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le\Desktop\2017 대구호적 이미지 링크\"/>
    </mc:Choice>
  </mc:AlternateContent>
  <bookViews>
    <workbookView xWindow="0" yWindow="0" windowWidth="15348" windowHeight="3900"/>
  </bookViews>
  <sheets>
    <sheet name="Sheet1" sheetId="2" r:id="rId1"/>
  </sheets>
  <definedNames>
    <definedName name="_xlnm._FilterDatabase" localSheetId="0" hidden="1">Sheet1!$A$1:$BU$4858</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alcChain>
</file>

<file path=xl/sharedStrings.xml><?xml version="1.0" encoding="utf-8"?>
<sst xmlns="http://schemas.openxmlformats.org/spreadsheetml/2006/main" count="111599" uniqueCount="16166">
  <si>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</si>
  <si>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</si>
  <si>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</si>
  <si>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</si>
  <si>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</si>
  <si>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</si>
  <si>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</si>
  <si>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</si>
  <si>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</si>
  <si>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</si>
  <si>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</si>
  <si>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</si>
  <si>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</si>
  <si>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</si>
  <si>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</si>
  <si>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</si>
  <si>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</si>
  <si>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</si>
  <si>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</si>
  <si>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</si>
  <si>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</si>
  <si>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</si>
  <si>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</si>
  <si>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</si>
  <si>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</si>
  <si>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</si>
  <si>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</si>
  <si>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</si>
  <si>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</si>
  <si>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</si>
  <si>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</si>
  <si>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</si>
  <si>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</si>
  <si>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</si>
  <si>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</si>
  <si>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</si>
  <si>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吳應必</t>
  </si>
  <si>
    <t>敬天驛吏</t>
  </si>
  <si>
    <t>吳</t>
  </si>
  <si>
    <t>應必</t>
  </si>
  <si>
    <t>庚寅</t>
  </si>
  <si>
    <t>海州</t>
  </si>
  <si>
    <t>驛吏</t>
  </si>
  <si>
    <t>貴山</t>
  </si>
  <si>
    <t>富貴</t>
  </si>
  <si>
    <t>㗟眞</t>
  </si>
  <si>
    <t>正兵</t>
  </si>
  <si>
    <t>楊士男</t>
  </si>
  <si>
    <t>昆陽</t>
  </si>
  <si>
    <t>妻</t>
  </si>
  <si>
    <t>私婢</t>
  </si>
  <si>
    <t>莫春</t>
  </si>
  <si>
    <t>癸卯</t>
  </si>
  <si>
    <t>淸道</t>
  </si>
  <si>
    <t>同郡</t>
  </si>
  <si>
    <t>幼學</t>
  </si>
  <si>
    <t>羅是綱</t>
  </si>
  <si>
    <t>私奴</t>
  </si>
  <si>
    <t>莫從</t>
  </si>
  <si>
    <t>班</t>
  </si>
  <si>
    <t>己春</t>
  </si>
  <si>
    <t>得風</t>
  </si>
  <si>
    <t>先伊</t>
  </si>
  <si>
    <t>己奉</t>
  </si>
  <si>
    <t>率女</t>
  </si>
  <si>
    <t>分今</t>
  </si>
  <si>
    <t>出嫁</t>
  </si>
  <si>
    <t>淸道邑內</t>
  </si>
  <si>
    <t>率子</t>
  </si>
  <si>
    <t>永達</t>
  </si>
  <si>
    <t>戊辰</t>
  </si>
  <si>
    <t>永分</t>
  </si>
  <si>
    <t>癸酉</t>
  </si>
  <si>
    <t>永眞</t>
  </si>
  <si>
    <t>丙子</t>
  </si>
  <si>
    <t>守禦募軍</t>
  </si>
  <si>
    <t>金</t>
  </si>
  <si>
    <t>俊乞</t>
  </si>
  <si>
    <t>癸丑</t>
  </si>
  <si>
    <t>金海</t>
  </si>
  <si>
    <t>老除</t>
  </si>
  <si>
    <t>自云</t>
  </si>
  <si>
    <t>判事</t>
  </si>
  <si>
    <t>正男</t>
  </si>
  <si>
    <t>多己</t>
  </si>
  <si>
    <t>萬億</t>
  </si>
  <si>
    <t>昌寧</t>
  </si>
  <si>
    <t>尹</t>
  </si>
  <si>
    <t>召史</t>
  </si>
  <si>
    <t>庚申</t>
  </si>
  <si>
    <t>坡平</t>
  </si>
  <si>
    <t>京上騎步兵</t>
  </si>
  <si>
    <t>戒弘</t>
  </si>
  <si>
    <t>連立</t>
  </si>
  <si>
    <t>必生</t>
  </si>
  <si>
    <t>定虜衛</t>
  </si>
  <si>
    <t>朴時宗</t>
  </si>
  <si>
    <t>密陽</t>
  </si>
  <si>
    <t>太先</t>
  </si>
  <si>
    <t>辛巳</t>
  </si>
  <si>
    <t>加現</t>
  </si>
  <si>
    <t>三</t>
  </si>
  <si>
    <t>宗泰</t>
  </si>
  <si>
    <t>己卯</t>
  </si>
  <si>
    <t>光州</t>
  </si>
  <si>
    <t>折衝將軍行虎賁衛上護軍</t>
  </si>
  <si>
    <t>祐詳</t>
  </si>
  <si>
    <t>禦侮將軍行龍驤衛副司果</t>
  </si>
  <si>
    <t>祐仁</t>
  </si>
  <si>
    <t>嘉善大夫同知中樞府事</t>
  </si>
  <si>
    <t>贈資憲大夫行同知中樞府事</t>
  </si>
  <si>
    <t>宣</t>
  </si>
  <si>
    <t>折衝將軍行虎賁衛</t>
  </si>
  <si>
    <t>申君業</t>
  </si>
  <si>
    <t>業武府軍官</t>
  </si>
  <si>
    <t>時鳴</t>
  </si>
  <si>
    <t>丙午</t>
  </si>
  <si>
    <t>率婦</t>
  </si>
  <si>
    <t>姜</t>
  </si>
  <si>
    <t>氏</t>
  </si>
  <si>
    <t>晉州</t>
  </si>
  <si>
    <t>率孫子</t>
  </si>
  <si>
    <t>屎伊</t>
  </si>
  <si>
    <t>率奴束伍</t>
  </si>
  <si>
    <t>順白</t>
  </si>
  <si>
    <t>戊午</t>
  </si>
  <si>
    <t>班奴</t>
  </si>
  <si>
    <t>萬連</t>
  </si>
  <si>
    <t>良女</t>
  </si>
  <si>
    <t>正春</t>
  </si>
  <si>
    <t>婢</t>
  </si>
  <si>
    <t>玉每</t>
  </si>
  <si>
    <t>癸未</t>
  </si>
  <si>
    <t>居</t>
  </si>
  <si>
    <t>守西面</t>
  </si>
  <si>
    <t>戊申</t>
  </si>
  <si>
    <t>移去</t>
  </si>
  <si>
    <t>淸道書院里</t>
  </si>
  <si>
    <t>率奴</t>
  </si>
  <si>
    <t>儀叔</t>
  </si>
  <si>
    <t>丁巳</t>
  </si>
  <si>
    <t>班婢</t>
  </si>
  <si>
    <t>永今</t>
  </si>
  <si>
    <t>奴</t>
  </si>
  <si>
    <t>靑石</t>
  </si>
  <si>
    <t>甲午</t>
  </si>
  <si>
    <t>時居</t>
  </si>
  <si>
    <t>寡女</t>
  </si>
  <si>
    <t>李</t>
  </si>
  <si>
    <t>慶州</t>
  </si>
  <si>
    <t>雪海</t>
  </si>
  <si>
    <t>己命</t>
  </si>
  <si>
    <t>成福</t>
  </si>
  <si>
    <t>朴希福</t>
  </si>
  <si>
    <t>淸道案付撥軍束伍軍</t>
  </si>
  <si>
    <t>鄭</t>
  </si>
  <si>
    <t>世擇</t>
  </si>
  <si>
    <t>乙丑</t>
  </si>
  <si>
    <t>世分</t>
  </si>
  <si>
    <t>己巳</t>
  </si>
  <si>
    <t>府案付禁衛軍禦侮將軍行龍驤衛副司果</t>
  </si>
  <si>
    <t>申民</t>
  </si>
  <si>
    <t>辛卯</t>
  </si>
  <si>
    <t>豊世</t>
  </si>
  <si>
    <t>知日</t>
  </si>
  <si>
    <t>李應男</t>
  </si>
  <si>
    <t>朴</t>
  </si>
  <si>
    <t>信右</t>
  </si>
  <si>
    <t>仁白</t>
  </si>
  <si>
    <t>進汗</t>
  </si>
  <si>
    <t>訓鍊院僉正</t>
  </si>
  <si>
    <t>鄭萬周</t>
  </si>
  <si>
    <t>府案付禁衛保</t>
  </si>
  <si>
    <t>永建</t>
  </si>
  <si>
    <t>己酉</t>
  </si>
  <si>
    <t>今故</t>
  </si>
  <si>
    <t>率後婦</t>
  </si>
  <si>
    <t>琴</t>
  </si>
  <si>
    <t>辛亥</t>
  </si>
  <si>
    <t>順介</t>
  </si>
  <si>
    <t>先分</t>
  </si>
  <si>
    <t>僧還俗御保</t>
  </si>
  <si>
    <t>順奉</t>
  </si>
  <si>
    <t>率同姓三寸妻</t>
  </si>
  <si>
    <t>乙亥</t>
  </si>
  <si>
    <t>朴萬第</t>
  </si>
  <si>
    <t>萬</t>
  </si>
  <si>
    <t>武學</t>
  </si>
  <si>
    <t>有信</t>
  </si>
  <si>
    <t>通政大夫</t>
  </si>
  <si>
    <t>忠男</t>
  </si>
  <si>
    <t>敬生</t>
  </si>
  <si>
    <t>盧孝祥</t>
  </si>
  <si>
    <t>淸州</t>
  </si>
  <si>
    <t>納粟通政大夫</t>
  </si>
  <si>
    <t>生立</t>
  </si>
  <si>
    <t>得生</t>
  </si>
  <si>
    <t>逸</t>
  </si>
  <si>
    <t>金光福</t>
  </si>
  <si>
    <t>是分</t>
  </si>
  <si>
    <t>江阿只</t>
  </si>
  <si>
    <t>淸道案付武學巡在家</t>
  </si>
  <si>
    <t>奉先</t>
  </si>
  <si>
    <t>戊戌</t>
  </si>
  <si>
    <t>士石</t>
  </si>
  <si>
    <t>世成</t>
  </si>
  <si>
    <t>南柱</t>
  </si>
  <si>
    <t>學生</t>
  </si>
  <si>
    <t>崔慶信</t>
  </si>
  <si>
    <t>日鶴</t>
  </si>
  <si>
    <t>正生</t>
  </si>
  <si>
    <t>己文</t>
  </si>
  <si>
    <t>金守男</t>
  </si>
  <si>
    <t>府案付禁衛保巡在家</t>
  </si>
  <si>
    <t>鼎九</t>
  </si>
  <si>
    <t>乭介</t>
  </si>
  <si>
    <t>參</t>
  </si>
  <si>
    <t>庚辰</t>
  </si>
  <si>
    <t>買得婢</t>
  </si>
  <si>
    <t>朱玉</t>
  </si>
  <si>
    <t>己仁</t>
  </si>
  <si>
    <t>淸道案付束伍軍私奴</t>
  </si>
  <si>
    <t>有申</t>
  </si>
  <si>
    <t>壬寅</t>
  </si>
  <si>
    <t>安東</t>
  </si>
  <si>
    <t>權守慶</t>
  </si>
  <si>
    <t>守命</t>
  </si>
  <si>
    <t>愛春</t>
  </si>
  <si>
    <t>守福</t>
  </si>
  <si>
    <t>守億</t>
  </si>
  <si>
    <t>許忠良</t>
  </si>
  <si>
    <t>乭今</t>
  </si>
  <si>
    <t>甲寅</t>
  </si>
  <si>
    <t>出身</t>
  </si>
  <si>
    <t>乭同</t>
  </si>
  <si>
    <t>鄭元今</t>
  </si>
  <si>
    <t>尙元</t>
  </si>
  <si>
    <t>朴愛日</t>
  </si>
  <si>
    <t>星貴</t>
  </si>
  <si>
    <t>辛巳故</t>
  </si>
  <si>
    <t>率弟異母同生</t>
  </si>
  <si>
    <t>吾西驛保</t>
  </si>
  <si>
    <t>是山</t>
  </si>
  <si>
    <t>聖分</t>
  </si>
  <si>
    <t>淸道案付撥軍</t>
  </si>
  <si>
    <t>承日</t>
  </si>
  <si>
    <t>壬戌</t>
  </si>
  <si>
    <t>騎保</t>
  </si>
  <si>
    <t>七卜</t>
  </si>
  <si>
    <t>尹伊</t>
  </si>
  <si>
    <t>允萬</t>
  </si>
  <si>
    <t>良丁</t>
  </si>
  <si>
    <t>金千日</t>
  </si>
  <si>
    <t>秋</t>
  </si>
  <si>
    <t>水軍</t>
  </si>
  <si>
    <t>連</t>
  </si>
  <si>
    <t>凡山</t>
  </si>
  <si>
    <t>水保</t>
  </si>
  <si>
    <t>訓同</t>
  </si>
  <si>
    <t>良人</t>
  </si>
  <si>
    <t>金凡立</t>
  </si>
  <si>
    <t>云先</t>
  </si>
  <si>
    <t>云哲</t>
  </si>
  <si>
    <t>癸亥</t>
  </si>
  <si>
    <t>府案付禁衛軍</t>
  </si>
  <si>
    <t>時仲</t>
  </si>
  <si>
    <t>辛丑</t>
  </si>
  <si>
    <t>慶祥</t>
  </si>
  <si>
    <t>章壽</t>
  </si>
  <si>
    <t>文亮</t>
  </si>
  <si>
    <t>劉愛南</t>
  </si>
  <si>
    <t>義興</t>
  </si>
  <si>
    <t>孫</t>
  </si>
  <si>
    <t>朝散大夫軍器寺僉正</t>
  </si>
  <si>
    <t>大逸</t>
  </si>
  <si>
    <t>折衝將軍僉知中樞府事</t>
  </si>
  <si>
    <t>命富</t>
  </si>
  <si>
    <t>慶亮</t>
  </si>
  <si>
    <t>律生</t>
  </si>
  <si>
    <t>朴應星</t>
  </si>
  <si>
    <t>率母</t>
  </si>
  <si>
    <t>劉</t>
  </si>
  <si>
    <t>故</t>
  </si>
  <si>
    <t>東載</t>
  </si>
  <si>
    <t>壬午</t>
  </si>
  <si>
    <t>奴鎭營下典</t>
  </si>
  <si>
    <t>春白</t>
  </si>
  <si>
    <t>逃亡</t>
  </si>
  <si>
    <t>應進</t>
  </si>
  <si>
    <t>丁未</t>
  </si>
  <si>
    <t>自達</t>
  </si>
  <si>
    <t>雪云</t>
  </si>
  <si>
    <t>同婢</t>
  </si>
  <si>
    <t>金起發</t>
  </si>
  <si>
    <t>府案付水軍巡帶率</t>
  </si>
  <si>
    <t>起發</t>
  </si>
  <si>
    <t>甲申</t>
  </si>
  <si>
    <t>納粟嘉善大夫</t>
  </si>
  <si>
    <t>成先</t>
  </si>
  <si>
    <t>展力副尉兼司僕</t>
  </si>
  <si>
    <t>戒生</t>
  </si>
  <si>
    <t>永好</t>
  </si>
  <si>
    <t>朴乞伊</t>
  </si>
  <si>
    <t>崔</t>
  </si>
  <si>
    <t>丙戌</t>
  </si>
  <si>
    <t>分同</t>
  </si>
  <si>
    <t>分連</t>
  </si>
  <si>
    <t>福</t>
  </si>
  <si>
    <t>崔應立</t>
  </si>
  <si>
    <t>後妻</t>
  </si>
  <si>
    <t>大丘</t>
  </si>
  <si>
    <t>小分</t>
  </si>
  <si>
    <t>丙寅</t>
  </si>
  <si>
    <t>壬申</t>
  </si>
  <si>
    <t>淸道案付武學</t>
  </si>
  <si>
    <t>光錫</t>
  </si>
  <si>
    <t>丁丑</t>
  </si>
  <si>
    <t>光載</t>
  </si>
  <si>
    <t>莫先</t>
  </si>
  <si>
    <t>戊寅</t>
  </si>
  <si>
    <t>率婢</t>
  </si>
  <si>
    <t>府案付水軍巡在家軍官</t>
  </si>
  <si>
    <t>永敏</t>
  </si>
  <si>
    <t>己丑</t>
  </si>
  <si>
    <t>春世</t>
  </si>
  <si>
    <t>逢守</t>
  </si>
  <si>
    <t>文連</t>
  </si>
  <si>
    <t>金有儀</t>
  </si>
  <si>
    <t>進白</t>
  </si>
  <si>
    <t>文屹</t>
  </si>
  <si>
    <t>訓鍊僉正</t>
  </si>
  <si>
    <t>定信</t>
  </si>
  <si>
    <t>文敬天</t>
  </si>
  <si>
    <t>順川</t>
  </si>
  <si>
    <t>禁衛軍</t>
  </si>
  <si>
    <t>俊白</t>
  </si>
  <si>
    <t>改良</t>
  </si>
  <si>
    <t>己未</t>
  </si>
  <si>
    <t>孟先</t>
  </si>
  <si>
    <t>俊汗</t>
  </si>
  <si>
    <t>奉守</t>
  </si>
  <si>
    <t>崔進白</t>
  </si>
  <si>
    <t>夫業</t>
  </si>
  <si>
    <t>宣武原從功臣</t>
  </si>
  <si>
    <t>守萬</t>
  </si>
  <si>
    <t>禦侮將軍行訓鍊主簿</t>
  </si>
  <si>
    <t>汗國</t>
  </si>
  <si>
    <t>鄭建金</t>
  </si>
  <si>
    <t>溫陽</t>
  </si>
  <si>
    <t>尙巾</t>
  </si>
  <si>
    <t>府案付禁衛保府軍官</t>
  </si>
  <si>
    <t>白</t>
  </si>
  <si>
    <t>有堅</t>
  </si>
  <si>
    <t>庚子</t>
  </si>
  <si>
    <t>禦侮將軍行龍驤尉副司果</t>
  </si>
  <si>
    <t>武仁</t>
  </si>
  <si>
    <t>納粟嘉善大夫中樞府事</t>
  </si>
  <si>
    <t>仁尙</t>
  </si>
  <si>
    <t>唜世</t>
  </si>
  <si>
    <t>郭凱山</t>
  </si>
  <si>
    <t>玄風</t>
  </si>
  <si>
    <t>訓鍊院奉事</t>
  </si>
  <si>
    <t>甫遠</t>
  </si>
  <si>
    <t>嘉善大夫</t>
  </si>
  <si>
    <t>戒立</t>
  </si>
  <si>
    <t>完</t>
  </si>
  <si>
    <t>朴應龍</t>
  </si>
  <si>
    <t>率父</t>
  </si>
  <si>
    <t>壬午故</t>
  </si>
  <si>
    <t>風郞</t>
  </si>
  <si>
    <t>泰三</t>
  </si>
  <si>
    <t>買得奴巡在家廳火兵</t>
  </si>
  <si>
    <t>千貴</t>
  </si>
  <si>
    <t>等加現</t>
  </si>
  <si>
    <t>儀正</t>
  </si>
  <si>
    <t>從德</t>
  </si>
  <si>
    <t>府案付武學巡別隊</t>
  </si>
  <si>
    <t>有昌</t>
  </si>
  <si>
    <t>嘉善大夫中樞府事</t>
  </si>
  <si>
    <t>仁祥</t>
  </si>
  <si>
    <t>庚戌</t>
  </si>
  <si>
    <t>自儀</t>
  </si>
  <si>
    <t>大守</t>
  </si>
  <si>
    <t>禦侮將軍行同知中樞府事</t>
  </si>
  <si>
    <t>寬</t>
  </si>
  <si>
    <t>展力副尉守門長</t>
  </si>
  <si>
    <t>金尙男</t>
  </si>
  <si>
    <t>府案付騎保</t>
  </si>
  <si>
    <t>云迪</t>
  </si>
  <si>
    <t>貴化</t>
  </si>
  <si>
    <t>李仁發故代子</t>
  </si>
  <si>
    <t>府案付主鎭軍</t>
  </si>
  <si>
    <t>次乭里</t>
  </si>
  <si>
    <t>乙巳</t>
  </si>
  <si>
    <t>仁發</t>
  </si>
  <si>
    <t>貴男</t>
  </si>
  <si>
    <t>折衝將軍行龍驤衛副司果</t>
  </si>
  <si>
    <t>儀先</t>
  </si>
  <si>
    <t>宋㐚未</t>
  </si>
  <si>
    <t>東萊</t>
  </si>
  <si>
    <t>張</t>
  </si>
  <si>
    <t>仁同</t>
  </si>
  <si>
    <t>玉男</t>
  </si>
  <si>
    <t>世興</t>
  </si>
  <si>
    <t>時光</t>
  </si>
  <si>
    <t>朴光遠</t>
  </si>
  <si>
    <t>口於靑</t>
  </si>
  <si>
    <t>萬迪</t>
  </si>
  <si>
    <t>甲戌</t>
  </si>
  <si>
    <t>宋</t>
  </si>
  <si>
    <t>乙酉</t>
  </si>
  <si>
    <t>小召史</t>
  </si>
  <si>
    <t>買得奴府案付軍器下典</t>
  </si>
  <si>
    <t>尙福</t>
  </si>
  <si>
    <t>奴妻</t>
  </si>
  <si>
    <t>唜介</t>
  </si>
  <si>
    <t>星州</t>
  </si>
  <si>
    <t>李光信</t>
  </si>
  <si>
    <t>小萬迪</t>
  </si>
  <si>
    <t>明達</t>
  </si>
  <si>
    <t>有成</t>
  </si>
  <si>
    <t>訓鍊奉事</t>
  </si>
  <si>
    <t>慶生</t>
  </si>
  <si>
    <t>崔尙慶</t>
  </si>
  <si>
    <t>蔡</t>
  </si>
  <si>
    <t>平海</t>
  </si>
  <si>
    <t>仁鶴</t>
  </si>
  <si>
    <t>承男</t>
  </si>
  <si>
    <t>春生</t>
  </si>
  <si>
    <t>金戒尙</t>
  </si>
  <si>
    <t>率弟</t>
  </si>
  <si>
    <t>件里</t>
  </si>
  <si>
    <t>再三</t>
  </si>
  <si>
    <t>再永</t>
  </si>
  <si>
    <t>今發</t>
  </si>
  <si>
    <t>乭德</t>
  </si>
  <si>
    <t>永甲</t>
  </si>
  <si>
    <t>仁右</t>
  </si>
  <si>
    <t>儀光</t>
  </si>
  <si>
    <t>朴玉連</t>
  </si>
  <si>
    <t>君迪</t>
  </si>
  <si>
    <t>莫山</t>
  </si>
  <si>
    <t>黃所作只</t>
  </si>
  <si>
    <t>昌原</t>
  </si>
  <si>
    <t>䪪石</t>
  </si>
  <si>
    <t>禁衛營硫黃軍</t>
  </si>
  <si>
    <t>德萬</t>
  </si>
  <si>
    <t>許</t>
  </si>
  <si>
    <t>安生</t>
  </si>
  <si>
    <t>銀石</t>
  </si>
  <si>
    <t>仁番</t>
  </si>
  <si>
    <t>金無致</t>
  </si>
  <si>
    <t>率奴守禦募軍</t>
  </si>
  <si>
    <t>萬石</t>
  </si>
  <si>
    <t>率奴妻</t>
  </si>
  <si>
    <t>月眞</t>
  </si>
  <si>
    <t>府</t>
  </si>
  <si>
    <t>張永萬</t>
  </si>
  <si>
    <t>希再</t>
  </si>
  <si>
    <t>上典捉去</t>
  </si>
  <si>
    <t>有己</t>
  </si>
  <si>
    <t>率雇工</t>
  </si>
  <si>
    <t>左兵營硫黃軍</t>
  </si>
  <si>
    <t>千</t>
  </si>
  <si>
    <t>貴同</t>
  </si>
  <si>
    <t>辛酉</t>
  </si>
  <si>
    <t>愛丁</t>
  </si>
  <si>
    <t>府案付御保</t>
  </si>
  <si>
    <t>永先</t>
  </si>
  <si>
    <t>丁酉</t>
  </si>
  <si>
    <t>納通政大夫</t>
  </si>
  <si>
    <t>太立</t>
  </si>
  <si>
    <t>興彔</t>
  </si>
  <si>
    <t>軍功判官</t>
  </si>
  <si>
    <t>而秋</t>
  </si>
  <si>
    <t>吳順生</t>
  </si>
  <si>
    <t>病人</t>
  </si>
  <si>
    <t>萬再</t>
  </si>
  <si>
    <t>萬眞</t>
  </si>
  <si>
    <t>元今</t>
  </si>
  <si>
    <t>李永俊</t>
  </si>
  <si>
    <t>業武</t>
  </si>
  <si>
    <t>永</t>
  </si>
  <si>
    <t>丙辰</t>
  </si>
  <si>
    <t>仁哲</t>
  </si>
  <si>
    <t>崔敬信</t>
  </si>
  <si>
    <t>忠州</t>
  </si>
  <si>
    <t>河</t>
  </si>
  <si>
    <t>福尙</t>
  </si>
  <si>
    <t>訓鍊院主簿</t>
  </si>
  <si>
    <t>秀彦</t>
  </si>
  <si>
    <t>黃所作</t>
  </si>
  <si>
    <t>永萬</t>
  </si>
  <si>
    <t>甲子</t>
  </si>
  <si>
    <t>率妹</t>
  </si>
  <si>
    <t>丁卯</t>
  </si>
  <si>
    <t>件里山</t>
  </si>
  <si>
    <t>㐚未</t>
  </si>
  <si>
    <t>以男</t>
  </si>
  <si>
    <t>元代</t>
  </si>
  <si>
    <t>徐</t>
  </si>
  <si>
    <t>甘眞</t>
  </si>
  <si>
    <t>德生</t>
  </si>
  <si>
    <t>是良</t>
  </si>
  <si>
    <t>同奴</t>
  </si>
  <si>
    <t>府案付御營軍</t>
  </si>
  <si>
    <t>以命</t>
  </si>
  <si>
    <t>允成</t>
  </si>
  <si>
    <t>李弘立</t>
  </si>
  <si>
    <t>裵</t>
  </si>
  <si>
    <t>承立</t>
  </si>
  <si>
    <t>謙</t>
  </si>
  <si>
    <t>傑</t>
  </si>
  <si>
    <t>將仕郞</t>
  </si>
  <si>
    <t>尹命世</t>
  </si>
  <si>
    <t>太石</t>
  </si>
  <si>
    <t>府案付官皮匠老除鰥夫私奴</t>
  </si>
  <si>
    <t>李夏捄</t>
  </si>
  <si>
    <t>七福</t>
  </si>
  <si>
    <t>允福</t>
  </si>
  <si>
    <t>千月</t>
  </si>
  <si>
    <t>從今</t>
  </si>
  <si>
    <t>官皮匠</t>
  </si>
  <si>
    <t>加應伊</t>
  </si>
  <si>
    <t>寡女朴召史壬午故代子</t>
  </si>
  <si>
    <t>私奴旗鼓廳下典</t>
  </si>
  <si>
    <t>戒奉</t>
  </si>
  <si>
    <t>李時茂</t>
  </si>
  <si>
    <t>兩生</t>
  </si>
  <si>
    <t>銀今</t>
  </si>
  <si>
    <t>守元</t>
  </si>
  <si>
    <t>福只</t>
  </si>
  <si>
    <t>朴應昌</t>
  </si>
  <si>
    <t>必眞</t>
  </si>
  <si>
    <t>近守</t>
  </si>
  <si>
    <t>近遠</t>
  </si>
  <si>
    <t>福守</t>
  </si>
  <si>
    <t>朴一同</t>
  </si>
  <si>
    <t>守望</t>
  </si>
  <si>
    <t>申龍</t>
  </si>
  <si>
    <t>鶴龍</t>
  </si>
  <si>
    <t>鶴金</t>
  </si>
  <si>
    <t>鶴風</t>
  </si>
  <si>
    <t>徐道生</t>
  </si>
  <si>
    <t>唜山</t>
  </si>
  <si>
    <t>銀代</t>
  </si>
  <si>
    <t>億上</t>
  </si>
  <si>
    <t>順興</t>
  </si>
  <si>
    <t>同介</t>
  </si>
  <si>
    <t>戒良</t>
  </si>
  <si>
    <t>白允發</t>
  </si>
  <si>
    <t>允發</t>
  </si>
  <si>
    <t>禦侮將軍行龍驤衛</t>
  </si>
  <si>
    <t>忠贊衛</t>
  </si>
  <si>
    <t>承伊</t>
  </si>
  <si>
    <t>命金</t>
  </si>
  <si>
    <t>原從功臣</t>
  </si>
  <si>
    <t>文</t>
  </si>
  <si>
    <t>姜春目</t>
  </si>
  <si>
    <t>戊子</t>
  </si>
  <si>
    <t>府案付禁衛保病人</t>
  </si>
  <si>
    <t>奉鶴</t>
  </si>
  <si>
    <t>順伊</t>
  </si>
  <si>
    <t>守一</t>
  </si>
  <si>
    <t>朴德夫</t>
  </si>
  <si>
    <t>熊川</t>
  </si>
  <si>
    <t>忠義</t>
  </si>
  <si>
    <t>朱益</t>
  </si>
  <si>
    <t>唜春</t>
  </si>
  <si>
    <t>唜同</t>
  </si>
  <si>
    <t>立伊</t>
  </si>
  <si>
    <t>鄭信</t>
  </si>
  <si>
    <t>多夫</t>
  </si>
  <si>
    <t>府案付水鐵保</t>
  </si>
  <si>
    <t>俊</t>
  </si>
  <si>
    <t>丙申</t>
  </si>
  <si>
    <t>有京</t>
  </si>
  <si>
    <t>黃莫山</t>
  </si>
  <si>
    <t>甲士</t>
  </si>
  <si>
    <t>太光</t>
  </si>
  <si>
    <t>尙佐</t>
  </si>
  <si>
    <t>朴還先</t>
  </si>
  <si>
    <t>硫黃募軍</t>
  </si>
  <si>
    <t>夢迪</t>
  </si>
  <si>
    <t>夢世</t>
  </si>
  <si>
    <t>夢眞</t>
  </si>
  <si>
    <t>省峴道雙山驛吏</t>
  </si>
  <si>
    <t>應生</t>
  </si>
  <si>
    <t>應立</t>
  </si>
  <si>
    <t>折衝將軍</t>
  </si>
  <si>
    <t>鶴</t>
  </si>
  <si>
    <t>汝武</t>
  </si>
  <si>
    <t>兪先</t>
  </si>
  <si>
    <t>壬辰</t>
  </si>
  <si>
    <t>敏</t>
  </si>
  <si>
    <t>汝哲</t>
  </si>
  <si>
    <t>趙己正</t>
  </si>
  <si>
    <t>咸安</t>
  </si>
  <si>
    <t>兪</t>
  </si>
  <si>
    <t>庚辰故</t>
  </si>
  <si>
    <t>禁保</t>
  </si>
  <si>
    <t>石達</t>
  </si>
  <si>
    <t>立戶</t>
  </si>
  <si>
    <t>是春</t>
  </si>
  <si>
    <t>子</t>
  </si>
  <si>
    <t>世鳴</t>
  </si>
  <si>
    <t>世建</t>
  </si>
  <si>
    <t>壬子</t>
  </si>
  <si>
    <t>權</t>
  </si>
  <si>
    <t>應發</t>
  </si>
  <si>
    <t>時汗</t>
  </si>
  <si>
    <t>丁亥</t>
  </si>
  <si>
    <t>汗京</t>
  </si>
  <si>
    <t>太右</t>
  </si>
  <si>
    <t>信宗</t>
  </si>
  <si>
    <t>禦侮將軍</t>
  </si>
  <si>
    <t>朴大日</t>
  </si>
  <si>
    <t>貴分</t>
  </si>
  <si>
    <t>買得奴</t>
  </si>
  <si>
    <t>云白</t>
  </si>
  <si>
    <t>云再</t>
  </si>
  <si>
    <t>金應哲</t>
  </si>
  <si>
    <t>私奴進生</t>
  </si>
  <si>
    <t>私奴病人</t>
  </si>
  <si>
    <t>進生</t>
  </si>
  <si>
    <t>李汝湛</t>
  </si>
  <si>
    <t>命業</t>
  </si>
  <si>
    <t>桂春</t>
  </si>
  <si>
    <t>孫伊</t>
  </si>
  <si>
    <t>檢孫</t>
  </si>
  <si>
    <t>朴戒生</t>
  </si>
  <si>
    <t>莫今</t>
  </si>
  <si>
    <t>鄭太貞</t>
  </si>
  <si>
    <t>進福</t>
  </si>
  <si>
    <t>春進</t>
  </si>
  <si>
    <t>北金</t>
  </si>
  <si>
    <t>北山</t>
  </si>
  <si>
    <t>淸道案付禁衛軍</t>
  </si>
  <si>
    <t>相敏</t>
  </si>
  <si>
    <t>莫連</t>
  </si>
  <si>
    <t>朴俊希</t>
  </si>
  <si>
    <t>石</t>
  </si>
  <si>
    <t>宜寧</t>
  </si>
  <si>
    <t>軍器寺判官</t>
  </si>
  <si>
    <t>得先</t>
  </si>
  <si>
    <t>山斗</t>
  </si>
  <si>
    <t>石祖</t>
  </si>
  <si>
    <t>李貴男</t>
  </si>
  <si>
    <t>述仁</t>
  </si>
  <si>
    <t>三玉</t>
  </si>
  <si>
    <t>乙卯</t>
  </si>
  <si>
    <t>玉代</t>
  </si>
  <si>
    <t>幽山驛保</t>
  </si>
  <si>
    <t>應白</t>
  </si>
  <si>
    <t>應卓</t>
  </si>
  <si>
    <t>金八立</t>
  </si>
  <si>
    <t>卞</t>
  </si>
  <si>
    <t>草溪</t>
  </si>
  <si>
    <t>仁生</t>
  </si>
  <si>
    <t>以民</t>
  </si>
  <si>
    <t>郭永福</t>
  </si>
  <si>
    <t>時明</t>
  </si>
  <si>
    <t>寡私婢</t>
  </si>
  <si>
    <t>次玉</t>
  </si>
  <si>
    <t>乙未</t>
  </si>
  <si>
    <t>金俊傑</t>
  </si>
  <si>
    <t>徐崇立妻幷故代子</t>
  </si>
  <si>
    <t>府案付騎保巡在家</t>
  </si>
  <si>
    <t>命生</t>
  </si>
  <si>
    <t>崇立</t>
  </si>
  <si>
    <t>得守</t>
  </si>
  <si>
    <t>彦世</t>
  </si>
  <si>
    <t>朴廷生</t>
  </si>
  <si>
    <t>戒元</t>
  </si>
  <si>
    <t>文世</t>
  </si>
  <si>
    <t>尹日先</t>
  </si>
  <si>
    <t>阿只</t>
  </si>
  <si>
    <t>金斗昌</t>
  </si>
  <si>
    <t>斗昌</t>
  </si>
  <si>
    <t>戒福</t>
  </si>
  <si>
    <t>永浩</t>
  </si>
  <si>
    <t>守春</t>
  </si>
  <si>
    <t>文淸右</t>
  </si>
  <si>
    <t>朱</t>
  </si>
  <si>
    <t>應右</t>
  </si>
  <si>
    <t>老職通政大夫</t>
  </si>
  <si>
    <t>石只</t>
  </si>
  <si>
    <t>宣略將軍副司果</t>
  </si>
  <si>
    <t>孫進石</t>
  </si>
  <si>
    <t>戒堂</t>
  </si>
  <si>
    <t>莫分</t>
  </si>
  <si>
    <t>莫男</t>
  </si>
  <si>
    <t>李元代</t>
  </si>
  <si>
    <t>淸道案付騎保束伍別隊</t>
  </si>
  <si>
    <t>自昌</t>
  </si>
  <si>
    <t>李世</t>
  </si>
  <si>
    <t>仁方</t>
  </si>
  <si>
    <t>忠乞</t>
  </si>
  <si>
    <t>彦必</t>
  </si>
  <si>
    <t>沈於屯</t>
  </si>
  <si>
    <t>靑松</t>
  </si>
  <si>
    <t>淸道案付騎保左兵營別武仕</t>
  </si>
  <si>
    <t>石碧</t>
  </si>
  <si>
    <t>石柱</t>
  </si>
  <si>
    <t>毛里介</t>
  </si>
  <si>
    <t>鄭仁守</t>
  </si>
  <si>
    <t>大生</t>
  </si>
  <si>
    <t>己巳逃亡</t>
  </si>
  <si>
    <t>月香</t>
  </si>
  <si>
    <t>時居久遠逃亡</t>
  </si>
  <si>
    <t>英陽</t>
  </si>
  <si>
    <t>承奉</t>
  </si>
  <si>
    <t>己卯故</t>
  </si>
  <si>
    <t>良妻</t>
  </si>
  <si>
    <t>日元</t>
  </si>
  <si>
    <t>己元</t>
  </si>
  <si>
    <t>連化</t>
  </si>
  <si>
    <t>庚午</t>
  </si>
  <si>
    <t>戒岳</t>
  </si>
  <si>
    <t>兪善</t>
  </si>
  <si>
    <t>千鶴</t>
  </si>
  <si>
    <t>士男</t>
  </si>
  <si>
    <t>金武仁</t>
  </si>
  <si>
    <t>七今</t>
  </si>
  <si>
    <t>七分</t>
  </si>
  <si>
    <t>騎兵</t>
  </si>
  <si>
    <t>己云</t>
  </si>
  <si>
    <t>興宗</t>
  </si>
  <si>
    <t>李許己</t>
  </si>
  <si>
    <t>白云</t>
  </si>
  <si>
    <t>先男</t>
  </si>
  <si>
    <t>厚生</t>
  </si>
  <si>
    <t>李命生</t>
  </si>
  <si>
    <t>禁衛保</t>
  </si>
  <si>
    <t>命先</t>
  </si>
  <si>
    <t>小今</t>
  </si>
  <si>
    <t>辛未</t>
  </si>
  <si>
    <t>來</t>
  </si>
  <si>
    <t>同里己云戶</t>
  </si>
  <si>
    <t>世安</t>
  </si>
  <si>
    <t>尙右</t>
  </si>
  <si>
    <t>去</t>
  </si>
  <si>
    <t>角北松只西里</t>
  </si>
  <si>
    <t>永厚</t>
  </si>
  <si>
    <t>香春</t>
  </si>
  <si>
    <t>今立</t>
  </si>
  <si>
    <t>驛保</t>
  </si>
  <si>
    <t>海迪</t>
  </si>
  <si>
    <t>大敬</t>
  </si>
  <si>
    <t>仇命</t>
  </si>
  <si>
    <t>陜川</t>
  </si>
  <si>
    <t>今玉</t>
  </si>
  <si>
    <t>朴命得</t>
  </si>
  <si>
    <t>府案付御營保</t>
  </si>
  <si>
    <t>命得</t>
  </si>
  <si>
    <t>唜生</t>
  </si>
  <si>
    <t>文生</t>
  </si>
  <si>
    <t>一生</t>
  </si>
  <si>
    <t>魯得男</t>
  </si>
  <si>
    <t>石云</t>
  </si>
  <si>
    <t>良丁病人</t>
  </si>
  <si>
    <t>貴仁</t>
  </si>
  <si>
    <t>貴日</t>
  </si>
  <si>
    <t>秋元</t>
  </si>
  <si>
    <t>秋男</t>
  </si>
  <si>
    <t>崔玉男</t>
  </si>
  <si>
    <t>愛先</t>
  </si>
  <si>
    <t>永金</t>
  </si>
  <si>
    <t>永男</t>
  </si>
  <si>
    <t>乭伊</t>
  </si>
  <si>
    <t>徐日卜</t>
  </si>
  <si>
    <t>摠戎廳硫黃軍</t>
  </si>
  <si>
    <t>時俊</t>
  </si>
  <si>
    <t>朴生立</t>
  </si>
  <si>
    <t>禾里</t>
  </si>
  <si>
    <t>莫乃</t>
  </si>
  <si>
    <t>守郞</t>
  </si>
  <si>
    <t>自ㄱ召史</t>
  </si>
  <si>
    <t>進好</t>
  </si>
  <si>
    <t>晉川</t>
  </si>
  <si>
    <t>李汝潭</t>
  </si>
  <si>
    <t>愛香</t>
  </si>
  <si>
    <t>癸巳</t>
  </si>
  <si>
    <t>金以彩</t>
  </si>
  <si>
    <t>以信</t>
  </si>
  <si>
    <t>愛今</t>
  </si>
  <si>
    <t>信命</t>
  </si>
  <si>
    <t>益先</t>
  </si>
  <si>
    <t>金儀連</t>
  </si>
  <si>
    <t>千萬</t>
  </si>
  <si>
    <t>醴安</t>
  </si>
  <si>
    <t>李萬碩</t>
  </si>
  <si>
    <t>男伊</t>
  </si>
  <si>
    <t>允卜</t>
  </si>
  <si>
    <t>愛良</t>
  </si>
  <si>
    <t>厚男</t>
  </si>
  <si>
    <t>雪良</t>
  </si>
  <si>
    <t>唜萬</t>
  </si>
  <si>
    <t>己生</t>
  </si>
  <si>
    <t>李次乭伊戶</t>
  </si>
  <si>
    <t>次女</t>
  </si>
  <si>
    <t>金仁民</t>
  </si>
  <si>
    <t>仁民</t>
  </si>
  <si>
    <t>甲辰</t>
  </si>
  <si>
    <t>崔汗京</t>
  </si>
  <si>
    <t>應眞</t>
  </si>
  <si>
    <t>靈山</t>
  </si>
  <si>
    <t>李時中</t>
  </si>
  <si>
    <t>儀方</t>
  </si>
  <si>
    <t>汝甘</t>
  </si>
  <si>
    <t>李元特</t>
  </si>
  <si>
    <t>洪榕</t>
  </si>
  <si>
    <t>崇福</t>
  </si>
  <si>
    <t>必伊</t>
  </si>
  <si>
    <t>弘民</t>
  </si>
  <si>
    <t>風世</t>
  </si>
  <si>
    <t>李道述</t>
  </si>
  <si>
    <t>固城</t>
  </si>
  <si>
    <t>朴時栽</t>
  </si>
  <si>
    <t>朴進元</t>
  </si>
  <si>
    <t>正今</t>
  </si>
  <si>
    <t>迪伊</t>
  </si>
  <si>
    <t>元山</t>
  </si>
  <si>
    <t>古音眞</t>
  </si>
  <si>
    <t>淸道撥軍</t>
  </si>
  <si>
    <t>古音山</t>
  </si>
  <si>
    <t>柳器匠人</t>
  </si>
  <si>
    <t>自ㄱ奉</t>
  </si>
  <si>
    <t>永川</t>
  </si>
  <si>
    <t>匠人</t>
  </si>
  <si>
    <t>山卜</t>
  </si>
  <si>
    <t>山金</t>
  </si>
  <si>
    <t>山守</t>
  </si>
  <si>
    <t>莫卜</t>
  </si>
  <si>
    <t>士眞</t>
  </si>
  <si>
    <t>有男</t>
  </si>
  <si>
    <t>有先</t>
  </si>
  <si>
    <t>李士尙</t>
  </si>
  <si>
    <t>士弘</t>
  </si>
  <si>
    <t>次子</t>
  </si>
  <si>
    <t>士奉</t>
  </si>
  <si>
    <t>士哲</t>
  </si>
  <si>
    <t>有靑</t>
  </si>
  <si>
    <t>世弘</t>
  </si>
  <si>
    <t>安福</t>
  </si>
  <si>
    <t>機長</t>
  </si>
  <si>
    <t>於屯介</t>
  </si>
  <si>
    <t>朴時京</t>
  </si>
  <si>
    <t>屯石</t>
  </si>
  <si>
    <t>還己</t>
  </si>
  <si>
    <t>乭男</t>
  </si>
  <si>
    <t>䪪上</t>
  </si>
  <si>
    <t>進石</t>
  </si>
  <si>
    <t>金進福</t>
  </si>
  <si>
    <t>月城</t>
  </si>
  <si>
    <t>千岳</t>
  </si>
  <si>
    <t>春良</t>
  </si>
  <si>
    <t>司諸員</t>
  </si>
  <si>
    <t>張貴連</t>
  </si>
  <si>
    <t>順玉</t>
  </si>
  <si>
    <t>金進發</t>
  </si>
  <si>
    <t>進發</t>
  </si>
  <si>
    <t>宣略將軍</t>
  </si>
  <si>
    <t>敬信</t>
  </si>
  <si>
    <t>正憲大夫同知中樞府事</t>
  </si>
  <si>
    <t>忠善</t>
  </si>
  <si>
    <t>翼</t>
  </si>
  <si>
    <t>望古老</t>
  </si>
  <si>
    <t>御保</t>
  </si>
  <si>
    <t>命男</t>
  </si>
  <si>
    <t>軟玉</t>
  </si>
  <si>
    <t>汝根</t>
  </si>
  <si>
    <t>安奇道察訪</t>
  </si>
  <si>
    <t>汝憲</t>
  </si>
  <si>
    <t>通訓大夫行槐山縣監</t>
  </si>
  <si>
    <t>興祉</t>
  </si>
  <si>
    <t>嘉善中樞府事</t>
  </si>
  <si>
    <t>金戒忠</t>
  </si>
  <si>
    <t>巡營軍牢京才人</t>
  </si>
  <si>
    <t>同合</t>
  </si>
  <si>
    <t>文上</t>
  </si>
  <si>
    <t>朴連福</t>
  </si>
  <si>
    <t>辛</t>
  </si>
  <si>
    <t>雪每</t>
  </si>
  <si>
    <t>命玉</t>
  </si>
  <si>
    <t>春立</t>
  </si>
  <si>
    <t>今見</t>
  </si>
  <si>
    <t>鄭夢同</t>
  </si>
  <si>
    <t>巡營軍牢</t>
  </si>
  <si>
    <t>民伊</t>
  </si>
  <si>
    <t>僧還俗私奴病人</t>
  </si>
  <si>
    <t>㗡山</t>
  </si>
  <si>
    <t>廣州</t>
  </si>
  <si>
    <t>京</t>
  </si>
  <si>
    <t>金順彦</t>
  </si>
  <si>
    <t>德山</t>
  </si>
  <si>
    <t>㗡今</t>
  </si>
  <si>
    <t>李廷三</t>
  </si>
  <si>
    <t>利川</t>
  </si>
  <si>
    <t>僉知</t>
  </si>
  <si>
    <t>從立</t>
  </si>
  <si>
    <t>周益</t>
  </si>
  <si>
    <t>莫同</t>
  </si>
  <si>
    <t>正申</t>
  </si>
  <si>
    <t>進今</t>
  </si>
  <si>
    <t>僧還俗病人私奴</t>
  </si>
  <si>
    <t>己里金</t>
  </si>
  <si>
    <t>金春發</t>
  </si>
  <si>
    <t>吳元代</t>
  </si>
  <si>
    <t>奉伊</t>
  </si>
  <si>
    <t>李元信</t>
  </si>
  <si>
    <t>姜浩明</t>
  </si>
  <si>
    <t>士日</t>
  </si>
  <si>
    <t>朴西云</t>
  </si>
  <si>
    <t>吳士男</t>
  </si>
  <si>
    <t>僧還俗老病人</t>
  </si>
  <si>
    <t>世白</t>
  </si>
  <si>
    <t>光善</t>
  </si>
  <si>
    <t>崔福男</t>
  </si>
  <si>
    <t>所白</t>
  </si>
  <si>
    <t>春日</t>
  </si>
  <si>
    <t>甘堂</t>
  </si>
  <si>
    <t>金白立</t>
  </si>
  <si>
    <t>金民</t>
  </si>
  <si>
    <t>云上</t>
  </si>
  <si>
    <t>南</t>
  </si>
  <si>
    <t>李成老</t>
  </si>
  <si>
    <t>淸道案付京步兵</t>
  </si>
  <si>
    <t>必</t>
  </si>
  <si>
    <t>率妻母</t>
  </si>
  <si>
    <t>寡良女</t>
  </si>
  <si>
    <t>德興</t>
  </si>
  <si>
    <t>京畿</t>
  </si>
  <si>
    <t>密陽案付濟用監寺婢</t>
  </si>
  <si>
    <t>玉還</t>
  </si>
  <si>
    <t>寺奴</t>
  </si>
  <si>
    <t>芝淑</t>
  </si>
  <si>
    <t>芝翠</t>
  </si>
  <si>
    <t>神堂里</t>
  </si>
  <si>
    <t>朴順業</t>
  </si>
  <si>
    <t>淸道案付御營軍</t>
  </si>
  <si>
    <t>順業</t>
  </si>
  <si>
    <t>虎民</t>
  </si>
  <si>
    <t>忠立</t>
  </si>
  <si>
    <t>訥師</t>
  </si>
  <si>
    <t>朴成男</t>
  </si>
  <si>
    <t>莫夫</t>
  </si>
  <si>
    <t>日成</t>
  </si>
  <si>
    <t>今生</t>
  </si>
  <si>
    <t>鄭日男</t>
  </si>
  <si>
    <t>申奉</t>
  </si>
  <si>
    <t>率姪子</t>
  </si>
  <si>
    <t>善汗</t>
  </si>
  <si>
    <t>同里朴先弘戶</t>
  </si>
  <si>
    <t>順永</t>
  </si>
  <si>
    <t>仁業</t>
  </si>
  <si>
    <t>好民</t>
  </si>
  <si>
    <t>兼司僕守門長</t>
  </si>
  <si>
    <t>永生</t>
  </si>
  <si>
    <t>素</t>
  </si>
  <si>
    <t>武兼宣傳官</t>
  </si>
  <si>
    <t>命元</t>
  </si>
  <si>
    <t>金應翼</t>
  </si>
  <si>
    <t>淸道案付烽軍</t>
  </si>
  <si>
    <t>日金</t>
  </si>
  <si>
    <t>日今</t>
  </si>
  <si>
    <t>淡沙里</t>
  </si>
  <si>
    <t>府案付騎保鎭營軍官</t>
  </si>
  <si>
    <t>以立</t>
  </si>
  <si>
    <t>業生</t>
  </si>
  <si>
    <t>昌先</t>
  </si>
  <si>
    <t>朴分石</t>
  </si>
  <si>
    <t>厚分</t>
  </si>
  <si>
    <t>後種</t>
  </si>
  <si>
    <t>得札</t>
  </si>
  <si>
    <t>府案禁衛軍</t>
  </si>
  <si>
    <t>戒宗</t>
  </si>
  <si>
    <t>從哲</t>
  </si>
  <si>
    <t>徐俊生</t>
  </si>
  <si>
    <t>千日</t>
  </si>
  <si>
    <t>七生</t>
  </si>
  <si>
    <t>彦實</t>
  </si>
  <si>
    <t>梁天生</t>
  </si>
  <si>
    <t>宗屹</t>
  </si>
  <si>
    <t>忠申</t>
  </si>
  <si>
    <t>春成</t>
  </si>
  <si>
    <t>黃成斗</t>
  </si>
  <si>
    <t>定發</t>
  </si>
  <si>
    <t>仁好</t>
  </si>
  <si>
    <t>屹</t>
  </si>
  <si>
    <t>趙成立</t>
  </si>
  <si>
    <t>巡硫黃軍</t>
  </si>
  <si>
    <t>進萬</t>
  </si>
  <si>
    <t>應從</t>
  </si>
  <si>
    <t>命今</t>
  </si>
  <si>
    <t>金士云</t>
  </si>
  <si>
    <t>士云</t>
  </si>
  <si>
    <t>順生</t>
  </si>
  <si>
    <t>荃</t>
  </si>
  <si>
    <t>儀京</t>
  </si>
  <si>
    <t>晋千丈</t>
  </si>
  <si>
    <t>淸道烽軍</t>
  </si>
  <si>
    <t>時乭</t>
  </si>
  <si>
    <t>淸道案付騎保</t>
  </si>
  <si>
    <t>士先</t>
  </si>
  <si>
    <t>兼司僕</t>
  </si>
  <si>
    <t>朴成南</t>
  </si>
  <si>
    <t>從列</t>
  </si>
  <si>
    <t>李日山</t>
  </si>
  <si>
    <t>連春</t>
  </si>
  <si>
    <t>同面乷外里</t>
  </si>
  <si>
    <t>率</t>
  </si>
  <si>
    <t>府案付京炮保</t>
  </si>
  <si>
    <t>勤力副尉</t>
  </si>
  <si>
    <t>裵彦上</t>
  </si>
  <si>
    <t>高靈</t>
  </si>
  <si>
    <t>奉上</t>
  </si>
  <si>
    <t>奉老</t>
  </si>
  <si>
    <t>銀進</t>
  </si>
  <si>
    <t>安春</t>
  </si>
  <si>
    <t>正得</t>
  </si>
  <si>
    <t>韓</t>
  </si>
  <si>
    <t>時白</t>
  </si>
  <si>
    <t>府案付禁衛保居士</t>
  </si>
  <si>
    <t>八金</t>
  </si>
  <si>
    <t>連伊</t>
  </si>
  <si>
    <t>守仁</t>
  </si>
  <si>
    <t>金正仁</t>
  </si>
  <si>
    <t>鄭正民</t>
  </si>
  <si>
    <t>角北面縣內</t>
  </si>
  <si>
    <t>淸道案付禁衛保</t>
  </si>
  <si>
    <t>善弘</t>
  </si>
  <si>
    <t>仁上</t>
  </si>
  <si>
    <t>莫金</t>
  </si>
  <si>
    <t>文好</t>
  </si>
  <si>
    <t>盧達</t>
  </si>
  <si>
    <t>洪立</t>
  </si>
  <si>
    <t>章守</t>
  </si>
  <si>
    <t>文良</t>
  </si>
  <si>
    <t>金戒男</t>
  </si>
  <si>
    <t>明汗</t>
  </si>
  <si>
    <t>間合</t>
  </si>
  <si>
    <t>先汗</t>
  </si>
  <si>
    <t>金禹正</t>
  </si>
  <si>
    <t>禹正</t>
  </si>
  <si>
    <t>忠信</t>
  </si>
  <si>
    <t>嘉善大夫行同知中樞府事</t>
  </si>
  <si>
    <t>訥士</t>
  </si>
  <si>
    <t>率婿</t>
  </si>
  <si>
    <t>趙</t>
  </si>
  <si>
    <t>守禦牙兵私奴</t>
  </si>
  <si>
    <t>金宗太</t>
  </si>
  <si>
    <t>日己</t>
  </si>
  <si>
    <t>今俊</t>
  </si>
  <si>
    <t>命上</t>
  </si>
  <si>
    <t>成日</t>
  </si>
  <si>
    <t>曺</t>
  </si>
  <si>
    <t>應昌</t>
  </si>
  <si>
    <t>順昌</t>
  </si>
  <si>
    <t>順乞</t>
  </si>
  <si>
    <t>金金伊者介</t>
  </si>
  <si>
    <t>順代</t>
  </si>
  <si>
    <t>尙州</t>
  </si>
  <si>
    <t>金碧</t>
  </si>
  <si>
    <t>莫生</t>
  </si>
  <si>
    <t>莫上</t>
  </si>
  <si>
    <t>彦男</t>
  </si>
  <si>
    <t>黃</t>
  </si>
  <si>
    <t>五月</t>
  </si>
  <si>
    <t>醴州</t>
  </si>
  <si>
    <t>戒守</t>
  </si>
  <si>
    <t>戒上</t>
  </si>
  <si>
    <t>金春男</t>
  </si>
  <si>
    <t>自奉</t>
  </si>
  <si>
    <t>自眞</t>
  </si>
  <si>
    <t>老</t>
  </si>
  <si>
    <t>林</t>
  </si>
  <si>
    <t>宣略將軍忠武衛副司果</t>
  </si>
  <si>
    <t>藍</t>
  </si>
  <si>
    <t>通政大夫行主簿</t>
  </si>
  <si>
    <t>敬雲</t>
  </si>
  <si>
    <t>奎</t>
  </si>
  <si>
    <t>禦侮將軍行萬戶</t>
  </si>
  <si>
    <t>鳳山</t>
  </si>
  <si>
    <t>禦侮將軍守門將</t>
  </si>
  <si>
    <t>德仁</t>
  </si>
  <si>
    <t>金莫福</t>
  </si>
  <si>
    <t>香郞</t>
  </si>
  <si>
    <t>命化</t>
  </si>
  <si>
    <t>月先</t>
  </si>
  <si>
    <t>孝蔭子巡隊率</t>
  </si>
  <si>
    <t>仁綱</t>
  </si>
  <si>
    <t>戒英</t>
  </si>
  <si>
    <t>守南</t>
  </si>
  <si>
    <t>必每</t>
  </si>
  <si>
    <t>朴生</t>
  </si>
  <si>
    <t>儀重</t>
  </si>
  <si>
    <t>春每</t>
  </si>
  <si>
    <t>善甘</t>
  </si>
  <si>
    <t>徐安孫</t>
  </si>
  <si>
    <t>率叔母</t>
  </si>
  <si>
    <t>進哲</t>
  </si>
  <si>
    <t>進分</t>
  </si>
  <si>
    <t>玉今</t>
  </si>
  <si>
    <t>李莫男</t>
  </si>
  <si>
    <t>束伍別隊保</t>
  </si>
  <si>
    <t>己亥</t>
  </si>
  <si>
    <t>正金</t>
  </si>
  <si>
    <t>以孫</t>
  </si>
  <si>
    <t>金銀守</t>
  </si>
  <si>
    <t>寶城</t>
  </si>
  <si>
    <t>善宗</t>
  </si>
  <si>
    <t>右仁</t>
  </si>
  <si>
    <t>梁白伊</t>
  </si>
  <si>
    <t>介春</t>
  </si>
  <si>
    <t>府案付忠順衛</t>
  </si>
  <si>
    <t>汝還</t>
  </si>
  <si>
    <t>俊立</t>
  </si>
  <si>
    <t>興貴</t>
  </si>
  <si>
    <t>金銀孫</t>
  </si>
  <si>
    <t>憎迪</t>
  </si>
  <si>
    <t>文元</t>
  </si>
  <si>
    <t>折衝將軍行訓鍊奉事</t>
  </si>
  <si>
    <t>守日</t>
  </si>
  <si>
    <t>仇奉男</t>
  </si>
  <si>
    <t>南原</t>
  </si>
  <si>
    <t>秋良</t>
  </si>
  <si>
    <t>日伊</t>
  </si>
  <si>
    <t>正月</t>
  </si>
  <si>
    <t>玉立</t>
  </si>
  <si>
    <t>等時居</t>
  </si>
  <si>
    <t>順得</t>
  </si>
  <si>
    <t>命春</t>
  </si>
  <si>
    <t>月春</t>
  </si>
  <si>
    <t>奴耳病人</t>
  </si>
  <si>
    <t>乭金</t>
  </si>
  <si>
    <t>栗之</t>
  </si>
  <si>
    <t>奴禁衛營硫黃軍</t>
  </si>
  <si>
    <t>爲僧</t>
  </si>
  <si>
    <t>淸道天柱寺</t>
  </si>
  <si>
    <t>良人居士</t>
  </si>
  <si>
    <t>是南</t>
  </si>
  <si>
    <t>仁卜</t>
  </si>
  <si>
    <t>士守</t>
  </si>
  <si>
    <t>士俊</t>
  </si>
  <si>
    <t>宋連世</t>
  </si>
  <si>
    <t>永宗</t>
  </si>
  <si>
    <t>春發</t>
  </si>
  <si>
    <t>禾石</t>
  </si>
  <si>
    <t>宣務郞</t>
  </si>
  <si>
    <t>全守</t>
  </si>
  <si>
    <t>慶山</t>
  </si>
  <si>
    <t>分金</t>
  </si>
  <si>
    <t>巡別保</t>
  </si>
  <si>
    <t>金乭伊</t>
  </si>
  <si>
    <t>私奴守禦募軍</t>
  </si>
  <si>
    <t>日還</t>
  </si>
  <si>
    <t>金右仁</t>
  </si>
  <si>
    <t>毛老金</t>
  </si>
  <si>
    <t>春化</t>
  </si>
  <si>
    <t>汗男</t>
  </si>
  <si>
    <t>尙業</t>
  </si>
  <si>
    <t>李風日</t>
  </si>
  <si>
    <t>前妻</t>
  </si>
  <si>
    <t>分化</t>
  </si>
  <si>
    <t>千彔</t>
  </si>
  <si>
    <t>守永</t>
  </si>
  <si>
    <t>克望</t>
  </si>
  <si>
    <t>鄭以方</t>
  </si>
  <si>
    <t>正立</t>
  </si>
  <si>
    <t>夢金</t>
  </si>
  <si>
    <t>三陟</t>
  </si>
  <si>
    <t>江陵</t>
  </si>
  <si>
    <t>高尙太</t>
  </si>
  <si>
    <t>福男</t>
  </si>
  <si>
    <t>春伊</t>
  </si>
  <si>
    <t>是奉</t>
  </si>
  <si>
    <t>奉世</t>
  </si>
  <si>
    <t>戒今</t>
  </si>
  <si>
    <t>醴泉</t>
  </si>
  <si>
    <t>德今</t>
  </si>
  <si>
    <t>戒男</t>
  </si>
  <si>
    <t>先立</t>
  </si>
  <si>
    <t>卜只</t>
  </si>
  <si>
    <t>日分</t>
  </si>
  <si>
    <t>日進</t>
  </si>
  <si>
    <t>李先宗</t>
  </si>
  <si>
    <t>省峴驛吏</t>
  </si>
  <si>
    <t>先宗</t>
  </si>
  <si>
    <t>信</t>
  </si>
  <si>
    <t>談</t>
  </si>
  <si>
    <t>林廷好</t>
  </si>
  <si>
    <t>車</t>
  </si>
  <si>
    <t>成發</t>
  </si>
  <si>
    <t>己同</t>
  </si>
  <si>
    <t>貴萬</t>
  </si>
  <si>
    <t>崔正申</t>
  </si>
  <si>
    <t>光每</t>
  </si>
  <si>
    <t>碧天</t>
  </si>
  <si>
    <t>靑州</t>
  </si>
  <si>
    <t>命連</t>
  </si>
  <si>
    <t>萬克</t>
  </si>
  <si>
    <t>徐貴</t>
  </si>
  <si>
    <t>厚德</t>
  </si>
  <si>
    <t>曺光漢</t>
  </si>
  <si>
    <t>納粟判官</t>
  </si>
  <si>
    <t>廷發</t>
  </si>
  <si>
    <t>千分</t>
  </si>
  <si>
    <t>嶺</t>
  </si>
  <si>
    <t>殷生</t>
  </si>
  <si>
    <t>項羽</t>
  </si>
  <si>
    <t>明月</t>
  </si>
  <si>
    <t>聖哲</t>
  </si>
  <si>
    <t>府案付官匠人</t>
  </si>
  <si>
    <t>應天</t>
  </si>
  <si>
    <t>汗南</t>
  </si>
  <si>
    <t>金今金</t>
  </si>
  <si>
    <t>召今</t>
  </si>
  <si>
    <t>全州</t>
  </si>
  <si>
    <t>貴金</t>
  </si>
  <si>
    <t>泰山</t>
  </si>
  <si>
    <t>太達</t>
  </si>
  <si>
    <t>尹小宗</t>
  </si>
  <si>
    <t>時進</t>
  </si>
  <si>
    <t>萬當</t>
  </si>
  <si>
    <t>文金</t>
  </si>
  <si>
    <t>文同</t>
  </si>
  <si>
    <t>丁金</t>
  </si>
  <si>
    <t>姜莫生</t>
  </si>
  <si>
    <t>克立</t>
  </si>
  <si>
    <t>今德</t>
  </si>
  <si>
    <t>唜立</t>
  </si>
  <si>
    <t>唜文</t>
  </si>
  <si>
    <t>大申</t>
  </si>
  <si>
    <t>希迪</t>
  </si>
  <si>
    <t>士化</t>
  </si>
  <si>
    <t>宗民</t>
  </si>
  <si>
    <t>日山</t>
  </si>
  <si>
    <t>千伊</t>
  </si>
  <si>
    <t>崔迪</t>
  </si>
  <si>
    <t>驛女</t>
  </si>
  <si>
    <t>梁</t>
  </si>
  <si>
    <t>有良</t>
  </si>
  <si>
    <t>日福</t>
  </si>
  <si>
    <t>朴戒男</t>
  </si>
  <si>
    <t>守今</t>
  </si>
  <si>
    <t>守發</t>
  </si>
  <si>
    <t>朴仁日</t>
  </si>
  <si>
    <t>孝蔭子</t>
  </si>
  <si>
    <t>仁日</t>
  </si>
  <si>
    <t>戒興</t>
  </si>
  <si>
    <t>守男</t>
  </si>
  <si>
    <t>展力副尉</t>
  </si>
  <si>
    <t>克民</t>
  </si>
  <si>
    <t>以寬</t>
  </si>
  <si>
    <t>億守</t>
  </si>
  <si>
    <t>鄭汗福</t>
  </si>
  <si>
    <t>令郞</t>
  </si>
  <si>
    <t>化石</t>
  </si>
  <si>
    <t>玉丹</t>
  </si>
  <si>
    <t>金奉鶴</t>
  </si>
  <si>
    <t>守禦募軍巡牙兵</t>
  </si>
  <si>
    <t>中會</t>
  </si>
  <si>
    <t>永老</t>
  </si>
  <si>
    <t>唜從</t>
  </si>
  <si>
    <t>李唜世</t>
  </si>
  <si>
    <t>方金</t>
  </si>
  <si>
    <t>云伊</t>
  </si>
  <si>
    <t>希</t>
  </si>
  <si>
    <t>李弘先</t>
  </si>
  <si>
    <t>仁分</t>
  </si>
  <si>
    <t>東發</t>
  </si>
  <si>
    <t>成達</t>
  </si>
  <si>
    <t>希益</t>
  </si>
  <si>
    <t>命汗</t>
  </si>
  <si>
    <t>張達</t>
  </si>
  <si>
    <t>率奴巡牙兵</t>
  </si>
  <si>
    <t>己永</t>
  </si>
  <si>
    <t>正日</t>
  </si>
  <si>
    <t>介分</t>
  </si>
  <si>
    <t>石春</t>
  </si>
  <si>
    <t>尹自奉</t>
  </si>
  <si>
    <t>石每</t>
  </si>
  <si>
    <t>慶山案付武學</t>
  </si>
  <si>
    <t>必永</t>
  </si>
  <si>
    <t>校生</t>
  </si>
  <si>
    <t>應京</t>
  </si>
  <si>
    <t>順天</t>
  </si>
  <si>
    <t>李德仁</t>
  </si>
  <si>
    <t>成立</t>
  </si>
  <si>
    <t>同明</t>
  </si>
  <si>
    <t>南銀</t>
  </si>
  <si>
    <t>宜靈</t>
  </si>
  <si>
    <t>府案付騎保巡帶率</t>
  </si>
  <si>
    <t>太日</t>
  </si>
  <si>
    <t>唜先</t>
  </si>
  <si>
    <t>戒云</t>
  </si>
  <si>
    <t>李得明</t>
  </si>
  <si>
    <t>得明</t>
  </si>
  <si>
    <t>應守</t>
  </si>
  <si>
    <t>鄭達麻</t>
  </si>
  <si>
    <t>必玉</t>
  </si>
  <si>
    <t>必三</t>
  </si>
  <si>
    <t>朴先發</t>
  </si>
  <si>
    <t>淸道騎保鎭營軍官</t>
  </si>
  <si>
    <t>先發</t>
  </si>
  <si>
    <t>彦上</t>
  </si>
  <si>
    <t>洛守</t>
  </si>
  <si>
    <t>郭戒弘</t>
  </si>
  <si>
    <t>盧</t>
  </si>
  <si>
    <t>軍威案付禁衛保</t>
  </si>
  <si>
    <t>世哲</t>
  </si>
  <si>
    <t>日立</t>
  </si>
  <si>
    <t>銀福</t>
  </si>
  <si>
    <t>金應星</t>
  </si>
  <si>
    <t>男</t>
  </si>
  <si>
    <t>大奉</t>
  </si>
  <si>
    <t>金好仁</t>
  </si>
  <si>
    <t>承海</t>
  </si>
  <si>
    <t>承乞</t>
  </si>
  <si>
    <t>承分</t>
  </si>
  <si>
    <t>東伊</t>
  </si>
  <si>
    <t>得京</t>
  </si>
  <si>
    <t>宣略將軍行忠武衛副司果</t>
  </si>
  <si>
    <t>正云</t>
  </si>
  <si>
    <t>千萬石</t>
  </si>
  <si>
    <t>卞世</t>
  </si>
  <si>
    <t>右儀</t>
  </si>
  <si>
    <t>春奉</t>
  </si>
  <si>
    <t>趙武上</t>
  </si>
  <si>
    <t>率姪女</t>
  </si>
  <si>
    <t>後面</t>
  </si>
  <si>
    <t>守禦募軍私奴</t>
  </si>
  <si>
    <t>萬卜</t>
  </si>
  <si>
    <t>金宗泰</t>
  </si>
  <si>
    <t>金成日</t>
  </si>
  <si>
    <t>春玉</t>
  </si>
  <si>
    <t>寧海</t>
  </si>
  <si>
    <t>周奉</t>
  </si>
  <si>
    <t>安春鶴</t>
  </si>
  <si>
    <t>朴永復</t>
  </si>
  <si>
    <t>永白</t>
  </si>
  <si>
    <t>德龍</t>
  </si>
  <si>
    <t>成春</t>
  </si>
  <si>
    <t>鄭右先</t>
  </si>
  <si>
    <t>儀發</t>
  </si>
  <si>
    <t>老職嘉善大夫</t>
  </si>
  <si>
    <t>金承立</t>
  </si>
  <si>
    <t>率叔</t>
  </si>
  <si>
    <t>士龍</t>
  </si>
  <si>
    <t>學朗</t>
  </si>
  <si>
    <t>士德</t>
  </si>
  <si>
    <t>貴眞</t>
  </si>
  <si>
    <t>栗德</t>
  </si>
  <si>
    <t>貴奉</t>
  </si>
  <si>
    <t>金碩達</t>
  </si>
  <si>
    <t>病人日先故代子</t>
  </si>
  <si>
    <t>碩達</t>
  </si>
  <si>
    <t>日先</t>
  </si>
  <si>
    <t>朴夢卜</t>
  </si>
  <si>
    <t>元石</t>
  </si>
  <si>
    <t>明時</t>
  </si>
  <si>
    <t>朴聖之</t>
  </si>
  <si>
    <t>石哲</t>
  </si>
  <si>
    <t>善右</t>
  </si>
  <si>
    <t>張千日</t>
  </si>
  <si>
    <t>今貴</t>
  </si>
  <si>
    <t>時達</t>
  </si>
  <si>
    <t>昌好</t>
  </si>
  <si>
    <t>李忠成</t>
  </si>
  <si>
    <t>府案付禁衛軍迪順副尉</t>
  </si>
  <si>
    <t>一先</t>
  </si>
  <si>
    <t>得命</t>
  </si>
  <si>
    <t>景信</t>
  </si>
  <si>
    <t>仁立</t>
  </si>
  <si>
    <t>金應成</t>
  </si>
  <si>
    <t>率四寸</t>
  </si>
  <si>
    <t>同里曺莫金戶</t>
  </si>
  <si>
    <t>淸道案付武學束伍別隊</t>
  </si>
  <si>
    <t>永汗</t>
  </si>
  <si>
    <t>允希</t>
  </si>
  <si>
    <t>金汝張</t>
  </si>
  <si>
    <t>日信</t>
  </si>
  <si>
    <t>彔連</t>
  </si>
  <si>
    <t>梁奉伊</t>
  </si>
  <si>
    <t>汗永</t>
  </si>
  <si>
    <t>淸道案付束伍別隊保</t>
  </si>
  <si>
    <t>汗伊</t>
  </si>
  <si>
    <t>辛巳逃亡</t>
  </si>
  <si>
    <t>萬今</t>
  </si>
  <si>
    <t>率弟妻</t>
  </si>
  <si>
    <t>府案付禁衛軍進勇校尉兼司僕</t>
  </si>
  <si>
    <t>貴先</t>
  </si>
  <si>
    <t>愛世</t>
  </si>
  <si>
    <t>億春</t>
  </si>
  <si>
    <t>姜士仁</t>
  </si>
  <si>
    <t>㗡分</t>
  </si>
  <si>
    <t>安豊</t>
  </si>
  <si>
    <t>仇之</t>
  </si>
  <si>
    <t>元先</t>
  </si>
  <si>
    <t>曺廷申</t>
  </si>
  <si>
    <t>姜永發</t>
  </si>
  <si>
    <t>府案付騎保巡在家軍官</t>
  </si>
  <si>
    <t>永發</t>
  </si>
  <si>
    <t>一成</t>
  </si>
  <si>
    <t>京炮保</t>
  </si>
  <si>
    <t>貴一</t>
  </si>
  <si>
    <t>唜天</t>
  </si>
  <si>
    <t>李彦世</t>
  </si>
  <si>
    <t>好生</t>
  </si>
  <si>
    <t>司果</t>
  </si>
  <si>
    <t>南叔</t>
  </si>
  <si>
    <t>自必</t>
  </si>
  <si>
    <t>先女</t>
  </si>
  <si>
    <t>戒先</t>
  </si>
  <si>
    <t>貴生</t>
  </si>
  <si>
    <t>汗右</t>
  </si>
  <si>
    <t>姜士右</t>
  </si>
  <si>
    <t>金伊</t>
  </si>
  <si>
    <t>余丁</t>
  </si>
  <si>
    <t>李春白</t>
  </si>
  <si>
    <t>京信</t>
  </si>
  <si>
    <t>率買得奴鎭營下典</t>
  </si>
  <si>
    <t>月男</t>
  </si>
  <si>
    <t>自ㄱ介</t>
  </si>
  <si>
    <t>率買得奴守禦募軍</t>
  </si>
  <si>
    <t>㖋同</t>
  </si>
  <si>
    <t>于音同</t>
  </si>
  <si>
    <t>命眞</t>
  </si>
  <si>
    <t>幽山驛吏</t>
  </si>
  <si>
    <t>進千</t>
  </si>
  <si>
    <t>連成</t>
  </si>
  <si>
    <t>儀立</t>
  </si>
  <si>
    <t>石介</t>
  </si>
  <si>
    <t>金乭山</t>
  </si>
  <si>
    <t>蘇</t>
  </si>
  <si>
    <t>府案付束伍別隊保</t>
  </si>
  <si>
    <t>進儀</t>
  </si>
  <si>
    <t>順良</t>
  </si>
  <si>
    <t>己進</t>
  </si>
  <si>
    <t>病人守禦募軍</t>
  </si>
  <si>
    <t>權卜</t>
  </si>
  <si>
    <t>應卜</t>
  </si>
  <si>
    <t>金永洽</t>
  </si>
  <si>
    <t>件里介</t>
  </si>
  <si>
    <t>密陽驛保</t>
  </si>
  <si>
    <t>信千</t>
  </si>
  <si>
    <t>私奴先男</t>
  </si>
  <si>
    <t>私奴守禦牙兵</t>
  </si>
  <si>
    <t>莫進</t>
  </si>
  <si>
    <t>正信</t>
  </si>
  <si>
    <t>卜</t>
  </si>
  <si>
    <t>日安</t>
  </si>
  <si>
    <t>文吉</t>
  </si>
  <si>
    <t>守斗</t>
  </si>
  <si>
    <t>鄭化石</t>
  </si>
  <si>
    <t>乭分</t>
  </si>
  <si>
    <t>私奴鰥夫老除</t>
  </si>
  <si>
    <t>惡眞</t>
  </si>
  <si>
    <t>得光</t>
  </si>
  <si>
    <t>文希</t>
  </si>
  <si>
    <t>金九星</t>
  </si>
  <si>
    <t>達文</t>
  </si>
  <si>
    <t>彦同</t>
  </si>
  <si>
    <t>資憲大夫行同知中樞府事</t>
  </si>
  <si>
    <t>金忠善</t>
  </si>
  <si>
    <t>分進</t>
  </si>
  <si>
    <t>先彦</t>
  </si>
  <si>
    <t>省峴驛保</t>
  </si>
  <si>
    <t>敏弘</t>
  </si>
  <si>
    <t>士金</t>
  </si>
  <si>
    <t>自興</t>
  </si>
  <si>
    <t>宗日</t>
  </si>
  <si>
    <t>士分</t>
  </si>
  <si>
    <t>小阿只</t>
  </si>
  <si>
    <t>同面九萬里</t>
  </si>
  <si>
    <t>率侄子</t>
  </si>
  <si>
    <t>不寬</t>
  </si>
  <si>
    <t>萬上</t>
  </si>
  <si>
    <t>伊分</t>
  </si>
  <si>
    <t>成吉</t>
  </si>
  <si>
    <t>正民</t>
  </si>
  <si>
    <t>玉眞</t>
  </si>
  <si>
    <t>府案付京步兵</t>
  </si>
  <si>
    <t>辛唜文</t>
  </si>
  <si>
    <t>得</t>
  </si>
  <si>
    <t>善</t>
  </si>
  <si>
    <t>朱莫大</t>
  </si>
  <si>
    <t>同面彔乫里</t>
  </si>
  <si>
    <t>守禦牙兵</t>
  </si>
  <si>
    <t>自官</t>
  </si>
  <si>
    <t>從郞</t>
  </si>
  <si>
    <t>自汗</t>
  </si>
  <si>
    <t>右宗</t>
  </si>
  <si>
    <t>金秋先</t>
  </si>
  <si>
    <t>右乙石</t>
  </si>
  <si>
    <t>右先</t>
  </si>
  <si>
    <t>蔚山</t>
  </si>
  <si>
    <t>唜男</t>
  </si>
  <si>
    <t>趙貴上</t>
  </si>
  <si>
    <t>都</t>
  </si>
  <si>
    <t>八莒</t>
  </si>
  <si>
    <t>承先</t>
  </si>
  <si>
    <t>正右</t>
  </si>
  <si>
    <t>黃文山</t>
  </si>
  <si>
    <t>巡別隊</t>
  </si>
  <si>
    <t>乭先</t>
  </si>
  <si>
    <t>莫眞</t>
  </si>
  <si>
    <t>愛玉</t>
  </si>
  <si>
    <t>金儀信</t>
  </si>
  <si>
    <t>金介</t>
  </si>
  <si>
    <t>還化</t>
  </si>
  <si>
    <t>寡女私婢</t>
  </si>
  <si>
    <t>者音眞</t>
  </si>
  <si>
    <t>洪義</t>
  </si>
  <si>
    <t>仁世</t>
  </si>
  <si>
    <t>玉春</t>
  </si>
  <si>
    <t>得男</t>
  </si>
  <si>
    <t>世男</t>
  </si>
  <si>
    <t>玉介</t>
  </si>
  <si>
    <t>私奴巡牙兵</t>
  </si>
  <si>
    <t>李尙</t>
  </si>
  <si>
    <t>五石</t>
  </si>
  <si>
    <t>哲今</t>
  </si>
  <si>
    <t>玉正</t>
  </si>
  <si>
    <t>玉郞</t>
  </si>
  <si>
    <t>必云</t>
  </si>
  <si>
    <t>禾里同</t>
  </si>
  <si>
    <t>曺得命</t>
  </si>
  <si>
    <t>權福</t>
  </si>
  <si>
    <t>達麻</t>
  </si>
  <si>
    <t>昌善</t>
  </si>
  <si>
    <t>鄭今守</t>
  </si>
  <si>
    <t>淸道武學巡在家</t>
  </si>
  <si>
    <t>大元</t>
  </si>
  <si>
    <t>居士</t>
  </si>
  <si>
    <t>西日</t>
  </si>
  <si>
    <t>七山</t>
  </si>
  <si>
    <t>元萬</t>
  </si>
  <si>
    <t>李乭伊</t>
  </si>
  <si>
    <t>莫丁</t>
  </si>
  <si>
    <t>毛老同</t>
  </si>
  <si>
    <t>秋心</t>
  </si>
  <si>
    <t>世君</t>
  </si>
  <si>
    <t>仁建</t>
  </si>
  <si>
    <t>朴省</t>
  </si>
  <si>
    <t>鳴振</t>
  </si>
  <si>
    <t>通訓大夫行保安道察訪</t>
  </si>
  <si>
    <t>戒任</t>
  </si>
  <si>
    <t>今郞</t>
  </si>
  <si>
    <t>末乙春</t>
  </si>
  <si>
    <t>分玉</t>
  </si>
  <si>
    <t>西院里朴進雄戶</t>
  </si>
  <si>
    <t>特男</t>
  </si>
  <si>
    <t>還生</t>
  </si>
  <si>
    <t>崔精</t>
  </si>
  <si>
    <t>自化</t>
  </si>
  <si>
    <t>奉今</t>
  </si>
  <si>
    <t>奉再</t>
  </si>
  <si>
    <t>朴好永故代妻寡女</t>
  </si>
  <si>
    <t>根成</t>
  </si>
  <si>
    <t>尙立</t>
  </si>
  <si>
    <t>鄭㖋同</t>
  </si>
  <si>
    <t>鄭先發故代子</t>
  </si>
  <si>
    <t>平世</t>
  </si>
  <si>
    <t>鄭應堅</t>
  </si>
  <si>
    <t>光陽</t>
  </si>
  <si>
    <t>厚同</t>
  </si>
  <si>
    <t>積</t>
  </si>
  <si>
    <t>吳相</t>
  </si>
  <si>
    <t>率祖父</t>
  </si>
  <si>
    <t>率祖母</t>
  </si>
  <si>
    <t>日申</t>
  </si>
  <si>
    <t>善成</t>
  </si>
  <si>
    <t>展力副尉行龍驤衛副司果</t>
  </si>
  <si>
    <t>東檢</t>
  </si>
  <si>
    <t>石卜</t>
  </si>
  <si>
    <t>安萬根</t>
  </si>
  <si>
    <t>武生</t>
  </si>
  <si>
    <t>進明</t>
  </si>
  <si>
    <t>振弘</t>
  </si>
  <si>
    <t>興發</t>
  </si>
  <si>
    <t>從乞</t>
  </si>
  <si>
    <t>從石</t>
  </si>
  <si>
    <t>淸道案付武學巡別隊</t>
  </si>
  <si>
    <t>仁宗</t>
  </si>
  <si>
    <t>修南</t>
  </si>
  <si>
    <t>必梅</t>
  </si>
  <si>
    <t>徐右成</t>
  </si>
  <si>
    <t>仁祐</t>
  </si>
  <si>
    <t>仁善</t>
  </si>
  <si>
    <t>進元</t>
  </si>
  <si>
    <t>府案付禦營軍</t>
  </si>
  <si>
    <t>振右</t>
  </si>
  <si>
    <t>義發</t>
  </si>
  <si>
    <t>老職嘉善大夫同知中樞府事</t>
  </si>
  <si>
    <t>己發</t>
  </si>
  <si>
    <t>成善</t>
  </si>
  <si>
    <t>崔汝桂</t>
  </si>
  <si>
    <t>老儀</t>
  </si>
  <si>
    <t>發陸</t>
  </si>
  <si>
    <t>禦營保</t>
  </si>
  <si>
    <t>世札</t>
  </si>
  <si>
    <t>石發</t>
  </si>
  <si>
    <t>儀連</t>
  </si>
  <si>
    <t>玉上</t>
  </si>
  <si>
    <t>長守</t>
  </si>
  <si>
    <t>朴成孝</t>
  </si>
  <si>
    <t>卜男</t>
  </si>
  <si>
    <t>左兵營別武士守禦募軍</t>
  </si>
  <si>
    <t>命再</t>
  </si>
  <si>
    <t>命迪</t>
  </si>
  <si>
    <t>敬彔</t>
  </si>
  <si>
    <t>九成</t>
  </si>
  <si>
    <t>朴文儀</t>
  </si>
  <si>
    <t>世日</t>
  </si>
  <si>
    <t>崔萬正</t>
  </si>
  <si>
    <t>太良</t>
  </si>
  <si>
    <t>儀宗</t>
  </si>
  <si>
    <t>徐右生</t>
  </si>
  <si>
    <t>元宗</t>
  </si>
  <si>
    <t>訓士</t>
  </si>
  <si>
    <t>春連</t>
  </si>
  <si>
    <t>行萬戶</t>
  </si>
  <si>
    <t>玉芝南</t>
  </si>
  <si>
    <t>小者未</t>
  </si>
  <si>
    <t>重華</t>
  </si>
  <si>
    <t>自天</t>
  </si>
  <si>
    <t>守</t>
  </si>
  <si>
    <t>安傑</t>
  </si>
  <si>
    <t>忠壯衛</t>
  </si>
  <si>
    <t>金垕</t>
  </si>
  <si>
    <t>命好</t>
  </si>
  <si>
    <t>方世</t>
  </si>
  <si>
    <t>右善</t>
  </si>
  <si>
    <t>金日孫</t>
  </si>
  <si>
    <t>全</t>
  </si>
  <si>
    <t>以中</t>
  </si>
  <si>
    <t>有亨</t>
  </si>
  <si>
    <t>忠義衛</t>
  </si>
  <si>
    <t>文石立</t>
  </si>
  <si>
    <t>南平</t>
  </si>
  <si>
    <t>乃占</t>
  </si>
  <si>
    <t>文發</t>
  </si>
  <si>
    <t>納粟參奉</t>
  </si>
  <si>
    <t>景亮</t>
  </si>
  <si>
    <t>洛</t>
  </si>
  <si>
    <t>李信</t>
  </si>
  <si>
    <t>奉男</t>
  </si>
  <si>
    <t>進江</t>
  </si>
  <si>
    <t>金世鳴</t>
  </si>
  <si>
    <t>炮保</t>
  </si>
  <si>
    <t>戒忠</t>
  </si>
  <si>
    <t>金汗斗</t>
  </si>
  <si>
    <t>希萬</t>
  </si>
  <si>
    <t>煒</t>
  </si>
  <si>
    <t>通訓大夫行判官</t>
  </si>
  <si>
    <t>安方</t>
  </si>
  <si>
    <t>李得善</t>
  </si>
  <si>
    <t>率奴禁衛營硫黃軍</t>
  </si>
  <si>
    <t>東石</t>
  </si>
  <si>
    <t>分立</t>
  </si>
  <si>
    <t>權春</t>
  </si>
  <si>
    <t>九果金</t>
  </si>
  <si>
    <t>儀還</t>
  </si>
  <si>
    <t>李分</t>
  </si>
  <si>
    <t>金順生</t>
  </si>
  <si>
    <t>命發</t>
  </si>
  <si>
    <t>楚郞</t>
  </si>
  <si>
    <t>進勇校尉兼司僕</t>
  </si>
  <si>
    <t>校力副尉兼司僕守門將</t>
  </si>
  <si>
    <t>淡</t>
  </si>
  <si>
    <t>誠</t>
  </si>
  <si>
    <t>岭好</t>
  </si>
  <si>
    <t>文山</t>
  </si>
  <si>
    <t>己連</t>
  </si>
  <si>
    <t>尹貴昌</t>
  </si>
  <si>
    <t>府軍官撥軍</t>
  </si>
  <si>
    <t>必文</t>
  </si>
  <si>
    <t>必欽</t>
  </si>
  <si>
    <t>永申</t>
  </si>
  <si>
    <t>衡</t>
  </si>
  <si>
    <t>朴奉</t>
  </si>
  <si>
    <t>申</t>
  </si>
  <si>
    <t>生</t>
  </si>
  <si>
    <t>君業</t>
  </si>
  <si>
    <t>日善</t>
  </si>
  <si>
    <t>金己云</t>
  </si>
  <si>
    <t>將官廳下典私奴</t>
  </si>
  <si>
    <t>大千</t>
  </si>
  <si>
    <t>朴彦奉</t>
  </si>
  <si>
    <t>千上</t>
  </si>
  <si>
    <t>忠良</t>
  </si>
  <si>
    <t>德每</t>
  </si>
  <si>
    <t>得奉</t>
  </si>
  <si>
    <t>順哲</t>
  </si>
  <si>
    <t>唜善</t>
  </si>
  <si>
    <t>金元秋</t>
  </si>
  <si>
    <t>先玉</t>
  </si>
  <si>
    <t>太中</t>
  </si>
  <si>
    <t>得哲</t>
  </si>
  <si>
    <t>金己奉</t>
  </si>
  <si>
    <t>資憲大夫同知中樞府事</t>
  </si>
  <si>
    <t>劉春成</t>
  </si>
  <si>
    <t>文化</t>
  </si>
  <si>
    <t>銀己</t>
  </si>
  <si>
    <t>辛永海</t>
  </si>
  <si>
    <t>正伊</t>
  </si>
  <si>
    <t>正先</t>
  </si>
  <si>
    <t>信巾</t>
  </si>
  <si>
    <t>淸道案付司宰監寺奴巡牙兵</t>
  </si>
  <si>
    <t>彦迪</t>
  </si>
  <si>
    <t>閑良</t>
  </si>
  <si>
    <t>永玉</t>
  </si>
  <si>
    <t>永立</t>
  </si>
  <si>
    <t>玉京</t>
  </si>
  <si>
    <t>儀便</t>
  </si>
  <si>
    <t>玉分</t>
  </si>
  <si>
    <t>兪命迪</t>
  </si>
  <si>
    <t>克宗</t>
  </si>
  <si>
    <t>億正</t>
  </si>
  <si>
    <t>業同</t>
  </si>
  <si>
    <t>權世仁</t>
  </si>
  <si>
    <t>禁衛老除</t>
  </si>
  <si>
    <t>文儀</t>
  </si>
  <si>
    <t>起連</t>
  </si>
  <si>
    <t>晉千日</t>
  </si>
  <si>
    <t>汗眞</t>
  </si>
  <si>
    <t>進乞</t>
  </si>
  <si>
    <t>檢世</t>
  </si>
  <si>
    <t>鄭守仁</t>
  </si>
  <si>
    <t>成萬</t>
  </si>
  <si>
    <t>府案付贖良束伍軍</t>
  </si>
  <si>
    <t>魯</t>
  </si>
  <si>
    <t>哲命</t>
  </si>
  <si>
    <t>內ㄱ金</t>
  </si>
  <si>
    <t>善文</t>
  </si>
  <si>
    <t>崔連金</t>
  </si>
  <si>
    <t>應代</t>
  </si>
  <si>
    <t>朴成右</t>
  </si>
  <si>
    <t>金鶴</t>
  </si>
  <si>
    <t>判官</t>
  </si>
  <si>
    <t>鄕賢司下典</t>
  </si>
  <si>
    <t>進巾</t>
  </si>
  <si>
    <t>進玉</t>
  </si>
  <si>
    <t>鄭起先</t>
  </si>
  <si>
    <t>淸道案付御保鎭營軍官</t>
  </si>
  <si>
    <t>己先</t>
  </si>
  <si>
    <t>善發</t>
  </si>
  <si>
    <t>金應堅</t>
  </si>
  <si>
    <t>先生</t>
  </si>
  <si>
    <t>同檢</t>
  </si>
  <si>
    <t>太分</t>
  </si>
  <si>
    <t>時奉</t>
  </si>
  <si>
    <t>己成</t>
  </si>
  <si>
    <t>義城</t>
  </si>
  <si>
    <t>盲人</t>
  </si>
  <si>
    <t>參奉</t>
  </si>
  <si>
    <t>善寬</t>
  </si>
  <si>
    <t>俊比</t>
  </si>
  <si>
    <t>朴東柱</t>
  </si>
  <si>
    <t>岩奉</t>
  </si>
  <si>
    <t>命伊</t>
  </si>
  <si>
    <t>姜立</t>
  </si>
  <si>
    <t>御營軍</t>
  </si>
  <si>
    <t>御營保</t>
  </si>
  <si>
    <t>進擇</t>
  </si>
  <si>
    <t>病人業武</t>
  </si>
  <si>
    <t>明振</t>
  </si>
  <si>
    <t>通訓大夫行高山郡守</t>
  </si>
  <si>
    <t>右賢</t>
  </si>
  <si>
    <t>修仁</t>
  </si>
  <si>
    <t>彦公</t>
  </si>
  <si>
    <t>李珍</t>
  </si>
  <si>
    <t>先必</t>
  </si>
  <si>
    <t>率後妻</t>
  </si>
  <si>
    <t>牛隻洞曺夏榮戶</t>
  </si>
  <si>
    <t>文里金</t>
  </si>
  <si>
    <t>庚午逃亡</t>
  </si>
  <si>
    <t>而卜</t>
  </si>
  <si>
    <t>坪尙</t>
  </si>
  <si>
    <t>唜致</t>
  </si>
  <si>
    <t>貴介</t>
  </si>
  <si>
    <t>㗟介</t>
  </si>
  <si>
    <t>十月</t>
  </si>
  <si>
    <t>等居</t>
  </si>
  <si>
    <t>牙進</t>
  </si>
  <si>
    <t>唜分</t>
  </si>
  <si>
    <t>張今</t>
  </si>
  <si>
    <t>長春</t>
  </si>
  <si>
    <t>同春</t>
  </si>
  <si>
    <t>等時居故</t>
  </si>
  <si>
    <t>盈德</t>
  </si>
  <si>
    <t>德介</t>
  </si>
  <si>
    <t>邊金</t>
  </si>
  <si>
    <t>唜德</t>
  </si>
  <si>
    <t>宗吉</t>
  </si>
  <si>
    <t>一山</t>
  </si>
  <si>
    <t>田</t>
  </si>
  <si>
    <t>金金伊</t>
  </si>
  <si>
    <t>世今</t>
  </si>
  <si>
    <t>朴進永</t>
  </si>
  <si>
    <t>守德</t>
  </si>
  <si>
    <t>尹鶴</t>
  </si>
  <si>
    <t>子發</t>
  </si>
  <si>
    <t>自同</t>
  </si>
  <si>
    <t>自元</t>
  </si>
  <si>
    <t>必進</t>
  </si>
  <si>
    <t>守禦募軍病人</t>
  </si>
  <si>
    <t>必汗</t>
  </si>
  <si>
    <t>孝信</t>
  </si>
  <si>
    <t>達</t>
  </si>
  <si>
    <t>金永右</t>
  </si>
  <si>
    <t>步保</t>
  </si>
  <si>
    <t>雲</t>
  </si>
  <si>
    <t>訓鍊院判官</t>
  </si>
  <si>
    <t>斗</t>
  </si>
  <si>
    <t>朴廷好</t>
  </si>
  <si>
    <t>彭守</t>
  </si>
  <si>
    <t>悔眞</t>
  </si>
  <si>
    <t>朱永老</t>
  </si>
  <si>
    <t>老良人</t>
  </si>
  <si>
    <t>孟同</t>
  </si>
  <si>
    <t>林番</t>
  </si>
  <si>
    <t>應今</t>
  </si>
  <si>
    <t>安建</t>
  </si>
  <si>
    <t>春</t>
  </si>
  <si>
    <t>九之</t>
  </si>
  <si>
    <t>元善</t>
  </si>
  <si>
    <t>曺正信</t>
  </si>
  <si>
    <t>月明</t>
  </si>
  <si>
    <t>宣略將軍忠武尉兼司僕</t>
  </si>
  <si>
    <t>敬云</t>
  </si>
  <si>
    <t>卞大生</t>
  </si>
  <si>
    <t>命</t>
  </si>
  <si>
    <t>金日</t>
  </si>
  <si>
    <t>先惡</t>
  </si>
  <si>
    <t>弊宗</t>
  </si>
  <si>
    <t>汝郞</t>
  </si>
  <si>
    <t>成</t>
  </si>
  <si>
    <t>再寅</t>
  </si>
  <si>
    <t>世琮</t>
  </si>
  <si>
    <t>通德郞</t>
  </si>
  <si>
    <t>元夏</t>
  </si>
  <si>
    <t>大信</t>
  </si>
  <si>
    <t>周遠</t>
  </si>
  <si>
    <t>折衝將軍行龍驤衛副司直</t>
  </si>
  <si>
    <t>馹漢</t>
  </si>
  <si>
    <t>通訓大夫行典獄暑主簿</t>
  </si>
  <si>
    <t>朴守男</t>
  </si>
  <si>
    <t>侍妻母</t>
  </si>
  <si>
    <t>命進</t>
  </si>
  <si>
    <t>十五伐</t>
  </si>
  <si>
    <t>仁玉</t>
  </si>
  <si>
    <t>仁守</t>
  </si>
  <si>
    <t>愛月</t>
  </si>
  <si>
    <t>丁男</t>
  </si>
  <si>
    <t>朴希正</t>
  </si>
  <si>
    <t>守悅</t>
  </si>
  <si>
    <t>大立</t>
  </si>
  <si>
    <t>守門將</t>
  </si>
  <si>
    <t>趙日祥</t>
  </si>
  <si>
    <t>哲卷</t>
  </si>
  <si>
    <t>哲云</t>
  </si>
  <si>
    <t>靈山案付忠贊衛</t>
  </si>
  <si>
    <t>得昌</t>
  </si>
  <si>
    <t>宣武原從功臣訓鍊僉正</t>
  </si>
  <si>
    <t>敬守</t>
  </si>
  <si>
    <t>訓導</t>
  </si>
  <si>
    <t>埼亮</t>
  </si>
  <si>
    <t>鄭汗</t>
  </si>
  <si>
    <t>戒</t>
  </si>
  <si>
    <t>唜守</t>
  </si>
  <si>
    <t>忠翊衛</t>
  </si>
  <si>
    <t>淸道案付工曹匠人</t>
  </si>
  <si>
    <t>東明</t>
  </si>
  <si>
    <t>兼司僕守門將</t>
  </si>
  <si>
    <t>晉世廣</t>
  </si>
  <si>
    <t>今同</t>
  </si>
  <si>
    <t>己汗</t>
  </si>
  <si>
    <t>金正立</t>
  </si>
  <si>
    <t>病人守禦牙兵</t>
  </si>
  <si>
    <t>貴上</t>
  </si>
  <si>
    <t>億</t>
  </si>
  <si>
    <t>日男</t>
  </si>
  <si>
    <t>千好</t>
  </si>
  <si>
    <t>日良</t>
  </si>
  <si>
    <t>李命昌</t>
  </si>
  <si>
    <t>好永</t>
  </si>
  <si>
    <t>彔</t>
  </si>
  <si>
    <t>姜日成</t>
  </si>
  <si>
    <t>金奉上</t>
  </si>
  <si>
    <t>禁衛營硫黃募軍</t>
  </si>
  <si>
    <t>宗汗</t>
  </si>
  <si>
    <t>禦侮將軍行龍衛副司果</t>
  </si>
  <si>
    <t>嘉善大夫同知樞府事</t>
  </si>
  <si>
    <t>贈資憲大夫同知中樞府事</t>
  </si>
  <si>
    <t>朴還知</t>
  </si>
  <si>
    <t>武上</t>
  </si>
  <si>
    <t>武同</t>
  </si>
  <si>
    <t>閑丁</t>
  </si>
  <si>
    <t>金介不里</t>
  </si>
  <si>
    <t>有實</t>
  </si>
  <si>
    <t>有汗</t>
  </si>
  <si>
    <t>金得方</t>
  </si>
  <si>
    <t>金仁宗</t>
  </si>
  <si>
    <t>正彔</t>
  </si>
  <si>
    <t>武成</t>
  </si>
  <si>
    <t>斗星</t>
  </si>
  <si>
    <t>正憲大夫</t>
  </si>
  <si>
    <t>時泰</t>
  </si>
  <si>
    <t>益昌</t>
  </si>
  <si>
    <t>姜守男</t>
  </si>
  <si>
    <t>萬三</t>
  </si>
  <si>
    <t>信必</t>
  </si>
  <si>
    <t>高</t>
  </si>
  <si>
    <t>濟州</t>
  </si>
  <si>
    <t>億連</t>
  </si>
  <si>
    <t>末世</t>
  </si>
  <si>
    <t>金大奉</t>
  </si>
  <si>
    <t>時昌</t>
  </si>
  <si>
    <t>永之</t>
  </si>
  <si>
    <t>金有永</t>
  </si>
  <si>
    <t>陳</t>
  </si>
  <si>
    <t>長城</t>
  </si>
  <si>
    <t>通訓大夫</t>
  </si>
  <si>
    <t>命守</t>
  </si>
  <si>
    <t>徐永民</t>
  </si>
  <si>
    <t>代音未</t>
  </si>
  <si>
    <t>斗檢</t>
  </si>
  <si>
    <t>金德卜</t>
  </si>
  <si>
    <t>貴良</t>
  </si>
  <si>
    <t>愛男</t>
  </si>
  <si>
    <t>益山</t>
  </si>
  <si>
    <t>林允卜</t>
  </si>
  <si>
    <t>通大夫</t>
  </si>
  <si>
    <t>都承善</t>
  </si>
  <si>
    <t>人莒</t>
  </si>
  <si>
    <t>是男</t>
  </si>
  <si>
    <t>金克靈</t>
  </si>
  <si>
    <t>朴進儀</t>
  </si>
  <si>
    <t>訥生</t>
  </si>
  <si>
    <t>福伊</t>
  </si>
  <si>
    <t>永彔</t>
  </si>
  <si>
    <t>朴君迪</t>
  </si>
  <si>
    <t>士立</t>
  </si>
  <si>
    <t>命達</t>
  </si>
  <si>
    <t>私奴禁衛營硫黃募軍</t>
  </si>
  <si>
    <t>達千</t>
  </si>
  <si>
    <t>驛婢</t>
  </si>
  <si>
    <t>驛奴</t>
  </si>
  <si>
    <t>日卜</t>
  </si>
  <si>
    <t>汝鳴</t>
  </si>
  <si>
    <t>正憲大夫行同知中樞府事</t>
  </si>
  <si>
    <t>金汗道</t>
  </si>
  <si>
    <t>太己</t>
  </si>
  <si>
    <t>以秋</t>
  </si>
  <si>
    <t>暹分</t>
  </si>
  <si>
    <t>淸道案付騎兵鎭撫</t>
  </si>
  <si>
    <t>俊發</t>
  </si>
  <si>
    <t>春同</t>
  </si>
  <si>
    <t>順每</t>
  </si>
  <si>
    <t>安乙生</t>
  </si>
  <si>
    <t>忠順衛</t>
  </si>
  <si>
    <t>春金</t>
  </si>
  <si>
    <t>安卜守</t>
  </si>
  <si>
    <t>安</t>
  </si>
  <si>
    <t>率兄</t>
  </si>
  <si>
    <t>侍丁</t>
  </si>
  <si>
    <t>俊良</t>
  </si>
  <si>
    <t>卞時化</t>
  </si>
  <si>
    <t>時化</t>
  </si>
  <si>
    <t>沃川</t>
  </si>
  <si>
    <t>云成</t>
  </si>
  <si>
    <t>斗南</t>
  </si>
  <si>
    <t>張彦己</t>
  </si>
  <si>
    <t>承玉</t>
  </si>
  <si>
    <t>承周</t>
  </si>
  <si>
    <t>己周</t>
  </si>
  <si>
    <t>益周</t>
  </si>
  <si>
    <t>僧還俗守禦募軍</t>
  </si>
  <si>
    <t>永再</t>
  </si>
  <si>
    <t>鄭万世</t>
  </si>
  <si>
    <t>自中</t>
  </si>
  <si>
    <t>尙善</t>
  </si>
  <si>
    <t>朴以江</t>
  </si>
  <si>
    <t>妻父</t>
  </si>
  <si>
    <t>自重</t>
  </si>
  <si>
    <t>水軍巡在家</t>
  </si>
  <si>
    <t>仁迪</t>
  </si>
  <si>
    <t>應衡</t>
  </si>
  <si>
    <t>鎰</t>
  </si>
  <si>
    <t>禦侮將軍龍驤衛副司果</t>
  </si>
  <si>
    <t>大平</t>
  </si>
  <si>
    <t>洪彦立</t>
  </si>
  <si>
    <t>南陽</t>
  </si>
  <si>
    <t>唜成</t>
  </si>
  <si>
    <t>是星</t>
  </si>
  <si>
    <t>盧得男</t>
  </si>
  <si>
    <t>尹後洛</t>
  </si>
  <si>
    <t>秋先</t>
  </si>
  <si>
    <t>毛致</t>
  </si>
  <si>
    <t>永化</t>
  </si>
  <si>
    <t>金件里同</t>
  </si>
  <si>
    <t>善岳</t>
  </si>
  <si>
    <t>守京</t>
  </si>
  <si>
    <t>宣略將軍忠武尉副司果</t>
  </si>
  <si>
    <t>金凞</t>
  </si>
  <si>
    <t>山伊</t>
  </si>
  <si>
    <t>仁達</t>
  </si>
  <si>
    <t>仁先</t>
  </si>
  <si>
    <t>金莫卜</t>
  </si>
  <si>
    <t>朴日先</t>
  </si>
  <si>
    <t>石仇</t>
  </si>
  <si>
    <t>池</t>
  </si>
  <si>
    <t>山福</t>
  </si>
  <si>
    <t>山東</t>
  </si>
  <si>
    <t>李風勢</t>
  </si>
  <si>
    <t>順好</t>
  </si>
  <si>
    <t>日千</t>
  </si>
  <si>
    <t>日上</t>
  </si>
  <si>
    <t>卞仁良</t>
  </si>
  <si>
    <t>仁貴</t>
  </si>
  <si>
    <t>德崇</t>
  </si>
  <si>
    <t>先再</t>
  </si>
  <si>
    <t>淸道案付司贍寺奴束伍軍</t>
  </si>
  <si>
    <t>文武</t>
  </si>
  <si>
    <t>林永萬</t>
  </si>
  <si>
    <t>元生</t>
  </si>
  <si>
    <t>一元</t>
  </si>
  <si>
    <t>金莫乃</t>
  </si>
  <si>
    <t>命山</t>
  </si>
  <si>
    <t>命分</t>
  </si>
  <si>
    <t>日好</t>
  </si>
  <si>
    <t>仁昌</t>
  </si>
  <si>
    <t>雲宅</t>
  </si>
  <si>
    <t>崔贊伊</t>
  </si>
  <si>
    <t>乷外里</t>
  </si>
  <si>
    <t>宋致汗</t>
  </si>
  <si>
    <t>致汗</t>
  </si>
  <si>
    <t>榮贊</t>
  </si>
  <si>
    <t>順</t>
  </si>
  <si>
    <t>俊平</t>
  </si>
  <si>
    <t>鄭弘立</t>
  </si>
  <si>
    <t>延日</t>
  </si>
  <si>
    <t>詳</t>
  </si>
  <si>
    <t>李成</t>
  </si>
  <si>
    <t>率姪</t>
  </si>
  <si>
    <t>唜朗</t>
  </si>
  <si>
    <t>莫朗</t>
  </si>
  <si>
    <t>業武鎭營軍官禁衛營募軍別將</t>
  </si>
  <si>
    <t>翊元</t>
  </si>
  <si>
    <t>永道</t>
  </si>
  <si>
    <t>嚴</t>
  </si>
  <si>
    <t>籍</t>
  </si>
  <si>
    <t>寧越</t>
  </si>
  <si>
    <t>思堅</t>
  </si>
  <si>
    <t>裵聖望</t>
  </si>
  <si>
    <t>乭里</t>
  </si>
  <si>
    <t>八今</t>
  </si>
  <si>
    <t>率婢夫</t>
  </si>
  <si>
    <t>禁衛營硫黃軍私奴</t>
  </si>
  <si>
    <t>李永達</t>
  </si>
  <si>
    <t>自丹</t>
  </si>
  <si>
    <t>彩生</t>
  </si>
  <si>
    <t>是德</t>
  </si>
  <si>
    <t>玉石</t>
  </si>
  <si>
    <t>慈仁校生</t>
  </si>
  <si>
    <t>必厚</t>
  </si>
  <si>
    <t>慈仁</t>
  </si>
  <si>
    <t>以石</t>
  </si>
  <si>
    <t>禁衛保老除</t>
  </si>
  <si>
    <t>有仁</t>
  </si>
  <si>
    <t>德詳</t>
  </si>
  <si>
    <t>河欣夫</t>
  </si>
  <si>
    <t>丁</t>
  </si>
  <si>
    <t>羅州</t>
  </si>
  <si>
    <t>鶴福</t>
  </si>
  <si>
    <t>守弘</t>
  </si>
  <si>
    <t>卜仁</t>
  </si>
  <si>
    <t>白興立</t>
  </si>
  <si>
    <t>德上</t>
  </si>
  <si>
    <t>太京</t>
  </si>
  <si>
    <t>禦營軍</t>
  </si>
  <si>
    <t>太命</t>
  </si>
  <si>
    <t>太乞</t>
  </si>
  <si>
    <t>太玉</t>
  </si>
  <si>
    <t>展力副尉權知訓鍊奉事</t>
  </si>
  <si>
    <t>展力副尉守門將</t>
  </si>
  <si>
    <t>己立</t>
  </si>
  <si>
    <t>順擇</t>
  </si>
  <si>
    <t>玞</t>
  </si>
  <si>
    <t>鄭時得</t>
  </si>
  <si>
    <t>府案付騎保巡帶率軍官</t>
  </si>
  <si>
    <t>承達</t>
  </si>
  <si>
    <t>展力副尉訓鍊奉事</t>
  </si>
  <si>
    <t>以卿</t>
  </si>
  <si>
    <t>朴應守</t>
  </si>
  <si>
    <t>戒命</t>
  </si>
  <si>
    <t>萬成</t>
  </si>
  <si>
    <t>彦徵</t>
  </si>
  <si>
    <t>石必</t>
  </si>
  <si>
    <t>自郞</t>
  </si>
  <si>
    <t>日承</t>
  </si>
  <si>
    <t>卞永汗</t>
  </si>
  <si>
    <t>崔承男</t>
  </si>
  <si>
    <t>山立</t>
  </si>
  <si>
    <t>金彦夫</t>
  </si>
  <si>
    <t>翊漢</t>
  </si>
  <si>
    <t>展力副尉訓鍊院權知奉事</t>
  </si>
  <si>
    <t>榮新</t>
  </si>
  <si>
    <t>朴順日</t>
  </si>
  <si>
    <t>莫</t>
  </si>
  <si>
    <t>千儀</t>
  </si>
  <si>
    <t>韓己云</t>
  </si>
  <si>
    <t>太甲</t>
  </si>
  <si>
    <t>㐎石</t>
  </si>
  <si>
    <t>翊宕</t>
  </si>
  <si>
    <t>榮憲</t>
  </si>
  <si>
    <t>折衝將僉知中樞府事</t>
  </si>
  <si>
    <t>白仁右</t>
  </si>
  <si>
    <t>雄達</t>
  </si>
  <si>
    <t>保功將軍訓鍊院副正</t>
  </si>
  <si>
    <t>弘男</t>
  </si>
  <si>
    <t>金大生</t>
  </si>
  <si>
    <t>今月</t>
  </si>
  <si>
    <t>承甲</t>
  </si>
  <si>
    <t>以成</t>
  </si>
  <si>
    <t>秀萬</t>
  </si>
  <si>
    <t>儀仁</t>
  </si>
  <si>
    <t>應玞</t>
  </si>
  <si>
    <t>李成右</t>
  </si>
  <si>
    <t>御保老除病人</t>
  </si>
  <si>
    <t>永民</t>
  </si>
  <si>
    <t>以定</t>
  </si>
  <si>
    <t>俊枰</t>
  </si>
  <si>
    <t>金文</t>
  </si>
  <si>
    <t>光哲</t>
  </si>
  <si>
    <t>春夫</t>
  </si>
  <si>
    <t>必再</t>
  </si>
  <si>
    <t>趙世達</t>
  </si>
  <si>
    <t>付案付束伍別隊保鎭營軍官</t>
  </si>
  <si>
    <t>世達</t>
  </si>
  <si>
    <t>齡</t>
  </si>
  <si>
    <t>朴命男</t>
  </si>
  <si>
    <t>天之</t>
  </si>
  <si>
    <t>鄭世發</t>
  </si>
  <si>
    <t>桂月</t>
  </si>
  <si>
    <t>府案付忠贊衛</t>
  </si>
  <si>
    <t>郭</t>
  </si>
  <si>
    <t>興建</t>
  </si>
  <si>
    <t>有善</t>
  </si>
  <si>
    <t>展力副尉兼司果</t>
  </si>
  <si>
    <t>戒成</t>
  </si>
  <si>
    <t>戰亡</t>
  </si>
  <si>
    <t>凱</t>
  </si>
  <si>
    <t>卞仁卜</t>
  </si>
  <si>
    <t>夢男</t>
  </si>
  <si>
    <t>士春</t>
  </si>
  <si>
    <t>禦侮將軍訓鍊判官</t>
  </si>
  <si>
    <t>朴文己</t>
  </si>
  <si>
    <t>得今</t>
  </si>
  <si>
    <t>得再</t>
  </si>
  <si>
    <t>翊挺</t>
  </si>
  <si>
    <t>必瑞</t>
  </si>
  <si>
    <t>重成</t>
  </si>
  <si>
    <t>鄭擎天</t>
  </si>
  <si>
    <t>姜德</t>
  </si>
  <si>
    <t>岭</t>
  </si>
  <si>
    <t>右千</t>
  </si>
  <si>
    <t>曺應柱</t>
  </si>
  <si>
    <t>金永</t>
  </si>
  <si>
    <t>甲寅逃亡</t>
  </si>
  <si>
    <t>金山</t>
  </si>
  <si>
    <t>五仁</t>
  </si>
  <si>
    <t>德春</t>
  </si>
  <si>
    <t>寡女金召史代子</t>
  </si>
  <si>
    <t>時元</t>
  </si>
  <si>
    <t>汝江</t>
  </si>
  <si>
    <t>金山峻</t>
  </si>
  <si>
    <t>秋白</t>
  </si>
  <si>
    <t>金守太</t>
  </si>
  <si>
    <t>本面無台里</t>
  </si>
  <si>
    <t>裵承日</t>
  </si>
  <si>
    <t>厚成</t>
  </si>
  <si>
    <t>正益</t>
  </si>
  <si>
    <t>仲鶴</t>
  </si>
  <si>
    <t>金汗柱</t>
  </si>
  <si>
    <t>介福</t>
  </si>
  <si>
    <t>興白</t>
  </si>
  <si>
    <t>趙每仁</t>
  </si>
  <si>
    <t>應元</t>
  </si>
  <si>
    <t>仁杰</t>
  </si>
  <si>
    <t>俊生</t>
  </si>
  <si>
    <t>謹外</t>
  </si>
  <si>
    <t>金彦白</t>
  </si>
  <si>
    <t>蔣</t>
  </si>
  <si>
    <t>夢必</t>
  </si>
  <si>
    <t>夢儀</t>
  </si>
  <si>
    <t>自介</t>
  </si>
  <si>
    <t>月叔</t>
  </si>
  <si>
    <t>月色</t>
  </si>
  <si>
    <t>儀上</t>
  </si>
  <si>
    <t>夢今</t>
  </si>
  <si>
    <t>府案付京步保</t>
  </si>
  <si>
    <t>應上</t>
  </si>
  <si>
    <t>世仁</t>
  </si>
  <si>
    <t>金成元</t>
  </si>
  <si>
    <t>汗立</t>
  </si>
  <si>
    <t>萬世</t>
  </si>
  <si>
    <t>朴山崑</t>
  </si>
  <si>
    <t>府案付水保</t>
  </si>
  <si>
    <t>己眞</t>
  </si>
  <si>
    <t>得夫</t>
  </si>
  <si>
    <t>連久</t>
  </si>
  <si>
    <t>李仇之</t>
  </si>
  <si>
    <t>原伊</t>
  </si>
  <si>
    <t>以貞</t>
  </si>
  <si>
    <t>騎保鎭營軍官</t>
  </si>
  <si>
    <t>率子妻母</t>
  </si>
  <si>
    <t>率侄</t>
  </si>
  <si>
    <t>石夫</t>
  </si>
  <si>
    <t>庚辰逃亡</t>
  </si>
  <si>
    <t>郭凱</t>
  </si>
  <si>
    <t>進卜</t>
  </si>
  <si>
    <t>金時益</t>
  </si>
  <si>
    <t>率孫女</t>
  </si>
  <si>
    <t>海玉</t>
  </si>
  <si>
    <t>率救活婢</t>
  </si>
  <si>
    <t>郭有達</t>
  </si>
  <si>
    <t>有達</t>
  </si>
  <si>
    <t>道山</t>
  </si>
  <si>
    <t>金應男</t>
  </si>
  <si>
    <t>者音同</t>
  </si>
  <si>
    <t>靑山</t>
  </si>
  <si>
    <t>金山石</t>
  </si>
  <si>
    <t>時三</t>
  </si>
  <si>
    <t>以達</t>
  </si>
  <si>
    <t>戒民</t>
  </si>
  <si>
    <t>日香</t>
  </si>
  <si>
    <t>卞金伊</t>
  </si>
  <si>
    <t>斗見</t>
  </si>
  <si>
    <t>僧還俗禁衛營硫黃軍</t>
  </si>
  <si>
    <t>府案付御營軍展力副尉兼司僕</t>
  </si>
  <si>
    <t>軒</t>
  </si>
  <si>
    <t>貴香</t>
  </si>
  <si>
    <t>希世</t>
  </si>
  <si>
    <t>安戒良</t>
  </si>
  <si>
    <t>永孫</t>
  </si>
  <si>
    <t>白永金</t>
  </si>
  <si>
    <t>神堂里金右正戶</t>
  </si>
  <si>
    <t>府案付忠壯衛</t>
  </si>
  <si>
    <t>順發</t>
  </si>
  <si>
    <t>己榮</t>
  </si>
  <si>
    <t>先</t>
  </si>
  <si>
    <t>永憲</t>
  </si>
  <si>
    <t>興叔</t>
  </si>
  <si>
    <t>光益</t>
  </si>
  <si>
    <t>義三</t>
  </si>
  <si>
    <t>弘守</t>
  </si>
  <si>
    <t>尹靑同</t>
  </si>
  <si>
    <t>西元</t>
  </si>
  <si>
    <t>性分</t>
  </si>
  <si>
    <t>朱永彔</t>
  </si>
  <si>
    <t>謹男</t>
  </si>
  <si>
    <t>汗山</t>
  </si>
  <si>
    <t>者音汗</t>
  </si>
  <si>
    <t>萬伊</t>
  </si>
  <si>
    <t>者音分</t>
  </si>
  <si>
    <t>巡營硫黃募軍</t>
  </si>
  <si>
    <t>玄</t>
  </si>
  <si>
    <t>先奉</t>
  </si>
  <si>
    <t>奉汗</t>
  </si>
  <si>
    <t>民憲</t>
  </si>
  <si>
    <t>朴番山</t>
  </si>
  <si>
    <t>江</t>
  </si>
  <si>
    <t>同里次弘立戶</t>
  </si>
  <si>
    <t>同里玄己汗戶</t>
  </si>
  <si>
    <t>丁鶴卜</t>
  </si>
  <si>
    <t>惠民署參奉</t>
  </si>
  <si>
    <t>承吉</t>
  </si>
  <si>
    <t>徐守億</t>
  </si>
  <si>
    <t>得善</t>
  </si>
  <si>
    <t>鄭文石</t>
  </si>
  <si>
    <t>靈山武學巡在家軍官</t>
  </si>
  <si>
    <t>時建</t>
  </si>
  <si>
    <t>汝信</t>
  </si>
  <si>
    <t>折衝將軍僉知中府事</t>
  </si>
  <si>
    <t>世立</t>
  </si>
  <si>
    <t>大吉</t>
  </si>
  <si>
    <t>乃石</t>
  </si>
  <si>
    <t>韓夢徵</t>
  </si>
  <si>
    <t>介德</t>
  </si>
  <si>
    <t>郭有建</t>
  </si>
  <si>
    <t>有建</t>
  </si>
  <si>
    <t>進成</t>
  </si>
  <si>
    <t>斗汗</t>
  </si>
  <si>
    <t>永文</t>
  </si>
  <si>
    <t>徐厚男</t>
  </si>
  <si>
    <t>而分</t>
  </si>
  <si>
    <t>而今</t>
  </si>
  <si>
    <t>長興</t>
  </si>
  <si>
    <t>壬天</t>
  </si>
  <si>
    <t>密伊</t>
  </si>
  <si>
    <t>白連</t>
  </si>
  <si>
    <t>金信必</t>
  </si>
  <si>
    <t>克太</t>
  </si>
  <si>
    <t>廣邑眞</t>
  </si>
  <si>
    <t>信民</t>
  </si>
  <si>
    <t>士玉</t>
  </si>
  <si>
    <t>克達</t>
  </si>
  <si>
    <t>以柱</t>
  </si>
  <si>
    <t>德眞</t>
  </si>
  <si>
    <t>玄先奉戶</t>
  </si>
  <si>
    <t>巡營硫黃軍私奴</t>
  </si>
  <si>
    <t>彦弘</t>
  </si>
  <si>
    <t>徐岩回</t>
  </si>
  <si>
    <t>正汗</t>
  </si>
  <si>
    <t>中鶴</t>
  </si>
  <si>
    <t>鄭仁上</t>
  </si>
  <si>
    <t>進月</t>
  </si>
  <si>
    <t>今春</t>
  </si>
  <si>
    <t>貴卜</t>
  </si>
  <si>
    <t>石伊</t>
  </si>
  <si>
    <t>出家</t>
  </si>
  <si>
    <t>自分</t>
  </si>
  <si>
    <t>巡牙兵守禦募軍</t>
  </si>
  <si>
    <t>彦民</t>
  </si>
  <si>
    <t>民存</t>
  </si>
  <si>
    <t>徐汗守</t>
  </si>
  <si>
    <t>永代</t>
  </si>
  <si>
    <t>金同</t>
  </si>
  <si>
    <t>貴伊</t>
  </si>
  <si>
    <t>介玉</t>
  </si>
  <si>
    <t>士月</t>
  </si>
  <si>
    <t>㗡眞</t>
  </si>
  <si>
    <t>仁奉</t>
  </si>
  <si>
    <t>永還</t>
  </si>
  <si>
    <t>彦信</t>
  </si>
  <si>
    <t>朴君卜</t>
  </si>
  <si>
    <t>進先</t>
  </si>
  <si>
    <t>命弘</t>
  </si>
  <si>
    <t>金善輝</t>
  </si>
  <si>
    <t>興達</t>
  </si>
  <si>
    <t>金己先</t>
  </si>
  <si>
    <t>得天</t>
  </si>
  <si>
    <t>連貴</t>
  </si>
  <si>
    <t>儀男</t>
  </si>
  <si>
    <t>還之</t>
  </si>
  <si>
    <t>金汗右</t>
  </si>
  <si>
    <t>應石</t>
  </si>
  <si>
    <t>府案付騎保老除</t>
  </si>
  <si>
    <t>永迪</t>
  </si>
  <si>
    <t>彦申</t>
  </si>
  <si>
    <t>應男</t>
  </si>
  <si>
    <t>平彦</t>
  </si>
  <si>
    <t>孫夢仁</t>
  </si>
  <si>
    <t>阿只同</t>
  </si>
  <si>
    <t>面加陽山里</t>
  </si>
  <si>
    <t>善乞</t>
  </si>
  <si>
    <t>順月</t>
  </si>
  <si>
    <t>好明</t>
  </si>
  <si>
    <t>永安</t>
  </si>
  <si>
    <t>汗文</t>
  </si>
  <si>
    <t>矩生</t>
  </si>
  <si>
    <t>汗金</t>
  </si>
  <si>
    <t>老迪</t>
  </si>
  <si>
    <t>金上男</t>
  </si>
  <si>
    <t>東乞</t>
  </si>
  <si>
    <t>伊乭伊</t>
  </si>
  <si>
    <t>斗弘</t>
  </si>
  <si>
    <t>榮</t>
  </si>
  <si>
    <t>愛生</t>
  </si>
  <si>
    <t>金戒右</t>
  </si>
  <si>
    <t>得三</t>
  </si>
  <si>
    <t>得化</t>
  </si>
  <si>
    <t>立</t>
  </si>
  <si>
    <t>唜卜</t>
  </si>
  <si>
    <t>梁希立</t>
  </si>
  <si>
    <t>景俊</t>
  </si>
  <si>
    <t>永祖</t>
  </si>
  <si>
    <t>安逸戶長</t>
  </si>
  <si>
    <t>以世</t>
  </si>
  <si>
    <t>金甫元</t>
  </si>
  <si>
    <t>石徵</t>
  </si>
  <si>
    <t>郭有行</t>
  </si>
  <si>
    <t>有行</t>
  </si>
  <si>
    <t>戒信</t>
  </si>
  <si>
    <t>東白</t>
  </si>
  <si>
    <t>德信</t>
  </si>
  <si>
    <t>李希連</t>
  </si>
  <si>
    <t>興迪</t>
  </si>
  <si>
    <t>以宗</t>
  </si>
  <si>
    <t>鄭興立</t>
  </si>
  <si>
    <t>禦侮將軍行忠武衛</t>
  </si>
  <si>
    <t>有鵬</t>
  </si>
  <si>
    <t>禦侮將軍行訓鍊院奉事</t>
  </si>
  <si>
    <t>李榮右</t>
  </si>
  <si>
    <t>自寬</t>
  </si>
  <si>
    <t>克信</t>
  </si>
  <si>
    <t>通政大夫大</t>
  </si>
  <si>
    <t>難</t>
  </si>
  <si>
    <t>尹己男</t>
  </si>
  <si>
    <t>惠民暑參奉</t>
  </si>
  <si>
    <t>自今</t>
  </si>
  <si>
    <t>巡營硫黃軍</t>
  </si>
  <si>
    <t>應武</t>
  </si>
  <si>
    <t>存成</t>
  </si>
  <si>
    <t>夢連</t>
  </si>
  <si>
    <t>朴再興</t>
  </si>
  <si>
    <t>士卜</t>
  </si>
  <si>
    <t>日春</t>
  </si>
  <si>
    <t>老郞</t>
  </si>
  <si>
    <t>府案付水保帶率軍官</t>
  </si>
  <si>
    <t>己弘</t>
  </si>
  <si>
    <t>汗奉</t>
  </si>
  <si>
    <t>元守</t>
  </si>
  <si>
    <t>永哲</t>
  </si>
  <si>
    <t>金山東</t>
  </si>
  <si>
    <t>順分</t>
  </si>
  <si>
    <t>順今</t>
  </si>
  <si>
    <t>太好</t>
  </si>
  <si>
    <t>李云</t>
  </si>
  <si>
    <t>府案付水鐵匠</t>
  </si>
  <si>
    <t>云</t>
  </si>
  <si>
    <t>趙男</t>
  </si>
  <si>
    <t>希山</t>
  </si>
  <si>
    <t>太云</t>
  </si>
  <si>
    <t>金彦弘</t>
  </si>
  <si>
    <t>本面黑石里</t>
  </si>
  <si>
    <t>奉進</t>
  </si>
  <si>
    <t>禁衛營硫黃軍鰥夫</t>
  </si>
  <si>
    <t>厚信</t>
  </si>
  <si>
    <t>還知</t>
  </si>
  <si>
    <t>薛萬春</t>
  </si>
  <si>
    <t>私奴摠戎廳硫黃軍</t>
  </si>
  <si>
    <t>李彭耉</t>
  </si>
  <si>
    <t>日萬</t>
  </si>
  <si>
    <t>李必申</t>
  </si>
  <si>
    <t>大郞</t>
  </si>
  <si>
    <t>乭山</t>
  </si>
  <si>
    <t>鐵城</t>
  </si>
  <si>
    <t>勤男</t>
  </si>
  <si>
    <t>漆谷</t>
  </si>
  <si>
    <t>信天</t>
  </si>
  <si>
    <t>承善</t>
  </si>
  <si>
    <t>納粟直長</t>
  </si>
  <si>
    <t>崔永發</t>
  </si>
  <si>
    <t>奉化</t>
  </si>
  <si>
    <t>奉眞</t>
  </si>
  <si>
    <t>先儀</t>
  </si>
  <si>
    <t>岩回</t>
  </si>
  <si>
    <t>徵</t>
  </si>
  <si>
    <t>金儀方</t>
  </si>
  <si>
    <t>興再</t>
  </si>
  <si>
    <t>守卜</t>
  </si>
  <si>
    <t>貴永</t>
  </si>
  <si>
    <t>寺婢</t>
  </si>
  <si>
    <t>上今</t>
  </si>
  <si>
    <t>夢生</t>
  </si>
  <si>
    <t>朴重京</t>
  </si>
  <si>
    <t>夢德</t>
  </si>
  <si>
    <t>仁福</t>
  </si>
  <si>
    <t>永石</t>
  </si>
  <si>
    <t>成海</t>
  </si>
  <si>
    <t>永上</t>
  </si>
  <si>
    <t>榮希</t>
  </si>
  <si>
    <t>金日世</t>
  </si>
  <si>
    <t>永輝</t>
  </si>
  <si>
    <t>守天</t>
  </si>
  <si>
    <t>希叔</t>
  </si>
  <si>
    <t>寡女尹召史代子</t>
  </si>
  <si>
    <t>自命</t>
  </si>
  <si>
    <t>自先</t>
  </si>
  <si>
    <t>老病人</t>
  </si>
  <si>
    <t>時仁</t>
  </si>
  <si>
    <t>僅男</t>
  </si>
  <si>
    <t>廷益</t>
  </si>
  <si>
    <t>金漢柱</t>
  </si>
  <si>
    <t>性乞</t>
  </si>
  <si>
    <t>必今</t>
  </si>
  <si>
    <t>姜文世</t>
  </si>
  <si>
    <t>日彔</t>
  </si>
  <si>
    <t>金峻山</t>
  </si>
  <si>
    <t>宋以昌</t>
  </si>
  <si>
    <t>鰥夫老病人</t>
  </si>
  <si>
    <t>以昌</t>
  </si>
  <si>
    <t>宣武原從功臣行羽林衛</t>
  </si>
  <si>
    <t>盧戒春</t>
  </si>
  <si>
    <t>斗明</t>
  </si>
  <si>
    <t>朴己立</t>
  </si>
  <si>
    <t>永乞</t>
  </si>
  <si>
    <t>白奉上</t>
  </si>
  <si>
    <t>鰥夫病人</t>
  </si>
  <si>
    <t>日命</t>
  </si>
  <si>
    <t>千卜</t>
  </si>
  <si>
    <t>㗡金</t>
  </si>
  <si>
    <t>金奉山</t>
  </si>
  <si>
    <t>䪪未</t>
  </si>
  <si>
    <t>淸道案付束伍別隊保鎭營軍官</t>
  </si>
  <si>
    <t>永揖</t>
  </si>
  <si>
    <t>風時</t>
  </si>
  <si>
    <t>裵之男</t>
  </si>
  <si>
    <t>時分</t>
  </si>
  <si>
    <t>致建</t>
  </si>
  <si>
    <t>展副兼司僕</t>
  </si>
  <si>
    <t>莫道</t>
  </si>
  <si>
    <t>石乞</t>
  </si>
  <si>
    <t>崔白</t>
  </si>
  <si>
    <t>淸道案付寺奴病人鰥夫</t>
  </si>
  <si>
    <t>夢立</t>
  </si>
  <si>
    <t>億卜</t>
  </si>
  <si>
    <t>李宗立</t>
  </si>
  <si>
    <t>香今</t>
  </si>
  <si>
    <t>廷立</t>
  </si>
  <si>
    <t>原</t>
  </si>
  <si>
    <t>淡石</t>
  </si>
  <si>
    <t>月連</t>
  </si>
  <si>
    <t>儀尙</t>
  </si>
  <si>
    <t>分乃</t>
  </si>
  <si>
    <t>順能</t>
  </si>
  <si>
    <t>重鶴</t>
  </si>
  <si>
    <t>兪允上</t>
  </si>
  <si>
    <t>民汗</t>
  </si>
  <si>
    <t>黃得信</t>
  </si>
  <si>
    <t>行男</t>
  </si>
  <si>
    <t>德香</t>
  </si>
  <si>
    <t>忠守</t>
  </si>
  <si>
    <t>金千吾</t>
  </si>
  <si>
    <t>己憲</t>
  </si>
  <si>
    <t>李必宗</t>
  </si>
  <si>
    <t>必宗</t>
  </si>
  <si>
    <t>連先</t>
  </si>
  <si>
    <t>海立</t>
  </si>
  <si>
    <t>進風</t>
  </si>
  <si>
    <t>李儀男</t>
  </si>
  <si>
    <t>京步保</t>
  </si>
  <si>
    <t>彔立</t>
  </si>
  <si>
    <t>天生</t>
  </si>
  <si>
    <t>鄭士卓</t>
  </si>
  <si>
    <t>先奉戶</t>
  </si>
  <si>
    <t>主鎭軍</t>
  </si>
  <si>
    <t>白只</t>
  </si>
  <si>
    <t>億福</t>
  </si>
  <si>
    <t>林允男</t>
  </si>
  <si>
    <t>允男</t>
  </si>
  <si>
    <t>進天</t>
  </si>
  <si>
    <t>右昌</t>
  </si>
  <si>
    <t>應正</t>
  </si>
  <si>
    <t>崔大元</t>
  </si>
  <si>
    <t>應分</t>
  </si>
  <si>
    <t>束伍</t>
  </si>
  <si>
    <t>有右</t>
  </si>
  <si>
    <t>府邑內南門外金哲鎰戶</t>
  </si>
  <si>
    <t>病人居士</t>
  </si>
  <si>
    <t>三月</t>
  </si>
  <si>
    <t>萬生</t>
  </si>
  <si>
    <t>李㕾金</t>
  </si>
  <si>
    <t>世好</t>
  </si>
  <si>
    <t>仁必</t>
  </si>
  <si>
    <t>趙進萬</t>
  </si>
  <si>
    <t>正</t>
  </si>
  <si>
    <t>梁山</t>
  </si>
  <si>
    <t>元世</t>
  </si>
  <si>
    <t>萬得</t>
  </si>
  <si>
    <t>仁儀</t>
  </si>
  <si>
    <t>張元白</t>
  </si>
  <si>
    <t>姜守日</t>
  </si>
  <si>
    <t>大峴店里</t>
  </si>
  <si>
    <t>金先己</t>
  </si>
  <si>
    <t>巡硫黃瓮匠</t>
  </si>
  <si>
    <t>先己</t>
  </si>
  <si>
    <t>卜守</t>
  </si>
  <si>
    <t>福先</t>
  </si>
  <si>
    <t>金彦方</t>
  </si>
  <si>
    <t>德孫</t>
  </si>
  <si>
    <t>石山</t>
  </si>
  <si>
    <t>厚邑種</t>
  </si>
  <si>
    <t>於屯</t>
  </si>
  <si>
    <t>尙</t>
  </si>
  <si>
    <t>毛乙老</t>
  </si>
  <si>
    <t>還</t>
  </si>
  <si>
    <t>白世昌</t>
  </si>
  <si>
    <t>寡女蔡日春代子</t>
  </si>
  <si>
    <t>巡瓮匠</t>
  </si>
  <si>
    <t>日孫</t>
  </si>
  <si>
    <t>應世</t>
  </si>
  <si>
    <t>戒孫</t>
  </si>
  <si>
    <t>蔡應天</t>
  </si>
  <si>
    <t>貴代</t>
  </si>
  <si>
    <t>硫黃瓮匠</t>
  </si>
  <si>
    <t>承明</t>
  </si>
  <si>
    <t>正江</t>
  </si>
  <si>
    <t>唜良</t>
  </si>
  <si>
    <t>金命男</t>
  </si>
  <si>
    <t>貴德</t>
  </si>
  <si>
    <t>貴福</t>
  </si>
  <si>
    <t>貴鶴</t>
  </si>
  <si>
    <t>成乭世</t>
  </si>
  <si>
    <t>回德</t>
  </si>
  <si>
    <t>件里金</t>
  </si>
  <si>
    <t>元己</t>
  </si>
  <si>
    <t>愛立</t>
  </si>
  <si>
    <t>愛卜</t>
  </si>
  <si>
    <t>金德夫</t>
  </si>
  <si>
    <t>大男</t>
  </si>
  <si>
    <t>大光</t>
  </si>
  <si>
    <t>大春</t>
  </si>
  <si>
    <t>李承卜</t>
  </si>
  <si>
    <t>承卜</t>
  </si>
  <si>
    <t>人</t>
  </si>
  <si>
    <t>戒達</t>
  </si>
  <si>
    <t>林五十伊</t>
  </si>
  <si>
    <t>戒化</t>
  </si>
  <si>
    <t>春山</t>
  </si>
  <si>
    <t>吳德奉</t>
  </si>
  <si>
    <t>本面加陽山里</t>
  </si>
  <si>
    <t>日心</t>
  </si>
  <si>
    <t>德乞</t>
  </si>
  <si>
    <t>德先</t>
  </si>
  <si>
    <t>嚴戒良</t>
  </si>
  <si>
    <t>以良</t>
  </si>
  <si>
    <t>唜上</t>
  </si>
  <si>
    <t>崔莫男</t>
  </si>
  <si>
    <t>時男</t>
  </si>
  <si>
    <t>丑先</t>
  </si>
  <si>
    <t>介先</t>
  </si>
  <si>
    <t>白唜卜</t>
  </si>
  <si>
    <t>率兄妻</t>
  </si>
  <si>
    <t>今介</t>
  </si>
  <si>
    <t>侄女</t>
  </si>
  <si>
    <t>民眞</t>
  </si>
  <si>
    <t>巡硫黃瓮匠鰥夫</t>
  </si>
  <si>
    <t>正奉</t>
  </si>
  <si>
    <t>命老</t>
  </si>
  <si>
    <t>金德奉</t>
  </si>
  <si>
    <t>天鶴</t>
  </si>
  <si>
    <t>順建</t>
  </si>
  <si>
    <t>生汗</t>
  </si>
  <si>
    <t>武世</t>
  </si>
  <si>
    <t>裵應迪</t>
  </si>
  <si>
    <t>永無</t>
  </si>
  <si>
    <t>金致成</t>
  </si>
  <si>
    <t>戒丹</t>
  </si>
  <si>
    <t>乭立</t>
  </si>
  <si>
    <t>得立</t>
  </si>
  <si>
    <t>得上</t>
  </si>
  <si>
    <t>姜光立</t>
  </si>
  <si>
    <t>伊金</t>
  </si>
  <si>
    <t>八十伊</t>
  </si>
  <si>
    <t>件里同</t>
  </si>
  <si>
    <t>金㗡山</t>
  </si>
  <si>
    <t>儀汗</t>
  </si>
  <si>
    <t>儀日</t>
  </si>
  <si>
    <t>世奉</t>
  </si>
  <si>
    <t>就方</t>
  </si>
  <si>
    <t>丁毛老金</t>
  </si>
  <si>
    <t>禮安</t>
  </si>
  <si>
    <t>唜眞</t>
  </si>
  <si>
    <t>禹建</t>
  </si>
  <si>
    <t>吳以道</t>
  </si>
  <si>
    <t>唜發</t>
  </si>
  <si>
    <t>唜今</t>
  </si>
  <si>
    <t>瓮匠</t>
  </si>
  <si>
    <t>金明男</t>
  </si>
  <si>
    <t>惡只</t>
  </si>
  <si>
    <t>瓮匠鰥夫</t>
  </si>
  <si>
    <t>日奉</t>
  </si>
  <si>
    <t>長耆</t>
  </si>
  <si>
    <t>岩外</t>
  </si>
  <si>
    <t>石乭伊</t>
  </si>
  <si>
    <t>日生</t>
  </si>
  <si>
    <t>申應金</t>
  </si>
  <si>
    <t>福上</t>
  </si>
  <si>
    <t>福良</t>
  </si>
  <si>
    <t>自男</t>
  </si>
  <si>
    <t>白連卜</t>
  </si>
  <si>
    <t>右彔</t>
  </si>
  <si>
    <t>必達</t>
  </si>
  <si>
    <t>朴得男</t>
  </si>
  <si>
    <t>九萬里</t>
  </si>
  <si>
    <t>李自連</t>
  </si>
  <si>
    <t>自連</t>
  </si>
  <si>
    <t>鶴立</t>
  </si>
  <si>
    <t>鄭好信</t>
  </si>
  <si>
    <t>男傑</t>
  </si>
  <si>
    <t>成夏</t>
  </si>
  <si>
    <t>尙輝</t>
  </si>
  <si>
    <t>金億立</t>
  </si>
  <si>
    <t>省峴大寺</t>
  </si>
  <si>
    <t>希年</t>
  </si>
  <si>
    <t>己擇</t>
  </si>
  <si>
    <t>等立戶</t>
  </si>
  <si>
    <t>寡女寺婢</t>
  </si>
  <si>
    <t>武男</t>
  </si>
  <si>
    <t>命崇</t>
  </si>
  <si>
    <t>武金</t>
  </si>
  <si>
    <t>先夫</t>
  </si>
  <si>
    <t>希發</t>
  </si>
  <si>
    <t>飛</t>
  </si>
  <si>
    <t>都戒男</t>
  </si>
  <si>
    <t>永擇</t>
  </si>
  <si>
    <t>玉戒</t>
  </si>
  <si>
    <t>金太方</t>
  </si>
  <si>
    <t>弘日</t>
  </si>
  <si>
    <t>連文</t>
  </si>
  <si>
    <t>朴傑</t>
  </si>
  <si>
    <t>得秋</t>
  </si>
  <si>
    <t>每生</t>
  </si>
  <si>
    <t>姓之</t>
  </si>
  <si>
    <t>從發</t>
  </si>
  <si>
    <t>連乃</t>
  </si>
  <si>
    <t>光連</t>
  </si>
  <si>
    <t>崔信福</t>
  </si>
  <si>
    <t>正石</t>
  </si>
  <si>
    <t>守成</t>
  </si>
  <si>
    <t>成今</t>
  </si>
  <si>
    <t>以分</t>
  </si>
  <si>
    <t>李連先</t>
  </si>
  <si>
    <t>寬先</t>
  </si>
  <si>
    <t>永根</t>
  </si>
  <si>
    <t>金汗世</t>
  </si>
  <si>
    <t>必右</t>
  </si>
  <si>
    <t>本面乷外里</t>
  </si>
  <si>
    <t>聲漢</t>
  </si>
  <si>
    <t>祥龍</t>
  </si>
  <si>
    <t>世國</t>
  </si>
  <si>
    <t>成均進士</t>
  </si>
  <si>
    <t>變虞</t>
  </si>
  <si>
    <t>黃培坤</t>
  </si>
  <si>
    <t>大賢</t>
  </si>
  <si>
    <t>得春</t>
  </si>
  <si>
    <t>折衝將軍中樞府事</t>
  </si>
  <si>
    <t>壽連</t>
  </si>
  <si>
    <t>崔彦希</t>
  </si>
  <si>
    <t>夏昌</t>
  </si>
  <si>
    <t>件里德</t>
  </si>
  <si>
    <t>時春</t>
  </si>
  <si>
    <t>香代</t>
  </si>
  <si>
    <t>所作只</t>
  </si>
  <si>
    <t>七元</t>
  </si>
  <si>
    <t>靑元</t>
  </si>
  <si>
    <t>豊立</t>
  </si>
  <si>
    <t>豊</t>
  </si>
  <si>
    <t>守連</t>
  </si>
  <si>
    <t>金元上</t>
  </si>
  <si>
    <t>御保巡別隊</t>
  </si>
  <si>
    <t>信達</t>
  </si>
  <si>
    <t>進上</t>
  </si>
  <si>
    <t>金光式</t>
  </si>
  <si>
    <t>金福</t>
  </si>
  <si>
    <t>今進</t>
  </si>
  <si>
    <t>同里</t>
  </si>
  <si>
    <t>楚任</t>
  </si>
  <si>
    <t>振邦</t>
  </si>
  <si>
    <t>榮文</t>
  </si>
  <si>
    <t>納粟嘉善大夫同知中樞府事</t>
  </si>
  <si>
    <t>春桂</t>
  </si>
  <si>
    <t>孫克上</t>
  </si>
  <si>
    <t>興俊</t>
  </si>
  <si>
    <t>通政大夫僉知中樞府事</t>
  </si>
  <si>
    <t>黃散</t>
  </si>
  <si>
    <t>禦侮將軍行龍驤副司果</t>
  </si>
  <si>
    <t>世翊</t>
  </si>
  <si>
    <t>河命迪</t>
  </si>
  <si>
    <t>府案付刻手保</t>
  </si>
  <si>
    <t>許奉日</t>
  </si>
  <si>
    <t>七立</t>
  </si>
  <si>
    <t>以</t>
  </si>
  <si>
    <t>金應立</t>
  </si>
  <si>
    <t>命乞</t>
  </si>
  <si>
    <t>正三</t>
  </si>
  <si>
    <t>正玉</t>
  </si>
  <si>
    <t>同生弟命乞戶</t>
  </si>
  <si>
    <t>永漢</t>
  </si>
  <si>
    <t>中天</t>
  </si>
  <si>
    <t>全文己</t>
  </si>
  <si>
    <t>有迪</t>
  </si>
  <si>
    <t>順男</t>
  </si>
  <si>
    <t>軟上</t>
  </si>
  <si>
    <t>黃卜</t>
  </si>
  <si>
    <t>進宗</t>
  </si>
  <si>
    <t>後邑先</t>
  </si>
  <si>
    <t>府案付武學巡在家軍官</t>
  </si>
  <si>
    <t>振明</t>
  </si>
  <si>
    <t>完山</t>
  </si>
  <si>
    <t>仁芳</t>
  </si>
  <si>
    <t>澄</t>
  </si>
  <si>
    <t>宣武原從功臣行龍驤衛副司果</t>
  </si>
  <si>
    <t>太三</t>
  </si>
  <si>
    <t>率同姓四寸</t>
  </si>
  <si>
    <t>振後</t>
  </si>
  <si>
    <t>率四寸妻</t>
  </si>
  <si>
    <t>率四寸弟</t>
  </si>
  <si>
    <t>進益</t>
  </si>
  <si>
    <t>孫永</t>
  </si>
  <si>
    <t>於里介</t>
  </si>
  <si>
    <t>私奴禁衛營硫黃軍</t>
  </si>
  <si>
    <t>承戒</t>
  </si>
  <si>
    <t>命云</t>
  </si>
  <si>
    <t>韓夢生</t>
  </si>
  <si>
    <t>淸松</t>
  </si>
  <si>
    <t>金六立</t>
  </si>
  <si>
    <t>汗直</t>
  </si>
  <si>
    <t>呈狀付侍丁</t>
  </si>
  <si>
    <t>漢雄</t>
  </si>
  <si>
    <t>有元</t>
  </si>
  <si>
    <t>崔允元</t>
  </si>
  <si>
    <t>忠吉</t>
  </si>
  <si>
    <t>德宗</t>
  </si>
  <si>
    <t>信柱</t>
  </si>
  <si>
    <t>都永直</t>
  </si>
  <si>
    <t>府案付御保巡在家</t>
  </si>
  <si>
    <t>永直</t>
  </si>
  <si>
    <t>功臣忠義</t>
  </si>
  <si>
    <t>納粟奉事</t>
  </si>
  <si>
    <t>奉日</t>
  </si>
  <si>
    <t>金黑</t>
  </si>
  <si>
    <t>府案付禁保</t>
  </si>
  <si>
    <t>汗宗</t>
  </si>
  <si>
    <t>秀</t>
  </si>
  <si>
    <t>韓夢男</t>
  </si>
  <si>
    <t>必郞</t>
  </si>
  <si>
    <t>李之業</t>
  </si>
  <si>
    <t>之曄</t>
  </si>
  <si>
    <t>李愛上</t>
  </si>
  <si>
    <t>率外祖母</t>
  </si>
  <si>
    <t>正眞</t>
  </si>
  <si>
    <t>等去</t>
  </si>
  <si>
    <t>世萬</t>
  </si>
  <si>
    <t>府案府騎保巡牙兵</t>
  </si>
  <si>
    <t>世元</t>
  </si>
  <si>
    <t>應好</t>
  </si>
  <si>
    <t>乞守</t>
  </si>
  <si>
    <t>守己</t>
  </si>
  <si>
    <t>金仁柱</t>
  </si>
  <si>
    <t>奉三</t>
  </si>
  <si>
    <t>春尙</t>
  </si>
  <si>
    <t>信生</t>
  </si>
  <si>
    <t>曺乭連</t>
  </si>
  <si>
    <t>石好</t>
  </si>
  <si>
    <t>述伊</t>
  </si>
  <si>
    <t>命柱</t>
  </si>
  <si>
    <t>徐儀發</t>
  </si>
  <si>
    <t>都得先</t>
  </si>
  <si>
    <t>兪愛仁</t>
  </si>
  <si>
    <t>興海</t>
  </si>
  <si>
    <t>光信</t>
  </si>
  <si>
    <t>元白</t>
  </si>
  <si>
    <t>時發</t>
  </si>
  <si>
    <t>高得先</t>
  </si>
  <si>
    <t>府案付防軍</t>
  </si>
  <si>
    <t>有白</t>
  </si>
  <si>
    <t>比玉</t>
  </si>
  <si>
    <t>淸道武學束伍別隊</t>
  </si>
  <si>
    <t>承發</t>
  </si>
  <si>
    <t>己良</t>
  </si>
  <si>
    <t>東雪</t>
  </si>
  <si>
    <t>金素</t>
  </si>
  <si>
    <t>淸道束伍別保</t>
  </si>
  <si>
    <t>俊三</t>
  </si>
  <si>
    <t>益三</t>
  </si>
  <si>
    <t>時方</t>
  </si>
  <si>
    <t>寡女鄭召史代子</t>
  </si>
  <si>
    <t>自發</t>
  </si>
  <si>
    <t>靑民</t>
  </si>
  <si>
    <t>鄭應卜</t>
  </si>
  <si>
    <t>金億連</t>
  </si>
  <si>
    <t>自京</t>
  </si>
  <si>
    <t>萬江</t>
  </si>
  <si>
    <t>鶴上</t>
  </si>
  <si>
    <t>上日</t>
  </si>
  <si>
    <t>崔連乃</t>
  </si>
  <si>
    <t>夢</t>
  </si>
  <si>
    <t>閔老生</t>
  </si>
  <si>
    <t>驪州</t>
  </si>
  <si>
    <t>今分</t>
  </si>
  <si>
    <t>同德</t>
  </si>
  <si>
    <t>처</t>
  </si>
  <si>
    <t>致</t>
  </si>
  <si>
    <t>金上右</t>
  </si>
  <si>
    <t>金正白</t>
  </si>
  <si>
    <t>幽山驛保巡別隊</t>
  </si>
  <si>
    <t>正白</t>
  </si>
  <si>
    <t>崔之生</t>
  </si>
  <si>
    <t>順立</t>
  </si>
  <si>
    <t>甘山</t>
  </si>
  <si>
    <t>金己日</t>
  </si>
  <si>
    <t>母</t>
  </si>
  <si>
    <t>文先</t>
  </si>
  <si>
    <t>命俊</t>
  </si>
  <si>
    <t>之男</t>
  </si>
  <si>
    <t>敬周</t>
  </si>
  <si>
    <t>卜同</t>
  </si>
  <si>
    <t>李厚永</t>
  </si>
  <si>
    <t>率養子</t>
  </si>
  <si>
    <t>有連</t>
  </si>
  <si>
    <t>善夫</t>
  </si>
  <si>
    <t>俊同</t>
  </si>
  <si>
    <t>同</t>
  </si>
  <si>
    <t>鄭唜金</t>
  </si>
  <si>
    <t>明堂</t>
  </si>
  <si>
    <t>角北面</t>
  </si>
  <si>
    <t>明分</t>
  </si>
  <si>
    <t>淸道案付束伍御保</t>
  </si>
  <si>
    <t>今石</t>
  </si>
  <si>
    <t>信迪</t>
  </si>
  <si>
    <t>柳愛仁</t>
  </si>
  <si>
    <t>世允</t>
  </si>
  <si>
    <t>以仲</t>
  </si>
  <si>
    <t>正文</t>
  </si>
  <si>
    <t>嚴以俊</t>
  </si>
  <si>
    <t>柳</t>
  </si>
  <si>
    <t>府案付束伍別隊保巡別隊</t>
  </si>
  <si>
    <t>乙生</t>
  </si>
  <si>
    <t>金尙卜</t>
  </si>
  <si>
    <t>允好</t>
  </si>
  <si>
    <t>聖富</t>
  </si>
  <si>
    <t>金光富</t>
  </si>
  <si>
    <t>率繼母</t>
  </si>
  <si>
    <t>唜郞</t>
  </si>
  <si>
    <t>朴善徵</t>
  </si>
  <si>
    <t>善徵</t>
  </si>
  <si>
    <t>仲天</t>
  </si>
  <si>
    <t>典涓司直長</t>
  </si>
  <si>
    <t>資憲大夫前行判官</t>
  </si>
  <si>
    <t>李尙該</t>
  </si>
  <si>
    <t>其子振邦戶</t>
  </si>
  <si>
    <t>卜生</t>
  </si>
  <si>
    <t>玉占</t>
  </si>
  <si>
    <t>順化</t>
  </si>
  <si>
    <t>順郞</t>
  </si>
  <si>
    <t>靑玉</t>
  </si>
  <si>
    <t>淸道武學巡在家軍官</t>
  </si>
  <si>
    <t>德</t>
  </si>
  <si>
    <t>許安生</t>
  </si>
  <si>
    <t>孝丹</t>
  </si>
  <si>
    <t>是月</t>
  </si>
  <si>
    <t>道介</t>
  </si>
  <si>
    <t>汝再</t>
  </si>
  <si>
    <t>末乙加里</t>
  </si>
  <si>
    <t>愛成</t>
  </si>
  <si>
    <t>丹</t>
  </si>
  <si>
    <t>㧾</t>
  </si>
  <si>
    <t>汗日</t>
  </si>
  <si>
    <t>化矩</t>
  </si>
  <si>
    <t>擇周</t>
  </si>
  <si>
    <t>曺日</t>
  </si>
  <si>
    <t>府案付京步保病人</t>
  </si>
  <si>
    <t>行先</t>
  </si>
  <si>
    <t>孫克祥</t>
  </si>
  <si>
    <t>應貞</t>
  </si>
  <si>
    <t>姜今生</t>
  </si>
  <si>
    <t>之彦</t>
  </si>
  <si>
    <t>麻堂</t>
  </si>
  <si>
    <t>直長</t>
  </si>
  <si>
    <t>甫上</t>
  </si>
  <si>
    <t>奉</t>
  </si>
  <si>
    <t>李進迪</t>
  </si>
  <si>
    <t>己山</t>
  </si>
  <si>
    <t>汗德</t>
  </si>
  <si>
    <t>良今</t>
  </si>
  <si>
    <t>正之</t>
  </si>
  <si>
    <t>道狀</t>
  </si>
  <si>
    <t>金日奉</t>
  </si>
  <si>
    <t>先光</t>
  </si>
  <si>
    <t>李希</t>
  </si>
  <si>
    <t>金永久</t>
  </si>
  <si>
    <t>分春</t>
  </si>
  <si>
    <t>朴振仁</t>
  </si>
  <si>
    <t>彦金</t>
  </si>
  <si>
    <t>希直</t>
  </si>
  <si>
    <t>風年</t>
  </si>
  <si>
    <t>時民</t>
  </si>
  <si>
    <t>李石只</t>
  </si>
  <si>
    <t>權義豪</t>
  </si>
  <si>
    <t>雪連</t>
  </si>
  <si>
    <t>愛正</t>
  </si>
  <si>
    <t>唜正</t>
  </si>
  <si>
    <t>山乞</t>
  </si>
  <si>
    <t>安德守</t>
  </si>
  <si>
    <t>日郞</t>
  </si>
  <si>
    <t>同里朴振明戶</t>
  </si>
  <si>
    <t>天益</t>
  </si>
  <si>
    <t>秉節校尉龍驤衛副司果</t>
  </si>
  <si>
    <t>得富</t>
  </si>
  <si>
    <t>良連</t>
  </si>
  <si>
    <t>全根</t>
  </si>
  <si>
    <t>漢民</t>
  </si>
  <si>
    <t>漢柱</t>
  </si>
  <si>
    <t>業武巡帶率</t>
  </si>
  <si>
    <t>元京</t>
  </si>
  <si>
    <t>己業</t>
  </si>
  <si>
    <t>展力副尉訓鍊院奉事</t>
  </si>
  <si>
    <t>松男</t>
  </si>
  <si>
    <t>訓鍊主簿</t>
  </si>
  <si>
    <t>應春</t>
  </si>
  <si>
    <t>石貴戒</t>
  </si>
  <si>
    <t>裕</t>
  </si>
  <si>
    <t>金正允</t>
  </si>
  <si>
    <t>別生</t>
  </si>
  <si>
    <t>文今</t>
  </si>
  <si>
    <t>從介</t>
  </si>
  <si>
    <t>正郞</t>
  </si>
  <si>
    <t>朴世進</t>
  </si>
  <si>
    <t>密陽武學</t>
  </si>
  <si>
    <t>世進</t>
  </si>
  <si>
    <t>鄭命先</t>
  </si>
  <si>
    <t>守山</t>
  </si>
  <si>
    <t>崔先玉</t>
  </si>
  <si>
    <t>再分</t>
  </si>
  <si>
    <t>再方</t>
  </si>
  <si>
    <t>業武鎭營軍官</t>
  </si>
  <si>
    <t>得後</t>
  </si>
  <si>
    <t>孫弘日</t>
  </si>
  <si>
    <t>秋生</t>
  </si>
  <si>
    <t>貴堂</t>
  </si>
  <si>
    <t>府案付騎保束伍軍</t>
  </si>
  <si>
    <t>鄭士春</t>
  </si>
  <si>
    <t>正上</t>
  </si>
  <si>
    <t>劉愛男</t>
  </si>
  <si>
    <t>束伍別保</t>
  </si>
  <si>
    <t>昌石</t>
  </si>
  <si>
    <t>金伊洞全己永戶</t>
  </si>
  <si>
    <t>忠民</t>
  </si>
  <si>
    <t>朱希發</t>
  </si>
  <si>
    <t>權知訓鍊院奉事</t>
  </si>
  <si>
    <t>折衝將軍上護軍</t>
  </si>
  <si>
    <t>汗積</t>
  </si>
  <si>
    <t>承春</t>
  </si>
  <si>
    <t>吾先</t>
  </si>
  <si>
    <t>每還</t>
  </si>
  <si>
    <t>奴府將官廳下典</t>
  </si>
  <si>
    <t>汝乫里</t>
  </si>
  <si>
    <t>張汗宗</t>
  </si>
  <si>
    <t>進男</t>
  </si>
  <si>
    <t>介進</t>
  </si>
  <si>
    <t>金興允</t>
  </si>
  <si>
    <t>進山</t>
  </si>
  <si>
    <t>立先</t>
  </si>
  <si>
    <t>光先</t>
  </si>
  <si>
    <t>私奴禁衛營硫磺軍</t>
  </si>
  <si>
    <t>己分</t>
  </si>
  <si>
    <t>蔣有石</t>
  </si>
  <si>
    <t>密陽案付禁衛保鎭營軍官</t>
  </si>
  <si>
    <t>有石</t>
  </si>
  <si>
    <t>惠元</t>
  </si>
  <si>
    <t>海生</t>
  </si>
  <si>
    <t>柒原</t>
  </si>
  <si>
    <t>永九</t>
  </si>
  <si>
    <t>守戒</t>
  </si>
  <si>
    <t>時文</t>
  </si>
  <si>
    <t>草命</t>
  </si>
  <si>
    <t>草郞</t>
  </si>
  <si>
    <t>率奴禁衛營硫磺軍</t>
  </si>
  <si>
    <t>白乞</t>
  </si>
  <si>
    <t>是今</t>
  </si>
  <si>
    <t>禁衛營硫磺軍</t>
  </si>
  <si>
    <t>命宅</t>
  </si>
  <si>
    <t>云鶴</t>
  </si>
  <si>
    <t>李日上</t>
  </si>
  <si>
    <t>朴希適</t>
  </si>
  <si>
    <t>之石</t>
  </si>
  <si>
    <t>尙及</t>
  </si>
  <si>
    <t>牙同</t>
  </si>
  <si>
    <t>前府尹</t>
  </si>
  <si>
    <t>元斗樞</t>
  </si>
  <si>
    <t>根男</t>
  </si>
  <si>
    <t>大根</t>
  </si>
  <si>
    <t>李今先</t>
  </si>
  <si>
    <t>明娘</t>
  </si>
  <si>
    <t>府案付騎步巡牙兵</t>
  </si>
  <si>
    <t>夢致</t>
  </si>
  <si>
    <t>所作</t>
  </si>
  <si>
    <t>七原</t>
  </si>
  <si>
    <t>金風立</t>
  </si>
  <si>
    <t>進伊</t>
  </si>
  <si>
    <t>寡女卞召史代子</t>
  </si>
  <si>
    <t>學龍</t>
  </si>
  <si>
    <t>學立</t>
  </si>
  <si>
    <t>卞德崇</t>
  </si>
  <si>
    <t>云發</t>
  </si>
  <si>
    <t>梅</t>
  </si>
  <si>
    <t>李唜卜</t>
  </si>
  <si>
    <t>亡兄妻</t>
  </si>
  <si>
    <t>碧先</t>
  </si>
  <si>
    <t>之碧</t>
  </si>
  <si>
    <t>朴成達</t>
  </si>
  <si>
    <t>府案付束伍別隊</t>
  </si>
  <si>
    <t>東振</t>
  </si>
  <si>
    <t>中直大夫</t>
  </si>
  <si>
    <t>柳業祖</t>
  </si>
  <si>
    <t>得民</t>
  </si>
  <si>
    <t>李得昌</t>
  </si>
  <si>
    <t>有正</t>
  </si>
  <si>
    <t>汗成</t>
  </si>
  <si>
    <t>許東立</t>
  </si>
  <si>
    <t>文日</t>
  </si>
  <si>
    <t>再先</t>
  </si>
  <si>
    <t>愛奉</t>
  </si>
  <si>
    <t>金正有</t>
  </si>
  <si>
    <t>海今</t>
  </si>
  <si>
    <t>光福</t>
  </si>
  <si>
    <t>朴雄</t>
  </si>
  <si>
    <t>承直</t>
  </si>
  <si>
    <t>連苾</t>
  </si>
  <si>
    <t>姜晉英</t>
  </si>
  <si>
    <t>再俊</t>
  </si>
  <si>
    <t>自邦</t>
  </si>
  <si>
    <t>進豊</t>
  </si>
  <si>
    <t>張貴生</t>
  </si>
  <si>
    <t>八里</t>
  </si>
  <si>
    <t>李金伊</t>
  </si>
  <si>
    <t>六月</t>
  </si>
  <si>
    <t>以山</t>
  </si>
  <si>
    <t>以奉</t>
  </si>
  <si>
    <t>六石</t>
  </si>
  <si>
    <t>韓貴介</t>
  </si>
  <si>
    <t>豊基</t>
  </si>
  <si>
    <t>府案付巡別保</t>
  </si>
  <si>
    <t>性宗</t>
  </si>
  <si>
    <t>禦保</t>
  </si>
  <si>
    <t>興允</t>
  </si>
  <si>
    <t>郭己連</t>
  </si>
  <si>
    <t>萬甲</t>
  </si>
  <si>
    <t>萬娘</t>
  </si>
  <si>
    <t>率妻弟</t>
  </si>
  <si>
    <t>淸道內西石守命戶</t>
  </si>
  <si>
    <t>率妻祖母</t>
  </si>
  <si>
    <t>忠介</t>
  </si>
  <si>
    <t>唜秋</t>
  </si>
  <si>
    <t>今珍</t>
  </si>
  <si>
    <t>等同里金興允戶來時居靑松</t>
  </si>
  <si>
    <t>汝達</t>
  </si>
  <si>
    <t>明漢</t>
  </si>
  <si>
    <t>卞尙右</t>
  </si>
  <si>
    <t>永昌</t>
  </si>
  <si>
    <t>軍功羽林衛</t>
  </si>
  <si>
    <t>李得春</t>
  </si>
  <si>
    <t>益</t>
  </si>
  <si>
    <t>欣夫</t>
  </si>
  <si>
    <t>孫仁右</t>
  </si>
  <si>
    <t>元靑</t>
  </si>
  <si>
    <t>明俊</t>
  </si>
  <si>
    <t>俊京</t>
  </si>
  <si>
    <t>玉銀</t>
  </si>
  <si>
    <t>鄭正上</t>
  </si>
  <si>
    <t>魯信彦</t>
  </si>
  <si>
    <t>府案付別隊保鎭營軍官</t>
  </si>
  <si>
    <t>信彦</t>
  </si>
  <si>
    <t>張忠吉</t>
  </si>
  <si>
    <t>孝男</t>
  </si>
  <si>
    <t>天守</t>
  </si>
  <si>
    <t>進建</t>
  </si>
  <si>
    <t>日實</t>
  </si>
  <si>
    <t>金得吉</t>
  </si>
  <si>
    <t>己化</t>
  </si>
  <si>
    <t>大斤</t>
  </si>
  <si>
    <t>保人</t>
  </si>
  <si>
    <t>得福</t>
  </si>
  <si>
    <t>同知</t>
  </si>
  <si>
    <t>金成福</t>
  </si>
  <si>
    <t>信立</t>
  </si>
  <si>
    <t>是俊</t>
  </si>
  <si>
    <t>府案付武學巡帶率軍官</t>
  </si>
  <si>
    <t>漢仁</t>
  </si>
  <si>
    <t>訓鍊院權知奉事</t>
  </si>
  <si>
    <t>宋榮信</t>
  </si>
  <si>
    <t>宗立</t>
  </si>
  <si>
    <t>儀三</t>
  </si>
  <si>
    <t>振益</t>
  </si>
  <si>
    <t>金先植</t>
  </si>
  <si>
    <t>石善</t>
  </si>
  <si>
    <t>成俊</t>
  </si>
  <si>
    <t>府案付巡別隊保</t>
  </si>
  <si>
    <t>率儀弟</t>
  </si>
  <si>
    <t>等同里朴振鳴戶</t>
  </si>
  <si>
    <t>金世汗</t>
  </si>
  <si>
    <t>李碧先</t>
  </si>
  <si>
    <t>同里卞召史戶</t>
  </si>
  <si>
    <t>鄭永達</t>
  </si>
  <si>
    <t>億年</t>
  </si>
  <si>
    <t>六立</t>
  </si>
  <si>
    <t>金卜只</t>
  </si>
  <si>
    <t>同里李自連戶</t>
  </si>
  <si>
    <t>永宅</t>
  </si>
  <si>
    <t>金戒仁</t>
  </si>
  <si>
    <t>甘</t>
  </si>
  <si>
    <t>光一</t>
  </si>
  <si>
    <t>必男</t>
  </si>
  <si>
    <t>金正宅</t>
  </si>
  <si>
    <t>己宅</t>
  </si>
  <si>
    <t>業實</t>
  </si>
  <si>
    <t>同里莫乃戶</t>
  </si>
  <si>
    <t>己和</t>
  </si>
  <si>
    <t>六娘</t>
  </si>
  <si>
    <t>上護軍</t>
  </si>
  <si>
    <t>麻男</t>
  </si>
  <si>
    <t>主上同</t>
  </si>
  <si>
    <t>今娘</t>
  </si>
  <si>
    <t>府案付禦保</t>
  </si>
  <si>
    <t>同里河信達戶</t>
  </si>
  <si>
    <t>金光植</t>
  </si>
  <si>
    <t>今眞</t>
  </si>
  <si>
    <t>同里河命迪戶</t>
  </si>
  <si>
    <t>禦將軍行龍驤衛副司果</t>
  </si>
  <si>
    <t>鄭有昌</t>
  </si>
  <si>
    <t>本面內車山里</t>
  </si>
  <si>
    <t>世敏</t>
  </si>
  <si>
    <t>仁弘</t>
  </si>
  <si>
    <t>李得立</t>
  </si>
  <si>
    <t>宣務原從功臣訓鍊院判官</t>
  </si>
  <si>
    <t>金後正</t>
  </si>
  <si>
    <t>之先</t>
  </si>
  <si>
    <t>曺正申</t>
  </si>
  <si>
    <t>希得</t>
  </si>
  <si>
    <t>角北幽山</t>
  </si>
  <si>
    <t>李千夫</t>
  </si>
  <si>
    <t>命天</t>
  </si>
  <si>
    <t>于音金</t>
  </si>
  <si>
    <t>金難守</t>
  </si>
  <si>
    <t>同里都承戒戶</t>
  </si>
  <si>
    <t>老良病人</t>
  </si>
  <si>
    <t>昌俊</t>
  </si>
  <si>
    <t>成右</t>
  </si>
  <si>
    <t>順方</t>
  </si>
  <si>
    <t>柳東進</t>
  </si>
  <si>
    <t>光業</t>
  </si>
  <si>
    <t>曺昌益</t>
  </si>
  <si>
    <t>同里金仁達戶</t>
  </si>
  <si>
    <t>李之化</t>
  </si>
  <si>
    <t>原州</t>
  </si>
  <si>
    <t>應吉</t>
  </si>
  <si>
    <t>鄭奉鶴</t>
  </si>
  <si>
    <t>私奴東之</t>
  </si>
  <si>
    <t>私奴莫乃己卯故代子</t>
  </si>
  <si>
    <t>東之</t>
  </si>
  <si>
    <t>厚先</t>
  </si>
  <si>
    <t>郭鳳傑</t>
  </si>
  <si>
    <t>白日雄</t>
  </si>
  <si>
    <t>得元</t>
  </si>
  <si>
    <t>楚元</t>
  </si>
  <si>
    <t>實</t>
  </si>
  <si>
    <t>劉守仁</t>
  </si>
  <si>
    <t>楚三</t>
  </si>
  <si>
    <t>本面鄭信昌戶</t>
  </si>
  <si>
    <t>楚丁</t>
  </si>
  <si>
    <t>昌介</t>
  </si>
  <si>
    <t>俊先</t>
  </si>
  <si>
    <t>應龍</t>
  </si>
  <si>
    <t>納粟察訪</t>
  </si>
  <si>
    <t>折衝將軍僉知</t>
  </si>
  <si>
    <t>裵應世</t>
  </si>
  <si>
    <t>成貴</t>
  </si>
  <si>
    <t>世武</t>
  </si>
  <si>
    <t>朴乞</t>
  </si>
  <si>
    <t>私奴府案付束伍軍</t>
  </si>
  <si>
    <t>本面彔乙里</t>
  </si>
  <si>
    <t>善山</t>
  </si>
  <si>
    <t>上男</t>
  </si>
  <si>
    <t>裵春</t>
  </si>
  <si>
    <t>先山</t>
  </si>
  <si>
    <t>趙元三</t>
  </si>
  <si>
    <t>己男</t>
  </si>
  <si>
    <t>達元</t>
  </si>
  <si>
    <t>成同</t>
  </si>
  <si>
    <t>永奉</t>
  </si>
  <si>
    <t>臺山里</t>
  </si>
  <si>
    <t>府案府水保老人</t>
  </si>
  <si>
    <t>彦守</t>
  </si>
  <si>
    <t>弘老</t>
  </si>
  <si>
    <t>丁意</t>
  </si>
  <si>
    <t>金應必</t>
  </si>
  <si>
    <t>同里白己甲戶</t>
  </si>
  <si>
    <t>自占</t>
  </si>
  <si>
    <t>驛保巡牙兵</t>
  </si>
  <si>
    <t>連孫</t>
  </si>
  <si>
    <t>愛而</t>
  </si>
  <si>
    <t>黃㐚未</t>
  </si>
  <si>
    <t>淸河</t>
  </si>
  <si>
    <t>石信</t>
  </si>
  <si>
    <t>同己</t>
  </si>
  <si>
    <t>鄭世白</t>
  </si>
  <si>
    <t>信俊</t>
  </si>
  <si>
    <t>長串別將</t>
  </si>
  <si>
    <t>展力副尉宣略將軍</t>
  </si>
  <si>
    <t>贊</t>
  </si>
  <si>
    <t>金彦上</t>
  </si>
  <si>
    <t>誼</t>
  </si>
  <si>
    <t>春從</t>
  </si>
  <si>
    <t>金愛生</t>
  </si>
  <si>
    <t>童蒙</t>
  </si>
  <si>
    <t>時乞</t>
  </si>
  <si>
    <t>買得奴耳聾病人硫磺軍</t>
  </si>
  <si>
    <t>李春每</t>
  </si>
  <si>
    <t>汗今</t>
  </si>
  <si>
    <t>順泉</t>
  </si>
  <si>
    <t>忠</t>
  </si>
  <si>
    <t>黃卜只</t>
  </si>
  <si>
    <t>守生</t>
  </si>
  <si>
    <t>高先立</t>
  </si>
  <si>
    <t>云乞</t>
  </si>
  <si>
    <t>檢石</t>
  </si>
  <si>
    <t>得吉</t>
  </si>
  <si>
    <t>莫福</t>
  </si>
  <si>
    <t>宣武原從功臣守門將</t>
  </si>
  <si>
    <t>夢介</t>
  </si>
  <si>
    <t>私奴吾生</t>
  </si>
  <si>
    <t>吾生</t>
  </si>
  <si>
    <t>千右</t>
  </si>
  <si>
    <t>重山</t>
  </si>
  <si>
    <t>李日永</t>
  </si>
  <si>
    <t>今良</t>
  </si>
  <si>
    <t>丹立</t>
  </si>
  <si>
    <t>好立</t>
  </si>
  <si>
    <t>尹後立</t>
  </si>
  <si>
    <t>波平</t>
  </si>
  <si>
    <t>九月</t>
  </si>
  <si>
    <t>府案付武學巡在家</t>
  </si>
  <si>
    <t>孝建</t>
  </si>
  <si>
    <t>興立</t>
  </si>
  <si>
    <t>金己男</t>
  </si>
  <si>
    <t>愛云</t>
  </si>
  <si>
    <t>種守</t>
  </si>
  <si>
    <t>辛貴仁</t>
  </si>
  <si>
    <t>得時</t>
  </si>
  <si>
    <t>李世仁</t>
  </si>
  <si>
    <t>自長</t>
  </si>
  <si>
    <t>蘇斗白</t>
  </si>
  <si>
    <t>李乭里</t>
  </si>
  <si>
    <t>刻手保</t>
  </si>
  <si>
    <t>居士私奴</t>
  </si>
  <si>
    <t>順福</t>
  </si>
  <si>
    <t>成業</t>
  </si>
  <si>
    <t>永福</t>
  </si>
  <si>
    <t>柳春發</t>
  </si>
  <si>
    <t>沈若誼</t>
  </si>
  <si>
    <t>有福</t>
  </si>
  <si>
    <t>刻卜</t>
  </si>
  <si>
    <t>刻官</t>
  </si>
  <si>
    <t>尹仁建</t>
  </si>
  <si>
    <t>漢貴</t>
  </si>
  <si>
    <t>連宗</t>
  </si>
  <si>
    <t>海云</t>
  </si>
  <si>
    <t>淡眞</t>
  </si>
  <si>
    <t>業武巡將官</t>
  </si>
  <si>
    <t>振伯</t>
  </si>
  <si>
    <t>元</t>
  </si>
  <si>
    <t>時永</t>
  </si>
  <si>
    <t>石仁</t>
  </si>
  <si>
    <t>旭</t>
  </si>
  <si>
    <t>朴俊立</t>
  </si>
  <si>
    <t>今上</t>
  </si>
  <si>
    <t>業武巡旗牌官</t>
  </si>
  <si>
    <t>振番</t>
  </si>
  <si>
    <t>成義</t>
  </si>
  <si>
    <t>展力副尉權知訓鍊院奉事</t>
  </si>
  <si>
    <t>彦京</t>
  </si>
  <si>
    <t>崔承世</t>
  </si>
  <si>
    <t>守南面金汝昌戶</t>
  </si>
  <si>
    <t>同面朴振于戶</t>
  </si>
  <si>
    <t>馹善</t>
  </si>
  <si>
    <t>宣略將軍行龍驤衛副司果</t>
  </si>
  <si>
    <t>得信</t>
  </si>
  <si>
    <t>白武仁</t>
  </si>
  <si>
    <t>哲生</t>
  </si>
  <si>
    <t>天仲</t>
  </si>
  <si>
    <t>鄭晉命</t>
  </si>
  <si>
    <t>再男</t>
  </si>
  <si>
    <t>守奉</t>
  </si>
  <si>
    <t>免賤巡硫黃軍</t>
  </si>
  <si>
    <t>己完</t>
  </si>
  <si>
    <t>春先</t>
  </si>
  <si>
    <t>春卜</t>
  </si>
  <si>
    <t>丁日連</t>
  </si>
  <si>
    <t>全就敏</t>
  </si>
  <si>
    <t>成民</t>
  </si>
  <si>
    <t>金伊白</t>
  </si>
  <si>
    <t>汗乞</t>
  </si>
  <si>
    <t>鄭哲</t>
  </si>
  <si>
    <t>哲</t>
  </si>
  <si>
    <t>甫音金</t>
  </si>
  <si>
    <t>正己</t>
  </si>
  <si>
    <t>元希</t>
  </si>
  <si>
    <t>金唜民</t>
  </si>
  <si>
    <t>業</t>
  </si>
  <si>
    <t>秀羽</t>
  </si>
  <si>
    <t>宣略將軍訓鍊奉事守門將</t>
  </si>
  <si>
    <t>允叔</t>
  </si>
  <si>
    <t>辛達立</t>
  </si>
  <si>
    <t>洪</t>
  </si>
  <si>
    <t>孝林</t>
  </si>
  <si>
    <t>宣略將軍行訓鍊院奉事</t>
  </si>
  <si>
    <t>日周</t>
  </si>
  <si>
    <t>金永俊</t>
  </si>
  <si>
    <t>府案付禦保鰥夫</t>
  </si>
  <si>
    <t>成難</t>
  </si>
  <si>
    <t>崔己男</t>
  </si>
  <si>
    <t>金宗吉</t>
  </si>
  <si>
    <t>愛化</t>
  </si>
  <si>
    <t>水福</t>
  </si>
  <si>
    <t>水億</t>
  </si>
  <si>
    <t>萬代</t>
  </si>
  <si>
    <t>金今俊</t>
  </si>
  <si>
    <t>淸道案付束伍別隊</t>
  </si>
  <si>
    <t>是必</t>
  </si>
  <si>
    <t>命吉</t>
  </si>
  <si>
    <t>望生</t>
  </si>
  <si>
    <t>奉龍</t>
  </si>
  <si>
    <t>金貴生</t>
  </si>
  <si>
    <t>應迪</t>
  </si>
  <si>
    <t>彭京</t>
  </si>
  <si>
    <t>林平生</t>
  </si>
  <si>
    <t>斗命</t>
  </si>
  <si>
    <t>林成發</t>
  </si>
  <si>
    <t>府案付禁衛軍展力副衛兼司僕</t>
  </si>
  <si>
    <t>愛哲</t>
  </si>
  <si>
    <t>鶴每</t>
  </si>
  <si>
    <t>石己</t>
  </si>
  <si>
    <t>世必</t>
  </si>
  <si>
    <t>河時周</t>
  </si>
  <si>
    <t>連花</t>
  </si>
  <si>
    <t>永月</t>
  </si>
  <si>
    <t>金聲律</t>
  </si>
  <si>
    <t>壹伊</t>
  </si>
  <si>
    <t>自玉</t>
  </si>
  <si>
    <t>䪪山</t>
  </si>
  <si>
    <t>李興俊</t>
  </si>
  <si>
    <t>奉生</t>
  </si>
  <si>
    <t>同金</t>
  </si>
  <si>
    <t>淸道案付武學巡在家軍官</t>
  </si>
  <si>
    <t>唜乃</t>
  </si>
  <si>
    <t>建</t>
  </si>
  <si>
    <t>詢</t>
  </si>
  <si>
    <t>李得守</t>
  </si>
  <si>
    <t>致右</t>
  </si>
  <si>
    <t>徐允世</t>
  </si>
  <si>
    <t>應方</t>
  </si>
  <si>
    <t>昌原案付騎保</t>
  </si>
  <si>
    <t>仁乞</t>
  </si>
  <si>
    <t>崔㖋同</t>
  </si>
  <si>
    <t>申山</t>
  </si>
  <si>
    <t>士文</t>
  </si>
  <si>
    <t>朴㐚未</t>
  </si>
  <si>
    <t>三堂</t>
  </si>
  <si>
    <t>戒春</t>
  </si>
  <si>
    <t>戒分</t>
  </si>
  <si>
    <t>春德</t>
  </si>
  <si>
    <t>昌原案付禁衛保</t>
  </si>
  <si>
    <t>九正</t>
  </si>
  <si>
    <t>玉萬福</t>
  </si>
  <si>
    <t>述</t>
  </si>
  <si>
    <t>明柱</t>
  </si>
  <si>
    <t>騎保巡別隊</t>
  </si>
  <si>
    <t>金仁達</t>
  </si>
  <si>
    <t>愛守</t>
  </si>
  <si>
    <t>春石</t>
  </si>
  <si>
    <t>卞天光</t>
  </si>
  <si>
    <t>昌寧案付京步保</t>
  </si>
  <si>
    <t>仁川</t>
  </si>
  <si>
    <t>以番</t>
  </si>
  <si>
    <t>希永</t>
  </si>
  <si>
    <t>金允卜</t>
  </si>
  <si>
    <t>迪</t>
  </si>
  <si>
    <t>東柱</t>
  </si>
  <si>
    <t>河時斗</t>
  </si>
  <si>
    <t>成玉</t>
  </si>
  <si>
    <t>士達</t>
  </si>
  <si>
    <t>李春每故代妻</t>
  </si>
  <si>
    <t>黃日善</t>
  </si>
  <si>
    <t>戒仁</t>
  </si>
  <si>
    <t>介旭</t>
  </si>
  <si>
    <t>正允</t>
  </si>
  <si>
    <t>夏丁</t>
  </si>
  <si>
    <t>守分</t>
  </si>
  <si>
    <t>申同右</t>
  </si>
  <si>
    <t>卜上</t>
  </si>
  <si>
    <t>長時</t>
  </si>
  <si>
    <t>奉立</t>
  </si>
  <si>
    <t>乙立</t>
  </si>
  <si>
    <t>張立</t>
  </si>
  <si>
    <t>德男</t>
  </si>
  <si>
    <t>無之</t>
  </si>
  <si>
    <t>水原</t>
  </si>
  <si>
    <t>弘奎</t>
  </si>
  <si>
    <t>振武原從功臣折衝將軍</t>
  </si>
  <si>
    <t>善南</t>
  </si>
  <si>
    <t>景立</t>
  </si>
  <si>
    <t>盧士男</t>
  </si>
  <si>
    <t>記</t>
  </si>
  <si>
    <t>金順天</t>
  </si>
  <si>
    <t>己甲</t>
  </si>
  <si>
    <t>德奉</t>
  </si>
  <si>
    <t>次汗</t>
  </si>
  <si>
    <t>全羅道</t>
  </si>
  <si>
    <t>連玉</t>
  </si>
  <si>
    <t>全己先</t>
  </si>
  <si>
    <t>鰥夫免賤巡硫黃軍</t>
  </si>
  <si>
    <t>居士病人</t>
  </si>
  <si>
    <t>賓</t>
  </si>
  <si>
    <t>自信</t>
  </si>
  <si>
    <t>儀承</t>
  </si>
  <si>
    <t>銀</t>
  </si>
  <si>
    <t>金卜</t>
  </si>
  <si>
    <t>連江</t>
  </si>
  <si>
    <t>李希永</t>
  </si>
  <si>
    <t>命乭伊</t>
  </si>
  <si>
    <t>忠發</t>
  </si>
  <si>
    <t>鄭日柱</t>
  </si>
  <si>
    <t>弘允</t>
  </si>
  <si>
    <t>全彭守</t>
  </si>
  <si>
    <t>以再</t>
  </si>
  <si>
    <t>愛</t>
  </si>
  <si>
    <t>劉石信</t>
  </si>
  <si>
    <t>仇</t>
  </si>
  <si>
    <t>命戒</t>
  </si>
  <si>
    <t>中三</t>
  </si>
  <si>
    <t>李世鶴</t>
  </si>
  <si>
    <t>鄭平世</t>
  </si>
  <si>
    <t>云柱</t>
  </si>
  <si>
    <t>信上</t>
  </si>
  <si>
    <t>黃進巾</t>
  </si>
  <si>
    <t>益立</t>
  </si>
  <si>
    <t>克</t>
  </si>
  <si>
    <t>宣武郞</t>
  </si>
  <si>
    <t>金南克</t>
  </si>
  <si>
    <t>致好</t>
  </si>
  <si>
    <t>禦侮將軍行訓鍊院判官</t>
  </si>
  <si>
    <t>宣略將軍行龍驤衛副果</t>
  </si>
  <si>
    <t>時華</t>
  </si>
  <si>
    <t>朴應柱</t>
  </si>
  <si>
    <t>李弘仁逃亡代弟</t>
  </si>
  <si>
    <t>仲建</t>
  </si>
  <si>
    <t>展力副尉兼司僕行龍驤衛副司果</t>
  </si>
  <si>
    <t>金白之</t>
  </si>
  <si>
    <t>世未</t>
  </si>
  <si>
    <t>昌元</t>
  </si>
  <si>
    <t>應福</t>
  </si>
  <si>
    <t>朴信右</t>
  </si>
  <si>
    <t>秀良</t>
  </si>
  <si>
    <t>敬立</t>
  </si>
  <si>
    <t>士元</t>
  </si>
  <si>
    <t>尙敬</t>
  </si>
  <si>
    <t>張俊承</t>
  </si>
  <si>
    <t>存己</t>
  </si>
  <si>
    <t>李仁好</t>
  </si>
  <si>
    <t>愛京</t>
  </si>
  <si>
    <t>乭毛致</t>
  </si>
  <si>
    <t>玉守</t>
  </si>
  <si>
    <t>安元</t>
  </si>
  <si>
    <t>牛隻洞里</t>
  </si>
  <si>
    <t>曺夏德</t>
  </si>
  <si>
    <t>夏德</t>
  </si>
  <si>
    <t>弘挺</t>
  </si>
  <si>
    <t>史庫參奉</t>
  </si>
  <si>
    <t>通訓大夫行典獄署主簿</t>
  </si>
  <si>
    <t>趙應立</t>
  </si>
  <si>
    <t>任</t>
  </si>
  <si>
    <t>豊川</t>
  </si>
  <si>
    <t>海守</t>
  </si>
  <si>
    <t>朴彦立</t>
  </si>
  <si>
    <t>武學巡在家軍官</t>
  </si>
  <si>
    <t>仁漢</t>
  </si>
  <si>
    <t>勵節校尉行訓鍊判官</t>
  </si>
  <si>
    <t>琓</t>
  </si>
  <si>
    <t>禦侮將軍訓鍊院判官</t>
  </si>
  <si>
    <t>明鏡</t>
  </si>
  <si>
    <t>演</t>
  </si>
  <si>
    <t>金汝京</t>
  </si>
  <si>
    <t>斗江</t>
  </si>
  <si>
    <t>免講校生</t>
  </si>
  <si>
    <t>斗光</t>
  </si>
  <si>
    <t>夏江</t>
  </si>
  <si>
    <t>丁孫</t>
  </si>
  <si>
    <t>日白</t>
  </si>
  <si>
    <t>加陽山李進先戶</t>
  </si>
  <si>
    <t>而白</t>
  </si>
  <si>
    <t>方春</t>
  </si>
  <si>
    <t>仁會</t>
  </si>
  <si>
    <t>得贊</t>
  </si>
  <si>
    <t>應大</t>
  </si>
  <si>
    <t>春月</t>
  </si>
  <si>
    <t>府將官</t>
  </si>
  <si>
    <t>仁傑</t>
  </si>
  <si>
    <t>廷好</t>
  </si>
  <si>
    <t>得龍</t>
  </si>
  <si>
    <t>鄭卞秋</t>
  </si>
  <si>
    <t>之業</t>
  </si>
  <si>
    <t>士忠</t>
  </si>
  <si>
    <t>金振右</t>
  </si>
  <si>
    <t>東武</t>
  </si>
  <si>
    <t>東必</t>
  </si>
  <si>
    <t>金德守</t>
  </si>
  <si>
    <t>豪傑</t>
  </si>
  <si>
    <t>義</t>
  </si>
  <si>
    <t>永必</t>
  </si>
  <si>
    <t>鄭夢生</t>
  </si>
  <si>
    <t>夏云</t>
  </si>
  <si>
    <t>丹陽</t>
  </si>
  <si>
    <t>先弘</t>
  </si>
  <si>
    <t>放賣率婢</t>
  </si>
  <si>
    <t>望代</t>
  </si>
  <si>
    <t>戒乭伊</t>
  </si>
  <si>
    <t>每進</t>
  </si>
  <si>
    <t>貴進</t>
  </si>
  <si>
    <t>貴得</t>
  </si>
  <si>
    <t>都信得</t>
  </si>
  <si>
    <t>府案付水保巡別隊</t>
  </si>
  <si>
    <t>信得</t>
  </si>
  <si>
    <t>廷右</t>
  </si>
  <si>
    <t>劉受仁</t>
  </si>
  <si>
    <t>豊山</t>
  </si>
  <si>
    <t>工曹匠人</t>
  </si>
  <si>
    <t>貴世</t>
  </si>
  <si>
    <t>守哲</t>
  </si>
  <si>
    <t>崔今連</t>
  </si>
  <si>
    <t>主鎭保</t>
  </si>
  <si>
    <t>雲漢</t>
  </si>
  <si>
    <t>率妾</t>
  </si>
  <si>
    <t>銀生</t>
  </si>
  <si>
    <t>儀天</t>
  </si>
  <si>
    <t>己天</t>
  </si>
  <si>
    <t>永春</t>
  </si>
  <si>
    <t>丁春</t>
  </si>
  <si>
    <t>大得</t>
  </si>
  <si>
    <t>夏弼</t>
  </si>
  <si>
    <t>弘孝</t>
  </si>
  <si>
    <t>銀男</t>
  </si>
  <si>
    <t>銀安</t>
  </si>
  <si>
    <t>自叱德</t>
  </si>
  <si>
    <t>自叱分</t>
  </si>
  <si>
    <t>自叱者未</t>
  </si>
  <si>
    <t>俊漢</t>
  </si>
  <si>
    <t>守悌</t>
  </si>
  <si>
    <t>折衝將軍行龍驤衛副護軍</t>
  </si>
  <si>
    <t>英南</t>
  </si>
  <si>
    <t>宣傳官</t>
  </si>
  <si>
    <t>白䄡</t>
  </si>
  <si>
    <t>夏甲</t>
  </si>
  <si>
    <t>彦乞</t>
  </si>
  <si>
    <t>眞每</t>
  </si>
  <si>
    <t>李老郞</t>
  </si>
  <si>
    <t>沙文</t>
  </si>
  <si>
    <t>辛亥逃亡</t>
  </si>
  <si>
    <t>朴彦每</t>
  </si>
  <si>
    <t>應希</t>
  </si>
  <si>
    <t>庚寅逃亡</t>
  </si>
  <si>
    <t>寡婦</t>
  </si>
  <si>
    <t>聲翕</t>
  </si>
  <si>
    <t>景</t>
  </si>
  <si>
    <t>朴得時</t>
  </si>
  <si>
    <t>夏世</t>
  </si>
  <si>
    <t>周玉</t>
  </si>
  <si>
    <t>丙辰逃亡</t>
  </si>
  <si>
    <t>金儀昌</t>
  </si>
  <si>
    <t>儀昌</t>
  </si>
  <si>
    <t>方立</t>
  </si>
  <si>
    <t>金以世</t>
  </si>
  <si>
    <t>載寧</t>
  </si>
  <si>
    <t>仁</t>
  </si>
  <si>
    <t>崔武男</t>
  </si>
  <si>
    <t>京步兵</t>
  </si>
  <si>
    <t>夏胤</t>
  </si>
  <si>
    <t>以漢</t>
  </si>
  <si>
    <t>崔敬立</t>
  </si>
  <si>
    <t>邢</t>
  </si>
  <si>
    <t>昌縉</t>
  </si>
  <si>
    <t>箕子殿參奉</t>
  </si>
  <si>
    <t>訥</t>
  </si>
  <si>
    <t>大護軍</t>
  </si>
  <si>
    <t>呂紀</t>
  </si>
  <si>
    <t>夏碩</t>
  </si>
  <si>
    <t>率庶弟</t>
  </si>
  <si>
    <t>夏章</t>
  </si>
  <si>
    <t>同里楊召史戶</t>
  </si>
  <si>
    <t>率庶母</t>
  </si>
  <si>
    <t>玉生</t>
  </si>
  <si>
    <t>古音同</t>
  </si>
  <si>
    <t>延漢</t>
  </si>
  <si>
    <t>石之男</t>
  </si>
  <si>
    <t>朱守男</t>
  </si>
  <si>
    <t>分伊</t>
  </si>
  <si>
    <t>父母上同</t>
  </si>
  <si>
    <t>幼學鰥夫</t>
  </si>
  <si>
    <t>夏建</t>
  </si>
  <si>
    <t>司宰監參奉</t>
  </si>
  <si>
    <t>弘直</t>
  </si>
  <si>
    <t>司宰監判官</t>
  </si>
  <si>
    <t>黃士信</t>
  </si>
  <si>
    <t>朴自元己卯故代妻</t>
  </si>
  <si>
    <t>彦儀</t>
  </si>
  <si>
    <t>奴承福</t>
  </si>
  <si>
    <t>崔以岌故代婦</t>
  </si>
  <si>
    <t>熙振</t>
  </si>
  <si>
    <t>大鳳</t>
  </si>
  <si>
    <t>郭得立</t>
  </si>
  <si>
    <t>春今</t>
  </si>
  <si>
    <t>承福</t>
  </si>
  <si>
    <t>是玉</t>
  </si>
  <si>
    <t>甘德</t>
  </si>
  <si>
    <t>郭榮</t>
  </si>
  <si>
    <t>出身鰥夫</t>
  </si>
  <si>
    <t>弼世</t>
  </si>
  <si>
    <t>李彦</t>
  </si>
  <si>
    <t>楊</t>
  </si>
  <si>
    <t>延日訓導</t>
  </si>
  <si>
    <t>戊春</t>
  </si>
  <si>
    <t>通訓大夫典涓參奉</t>
  </si>
  <si>
    <t>希湖</t>
  </si>
  <si>
    <t>李時元</t>
  </si>
  <si>
    <t>同里曺夏胤戶</t>
  </si>
  <si>
    <t>敬行</t>
  </si>
  <si>
    <t>承義郞軍資監判官</t>
  </si>
  <si>
    <t>義源</t>
  </si>
  <si>
    <t>都以兪</t>
  </si>
  <si>
    <t>加陽山里</t>
  </si>
  <si>
    <t>黃民中</t>
  </si>
  <si>
    <t>府案付巡別隊</t>
  </si>
  <si>
    <t>民中</t>
  </si>
  <si>
    <t>尙彔</t>
  </si>
  <si>
    <t>有綵</t>
  </si>
  <si>
    <t>李豪</t>
  </si>
  <si>
    <t>進士</t>
  </si>
  <si>
    <t>朴泰漢</t>
  </si>
  <si>
    <t>李成男</t>
  </si>
  <si>
    <t>守永金</t>
  </si>
  <si>
    <t>高周</t>
  </si>
  <si>
    <t>太今</t>
  </si>
  <si>
    <t>信丁</t>
  </si>
  <si>
    <t>克善</t>
  </si>
  <si>
    <t>宗元</t>
  </si>
  <si>
    <t>德守</t>
  </si>
  <si>
    <t>李汝右</t>
  </si>
  <si>
    <t>禦侮將軍展力副尉兼司僕</t>
  </si>
  <si>
    <t>根世</t>
  </si>
  <si>
    <t>汗明</t>
  </si>
  <si>
    <t>平山</t>
  </si>
  <si>
    <t>昌明</t>
  </si>
  <si>
    <t>永進</t>
  </si>
  <si>
    <t>得連</t>
  </si>
  <si>
    <t>金唜生</t>
  </si>
  <si>
    <t>趙連好</t>
  </si>
  <si>
    <t>元發</t>
  </si>
  <si>
    <t>府案付忠贊衛府軍官</t>
  </si>
  <si>
    <t>進善</t>
  </si>
  <si>
    <t>汝右</t>
  </si>
  <si>
    <t>英</t>
  </si>
  <si>
    <t>天儀</t>
  </si>
  <si>
    <t>禿乭伊</t>
  </si>
  <si>
    <t>次分</t>
  </si>
  <si>
    <t>崔自民</t>
  </si>
  <si>
    <t>承每</t>
  </si>
  <si>
    <t>率買得奴</t>
  </si>
  <si>
    <t>昌寧案付主鎭軍</t>
  </si>
  <si>
    <t>件里先</t>
  </si>
  <si>
    <t>石生</t>
  </si>
  <si>
    <t>光華</t>
  </si>
  <si>
    <t>李應信</t>
  </si>
  <si>
    <t>納粟禮賓寺主簿</t>
  </si>
  <si>
    <t>石郞</t>
  </si>
  <si>
    <t>私奴元伊</t>
  </si>
  <si>
    <t>府案付私奴束伍軍</t>
  </si>
  <si>
    <t>元伊</t>
  </si>
  <si>
    <t>悅男</t>
  </si>
  <si>
    <t>愛分</t>
  </si>
  <si>
    <t>連好</t>
  </si>
  <si>
    <t>黃五月</t>
  </si>
  <si>
    <t>贖良女</t>
  </si>
  <si>
    <t>命卜</t>
  </si>
  <si>
    <t>將官廳下典</t>
  </si>
  <si>
    <t>同里禿乭伊戶</t>
  </si>
  <si>
    <t>㗟山</t>
  </si>
  <si>
    <t>㗟同</t>
  </si>
  <si>
    <t>金岩</t>
  </si>
  <si>
    <t>惡今</t>
  </si>
  <si>
    <t>汗</t>
  </si>
  <si>
    <t>金尙</t>
  </si>
  <si>
    <t>石今</t>
  </si>
  <si>
    <t>朴世永</t>
  </si>
  <si>
    <t>允哲</t>
  </si>
  <si>
    <t>栗音未</t>
  </si>
  <si>
    <t>黃汝信</t>
  </si>
  <si>
    <t>通訓大夫前行山陰縣監</t>
  </si>
  <si>
    <t>禹錫珪</t>
  </si>
  <si>
    <t>玉尙</t>
  </si>
  <si>
    <t>今卜</t>
  </si>
  <si>
    <t>希守</t>
  </si>
  <si>
    <t>李唜男</t>
  </si>
  <si>
    <t>命德</t>
  </si>
  <si>
    <t>府案付步兵巡別隊</t>
  </si>
  <si>
    <t>世文</t>
  </si>
  <si>
    <t>介孫</t>
  </si>
  <si>
    <t>尹倉同</t>
  </si>
  <si>
    <t>成卜</t>
  </si>
  <si>
    <t>銀卜</t>
  </si>
  <si>
    <t>白唜守</t>
  </si>
  <si>
    <t>正和</t>
  </si>
  <si>
    <t>金尙日</t>
  </si>
  <si>
    <t>聖今</t>
  </si>
  <si>
    <t>介仁</t>
  </si>
  <si>
    <t>介同</t>
  </si>
  <si>
    <t>應金</t>
  </si>
  <si>
    <t>元柱</t>
  </si>
  <si>
    <t>永湖</t>
  </si>
  <si>
    <t>姜日生</t>
  </si>
  <si>
    <t>士仲</t>
  </si>
  <si>
    <t>李得和</t>
  </si>
  <si>
    <t>尙徵</t>
  </si>
  <si>
    <t>希載</t>
  </si>
  <si>
    <t>申士好</t>
  </si>
  <si>
    <t>卓</t>
  </si>
  <si>
    <t>文贊</t>
  </si>
  <si>
    <t>厚己</t>
  </si>
  <si>
    <t>希明</t>
  </si>
  <si>
    <t>韓儀仁</t>
  </si>
  <si>
    <t>永每</t>
  </si>
  <si>
    <t>武德</t>
  </si>
  <si>
    <t>私奴鰥夫</t>
  </si>
  <si>
    <t>唜金</t>
  </si>
  <si>
    <t>白生</t>
  </si>
  <si>
    <t>戒山</t>
  </si>
  <si>
    <t>莫石</t>
  </si>
  <si>
    <t>趙永眞</t>
  </si>
  <si>
    <t>萬千</t>
  </si>
  <si>
    <t>李莫同</t>
  </si>
  <si>
    <t>弘立</t>
  </si>
  <si>
    <t>文己</t>
  </si>
  <si>
    <t>朴允山</t>
  </si>
  <si>
    <t>日眞</t>
  </si>
  <si>
    <t>巡馬保</t>
  </si>
  <si>
    <t>元信</t>
  </si>
  <si>
    <t>慶州案付寺奴束伍軍</t>
  </si>
  <si>
    <t>丑奉</t>
  </si>
  <si>
    <t>朴彦右</t>
  </si>
  <si>
    <t>玉梅</t>
  </si>
  <si>
    <t>李淡</t>
  </si>
  <si>
    <t>李正每</t>
  </si>
  <si>
    <t>以生</t>
  </si>
  <si>
    <t>病人鎭營隨率</t>
  </si>
  <si>
    <t>順京</t>
  </si>
  <si>
    <t>巡牙兵</t>
  </si>
  <si>
    <t>光右</t>
  </si>
  <si>
    <t>壬午逃亡</t>
  </si>
  <si>
    <t>奉丹</t>
  </si>
  <si>
    <t>淸道崔有生戶</t>
  </si>
  <si>
    <t>石甫</t>
  </si>
  <si>
    <t>春代</t>
  </si>
  <si>
    <t>申勉</t>
  </si>
  <si>
    <t>萬孫</t>
  </si>
  <si>
    <t>辛䪪山</t>
  </si>
  <si>
    <t>太奉</t>
  </si>
  <si>
    <t>致中</t>
  </si>
  <si>
    <t>根融</t>
  </si>
  <si>
    <t>彦奉</t>
  </si>
  <si>
    <t>金興胤</t>
  </si>
  <si>
    <t>侍母</t>
  </si>
  <si>
    <t>愼行</t>
  </si>
  <si>
    <t>通訓大夫前行慶州鎭判官</t>
  </si>
  <si>
    <t>以兪</t>
  </si>
  <si>
    <t>朴世弘</t>
  </si>
  <si>
    <t>靈岩</t>
  </si>
  <si>
    <t>率壹女</t>
  </si>
  <si>
    <t>率貳女</t>
  </si>
  <si>
    <t>率奴將官廳下典</t>
  </si>
  <si>
    <t>月化</t>
  </si>
  <si>
    <t>從月</t>
  </si>
  <si>
    <t>小眞</t>
  </si>
  <si>
    <t>分陽</t>
  </si>
  <si>
    <t>角北高萬九戶</t>
  </si>
  <si>
    <t>桂陽</t>
  </si>
  <si>
    <t>西玉</t>
  </si>
  <si>
    <t>春鶴</t>
  </si>
  <si>
    <t>己上</t>
  </si>
  <si>
    <t>連介</t>
  </si>
  <si>
    <t>贖良摠戎廳硫黃軍</t>
  </si>
  <si>
    <t>連彔</t>
  </si>
  <si>
    <t>萬牙伊</t>
  </si>
  <si>
    <t>沈特</t>
  </si>
  <si>
    <t>順乃</t>
  </si>
  <si>
    <t>汝天</t>
  </si>
  <si>
    <t>云致</t>
  </si>
  <si>
    <t>金順元</t>
  </si>
  <si>
    <t>鰥夫老人</t>
  </si>
  <si>
    <t>金㐚未</t>
  </si>
  <si>
    <t>小玉</t>
  </si>
  <si>
    <t>李贊</t>
  </si>
  <si>
    <t>順上</t>
  </si>
  <si>
    <t>上德</t>
  </si>
  <si>
    <t>順萬</t>
  </si>
  <si>
    <t>全介</t>
  </si>
  <si>
    <t>進良</t>
  </si>
  <si>
    <t>贖良巡馬保</t>
  </si>
  <si>
    <t>將官廳下典不喩贖良巡馬保</t>
  </si>
  <si>
    <t>進昌</t>
  </si>
  <si>
    <t>業武病人</t>
  </si>
  <si>
    <t>宣武原從功臣中樞府事</t>
  </si>
  <si>
    <t>天世</t>
  </si>
  <si>
    <t>金得三</t>
  </si>
  <si>
    <t>文夏</t>
  </si>
  <si>
    <t>石弘</t>
  </si>
  <si>
    <t>黃世福</t>
  </si>
  <si>
    <t>束伍別隊</t>
  </si>
  <si>
    <t>汝柱</t>
  </si>
  <si>
    <t>別隊保</t>
  </si>
  <si>
    <t>應玉</t>
  </si>
  <si>
    <t>金召史</t>
  </si>
  <si>
    <t>府案付巡馬隊</t>
  </si>
  <si>
    <t>星三</t>
  </si>
  <si>
    <t>重良</t>
  </si>
  <si>
    <t>蘭</t>
  </si>
  <si>
    <t>李元重</t>
  </si>
  <si>
    <t>朴世建</t>
  </si>
  <si>
    <t>星</t>
  </si>
  <si>
    <t>武連</t>
  </si>
  <si>
    <t>高世萬</t>
  </si>
  <si>
    <t>孟柱</t>
  </si>
  <si>
    <t>夢柱</t>
  </si>
  <si>
    <t>戒萬</t>
  </si>
  <si>
    <t>白武臣</t>
  </si>
  <si>
    <t>善立</t>
  </si>
  <si>
    <t>朴致中</t>
  </si>
  <si>
    <t>連每</t>
  </si>
  <si>
    <t>全弼虎</t>
  </si>
  <si>
    <t>難卜</t>
  </si>
  <si>
    <t>哲萬</t>
  </si>
  <si>
    <t>己達</t>
  </si>
  <si>
    <t>黑石全時虎戶</t>
  </si>
  <si>
    <t>己宗</t>
  </si>
  <si>
    <t>己望</t>
  </si>
  <si>
    <t>李德生</t>
  </si>
  <si>
    <t>以弘</t>
  </si>
  <si>
    <t>金命好</t>
  </si>
  <si>
    <t>再達</t>
  </si>
  <si>
    <t>府案付騎保鰥夫</t>
  </si>
  <si>
    <t>弘</t>
  </si>
  <si>
    <t>石堅</t>
  </si>
  <si>
    <t>府案付巡別保府軍官</t>
  </si>
  <si>
    <t>李戒順</t>
  </si>
  <si>
    <t>景浩</t>
  </si>
  <si>
    <t>尹成貴</t>
  </si>
  <si>
    <t>進春</t>
  </si>
  <si>
    <t>海先</t>
  </si>
  <si>
    <t>千泰山</t>
  </si>
  <si>
    <t>右</t>
  </si>
  <si>
    <t>石立</t>
  </si>
  <si>
    <t>率妻父</t>
  </si>
  <si>
    <t>府軍官</t>
  </si>
  <si>
    <t>根立</t>
  </si>
  <si>
    <t>遜</t>
  </si>
  <si>
    <t>金以同</t>
  </si>
  <si>
    <t>楚汗</t>
  </si>
  <si>
    <t>世天</t>
  </si>
  <si>
    <t>吳大春</t>
  </si>
  <si>
    <t>府軍官騎保</t>
  </si>
  <si>
    <t>望達</t>
  </si>
  <si>
    <t>許銀海</t>
  </si>
  <si>
    <t>銀海</t>
  </si>
  <si>
    <t>應時</t>
  </si>
  <si>
    <t>朴進涇</t>
  </si>
  <si>
    <t>世弼</t>
  </si>
  <si>
    <t>星斗</t>
  </si>
  <si>
    <t>將仕郞禮賓寺直長</t>
  </si>
  <si>
    <t>時準</t>
  </si>
  <si>
    <t>金重日</t>
  </si>
  <si>
    <t>益煥</t>
  </si>
  <si>
    <t>戒玉</t>
  </si>
  <si>
    <t>以萬</t>
  </si>
  <si>
    <t>丙子逃亡</t>
  </si>
  <si>
    <t>開奉</t>
  </si>
  <si>
    <t>貴春</t>
  </si>
  <si>
    <t>愛眞</t>
  </si>
  <si>
    <t>吾己</t>
  </si>
  <si>
    <t>俊里</t>
  </si>
  <si>
    <t>等時去</t>
  </si>
  <si>
    <t>己特</t>
  </si>
  <si>
    <t>等故</t>
  </si>
  <si>
    <t>巡硫黃募軍病人居士</t>
  </si>
  <si>
    <t>鶴只</t>
  </si>
  <si>
    <t>成東</t>
  </si>
  <si>
    <t>孟孫</t>
  </si>
  <si>
    <t>金士眞</t>
  </si>
  <si>
    <t>益郞</t>
  </si>
  <si>
    <t>守御牙兵私奴</t>
  </si>
  <si>
    <t>安吉</t>
  </si>
  <si>
    <t>㗡梅</t>
  </si>
  <si>
    <t>同伊</t>
  </si>
  <si>
    <t>奉孫</t>
  </si>
  <si>
    <t>李命立</t>
  </si>
  <si>
    <t>林武仁</t>
  </si>
  <si>
    <t>無作</t>
  </si>
  <si>
    <t>任戌</t>
  </si>
  <si>
    <t>鄭守男</t>
  </si>
  <si>
    <t>英信</t>
  </si>
  <si>
    <t>順儀</t>
  </si>
  <si>
    <t>朱春每</t>
  </si>
  <si>
    <t>黃石</t>
  </si>
  <si>
    <t>束伍別隊病人</t>
  </si>
  <si>
    <t>斗安</t>
  </si>
  <si>
    <t>從春</t>
  </si>
  <si>
    <t>鄭從先</t>
  </si>
  <si>
    <t>巡馬保病人</t>
  </si>
  <si>
    <t>從先</t>
  </si>
  <si>
    <t>起</t>
  </si>
  <si>
    <t>金太元</t>
  </si>
  <si>
    <t>盧自珠</t>
  </si>
  <si>
    <t>尙云</t>
  </si>
  <si>
    <t>允上</t>
  </si>
  <si>
    <t>文南</t>
  </si>
  <si>
    <t>巡馬軍</t>
  </si>
  <si>
    <t>命周</t>
  </si>
  <si>
    <t>營將官廳下典</t>
  </si>
  <si>
    <t>安周</t>
  </si>
  <si>
    <t>安中</t>
  </si>
  <si>
    <t>淸道案付寺奴束伍軍李戒奉辛巳故代妻</t>
  </si>
  <si>
    <t>根雄</t>
  </si>
  <si>
    <t>趙延好</t>
  </si>
  <si>
    <t>香進</t>
  </si>
  <si>
    <t>朴成章</t>
  </si>
  <si>
    <t>成男</t>
  </si>
  <si>
    <t>高同</t>
  </si>
  <si>
    <t>梁金</t>
  </si>
  <si>
    <t>先陽</t>
  </si>
  <si>
    <t>必中</t>
  </si>
  <si>
    <t>光好</t>
  </si>
  <si>
    <t>明好</t>
  </si>
  <si>
    <t>朴根融</t>
  </si>
  <si>
    <t>有起</t>
  </si>
  <si>
    <t>愛陽</t>
  </si>
  <si>
    <t>巡硫黃募軍</t>
  </si>
  <si>
    <t>石福</t>
  </si>
  <si>
    <t>潘禹井</t>
  </si>
  <si>
    <t>連右</t>
  </si>
  <si>
    <t>彦乃</t>
  </si>
  <si>
    <t>連金</t>
  </si>
  <si>
    <t>光石</t>
  </si>
  <si>
    <t>許聖柱</t>
  </si>
  <si>
    <t>聖柱</t>
  </si>
  <si>
    <t>千太山</t>
  </si>
  <si>
    <t>信占</t>
  </si>
  <si>
    <t>顯校尉龍驤衛副司果</t>
  </si>
  <si>
    <t>松</t>
  </si>
  <si>
    <t>朴元眞</t>
  </si>
  <si>
    <t>有丁</t>
  </si>
  <si>
    <t>騎保府軍官</t>
  </si>
  <si>
    <t>義善</t>
  </si>
  <si>
    <t>金而同</t>
  </si>
  <si>
    <t>世汗</t>
  </si>
  <si>
    <t>金行道</t>
  </si>
  <si>
    <t>善分</t>
  </si>
  <si>
    <t>有今</t>
  </si>
  <si>
    <t>成必</t>
  </si>
  <si>
    <t>巡營馬軍</t>
  </si>
  <si>
    <t>世昌</t>
  </si>
  <si>
    <t>介山</t>
  </si>
  <si>
    <t>朴允眞</t>
  </si>
  <si>
    <t>時迪</t>
  </si>
  <si>
    <t>世健</t>
  </si>
  <si>
    <t>玄奉日</t>
  </si>
  <si>
    <t>府案付武學中營帶率軍官</t>
  </si>
  <si>
    <t>萬徵</t>
  </si>
  <si>
    <t>彦石</t>
  </si>
  <si>
    <t>承白</t>
  </si>
  <si>
    <t>角北高振明戶</t>
  </si>
  <si>
    <t>卜立</t>
  </si>
  <si>
    <t>金應時</t>
  </si>
  <si>
    <t>愛上</t>
  </si>
  <si>
    <t>仲男</t>
  </si>
  <si>
    <t>金己仁</t>
  </si>
  <si>
    <t>云石</t>
  </si>
  <si>
    <t>私奴弘連</t>
  </si>
  <si>
    <t>作廳下典私奴</t>
  </si>
  <si>
    <t>弘連</t>
  </si>
  <si>
    <t>有命</t>
  </si>
  <si>
    <t>金唜同</t>
  </si>
  <si>
    <t>苟化</t>
  </si>
  <si>
    <t>進忠</t>
  </si>
  <si>
    <t>有玉</t>
  </si>
  <si>
    <t>國男</t>
  </si>
  <si>
    <t>己民</t>
  </si>
  <si>
    <t>云達</t>
  </si>
  <si>
    <t>禦侮將軍展力副尉兼司果</t>
  </si>
  <si>
    <t>莫立</t>
  </si>
  <si>
    <t>李永得</t>
  </si>
  <si>
    <t>日三</t>
  </si>
  <si>
    <t>斗三</t>
  </si>
  <si>
    <t>私奴府將官廳下典</t>
  </si>
  <si>
    <t>入沙里</t>
  </si>
  <si>
    <t>八立</t>
  </si>
  <si>
    <t>鄭貴上</t>
  </si>
  <si>
    <t>府案付騎保束伍別隊</t>
  </si>
  <si>
    <t>夫男</t>
  </si>
  <si>
    <t>福立</t>
  </si>
  <si>
    <t>方應白</t>
  </si>
  <si>
    <t>戒彔</t>
  </si>
  <si>
    <t>徐春老</t>
  </si>
  <si>
    <t>方</t>
  </si>
  <si>
    <t>許石柱戶</t>
  </si>
  <si>
    <t>必丁</t>
  </si>
  <si>
    <t>刻手</t>
  </si>
  <si>
    <t>世信</t>
  </si>
  <si>
    <t>李萬貴</t>
  </si>
  <si>
    <t>私奴命先</t>
  </si>
  <si>
    <t>府案付將官廳下典私奴居士</t>
  </si>
  <si>
    <t>同白</t>
  </si>
  <si>
    <t>朴厚承</t>
  </si>
  <si>
    <t>必柱</t>
  </si>
  <si>
    <t>朴順中</t>
  </si>
  <si>
    <t>加天</t>
  </si>
  <si>
    <t>金應海</t>
  </si>
  <si>
    <t>贖良府案付束伍別隊保</t>
  </si>
  <si>
    <t>再乞</t>
  </si>
  <si>
    <t>戒順</t>
  </si>
  <si>
    <t>西守</t>
  </si>
  <si>
    <t>孫守永</t>
  </si>
  <si>
    <t>成三</t>
  </si>
  <si>
    <t>中良</t>
  </si>
  <si>
    <t>李元中</t>
  </si>
  <si>
    <t>率養母</t>
  </si>
  <si>
    <t>李勉</t>
  </si>
  <si>
    <t>金云昌</t>
  </si>
  <si>
    <t>汗玉</t>
  </si>
  <si>
    <t>進太</t>
  </si>
  <si>
    <t>成益</t>
  </si>
  <si>
    <t>金石奉</t>
  </si>
  <si>
    <t>再中</t>
  </si>
  <si>
    <t>道良</t>
  </si>
  <si>
    <t>通訓大夫前觀象監參奉</t>
  </si>
  <si>
    <t>鎬</t>
  </si>
  <si>
    <t>通政大夫中樞府事</t>
  </si>
  <si>
    <t>黃永吉</t>
  </si>
  <si>
    <t>論卜</t>
  </si>
  <si>
    <t>永得</t>
  </si>
  <si>
    <t>左兵營硫黃募軍</t>
  </si>
  <si>
    <t>洛石</t>
  </si>
  <si>
    <t>私奴時達</t>
  </si>
  <si>
    <t>李進善</t>
  </si>
  <si>
    <t>金己卜</t>
  </si>
  <si>
    <t>贖良禁衛營硫黃軍</t>
  </si>
  <si>
    <t>禿叱乭</t>
  </si>
  <si>
    <t>而元</t>
  </si>
  <si>
    <t>金立</t>
  </si>
  <si>
    <t>將官廳下典不喩贖良禁衛營硫黃軍</t>
  </si>
  <si>
    <t>先金</t>
  </si>
  <si>
    <t>李日肖</t>
  </si>
  <si>
    <t>私奴日鶴故代妻</t>
  </si>
  <si>
    <t>唜代</t>
  </si>
  <si>
    <t>堅望</t>
  </si>
  <si>
    <t>金春金</t>
  </si>
  <si>
    <t>夢先</t>
  </si>
  <si>
    <t>妙峯里</t>
  </si>
  <si>
    <t>李哲云</t>
  </si>
  <si>
    <t>特</t>
  </si>
  <si>
    <t>宣武原從功臣展力副尉兼司僕</t>
  </si>
  <si>
    <t>億孫</t>
  </si>
  <si>
    <t>尹己弘</t>
  </si>
  <si>
    <t>白進元</t>
  </si>
  <si>
    <t>崔己潤</t>
  </si>
  <si>
    <t>彦江</t>
  </si>
  <si>
    <t>汝周</t>
  </si>
  <si>
    <t>太建</t>
  </si>
  <si>
    <t>尹廷海</t>
  </si>
  <si>
    <t>聖三</t>
  </si>
  <si>
    <t>其兄哲云戶</t>
  </si>
  <si>
    <t>李奉乞</t>
  </si>
  <si>
    <t>信堅</t>
  </si>
  <si>
    <t>千以迪</t>
  </si>
  <si>
    <t>府案付騎保病人</t>
  </si>
  <si>
    <t>進彦</t>
  </si>
  <si>
    <t>敬民</t>
  </si>
  <si>
    <t>崔文立</t>
  </si>
  <si>
    <t>後彬</t>
  </si>
  <si>
    <t>將仕郞懷德訓導</t>
  </si>
  <si>
    <t>李從得</t>
  </si>
  <si>
    <t>性郞</t>
  </si>
  <si>
    <t>文立</t>
  </si>
  <si>
    <t>己潤</t>
  </si>
  <si>
    <t>金汝信</t>
  </si>
  <si>
    <t>進憲</t>
  </si>
  <si>
    <t>輝</t>
  </si>
  <si>
    <t>志憲</t>
  </si>
  <si>
    <t>其父張己宗戶</t>
  </si>
  <si>
    <t>張愛生</t>
  </si>
  <si>
    <t>夢元</t>
  </si>
  <si>
    <t>孫千鶴</t>
  </si>
  <si>
    <t>武乃</t>
  </si>
  <si>
    <t>心永</t>
  </si>
  <si>
    <t>命信</t>
  </si>
  <si>
    <t>李大蓋</t>
  </si>
  <si>
    <t>巡別隊保</t>
  </si>
  <si>
    <t>時江</t>
  </si>
  <si>
    <t>敬好</t>
  </si>
  <si>
    <t>李允成</t>
  </si>
  <si>
    <t>太宗</t>
  </si>
  <si>
    <t>府案付馬軍保</t>
  </si>
  <si>
    <t>雲浮</t>
  </si>
  <si>
    <t>潤成</t>
  </si>
  <si>
    <t>李哲</t>
  </si>
  <si>
    <t>大進</t>
  </si>
  <si>
    <t>府案付禁衛保巡將官</t>
  </si>
  <si>
    <t>孝善</t>
  </si>
  <si>
    <t>朴允成</t>
  </si>
  <si>
    <t>從仕郞</t>
  </si>
  <si>
    <t>石之</t>
  </si>
  <si>
    <t>千己</t>
  </si>
  <si>
    <t>文伊</t>
  </si>
  <si>
    <t>金守卜</t>
  </si>
  <si>
    <t>架山軍保</t>
  </si>
  <si>
    <t>宮哲</t>
  </si>
  <si>
    <t>時玉</t>
  </si>
  <si>
    <t>㕾同</t>
  </si>
  <si>
    <t>千命</t>
  </si>
  <si>
    <t>上左</t>
  </si>
  <si>
    <t>鄭彦承</t>
  </si>
  <si>
    <t>朴弘</t>
  </si>
  <si>
    <t>䪪春</t>
  </si>
  <si>
    <t>從白</t>
  </si>
  <si>
    <t>盈海</t>
  </si>
  <si>
    <t>俊儀</t>
  </si>
  <si>
    <t>必好</t>
  </si>
  <si>
    <t>千士同</t>
  </si>
  <si>
    <t>武吉</t>
  </si>
  <si>
    <t>武英</t>
  </si>
  <si>
    <t>崔己允</t>
  </si>
  <si>
    <t>汝詳</t>
  </si>
  <si>
    <t>懷天</t>
  </si>
  <si>
    <t>林戒番</t>
  </si>
  <si>
    <t>白郞</t>
  </si>
  <si>
    <t>府案付騎保府軍官</t>
  </si>
  <si>
    <t>石江</t>
  </si>
  <si>
    <t>己俊</t>
  </si>
  <si>
    <t>順命</t>
  </si>
  <si>
    <t>豊男</t>
  </si>
  <si>
    <t>守右</t>
  </si>
  <si>
    <t>李汝波</t>
  </si>
  <si>
    <t>密陽案付御保</t>
  </si>
  <si>
    <t>萬應</t>
  </si>
  <si>
    <t>草良</t>
  </si>
  <si>
    <t>省峴道幽山驛保</t>
  </si>
  <si>
    <t>孫天鶴</t>
  </si>
  <si>
    <t>成智</t>
  </si>
  <si>
    <t>鄭孟仁</t>
  </si>
  <si>
    <t>進迪</t>
  </si>
  <si>
    <t>莫郞</t>
  </si>
  <si>
    <t>進聖</t>
  </si>
  <si>
    <t>宋金伊同</t>
  </si>
  <si>
    <t>金伊同</t>
  </si>
  <si>
    <t>尹日元</t>
  </si>
  <si>
    <t>春希</t>
  </si>
  <si>
    <t>萬敬</t>
  </si>
  <si>
    <t>崔敬方</t>
  </si>
  <si>
    <t>戒哲</t>
  </si>
  <si>
    <t>嘉善大夫前行左兵馬節度使</t>
  </si>
  <si>
    <t>宗虎</t>
  </si>
  <si>
    <t>石守堅</t>
  </si>
  <si>
    <t>山男</t>
  </si>
  <si>
    <t>朴天儀</t>
  </si>
  <si>
    <t>架山軍</t>
  </si>
  <si>
    <t>介屎</t>
  </si>
  <si>
    <t>命己</t>
  </si>
  <si>
    <t>萬仲</t>
  </si>
  <si>
    <t>奉金</t>
  </si>
  <si>
    <t>儀迪</t>
  </si>
  <si>
    <t>張忠民</t>
  </si>
  <si>
    <t>自正</t>
  </si>
  <si>
    <t>世廷</t>
  </si>
  <si>
    <t>鄭業</t>
  </si>
  <si>
    <t>左水營硫黃軍</t>
  </si>
  <si>
    <t>貴玉</t>
  </si>
  <si>
    <t>省峴道驛保</t>
  </si>
  <si>
    <t>儀達</t>
  </si>
  <si>
    <t>火吉</t>
  </si>
  <si>
    <t>京右</t>
  </si>
  <si>
    <t>仁男</t>
  </si>
  <si>
    <t>斗男</t>
  </si>
  <si>
    <t>石明</t>
  </si>
  <si>
    <t>徐俊上</t>
  </si>
  <si>
    <t>達城</t>
  </si>
  <si>
    <t>靑云</t>
  </si>
  <si>
    <t>嘉善大夫前行慶尙道兵馬節度使</t>
  </si>
  <si>
    <t>鄭彦夫</t>
  </si>
  <si>
    <t>進道</t>
  </si>
  <si>
    <t>府案付騎保巡別隊</t>
  </si>
  <si>
    <t>連月</t>
  </si>
  <si>
    <t>平</t>
  </si>
  <si>
    <t>彦夫</t>
  </si>
  <si>
    <t>李月生</t>
  </si>
  <si>
    <t>厚進</t>
  </si>
  <si>
    <t>厚白</t>
  </si>
  <si>
    <t>林右白</t>
  </si>
  <si>
    <t>世友</t>
  </si>
  <si>
    <t>崔萬乞</t>
  </si>
  <si>
    <t>有分</t>
  </si>
  <si>
    <t>朱良</t>
  </si>
  <si>
    <t>春孫</t>
  </si>
  <si>
    <t>郭元先</t>
  </si>
  <si>
    <t>玄風案付騎兵</t>
  </si>
  <si>
    <t>守立</t>
  </si>
  <si>
    <t>俊淸</t>
  </si>
  <si>
    <t>尹業上</t>
  </si>
  <si>
    <t>白唜立</t>
  </si>
  <si>
    <t>小斤召史</t>
  </si>
  <si>
    <t>㗡上</t>
  </si>
  <si>
    <t>李成立</t>
  </si>
  <si>
    <t>仁德</t>
  </si>
  <si>
    <t>斗宗</t>
  </si>
  <si>
    <t>基業</t>
  </si>
  <si>
    <t>朴鳳</t>
  </si>
  <si>
    <t>䪪生</t>
  </si>
  <si>
    <t>裵明立</t>
  </si>
  <si>
    <t>太永</t>
  </si>
  <si>
    <t>太茂</t>
  </si>
  <si>
    <t>泰白</t>
  </si>
  <si>
    <t>悅</t>
  </si>
  <si>
    <t>倉同</t>
  </si>
  <si>
    <t>莫天</t>
  </si>
  <si>
    <t>金守生</t>
  </si>
  <si>
    <t>府束伍別隊</t>
  </si>
  <si>
    <t>希昌</t>
  </si>
  <si>
    <t>戒望</t>
  </si>
  <si>
    <t>渭</t>
  </si>
  <si>
    <t>金天男</t>
  </si>
  <si>
    <t>萬中</t>
  </si>
  <si>
    <t>主簿</t>
  </si>
  <si>
    <t>千孝汗</t>
  </si>
  <si>
    <t>孝汗</t>
  </si>
  <si>
    <t>彦生</t>
  </si>
  <si>
    <t>尙左</t>
  </si>
  <si>
    <t>金日信</t>
  </si>
  <si>
    <t>風先</t>
  </si>
  <si>
    <t>鄭仁右</t>
  </si>
  <si>
    <t>守御募軍巡別隊</t>
  </si>
  <si>
    <t>自哲</t>
  </si>
  <si>
    <t>張武元</t>
  </si>
  <si>
    <t>有世</t>
  </si>
  <si>
    <t>朴守承</t>
  </si>
  <si>
    <t>草分</t>
  </si>
  <si>
    <t>以官</t>
  </si>
  <si>
    <t>以巾</t>
  </si>
  <si>
    <t>善之</t>
  </si>
  <si>
    <t>戒擇</t>
  </si>
  <si>
    <t>日玉</t>
  </si>
  <si>
    <t>日化</t>
  </si>
  <si>
    <t>檢崇</t>
  </si>
  <si>
    <t>檢福</t>
  </si>
  <si>
    <t>順鶴</t>
  </si>
  <si>
    <t>黃守淸</t>
  </si>
  <si>
    <t>前司果</t>
  </si>
  <si>
    <t>泰</t>
  </si>
  <si>
    <t>遞</t>
  </si>
  <si>
    <t>別佐</t>
  </si>
  <si>
    <t>白戒日</t>
  </si>
  <si>
    <t>朴武吉</t>
  </si>
  <si>
    <t>府案付別隊</t>
  </si>
  <si>
    <t>朴俊儀</t>
  </si>
  <si>
    <t>京騎兵</t>
  </si>
  <si>
    <t>朴厚成</t>
  </si>
  <si>
    <t>承</t>
  </si>
  <si>
    <t>洪大信</t>
  </si>
  <si>
    <t>公州</t>
  </si>
  <si>
    <t>己允</t>
  </si>
  <si>
    <t>黃以柱</t>
  </si>
  <si>
    <t>先右</t>
  </si>
  <si>
    <t>鄭大善</t>
  </si>
  <si>
    <t>納粟通政大夫張</t>
  </si>
  <si>
    <t>武羅</t>
  </si>
  <si>
    <t>張克輝</t>
  </si>
  <si>
    <t>萬榮</t>
  </si>
  <si>
    <t>命起</t>
  </si>
  <si>
    <t>萬重</t>
  </si>
  <si>
    <t>富汗</t>
  </si>
  <si>
    <t>巨望里</t>
  </si>
  <si>
    <t>金進堅</t>
  </si>
  <si>
    <t>府案付主鎭軍昌寧忠贊衛</t>
  </si>
  <si>
    <t>進堅</t>
  </si>
  <si>
    <t>信君</t>
  </si>
  <si>
    <t>徐貴日</t>
  </si>
  <si>
    <t>昌寧武學</t>
  </si>
  <si>
    <t>淸道案付武學病人</t>
  </si>
  <si>
    <t>自明</t>
  </si>
  <si>
    <t>今世</t>
  </si>
  <si>
    <t>姜仁上</t>
  </si>
  <si>
    <t>進堅戶</t>
  </si>
  <si>
    <t>金先卓戶</t>
  </si>
  <si>
    <t>秋月</t>
  </si>
  <si>
    <t>進命</t>
  </si>
  <si>
    <t>仁行</t>
  </si>
  <si>
    <t>時撰</t>
  </si>
  <si>
    <t>彰善大夫行光山副令</t>
  </si>
  <si>
    <t>珩</t>
  </si>
  <si>
    <t>贈正義大夫兼五衛都摠府副摠管義陽君行彰善大夫義陽副守</t>
  </si>
  <si>
    <t>脩</t>
  </si>
  <si>
    <t>裵應秀</t>
  </si>
  <si>
    <t>禦侮將軍行權知訓鍊院奉事</t>
  </si>
  <si>
    <t>先卓</t>
  </si>
  <si>
    <t>億壽</t>
  </si>
  <si>
    <t>機</t>
  </si>
  <si>
    <t>金敬信</t>
  </si>
  <si>
    <t>先今</t>
  </si>
  <si>
    <t>哲玉</t>
  </si>
  <si>
    <t>忠翊衛脩義副尉病人</t>
  </si>
  <si>
    <t>吾擧</t>
  </si>
  <si>
    <t>裵先右</t>
  </si>
  <si>
    <t>彦</t>
  </si>
  <si>
    <t>金應生</t>
  </si>
  <si>
    <t>淸道張厚白戶</t>
  </si>
  <si>
    <t>得堅</t>
  </si>
  <si>
    <t>㷨燧軍</t>
  </si>
  <si>
    <t>張厚白淸道</t>
  </si>
  <si>
    <t>朝奉大夫典涓司參奉禁衛保老除</t>
  </si>
  <si>
    <t>宣武原從功臣兼司僕</t>
  </si>
  <si>
    <t>朴銀好</t>
  </si>
  <si>
    <t>汗福</t>
  </si>
  <si>
    <t>曺許己</t>
  </si>
  <si>
    <t>先道</t>
  </si>
  <si>
    <t>朴世達</t>
  </si>
  <si>
    <t>忠贊衛宣略將軍</t>
  </si>
  <si>
    <t>宏俊</t>
  </si>
  <si>
    <t>仕立</t>
  </si>
  <si>
    <t>金應良</t>
  </si>
  <si>
    <t>德平</t>
  </si>
  <si>
    <t>南崗院生</t>
  </si>
  <si>
    <t>東矩</t>
  </si>
  <si>
    <t>春福</t>
  </si>
  <si>
    <t>應哲</t>
  </si>
  <si>
    <t>正化</t>
  </si>
  <si>
    <t>時先</t>
  </si>
  <si>
    <t>而男</t>
  </si>
  <si>
    <t>中樞府錄事</t>
  </si>
  <si>
    <t>永俊</t>
  </si>
  <si>
    <t>宣武原從功臣龍驤衛副司果</t>
  </si>
  <si>
    <t>百守</t>
  </si>
  <si>
    <t>朴應男</t>
  </si>
  <si>
    <t>兼</t>
  </si>
  <si>
    <t>尹世命</t>
  </si>
  <si>
    <t>外車山</t>
  </si>
  <si>
    <t>率侄女</t>
  </si>
  <si>
    <t>出身禦侮將軍行權知訓鍊院奉事</t>
  </si>
  <si>
    <t>裵善右</t>
  </si>
  <si>
    <t>李古老</t>
  </si>
  <si>
    <t>益堅</t>
  </si>
  <si>
    <t>率奴巡將官廳下典</t>
  </si>
  <si>
    <t>㗡男</t>
  </si>
  <si>
    <t>㗡世</t>
  </si>
  <si>
    <t>連代</t>
  </si>
  <si>
    <t>朴丁民</t>
  </si>
  <si>
    <t>丁丑逃亡</t>
  </si>
  <si>
    <t>碧立</t>
  </si>
  <si>
    <t>車己</t>
  </si>
  <si>
    <t>邦東</t>
  </si>
  <si>
    <t>邦立</t>
  </si>
  <si>
    <t>朴唜立</t>
  </si>
  <si>
    <t>益戒</t>
  </si>
  <si>
    <t>應善</t>
  </si>
  <si>
    <t>世傑</t>
  </si>
  <si>
    <t>末生</t>
  </si>
  <si>
    <t>介守</t>
  </si>
  <si>
    <t>貴之</t>
  </si>
  <si>
    <t>自弘</t>
  </si>
  <si>
    <t>汝弘</t>
  </si>
  <si>
    <t>金進弘</t>
  </si>
  <si>
    <t>進弘</t>
  </si>
  <si>
    <t>彦詳</t>
  </si>
  <si>
    <t>朴末乙生</t>
  </si>
  <si>
    <t>世迪</t>
  </si>
  <si>
    <t>金唜男</t>
  </si>
  <si>
    <t>再点</t>
  </si>
  <si>
    <t>德己</t>
  </si>
  <si>
    <t>昌寧案付武學巡帶率軍官</t>
  </si>
  <si>
    <t>之道</t>
  </si>
  <si>
    <t>老人</t>
  </si>
  <si>
    <t>義坤</t>
  </si>
  <si>
    <t>雄建</t>
  </si>
  <si>
    <t>觀象監參奉</t>
  </si>
  <si>
    <t>李彦男</t>
  </si>
  <si>
    <t>汗分</t>
  </si>
  <si>
    <t>楡川驛吏巡別隊</t>
  </si>
  <si>
    <t>李戒生</t>
  </si>
  <si>
    <t>元立</t>
  </si>
  <si>
    <t>唜命</t>
  </si>
  <si>
    <t>金東好</t>
  </si>
  <si>
    <t>林允福</t>
  </si>
  <si>
    <t>時同</t>
  </si>
  <si>
    <t>朴大吉</t>
  </si>
  <si>
    <t>順巾</t>
  </si>
  <si>
    <t>申宗華</t>
  </si>
  <si>
    <t>正善</t>
  </si>
  <si>
    <t>每香</t>
  </si>
  <si>
    <t>愼信立</t>
  </si>
  <si>
    <t>生伊</t>
  </si>
  <si>
    <t>儀好</t>
  </si>
  <si>
    <t>李連今</t>
  </si>
  <si>
    <t>致巾</t>
  </si>
  <si>
    <t>金伊</t>
  </si>
  <si>
    <t>朴占伊</t>
  </si>
  <si>
    <t>安之</t>
  </si>
  <si>
    <t>朴非知</t>
  </si>
  <si>
    <t>致乞</t>
  </si>
  <si>
    <t>命立</t>
  </si>
  <si>
    <t>吳上伊</t>
  </si>
  <si>
    <t>海右</t>
  </si>
  <si>
    <t>石上</t>
  </si>
  <si>
    <t>李貞三</t>
  </si>
  <si>
    <t>日天</t>
  </si>
  <si>
    <t>今山</t>
  </si>
  <si>
    <t>安守</t>
  </si>
  <si>
    <t>病人主鎭軍</t>
  </si>
  <si>
    <t>進業</t>
  </si>
  <si>
    <t>朴己成故代子</t>
  </si>
  <si>
    <t>府案付巡別保鰥夫</t>
  </si>
  <si>
    <t>李彦上</t>
  </si>
  <si>
    <t>汝坡</t>
  </si>
  <si>
    <t>東</t>
  </si>
  <si>
    <t>宣略將軍行守門將</t>
  </si>
  <si>
    <t>億天</t>
  </si>
  <si>
    <t>鄕吏</t>
  </si>
  <si>
    <t>黃州</t>
  </si>
  <si>
    <t>金戒弘</t>
  </si>
  <si>
    <t>應先</t>
  </si>
  <si>
    <t>俊永</t>
  </si>
  <si>
    <t>克卜</t>
  </si>
  <si>
    <t>儀坤</t>
  </si>
  <si>
    <t>李仁男</t>
  </si>
  <si>
    <t>斗望</t>
  </si>
  <si>
    <t>再成</t>
  </si>
  <si>
    <t>率婦母</t>
  </si>
  <si>
    <t>同里李太云戶</t>
  </si>
  <si>
    <t>彰善大夫行光山副</t>
  </si>
  <si>
    <t>令珩</t>
  </si>
  <si>
    <t>贈正義大夫都摠府都摠管義陽君行彰善大夫義陽副</t>
  </si>
  <si>
    <t>守脩</t>
  </si>
  <si>
    <t>崇政大夫兼中樞府事行吏曹判書兼知經筵春秋館事弘文館提學同知成均館事世子左副賓客</t>
  </si>
  <si>
    <t>處亮</t>
  </si>
  <si>
    <t>贈崇政大夫議政府左贊成兼判義禁府事五衛都摠府都摠管行通訓大夫司宰監僉正</t>
  </si>
  <si>
    <t>命顯</t>
  </si>
  <si>
    <t>瑞龍</t>
  </si>
  <si>
    <t>金碩</t>
  </si>
  <si>
    <t>起門</t>
  </si>
  <si>
    <t>猉行</t>
  </si>
  <si>
    <t>率嫂</t>
  </si>
  <si>
    <t>枝元</t>
  </si>
  <si>
    <t>小娥</t>
  </si>
  <si>
    <t>萬周</t>
  </si>
  <si>
    <t>貴今</t>
  </si>
  <si>
    <t>壬金</t>
  </si>
  <si>
    <t>任香</t>
  </si>
  <si>
    <t>壬玉</t>
  </si>
  <si>
    <t>昌生</t>
  </si>
  <si>
    <t>江立</t>
  </si>
  <si>
    <t>今安</t>
  </si>
  <si>
    <t>江今</t>
  </si>
  <si>
    <t>玉香</t>
  </si>
  <si>
    <t>白虎</t>
  </si>
  <si>
    <t>以上等居</t>
  </si>
  <si>
    <t>文伊味</t>
  </si>
  <si>
    <t>文德</t>
  </si>
  <si>
    <t>德伊</t>
  </si>
  <si>
    <t>士今</t>
  </si>
  <si>
    <t>甘代</t>
  </si>
  <si>
    <t>瓮津</t>
  </si>
  <si>
    <t>春㖋同</t>
  </si>
  <si>
    <t>秋田</t>
  </si>
  <si>
    <t>上眞</t>
  </si>
  <si>
    <t>良每</t>
  </si>
  <si>
    <t>守良</t>
  </si>
  <si>
    <t>守情</t>
  </si>
  <si>
    <t>銀香</t>
  </si>
  <si>
    <t>玉伊</t>
  </si>
  <si>
    <t>銀玉</t>
  </si>
  <si>
    <t>銀介</t>
  </si>
  <si>
    <t>甲寅金</t>
  </si>
  <si>
    <t>咸從</t>
  </si>
  <si>
    <t>文永</t>
  </si>
  <si>
    <t>崔永</t>
  </si>
  <si>
    <t>崔男</t>
  </si>
  <si>
    <t>朱永</t>
  </si>
  <si>
    <t>次正</t>
  </si>
  <si>
    <t>甲山</t>
  </si>
  <si>
    <t>之占</t>
  </si>
  <si>
    <t>之望</t>
  </si>
  <si>
    <t>信敬</t>
  </si>
  <si>
    <t>通訓大夫行陰竹縣監</t>
  </si>
  <si>
    <t>翰</t>
  </si>
  <si>
    <t>金成奉</t>
  </si>
  <si>
    <t>林允成</t>
  </si>
  <si>
    <t>私奴命進</t>
  </si>
  <si>
    <t>金忠己</t>
  </si>
  <si>
    <t>䪪石伊</t>
  </si>
  <si>
    <t>禾得</t>
  </si>
  <si>
    <t>武山</t>
  </si>
  <si>
    <t>折脚病人</t>
  </si>
  <si>
    <t>命昌</t>
  </si>
  <si>
    <t>次安</t>
  </si>
  <si>
    <t>成萬英</t>
  </si>
  <si>
    <t>銀孫</t>
  </si>
  <si>
    <t>貴</t>
  </si>
  <si>
    <t>趙乞卜</t>
  </si>
  <si>
    <t>善章</t>
  </si>
  <si>
    <t>郭應生</t>
  </si>
  <si>
    <t>白堅</t>
  </si>
  <si>
    <t>出身禦侮將軍行訓鍊院奉事</t>
  </si>
  <si>
    <t>朴春生</t>
  </si>
  <si>
    <t>德世</t>
  </si>
  <si>
    <t>星州案付防軍</t>
  </si>
  <si>
    <t>䪪日</t>
  </si>
  <si>
    <t>奉逸</t>
  </si>
  <si>
    <t>連白</t>
  </si>
  <si>
    <t>別將</t>
  </si>
  <si>
    <t>朴進好</t>
  </si>
  <si>
    <t>守建</t>
  </si>
  <si>
    <t>墨先</t>
  </si>
  <si>
    <t>府案付忠贊衛病人</t>
  </si>
  <si>
    <t>英發</t>
  </si>
  <si>
    <t>宣武原從功臣展力副尉</t>
  </si>
  <si>
    <t>金日男</t>
  </si>
  <si>
    <t>興義</t>
  </si>
  <si>
    <t>私奴病人居士</t>
  </si>
  <si>
    <t>果川</t>
  </si>
  <si>
    <t>崔海甲</t>
  </si>
  <si>
    <t>㓒連</t>
  </si>
  <si>
    <t>陳甫元</t>
  </si>
  <si>
    <t>介信</t>
  </si>
  <si>
    <t>信方</t>
  </si>
  <si>
    <t>之元</t>
  </si>
  <si>
    <t>金全驛吏病人</t>
  </si>
  <si>
    <t>姜日乞</t>
  </si>
  <si>
    <t>相吉</t>
  </si>
  <si>
    <t>以周</t>
  </si>
  <si>
    <t>朴振成</t>
  </si>
  <si>
    <t>府案府忠贊衛</t>
  </si>
  <si>
    <t>禦侮將</t>
  </si>
  <si>
    <t>以陽</t>
  </si>
  <si>
    <t>成太日</t>
  </si>
  <si>
    <t>億男</t>
  </si>
  <si>
    <t>文夫</t>
  </si>
  <si>
    <t>應宗</t>
  </si>
  <si>
    <t>劉命先</t>
  </si>
  <si>
    <t>林大番</t>
  </si>
  <si>
    <t>內車山里</t>
  </si>
  <si>
    <t>私奴是昌</t>
  </si>
  <si>
    <t>私奴將官廳下典</t>
  </si>
  <si>
    <t>是昌</t>
  </si>
  <si>
    <t>沈有文</t>
  </si>
  <si>
    <t>是云</t>
  </si>
  <si>
    <t>達馬</t>
  </si>
  <si>
    <t>全世發</t>
  </si>
  <si>
    <t>金鶴守</t>
  </si>
  <si>
    <t>玄風寺奴</t>
  </si>
  <si>
    <t>官奴</t>
  </si>
  <si>
    <t>徐順同</t>
  </si>
  <si>
    <t>銀連</t>
  </si>
  <si>
    <t>以泰</t>
  </si>
  <si>
    <t>克諧</t>
  </si>
  <si>
    <t>琨</t>
  </si>
  <si>
    <t>朴善彬</t>
  </si>
  <si>
    <t>權氏</t>
  </si>
  <si>
    <t>介之</t>
  </si>
  <si>
    <t>秋云</t>
  </si>
  <si>
    <t>克訥</t>
  </si>
  <si>
    <t>通政大夫行康津縣監</t>
  </si>
  <si>
    <t>永世</t>
  </si>
  <si>
    <t>通政大夫行陰竹縣監</t>
  </si>
  <si>
    <t>鄭翰</t>
  </si>
  <si>
    <t>士信</t>
  </si>
  <si>
    <t>乙承</t>
  </si>
  <si>
    <t>以彦</t>
  </si>
  <si>
    <t>崔震漢</t>
  </si>
  <si>
    <t>時弼</t>
  </si>
  <si>
    <t>慶徵</t>
  </si>
  <si>
    <t>逈</t>
  </si>
  <si>
    <t>汝峻</t>
  </si>
  <si>
    <t>楊震新</t>
  </si>
  <si>
    <t>通訓大夫行軍資監主簿</t>
  </si>
  <si>
    <t>元福</t>
  </si>
  <si>
    <t>金鎰</t>
  </si>
  <si>
    <t>望得</t>
  </si>
  <si>
    <t>後得</t>
  </si>
  <si>
    <t>金分</t>
  </si>
  <si>
    <t>金伊介同</t>
  </si>
  <si>
    <t>彦介</t>
  </si>
  <si>
    <t>守娥</t>
  </si>
  <si>
    <t>久遠逃亡</t>
  </si>
  <si>
    <t>金伊男</t>
  </si>
  <si>
    <t>菊香</t>
  </si>
  <si>
    <t>贊伊</t>
  </si>
  <si>
    <t>營吏</t>
  </si>
  <si>
    <t>金聲益</t>
  </si>
  <si>
    <t>取云</t>
  </si>
  <si>
    <t>億只</t>
  </si>
  <si>
    <t>取香</t>
  </si>
  <si>
    <t>取安</t>
  </si>
  <si>
    <t>取玉</t>
  </si>
  <si>
    <t>菊男</t>
  </si>
  <si>
    <t>奉春</t>
  </si>
  <si>
    <t>私奴時云</t>
  </si>
  <si>
    <t>時云</t>
  </si>
  <si>
    <t>每月</t>
  </si>
  <si>
    <t>順卜</t>
  </si>
  <si>
    <t>折民</t>
  </si>
  <si>
    <t>黃春福</t>
  </si>
  <si>
    <t>慶城</t>
  </si>
  <si>
    <t>世月</t>
  </si>
  <si>
    <t>世乞</t>
  </si>
  <si>
    <t>先云</t>
  </si>
  <si>
    <t>以護</t>
  </si>
  <si>
    <t>仁卿</t>
  </si>
  <si>
    <t>瑞興</t>
  </si>
  <si>
    <t>應南</t>
  </si>
  <si>
    <t>展力副尉龍驤衛副司果贈司憲府監察</t>
  </si>
  <si>
    <t>壽怡</t>
  </si>
  <si>
    <t>率奴左水營硫黃軍</t>
  </si>
  <si>
    <t>行訓鍊主簿</t>
  </si>
  <si>
    <t>以雲</t>
  </si>
  <si>
    <t>孫纘</t>
  </si>
  <si>
    <t>花山</t>
  </si>
  <si>
    <t>命說</t>
  </si>
  <si>
    <t>導聖</t>
  </si>
  <si>
    <t>應淑</t>
  </si>
  <si>
    <t>張希漢</t>
  </si>
  <si>
    <t>以韶</t>
  </si>
  <si>
    <t>五男</t>
  </si>
  <si>
    <t>妻奴</t>
  </si>
  <si>
    <t>于音先</t>
  </si>
  <si>
    <t>以夏</t>
  </si>
  <si>
    <t>姓天</t>
  </si>
  <si>
    <t>獜</t>
  </si>
  <si>
    <t>成時允</t>
  </si>
  <si>
    <t>之謙</t>
  </si>
  <si>
    <t>之升</t>
  </si>
  <si>
    <t>明玉</t>
  </si>
  <si>
    <t>奴鄕賢司下典</t>
  </si>
  <si>
    <t>秋仁</t>
  </si>
  <si>
    <t>䪪伊</t>
  </si>
  <si>
    <t>信發</t>
  </si>
  <si>
    <t>雲峯</t>
  </si>
  <si>
    <t>吳己玉</t>
  </si>
  <si>
    <t>六每</t>
  </si>
  <si>
    <t>貴發</t>
  </si>
  <si>
    <t>者斤</t>
  </si>
  <si>
    <t>生每</t>
  </si>
  <si>
    <t>權代</t>
  </si>
  <si>
    <t>七上</t>
  </si>
  <si>
    <t>咸陽</t>
  </si>
  <si>
    <t>介眞</t>
  </si>
  <si>
    <t>介今</t>
  </si>
  <si>
    <t>唜每</t>
  </si>
  <si>
    <t>玉屳</t>
  </si>
  <si>
    <t>良人</t>
  </si>
  <si>
    <t>都命元</t>
  </si>
  <si>
    <t>救活婢</t>
  </si>
  <si>
    <t>從分</t>
  </si>
  <si>
    <t>奴硫黃募軍</t>
  </si>
  <si>
    <t>白鶴</t>
  </si>
  <si>
    <t>奴䪪伊妻母</t>
  </si>
  <si>
    <t>廷己</t>
  </si>
  <si>
    <t>鄭士奉</t>
  </si>
  <si>
    <t>率寡婦</t>
  </si>
  <si>
    <t>日每</t>
  </si>
  <si>
    <t>曺明達</t>
  </si>
  <si>
    <t>府案付武學府軍官</t>
  </si>
  <si>
    <t>舜</t>
  </si>
  <si>
    <t>朴東達</t>
  </si>
  <si>
    <t>自强</t>
  </si>
  <si>
    <t>鄭仁弘</t>
  </si>
  <si>
    <t>大演</t>
  </si>
  <si>
    <t>達望</t>
  </si>
  <si>
    <t>宣武原從功臣禦侮將軍行訓鍊院主簿</t>
  </si>
  <si>
    <t>成根</t>
  </si>
  <si>
    <t>李泰海</t>
  </si>
  <si>
    <t>納粟中直大夫軍器寺副正</t>
  </si>
  <si>
    <t>宣武原從功臣秉節校尉訓鍊院主簿</t>
  </si>
  <si>
    <t>天禧</t>
  </si>
  <si>
    <t>東碩</t>
  </si>
  <si>
    <t>玉只</t>
  </si>
  <si>
    <t>山石</t>
  </si>
  <si>
    <t>日陽</t>
  </si>
  <si>
    <t>信今</t>
  </si>
  <si>
    <t>自丁</t>
  </si>
  <si>
    <t>自乃</t>
  </si>
  <si>
    <t>等參口父母上同</t>
  </si>
  <si>
    <t>允春</t>
  </si>
  <si>
    <t>允生</t>
  </si>
  <si>
    <t>允今</t>
  </si>
  <si>
    <t>奴鄕校下典</t>
  </si>
  <si>
    <t>㗡先</t>
  </si>
  <si>
    <t>彦今</t>
  </si>
  <si>
    <t>奴將官廳下典</t>
  </si>
  <si>
    <t>己伊</t>
  </si>
  <si>
    <t>貳口父母上同</t>
  </si>
  <si>
    <t>可溫</t>
  </si>
  <si>
    <t>鄭以夏</t>
  </si>
  <si>
    <t>應夫</t>
  </si>
  <si>
    <t>李男</t>
  </si>
  <si>
    <t>等辛巳故</t>
  </si>
  <si>
    <t>云守</t>
  </si>
  <si>
    <t>云山</t>
  </si>
  <si>
    <t>李守全</t>
  </si>
  <si>
    <t>李玉先</t>
  </si>
  <si>
    <t>自君</t>
  </si>
  <si>
    <t>自春</t>
  </si>
  <si>
    <t>玉連</t>
  </si>
  <si>
    <t>明先</t>
  </si>
  <si>
    <t>明今</t>
  </si>
  <si>
    <t>姜戒望</t>
  </si>
  <si>
    <t>信春</t>
  </si>
  <si>
    <t>朴守山</t>
  </si>
  <si>
    <t>千祖</t>
  </si>
  <si>
    <t>折衝將軍龍驤衛副護軍</t>
  </si>
  <si>
    <t>宣武原從功臣僉知中樞府事</t>
  </si>
  <si>
    <t>禦侮將軍訓鍊院主簿</t>
  </si>
  <si>
    <t>諶</t>
  </si>
  <si>
    <t>文柱</t>
  </si>
  <si>
    <t>巡馬保府軍官</t>
  </si>
  <si>
    <t>泰柱</t>
  </si>
  <si>
    <t>香月</t>
  </si>
  <si>
    <t>乙春</t>
  </si>
  <si>
    <t>是同</t>
  </si>
  <si>
    <t>奴病人</t>
  </si>
  <si>
    <t>彦立</t>
  </si>
  <si>
    <t>何云</t>
  </si>
  <si>
    <t>得仁</t>
  </si>
  <si>
    <t>光逸</t>
  </si>
  <si>
    <t>仁希</t>
  </si>
  <si>
    <t>金致平</t>
  </si>
  <si>
    <t>碩道</t>
  </si>
  <si>
    <t>巡別除</t>
  </si>
  <si>
    <t>碩望</t>
  </si>
  <si>
    <t>每眞</t>
  </si>
  <si>
    <t>信昌</t>
  </si>
  <si>
    <t>李得周</t>
  </si>
  <si>
    <t>脯日</t>
  </si>
  <si>
    <t>折衝將軍行同知中樞府事</t>
  </si>
  <si>
    <t>朴春桂</t>
  </si>
  <si>
    <t>本面仇萬里鄭時昌戶</t>
  </si>
  <si>
    <t>永介</t>
  </si>
  <si>
    <t>他婢</t>
  </si>
  <si>
    <t>於里召史</t>
  </si>
  <si>
    <t>戒得</t>
  </si>
  <si>
    <t>朴文益</t>
  </si>
  <si>
    <t>夢得</t>
  </si>
  <si>
    <t>安奉</t>
  </si>
  <si>
    <t>世發</t>
  </si>
  <si>
    <t>鶴守</t>
  </si>
  <si>
    <t>長卜</t>
  </si>
  <si>
    <t>長金</t>
  </si>
  <si>
    <t>俊明</t>
  </si>
  <si>
    <t>卞應上</t>
  </si>
  <si>
    <t>孝日</t>
  </si>
  <si>
    <t>烱</t>
  </si>
  <si>
    <t>吳述男</t>
  </si>
  <si>
    <t>昌貴</t>
  </si>
  <si>
    <t>克同</t>
  </si>
  <si>
    <t>徐正立</t>
  </si>
  <si>
    <t>明化</t>
  </si>
  <si>
    <t>結民</t>
  </si>
  <si>
    <t>國成</t>
  </si>
  <si>
    <t>國上</t>
  </si>
  <si>
    <t>同立</t>
  </si>
  <si>
    <t>安夢</t>
  </si>
  <si>
    <t>不知</t>
  </si>
  <si>
    <t>非知</t>
  </si>
  <si>
    <t>允云</t>
  </si>
  <si>
    <t>未可知</t>
  </si>
  <si>
    <t>分得</t>
  </si>
  <si>
    <t>三先</t>
  </si>
  <si>
    <t>全戒男</t>
  </si>
  <si>
    <t>高靈案付御保</t>
  </si>
  <si>
    <t>瑭</t>
  </si>
  <si>
    <t>秉節校尉忠壯衛部將</t>
  </si>
  <si>
    <t>長淵</t>
  </si>
  <si>
    <t>尙稷</t>
  </si>
  <si>
    <t>克新</t>
  </si>
  <si>
    <t>李支復</t>
  </si>
  <si>
    <t>汗柱</t>
  </si>
  <si>
    <t>錫和</t>
  </si>
  <si>
    <t>文周</t>
  </si>
  <si>
    <t>光道</t>
  </si>
  <si>
    <t>將仕郞濟用監參奉</t>
  </si>
  <si>
    <t>之翰</t>
  </si>
  <si>
    <t>金欽</t>
  </si>
  <si>
    <t>仁介</t>
  </si>
  <si>
    <t>車卜</t>
  </si>
  <si>
    <t>每化</t>
  </si>
  <si>
    <t>次日</t>
  </si>
  <si>
    <t>愛還</t>
  </si>
  <si>
    <t>等父母上同</t>
  </si>
  <si>
    <t>校奴</t>
  </si>
  <si>
    <t>鼎</t>
  </si>
  <si>
    <t>贈崇政大夫義政府左贊成兼判議禁府事五衛都摠府都摠管行資憲大夫中樞府事兼五尉都摠府都摠管</t>
  </si>
  <si>
    <t>景珍</t>
  </si>
  <si>
    <t>確</t>
  </si>
  <si>
    <t>贈嘉善大夫兼同知義禁府事五衛都摠府都摠管行宣敎郞</t>
  </si>
  <si>
    <t>克胤</t>
  </si>
  <si>
    <t>金慶胤</t>
  </si>
  <si>
    <t>通政大夫行珍島郡守</t>
  </si>
  <si>
    <t>宗述</t>
  </si>
  <si>
    <t>通訓大夫行通川郡守</t>
  </si>
  <si>
    <t>鏡</t>
  </si>
  <si>
    <t>李濘</t>
  </si>
  <si>
    <t>山春</t>
  </si>
  <si>
    <t>許良奴</t>
  </si>
  <si>
    <t>連眞</t>
  </si>
  <si>
    <t>高元</t>
  </si>
  <si>
    <t>儀介</t>
  </si>
  <si>
    <t>己玉</t>
  </si>
  <si>
    <t>德明</t>
  </si>
  <si>
    <t>武玉</t>
  </si>
  <si>
    <t>武春</t>
  </si>
  <si>
    <t>者音春</t>
  </si>
  <si>
    <t>永卜</t>
  </si>
  <si>
    <t>朴大演</t>
  </si>
  <si>
    <t>外車山里</t>
  </si>
  <si>
    <t>鄭應民</t>
  </si>
  <si>
    <t>應民</t>
  </si>
  <si>
    <t>朴己文</t>
  </si>
  <si>
    <t>信正</t>
  </si>
  <si>
    <t>信乞</t>
  </si>
  <si>
    <t>武昌</t>
  </si>
  <si>
    <t>姜貴生</t>
  </si>
  <si>
    <t>折衝將軍行上護軍</t>
  </si>
  <si>
    <t>府案付禁衛保鎭營軍官</t>
  </si>
  <si>
    <t>武京</t>
  </si>
  <si>
    <t>希奉</t>
  </si>
  <si>
    <t>希男</t>
  </si>
  <si>
    <t>鄭根男</t>
  </si>
  <si>
    <t>以矩</t>
  </si>
  <si>
    <t>俊卿</t>
  </si>
  <si>
    <t>周翰</t>
  </si>
  <si>
    <t>慶裕</t>
  </si>
  <si>
    <t>折衝將軍行釜山鎭同僉節制使</t>
  </si>
  <si>
    <t>皇甫敏</t>
  </si>
  <si>
    <t>率奴鄕校下典</t>
  </si>
  <si>
    <t>以哲</t>
  </si>
  <si>
    <t>六生</t>
  </si>
  <si>
    <t>父母不知</t>
  </si>
  <si>
    <t>命日</t>
  </si>
  <si>
    <t>山每</t>
  </si>
  <si>
    <t>順春</t>
  </si>
  <si>
    <t>順德</t>
  </si>
  <si>
    <t>及第</t>
  </si>
  <si>
    <t>以規</t>
  </si>
  <si>
    <t>率奴鄕廳下典</t>
  </si>
  <si>
    <t>高生</t>
  </si>
  <si>
    <t>代眞</t>
  </si>
  <si>
    <t>永乃</t>
  </si>
  <si>
    <t>鄭世雄</t>
  </si>
  <si>
    <t>世雄</t>
  </si>
  <si>
    <t>宣武原從功臣訓鍊院判官主簿</t>
  </si>
  <si>
    <t>崔萬哲</t>
  </si>
  <si>
    <t>萬立</t>
  </si>
  <si>
    <t>是香</t>
  </si>
  <si>
    <t>暹石</t>
  </si>
  <si>
    <t>承昌</t>
  </si>
  <si>
    <t>奴中軍廳下典</t>
  </si>
  <si>
    <t>乭連</t>
  </si>
  <si>
    <t>順禮</t>
  </si>
  <si>
    <t>秉節校尉忠壯衛左部將</t>
  </si>
  <si>
    <t>禦侮將軍宣武原從功臣老江津水軍僉節制使</t>
  </si>
  <si>
    <t>起男</t>
  </si>
  <si>
    <t>珍</t>
  </si>
  <si>
    <t>孫三省</t>
  </si>
  <si>
    <t>內車山</t>
  </si>
  <si>
    <t>國泰</t>
  </si>
  <si>
    <t>國老</t>
  </si>
  <si>
    <t>哲周</t>
  </si>
  <si>
    <t>善金</t>
  </si>
  <si>
    <t>永女</t>
  </si>
  <si>
    <t>靑郞</t>
  </si>
  <si>
    <t>等丁卯逃亡</t>
  </si>
  <si>
    <t>白玉</t>
  </si>
  <si>
    <t>騎保束伍別隊</t>
  </si>
  <si>
    <t>甲民</t>
  </si>
  <si>
    <t>元州</t>
  </si>
  <si>
    <t>豊善</t>
  </si>
  <si>
    <t>鄭述</t>
  </si>
  <si>
    <t>定虜衛通政大夫</t>
  </si>
  <si>
    <t>梁銀孫</t>
  </si>
  <si>
    <t>角北</t>
  </si>
  <si>
    <t>愛堂</t>
  </si>
  <si>
    <t>命憲</t>
  </si>
  <si>
    <t>李應立</t>
  </si>
  <si>
    <t>卞右</t>
  </si>
  <si>
    <t>禦侮將軍行訓鍊奉事</t>
  </si>
  <si>
    <t>士命</t>
  </si>
  <si>
    <t>弘京</t>
  </si>
  <si>
    <t>興男</t>
  </si>
  <si>
    <t>元迪</t>
  </si>
  <si>
    <t>金日金</t>
  </si>
  <si>
    <t>承哲</t>
  </si>
  <si>
    <t>鄭弘民</t>
  </si>
  <si>
    <t>府案付忠贊衛老除</t>
  </si>
  <si>
    <t>率奴密陽案付束伍軍</t>
  </si>
  <si>
    <t>汗中</t>
  </si>
  <si>
    <t>率奴鎭營火兵</t>
  </si>
  <si>
    <t>府案付忠贊衛宣略將軍老除</t>
  </si>
  <si>
    <t>士右</t>
  </si>
  <si>
    <t>禦侮將軍行訓鍊判官</t>
  </si>
  <si>
    <t>展力副尉兼司僕守門將</t>
  </si>
  <si>
    <t>河士夫</t>
  </si>
  <si>
    <t>納粟主簿</t>
  </si>
  <si>
    <t>泰汗</t>
  </si>
  <si>
    <t>日汗</t>
  </si>
  <si>
    <t>汝載</t>
  </si>
  <si>
    <t>仁命</t>
  </si>
  <si>
    <t>梁春</t>
  </si>
  <si>
    <t>吉郞</t>
  </si>
  <si>
    <t>淸道上北面大田里李仁明戶</t>
  </si>
  <si>
    <t>明善</t>
  </si>
  <si>
    <t>莫之</t>
  </si>
  <si>
    <t>金弘立</t>
  </si>
  <si>
    <t>起成</t>
  </si>
  <si>
    <t>容起</t>
  </si>
  <si>
    <t>資憲大夫行判官</t>
  </si>
  <si>
    <t>淸道上北</t>
  </si>
  <si>
    <t>進達</t>
  </si>
  <si>
    <t>豆金</t>
  </si>
  <si>
    <t>金仁右</t>
  </si>
  <si>
    <t>弘先</t>
  </si>
  <si>
    <t>金進世</t>
  </si>
  <si>
    <t>進世</t>
  </si>
  <si>
    <t>曺丑生</t>
  </si>
  <si>
    <t>李永進</t>
  </si>
  <si>
    <t>自安</t>
  </si>
  <si>
    <t>進</t>
  </si>
  <si>
    <t>應連</t>
  </si>
  <si>
    <t>姜豊</t>
  </si>
  <si>
    <t>興汗</t>
  </si>
  <si>
    <t>府案付武學老除</t>
  </si>
  <si>
    <t>世沈</t>
  </si>
  <si>
    <t>金命右</t>
  </si>
  <si>
    <t>卞生</t>
  </si>
  <si>
    <t>彦良</t>
  </si>
  <si>
    <t>南山</t>
  </si>
  <si>
    <t>柳元眞</t>
  </si>
  <si>
    <t>禁衛營硫軍</t>
  </si>
  <si>
    <t>右周</t>
  </si>
  <si>
    <t>府案付禁衛軍兼司僕</t>
  </si>
  <si>
    <t>允昌</t>
  </si>
  <si>
    <t>金哲男</t>
  </si>
  <si>
    <t>文召史代子</t>
  </si>
  <si>
    <t>文大吉</t>
  </si>
  <si>
    <t>克念</t>
  </si>
  <si>
    <t>進行</t>
  </si>
  <si>
    <t>石再</t>
  </si>
  <si>
    <t>金正太</t>
  </si>
  <si>
    <t>斗玉</t>
  </si>
  <si>
    <t>鄭明俊</t>
  </si>
  <si>
    <t>金東戒</t>
  </si>
  <si>
    <t>時萬</t>
  </si>
  <si>
    <t>命章</t>
  </si>
  <si>
    <t>府案付司僕諸員老除</t>
  </si>
  <si>
    <t>安得立</t>
  </si>
  <si>
    <t>憲</t>
  </si>
  <si>
    <t>承造</t>
  </si>
  <si>
    <t>以瑞</t>
  </si>
  <si>
    <t>淡連</t>
  </si>
  <si>
    <t>金生</t>
  </si>
  <si>
    <t>時中</t>
  </si>
  <si>
    <t>汝中</t>
  </si>
  <si>
    <t>鄭貴生</t>
  </si>
  <si>
    <t>善生</t>
  </si>
  <si>
    <t>朴儀仁</t>
  </si>
  <si>
    <t>崔己命</t>
  </si>
  <si>
    <t>牙山</t>
  </si>
  <si>
    <t>夢白</t>
  </si>
  <si>
    <t>李春世</t>
  </si>
  <si>
    <t>戒永</t>
  </si>
  <si>
    <t>儀乞</t>
  </si>
  <si>
    <t>善道</t>
  </si>
  <si>
    <t>朝奉大夫典涓司參奉</t>
  </si>
  <si>
    <t>金夢善</t>
  </si>
  <si>
    <t>卞德上</t>
  </si>
  <si>
    <t>日臣</t>
  </si>
  <si>
    <t>從男</t>
  </si>
  <si>
    <t>智</t>
  </si>
  <si>
    <t>徐義民</t>
  </si>
  <si>
    <t>尙乞</t>
  </si>
  <si>
    <t>李中男</t>
  </si>
  <si>
    <t>方連男</t>
  </si>
  <si>
    <t>天元</t>
  </si>
  <si>
    <t>興道</t>
  </si>
  <si>
    <t>萬福</t>
  </si>
  <si>
    <t>介男</t>
  </si>
  <si>
    <t>明福</t>
  </si>
  <si>
    <t>尹己永</t>
  </si>
  <si>
    <t>巾村里</t>
  </si>
  <si>
    <t>李振明</t>
  </si>
  <si>
    <t>連卜</t>
  </si>
  <si>
    <t>己今</t>
  </si>
  <si>
    <t>朴唜金</t>
  </si>
  <si>
    <t>贖良</t>
  </si>
  <si>
    <t>金貴卜</t>
  </si>
  <si>
    <t>順眞</t>
  </si>
  <si>
    <t>草山</t>
  </si>
  <si>
    <t>介金</t>
  </si>
  <si>
    <t>慶州案付司贍寺奴鰥夫</t>
  </si>
  <si>
    <t>兪永卜</t>
  </si>
  <si>
    <t>自良</t>
  </si>
  <si>
    <t>烈每</t>
  </si>
  <si>
    <t>烈眞</t>
  </si>
  <si>
    <t>烈春</t>
  </si>
  <si>
    <t>眞玉</t>
  </si>
  <si>
    <t>進德</t>
  </si>
  <si>
    <t>本面巨望里</t>
  </si>
  <si>
    <t>府案付主鎭軍鰥夫</t>
  </si>
  <si>
    <t>伯伊</t>
  </si>
  <si>
    <t>尙伊</t>
  </si>
  <si>
    <t>光漢</t>
  </si>
  <si>
    <t>得獜</t>
  </si>
  <si>
    <t>瑀</t>
  </si>
  <si>
    <t>夢鸇</t>
  </si>
  <si>
    <t>洪天龍</t>
  </si>
  <si>
    <t>夏載</t>
  </si>
  <si>
    <t>夏賢</t>
  </si>
  <si>
    <t>夏良</t>
  </si>
  <si>
    <t>夏鳴</t>
  </si>
  <si>
    <t>率一女</t>
  </si>
  <si>
    <t>率二女</t>
  </si>
  <si>
    <t>等己卯逃亡</t>
  </si>
  <si>
    <t>金仁先</t>
  </si>
  <si>
    <t>大聲</t>
  </si>
  <si>
    <t>鄭白</t>
  </si>
  <si>
    <t>裵命立</t>
  </si>
  <si>
    <t>信云</t>
  </si>
  <si>
    <t>信分</t>
  </si>
  <si>
    <t>潘</t>
  </si>
  <si>
    <t>重浩</t>
  </si>
  <si>
    <t>巨濟</t>
  </si>
  <si>
    <t>澈</t>
  </si>
  <si>
    <t>泓</t>
  </si>
  <si>
    <t>處善</t>
  </si>
  <si>
    <t>震榮</t>
  </si>
  <si>
    <t>郭迺彦</t>
  </si>
  <si>
    <t>楊州</t>
  </si>
  <si>
    <t>進遠</t>
  </si>
  <si>
    <t>庚戌逃亡</t>
  </si>
  <si>
    <t>買得現納婢</t>
  </si>
  <si>
    <t>甲戌逃亡</t>
  </si>
  <si>
    <t>云上他</t>
  </si>
  <si>
    <t>毛老孫</t>
  </si>
  <si>
    <t>叔希</t>
  </si>
  <si>
    <t>銀丁</t>
  </si>
  <si>
    <t>今背</t>
  </si>
  <si>
    <t>銀伊</t>
  </si>
  <si>
    <t>丁山</t>
  </si>
  <si>
    <t>全眞</t>
  </si>
  <si>
    <t>栢今</t>
  </si>
  <si>
    <t>允世</t>
  </si>
  <si>
    <t>竝生</t>
  </si>
  <si>
    <t>申發</t>
  </si>
  <si>
    <t>上代</t>
  </si>
  <si>
    <t>莫非</t>
  </si>
  <si>
    <t>等逃亡</t>
  </si>
  <si>
    <t>崔億信戶</t>
  </si>
  <si>
    <t>逈遠</t>
  </si>
  <si>
    <t>道遠</t>
  </si>
  <si>
    <t>羅</t>
  </si>
  <si>
    <t>守城</t>
  </si>
  <si>
    <t>壽元</t>
  </si>
  <si>
    <t>鶴命</t>
  </si>
  <si>
    <t>成守凱</t>
  </si>
  <si>
    <t>柳匠人</t>
  </si>
  <si>
    <t>承安</t>
  </si>
  <si>
    <t>信元</t>
  </si>
  <si>
    <t>彔只</t>
  </si>
  <si>
    <t>金唜金</t>
  </si>
  <si>
    <t>汝伊</t>
  </si>
  <si>
    <t>金介山</t>
  </si>
  <si>
    <t>朴士命</t>
  </si>
  <si>
    <t>黑石里</t>
  </si>
  <si>
    <t>朴天成</t>
  </si>
  <si>
    <t>天成</t>
  </si>
  <si>
    <t>付祥</t>
  </si>
  <si>
    <t>忠贊衛納粟通政大夫</t>
  </si>
  <si>
    <t>守儀</t>
  </si>
  <si>
    <t>守門將宣武原從功臣</t>
  </si>
  <si>
    <t>守還</t>
  </si>
  <si>
    <t>李長己</t>
  </si>
  <si>
    <t>奉事</t>
  </si>
  <si>
    <t>彦周</t>
  </si>
  <si>
    <t>朴萬生</t>
  </si>
  <si>
    <t>付上</t>
  </si>
  <si>
    <t>水軍朴順文辛巳故代妻</t>
  </si>
  <si>
    <t>梁白</t>
  </si>
  <si>
    <t>春男</t>
  </si>
  <si>
    <t>金世永</t>
  </si>
  <si>
    <t>病人府案付束伍馬軍保</t>
  </si>
  <si>
    <t>有奉</t>
  </si>
  <si>
    <t>李永右</t>
  </si>
  <si>
    <t>鶴豊</t>
  </si>
  <si>
    <t>故出身全弼虎妻</t>
  </si>
  <si>
    <t>明遠</t>
  </si>
  <si>
    <t>宣武原從功臣折衝將軍僉知中樞府事</t>
  </si>
  <si>
    <t>潤荃</t>
  </si>
  <si>
    <t>金淡</t>
  </si>
  <si>
    <t>載天</t>
  </si>
  <si>
    <t>載興</t>
  </si>
  <si>
    <t>載中</t>
  </si>
  <si>
    <t>奴鄕所下典</t>
  </si>
  <si>
    <t>雇工</t>
  </si>
  <si>
    <t>咸男</t>
  </si>
  <si>
    <t>李召史</t>
  </si>
  <si>
    <t>多叱卜</t>
  </si>
  <si>
    <t>無應治</t>
  </si>
  <si>
    <t>時虎</t>
  </si>
  <si>
    <t>宣務郞禮賓寺主簿</t>
  </si>
  <si>
    <t>起榮</t>
  </si>
  <si>
    <t>潤龍</t>
  </si>
  <si>
    <t>朝散大夫行忠淸都事</t>
  </si>
  <si>
    <t>宋蘭福</t>
  </si>
  <si>
    <t>竹山</t>
  </si>
  <si>
    <t>祐祥</t>
  </si>
  <si>
    <t>載益</t>
  </si>
  <si>
    <t>載貞</t>
  </si>
  <si>
    <t>私奴莫立</t>
  </si>
  <si>
    <t>許勳</t>
  </si>
  <si>
    <t>㖙生</t>
  </si>
  <si>
    <t>儀春</t>
  </si>
  <si>
    <t>汝云</t>
  </si>
  <si>
    <t>周元</t>
  </si>
  <si>
    <t>香玉</t>
  </si>
  <si>
    <t>朴汗春</t>
  </si>
  <si>
    <t>是介</t>
  </si>
  <si>
    <t>允石</t>
  </si>
  <si>
    <t>高連發</t>
  </si>
  <si>
    <t>鄕廳下典私奴</t>
  </si>
  <si>
    <t>開寧</t>
  </si>
  <si>
    <t>李仁海</t>
  </si>
  <si>
    <t>時雄</t>
  </si>
  <si>
    <t>宣略將軍行訓鍊院主簿</t>
  </si>
  <si>
    <t>弘玎</t>
  </si>
  <si>
    <t>愈</t>
  </si>
  <si>
    <t>全潤龍</t>
  </si>
  <si>
    <t>安山</t>
  </si>
  <si>
    <t>佐命功臣忠義衛</t>
  </si>
  <si>
    <t>埴</t>
  </si>
  <si>
    <t>應浩</t>
  </si>
  <si>
    <t>鵬</t>
  </si>
  <si>
    <t>秉節校尉中部將</t>
  </si>
  <si>
    <t>公永得</t>
  </si>
  <si>
    <t>眞寶</t>
  </si>
  <si>
    <t>壬寅逃亡</t>
  </si>
  <si>
    <t>吾作只</t>
  </si>
  <si>
    <t>再遠</t>
  </si>
  <si>
    <t>將仕郞前濬原殿參奉</t>
  </si>
  <si>
    <t>振仁</t>
  </si>
  <si>
    <t>務功郞</t>
  </si>
  <si>
    <t>贈通政大夫戶曹參議</t>
  </si>
  <si>
    <t>陽春</t>
  </si>
  <si>
    <t>金永達</t>
  </si>
  <si>
    <t>芮</t>
  </si>
  <si>
    <t>禦侮將軍前武臣兼宣傳官</t>
  </si>
  <si>
    <t>德劉</t>
  </si>
  <si>
    <t>用周</t>
  </si>
  <si>
    <t>贈嘉善大夫漢城府右尹</t>
  </si>
  <si>
    <t>夢辰</t>
  </si>
  <si>
    <t>金南銀</t>
  </si>
  <si>
    <t>率甥侄</t>
  </si>
  <si>
    <t>老種</t>
  </si>
  <si>
    <t>命甲</t>
  </si>
  <si>
    <t>府將官廳下典私奴</t>
  </si>
  <si>
    <t>麻治</t>
  </si>
  <si>
    <t>秋石</t>
  </si>
  <si>
    <t>徐錫</t>
  </si>
  <si>
    <t>達先</t>
  </si>
  <si>
    <t>良匠人</t>
  </si>
  <si>
    <t>白男</t>
  </si>
  <si>
    <t>私奴連發</t>
  </si>
  <si>
    <t>連發</t>
  </si>
  <si>
    <t>宋吉男</t>
  </si>
  <si>
    <t>上奉</t>
  </si>
  <si>
    <t>連夫</t>
  </si>
  <si>
    <t>權連天</t>
  </si>
  <si>
    <t>每今</t>
  </si>
  <si>
    <t>宋廷榮</t>
  </si>
  <si>
    <t>有立</t>
  </si>
  <si>
    <t>草文</t>
  </si>
  <si>
    <t>陳是石</t>
  </si>
  <si>
    <t>理</t>
  </si>
  <si>
    <t>黃發</t>
  </si>
  <si>
    <t>命月</t>
  </si>
  <si>
    <t>玉金</t>
  </si>
  <si>
    <t>昌寧寺婢</t>
  </si>
  <si>
    <t>梁九春</t>
  </si>
  <si>
    <t>己日</t>
  </si>
  <si>
    <t>是連</t>
  </si>
  <si>
    <t>石老</t>
  </si>
  <si>
    <t>自山</t>
  </si>
  <si>
    <t>白信發</t>
  </si>
  <si>
    <t>信玉</t>
  </si>
  <si>
    <t>鄕廳下典</t>
  </si>
  <si>
    <t>是發</t>
  </si>
  <si>
    <t>生員</t>
  </si>
  <si>
    <t>朴紹遠</t>
  </si>
  <si>
    <t>柳成元</t>
  </si>
  <si>
    <t>代男</t>
  </si>
  <si>
    <t>舜迪</t>
  </si>
  <si>
    <t>趙唜同</t>
  </si>
  <si>
    <t>陽根</t>
  </si>
  <si>
    <t>秋陽</t>
  </si>
  <si>
    <t>秉節校尉副司果</t>
  </si>
  <si>
    <t>士國</t>
  </si>
  <si>
    <t>應杞</t>
  </si>
  <si>
    <t>李春文</t>
  </si>
  <si>
    <t>應乞</t>
  </si>
  <si>
    <t>進金</t>
  </si>
  <si>
    <t>秋夕</t>
  </si>
  <si>
    <t>朴戒弘</t>
  </si>
  <si>
    <t>日德</t>
  </si>
  <si>
    <t>夫同</t>
  </si>
  <si>
    <t>信白</t>
  </si>
  <si>
    <t>信儀</t>
  </si>
  <si>
    <t>金儀還</t>
  </si>
  <si>
    <t>府御保</t>
  </si>
  <si>
    <t>守同</t>
  </si>
  <si>
    <t>安得信</t>
  </si>
  <si>
    <t>安城</t>
  </si>
  <si>
    <t>朴守</t>
  </si>
  <si>
    <t>業介</t>
  </si>
  <si>
    <t>安汝贊</t>
  </si>
  <si>
    <t>父</t>
  </si>
  <si>
    <t>風德</t>
  </si>
  <si>
    <t>莫介</t>
  </si>
  <si>
    <t>公命</t>
  </si>
  <si>
    <t>朴三甲</t>
  </si>
  <si>
    <t>承彦</t>
  </si>
  <si>
    <t>吉彦</t>
  </si>
  <si>
    <t>㗡德</t>
  </si>
  <si>
    <t>應湖</t>
  </si>
  <si>
    <t>吾作</t>
  </si>
  <si>
    <t>鍮器匠</t>
  </si>
  <si>
    <t>文卜</t>
  </si>
  <si>
    <t>儉石</t>
  </si>
  <si>
    <t>李㖋同</t>
  </si>
  <si>
    <t>鶴男</t>
  </si>
  <si>
    <t>國樞</t>
  </si>
  <si>
    <t>貴河</t>
  </si>
  <si>
    <t>鍮匠奴</t>
  </si>
  <si>
    <t>先明</t>
  </si>
  <si>
    <t>儀哲</t>
  </si>
  <si>
    <t>都戒生</t>
  </si>
  <si>
    <t>泗川</t>
  </si>
  <si>
    <t>私奴正發</t>
  </si>
  <si>
    <t>正發</t>
  </si>
  <si>
    <t>姜愛卜</t>
  </si>
  <si>
    <t>石中</t>
  </si>
  <si>
    <t>金致汗</t>
  </si>
  <si>
    <t>金天己</t>
  </si>
  <si>
    <t>崔卜</t>
  </si>
  <si>
    <t>彦卜</t>
  </si>
  <si>
    <t>連守</t>
  </si>
  <si>
    <t>府水軍巡牙兵</t>
  </si>
  <si>
    <t>吉</t>
  </si>
  <si>
    <t>金命生</t>
  </si>
  <si>
    <t>興伊</t>
  </si>
  <si>
    <t>朴戒郁</t>
  </si>
  <si>
    <t>世丁</t>
  </si>
  <si>
    <t>靑月</t>
  </si>
  <si>
    <t>靑卜</t>
  </si>
  <si>
    <t>玉</t>
  </si>
  <si>
    <t>卜春</t>
  </si>
  <si>
    <t>也分</t>
  </si>
  <si>
    <t>也卜</t>
  </si>
  <si>
    <t>也外金</t>
  </si>
  <si>
    <t>金白</t>
  </si>
  <si>
    <t>淡乷里</t>
  </si>
  <si>
    <t>山</t>
  </si>
  <si>
    <t>䪪介</t>
  </si>
  <si>
    <t>信弘</t>
  </si>
  <si>
    <t>李介</t>
  </si>
  <si>
    <t>府御營軍</t>
  </si>
  <si>
    <t>彦功</t>
  </si>
  <si>
    <t>儀眞</t>
  </si>
  <si>
    <t>德福</t>
  </si>
  <si>
    <t>德金</t>
  </si>
  <si>
    <t>德元</t>
  </si>
  <si>
    <t>金千石</t>
  </si>
  <si>
    <t>前妻子</t>
  </si>
  <si>
    <t>府案官廳下典</t>
  </si>
  <si>
    <t>奉安</t>
  </si>
  <si>
    <t>楊智</t>
  </si>
  <si>
    <t>黃埰</t>
  </si>
  <si>
    <t>九屯</t>
  </si>
  <si>
    <t>代正</t>
  </si>
  <si>
    <t>叔</t>
  </si>
  <si>
    <t>德夫</t>
  </si>
  <si>
    <t>仁化</t>
  </si>
  <si>
    <t>同府</t>
  </si>
  <si>
    <t>李聖甲</t>
  </si>
  <si>
    <t>允乭伊</t>
  </si>
  <si>
    <t>鄭己命</t>
  </si>
  <si>
    <t>昌發</t>
  </si>
  <si>
    <t>朴鶴上</t>
  </si>
  <si>
    <t>萬傾</t>
  </si>
  <si>
    <t>柳柱夏</t>
  </si>
  <si>
    <t>者音安</t>
  </si>
  <si>
    <t>良伊</t>
  </si>
  <si>
    <t>府將官廳下典</t>
  </si>
  <si>
    <t>板乙於</t>
  </si>
  <si>
    <t>私奴束伍軍</t>
  </si>
  <si>
    <t>彦春</t>
  </si>
  <si>
    <t>柳元生</t>
  </si>
  <si>
    <t>南萬永</t>
  </si>
  <si>
    <t>岩</t>
  </si>
  <si>
    <t>毛哲</t>
  </si>
  <si>
    <t>毛石</t>
  </si>
  <si>
    <t>從守</t>
  </si>
  <si>
    <t>金是白</t>
  </si>
  <si>
    <t>道三</t>
  </si>
  <si>
    <t>儀會</t>
  </si>
  <si>
    <t>守陽</t>
  </si>
  <si>
    <t>巡將官廳下典</t>
  </si>
  <si>
    <t>汝玉</t>
  </si>
  <si>
    <t>莫奉</t>
  </si>
  <si>
    <t>私奴驛保</t>
  </si>
  <si>
    <t>上元</t>
  </si>
  <si>
    <t>鄭夢瑞</t>
  </si>
  <si>
    <t>行心</t>
  </si>
  <si>
    <t>林方金</t>
  </si>
  <si>
    <t>芮敏周</t>
  </si>
  <si>
    <t>鄭愛男</t>
  </si>
  <si>
    <t>吾世</t>
  </si>
  <si>
    <t>希成</t>
  </si>
  <si>
    <t>天石</t>
  </si>
  <si>
    <t>檢同</t>
  </si>
  <si>
    <t>府將廳下典</t>
  </si>
  <si>
    <t>檢眞</t>
  </si>
  <si>
    <t>私奴太京</t>
  </si>
  <si>
    <t>私奴居士</t>
  </si>
  <si>
    <t>良玉</t>
  </si>
  <si>
    <t>卜代</t>
  </si>
  <si>
    <t>唜連</t>
  </si>
  <si>
    <t>同縣</t>
  </si>
  <si>
    <t>金聖弼</t>
  </si>
  <si>
    <t>上化</t>
  </si>
  <si>
    <t>牛無金</t>
  </si>
  <si>
    <t>是乭伊</t>
  </si>
  <si>
    <t>是永</t>
  </si>
  <si>
    <t>承今</t>
  </si>
  <si>
    <t>金文儀</t>
  </si>
  <si>
    <t>守益</t>
  </si>
  <si>
    <t>禹武上</t>
  </si>
  <si>
    <t>分女</t>
  </si>
  <si>
    <t>金命金</t>
  </si>
  <si>
    <t>允金</t>
  </si>
  <si>
    <t>叔只</t>
  </si>
  <si>
    <t>昭</t>
  </si>
  <si>
    <t>弘智</t>
  </si>
  <si>
    <t>將仕郞箕子殿參奉</t>
  </si>
  <si>
    <t>金見龍</t>
  </si>
  <si>
    <t>允文</t>
  </si>
  <si>
    <t>士中</t>
  </si>
  <si>
    <t>保土</t>
  </si>
  <si>
    <t>基</t>
  </si>
  <si>
    <t>仇鶴</t>
  </si>
  <si>
    <t>今己</t>
  </si>
  <si>
    <t>碧玉</t>
  </si>
  <si>
    <t>黃春卜</t>
  </si>
  <si>
    <t>從江</t>
  </si>
  <si>
    <t>進化</t>
  </si>
  <si>
    <t>加外眞</t>
  </si>
  <si>
    <t>仁官</t>
  </si>
  <si>
    <t>時望</t>
  </si>
  <si>
    <t>方有成</t>
  </si>
  <si>
    <t>吾石</t>
  </si>
  <si>
    <t>崔論卜</t>
  </si>
  <si>
    <t>金寬碩</t>
  </si>
  <si>
    <t>寬碩</t>
  </si>
  <si>
    <t>金進明</t>
  </si>
  <si>
    <t>金仁生</t>
  </si>
  <si>
    <t>明江</t>
  </si>
  <si>
    <t>大榮</t>
  </si>
  <si>
    <t>宣武原從功臣行訓鍊院主簿</t>
  </si>
  <si>
    <t>展力副尉副司果</t>
  </si>
  <si>
    <t>李成祐</t>
  </si>
  <si>
    <t>三嘉</t>
  </si>
  <si>
    <t>禮賓寺參奉</t>
  </si>
  <si>
    <t>克成</t>
  </si>
  <si>
    <t>將仕郞訓導</t>
  </si>
  <si>
    <t>思仁</t>
  </si>
  <si>
    <t>車豊寶</t>
  </si>
  <si>
    <t>振梓</t>
  </si>
  <si>
    <t>戒文</t>
  </si>
  <si>
    <t>香介</t>
  </si>
  <si>
    <t>香眞</t>
  </si>
  <si>
    <t>丁卯逃亡</t>
  </si>
  <si>
    <t>振杞</t>
  </si>
  <si>
    <t>禮賓參奉</t>
  </si>
  <si>
    <t>魯克成</t>
  </si>
  <si>
    <t>李義</t>
  </si>
  <si>
    <t>世寬</t>
  </si>
  <si>
    <t>朱生</t>
  </si>
  <si>
    <t>命順</t>
  </si>
  <si>
    <t>自守</t>
  </si>
  <si>
    <t>奴病人府將官廳下典</t>
  </si>
  <si>
    <t>俊達</t>
  </si>
  <si>
    <t>千發</t>
  </si>
  <si>
    <t>同里元先戶</t>
  </si>
  <si>
    <t>將奉</t>
  </si>
  <si>
    <t>交益</t>
  </si>
  <si>
    <t>定虜衛展力副尉副司果</t>
  </si>
  <si>
    <t>朴而立</t>
  </si>
  <si>
    <t>後京</t>
  </si>
  <si>
    <t>信眞</t>
  </si>
  <si>
    <t>信德</t>
  </si>
  <si>
    <t>府案付司贍寺婢</t>
  </si>
  <si>
    <t>命粟</t>
  </si>
  <si>
    <t>宣風</t>
  </si>
  <si>
    <t>裵好</t>
  </si>
  <si>
    <t>府案付束伍軍</t>
  </si>
  <si>
    <t>朴汝弘</t>
  </si>
  <si>
    <t>守義</t>
  </si>
  <si>
    <t>吳日福</t>
  </si>
  <si>
    <t>漢吉</t>
  </si>
  <si>
    <t>三生</t>
  </si>
  <si>
    <t>姜日世</t>
  </si>
  <si>
    <t>汝秋</t>
  </si>
  <si>
    <t>將仕郞前濬源殿參奉</t>
  </si>
  <si>
    <t>贈通政大夫工曹參議</t>
  </si>
  <si>
    <t>恒</t>
  </si>
  <si>
    <t>金克鎔</t>
  </si>
  <si>
    <t>昌後</t>
  </si>
  <si>
    <t>成均生員</t>
  </si>
  <si>
    <t>履信</t>
  </si>
  <si>
    <t>趲</t>
  </si>
  <si>
    <t>金光斗</t>
  </si>
  <si>
    <t>賤産</t>
  </si>
  <si>
    <t>重遠</t>
  </si>
  <si>
    <t>更遠</t>
  </si>
  <si>
    <t>金麻男</t>
  </si>
  <si>
    <t>己德</t>
  </si>
  <si>
    <t>金愛男</t>
  </si>
  <si>
    <t>張善</t>
  </si>
  <si>
    <t>命代</t>
  </si>
  <si>
    <t>應介</t>
  </si>
  <si>
    <t>六郞</t>
  </si>
  <si>
    <t>金興祿</t>
  </si>
  <si>
    <t>板乙</t>
  </si>
  <si>
    <t>其父玉上戶</t>
  </si>
  <si>
    <t>紹遠</t>
  </si>
  <si>
    <t>郭昌後</t>
  </si>
  <si>
    <t>兗</t>
  </si>
  <si>
    <t>朝散大夫行工曹佐郞</t>
  </si>
  <si>
    <t>宇定</t>
  </si>
  <si>
    <t>贈資憲大夫吏曹判書兼知義禁府事五衛都摠府都摠管行通訓大夫漢城府庶尹</t>
  </si>
  <si>
    <t>贈通政大夫承政院左承旨兼經筵參贊官行通訓大夫永同縣監淸州鎭管兵馬節制都尉</t>
  </si>
  <si>
    <t>金廷望</t>
  </si>
  <si>
    <t>點甲</t>
  </si>
  <si>
    <t>柳戒元</t>
  </si>
  <si>
    <t>允玉</t>
  </si>
  <si>
    <t>香每</t>
  </si>
  <si>
    <t>進香</t>
  </si>
  <si>
    <t>愛丹</t>
  </si>
  <si>
    <t>翁春</t>
  </si>
  <si>
    <t>自印乞</t>
  </si>
  <si>
    <t>碧郞</t>
  </si>
  <si>
    <t>余順</t>
  </si>
  <si>
    <t>金埴</t>
  </si>
  <si>
    <t>時月</t>
  </si>
  <si>
    <t>百伊</t>
  </si>
  <si>
    <t>林莫萬</t>
  </si>
  <si>
    <t>寡婦金氏代子</t>
  </si>
  <si>
    <t>三甲</t>
  </si>
  <si>
    <t>始遠</t>
  </si>
  <si>
    <t>金百兼</t>
  </si>
  <si>
    <t>鶴城</t>
  </si>
  <si>
    <t>萬春</t>
  </si>
  <si>
    <t>爾卨</t>
  </si>
  <si>
    <t>通訓大夫行寧海都護府使安東鎭管兵馬同僉節制使</t>
  </si>
  <si>
    <t>愼修</t>
  </si>
  <si>
    <t>郭文浣</t>
  </si>
  <si>
    <t>彔香</t>
  </si>
  <si>
    <t>連分</t>
  </si>
  <si>
    <t>古邑眞</t>
  </si>
  <si>
    <t>三分</t>
  </si>
  <si>
    <t>二月</t>
  </si>
  <si>
    <t>乭春</t>
  </si>
  <si>
    <t>世代</t>
  </si>
  <si>
    <t>哲京</t>
  </si>
  <si>
    <t>順日</t>
  </si>
  <si>
    <t>尙奉上</t>
  </si>
  <si>
    <t>廷民</t>
  </si>
  <si>
    <t>振鳴</t>
  </si>
  <si>
    <t>廷生</t>
  </si>
  <si>
    <t>定虜衛展力副尉行龍驤衛副司果</t>
  </si>
  <si>
    <t>甫培</t>
  </si>
  <si>
    <t>朴春文</t>
  </si>
  <si>
    <t>學老</t>
  </si>
  <si>
    <t>七右</t>
  </si>
  <si>
    <t>七先</t>
  </si>
  <si>
    <t>宋日男</t>
  </si>
  <si>
    <t>士京</t>
  </si>
  <si>
    <t>仇屯介</t>
  </si>
  <si>
    <t>上云</t>
  </si>
  <si>
    <t>宋碩柱</t>
  </si>
  <si>
    <t>上立</t>
  </si>
  <si>
    <t>朴今</t>
  </si>
  <si>
    <t>朴成哲</t>
  </si>
  <si>
    <t>上玉</t>
  </si>
  <si>
    <t>正甲</t>
  </si>
  <si>
    <t>貴哲</t>
  </si>
  <si>
    <t>夢仁</t>
  </si>
  <si>
    <t>元右</t>
  </si>
  <si>
    <t>金祐</t>
  </si>
  <si>
    <t>府案付主鎭軍府軍官</t>
  </si>
  <si>
    <t>寺奴戒命</t>
  </si>
  <si>
    <t>府案付司贍寺奴巡牙兵</t>
  </si>
  <si>
    <t>裵玉</t>
  </si>
  <si>
    <t>裵順</t>
  </si>
  <si>
    <t>二分</t>
  </si>
  <si>
    <t>五十發</t>
  </si>
  <si>
    <t>贖良驛保</t>
  </si>
  <si>
    <t>德云</t>
  </si>
  <si>
    <t>己萬</t>
  </si>
  <si>
    <t>曺乭伊</t>
  </si>
  <si>
    <t>朴乭發</t>
  </si>
  <si>
    <t>騎保巡帶率軍官</t>
  </si>
  <si>
    <t>文官</t>
  </si>
  <si>
    <t>忠贊衛老職通政大夫</t>
  </si>
  <si>
    <t>忠衛老職通政大夫</t>
  </si>
  <si>
    <t>李長杞</t>
  </si>
  <si>
    <t>春都</t>
  </si>
  <si>
    <t>金太三</t>
  </si>
  <si>
    <t>汝斗</t>
  </si>
  <si>
    <t>率儀子</t>
  </si>
  <si>
    <t>希石</t>
  </si>
  <si>
    <t>石周</t>
  </si>
  <si>
    <t>周石</t>
  </si>
  <si>
    <t>金儀郁</t>
  </si>
  <si>
    <t>吐郞金</t>
  </si>
  <si>
    <t>鰥夫居士</t>
  </si>
  <si>
    <t>德松</t>
  </si>
  <si>
    <t>愛日</t>
  </si>
  <si>
    <t>私奴巡格軍</t>
  </si>
  <si>
    <t>趙必望</t>
  </si>
  <si>
    <t>廣邑介</t>
  </si>
  <si>
    <t>希莫</t>
  </si>
  <si>
    <t>成均館奴</t>
  </si>
  <si>
    <t>禾里介</t>
  </si>
  <si>
    <t>奉山</t>
  </si>
  <si>
    <t>以卜</t>
  </si>
  <si>
    <t>權成彔</t>
  </si>
  <si>
    <t>辛白</t>
  </si>
  <si>
    <t>申伊</t>
  </si>
  <si>
    <t>朴金伊</t>
  </si>
  <si>
    <t>大祥</t>
  </si>
  <si>
    <t>金俊日</t>
  </si>
  <si>
    <t>前萬戶</t>
  </si>
  <si>
    <t>龜</t>
  </si>
  <si>
    <t>昌原縣監</t>
  </si>
  <si>
    <t>金行南</t>
  </si>
  <si>
    <t>張命吉</t>
  </si>
  <si>
    <t>出身李時埴故代妻</t>
  </si>
  <si>
    <t>允德</t>
  </si>
  <si>
    <t>等乙亥逃亡</t>
  </si>
  <si>
    <t>癸酉逃亡</t>
  </si>
  <si>
    <t>武先</t>
  </si>
  <si>
    <t>三男</t>
  </si>
  <si>
    <t>元連</t>
  </si>
  <si>
    <t>金振明</t>
  </si>
  <si>
    <t>金戒鶴</t>
  </si>
  <si>
    <t>永右</t>
  </si>
  <si>
    <t>鄭唜男</t>
  </si>
  <si>
    <t>德立</t>
  </si>
  <si>
    <t>德成</t>
  </si>
  <si>
    <t>朴元福</t>
  </si>
  <si>
    <t>己介</t>
  </si>
  <si>
    <t>等上典捉去</t>
  </si>
  <si>
    <t>鄭良彦</t>
  </si>
  <si>
    <t>柱元</t>
  </si>
  <si>
    <t>朴大榮</t>
  </si>
  <si>
    <t>宣伊</t>
  </si>
  <si>
    <t>世右</t>
  </si>
  <si>
    <t>朴元卜</t>
  </si>
  <si>
    <t>自作</t>
  </si>
  <si>
    <t>鎭川</t>
  </si>
  <si>
    <t>車孫</t>
  </si>
  <si>
    <t>守吾</t>
  </si>
  <si>
    <t>金淡夫</t>
  </si>
  <si>
    <t>巡水鐵保</t>
  </si>
  <si>
    <t>淸伊</t>
  </si>
  <si>
    <t>夫伊</t>
  </si>
  <si>
    <t>以明</t>
  </si>
  <si>
    <t>哲石</t>
  </si>
  <si>
    <t>哲奉</t>
  </si>
  <si>
    <t>朴大天</t>
  </si>
  <si>
    <t>尙眞</t>
  </si>
  <si>
    <t>代伊</t>
  </si>
  <si>
    <t>儀今</t>
  </si>
  <si>
    <t>儀石</t>
  </si>
  <si>
    <t>命哲</t>
  </si>
  <si>
    <t>亥分</t>
  </si>
  <si>
    <t>膳工匠</t>
  </si>
  <si>
    <t>海京</t>
  </si>
  <si>
    <t>論山</t>
  </si>
  <si>
    <t>鄭立</t>
  </si>
  <si>
    <t>己白</t>
  </si>
  <si>
    <t>己石</t>
  </si>
  <si>
    <t>愛命</t>
  </si>
  <si>
    <t>者斤介</t>
  </si>
  <si>
    <t>崔廷澤</t>
  </si>
  <si>
    <t>厚立</t>
  </si>
  <si>
    <t>希安</t>
  </si>
  <si>
    <t>文始</t>
  </si>
  <si>
    <t>仁眞</t>
  </si>
  <si>
    <t>老京</t>
  </si>
  <si>
    <t>崔應信</t>
  </si>
  <si>
    <t>時栽</t>
  </si>
  <si>
    <t>顯文</t>
  </si>
  <si>
    <t>士精</t>
  </si>
  <si>
    <t>姜克禮</t>
  </si>
  <si>
    <t>知伯</t>
  </si>
  <si>
    <t>允惡</t>
  </si>
  <si>
    <t>正必</t>
  </si>
  <si>
    <t>每邑金</t>
  </si>
  <si>
    <t>等癸酉逃亡</t>
  </si>
  <si>
    <t>山奉</t>
  </si>
  <si>
    <t>辛允生</t>
  </si>
  <si>
    <t>南戒男</t>
  </si>
  <si>
    <t>禮陽</t>
  </si>
  <si>
    <t>士發</t>
  </si>
  <si>
    <t>朴時貞</t>
  </si>
  <si>
    <t>時貞</t>
  </si>
  <si>
    <t>步兵</t>
  </si>
  <si>
    <t>李永祐</t>
  </si>
  <si>
    <t>連廷</t>
  </si>
  <si>
    <t>世榮</t>
  </si>
  <si>
    <t>李榮</t>
  </si>
  <si>
    <t>朴鶴男</t>
  </si>
  <si>
    <t>府束伍別隊保</t>
  </si>
  <si>
    <t>順先</t>
  </si>
  <si>
    <t>貴善</t>
  </si>
  <si>
    <t>成祐</t>
  </si>
  <si>
    <t>展力副尉兼司果守門將</t>
  </si>
  <si>
    <t>振福</t>
  </si>
  <si>
    <t>順進</t>
  </si>
  <si>
    <t>許戒先</t>
  </si>
  <si>
    <t>別男</t>
  </si>
  <si>
    <t>是眞</t>
  </si>
  <si>
    <t>振命</t>
  </si>
  <si>
    <t>李萬慶</t>
  </si>
  <si>
    <t>時珍</t>
  </si>
  <si>
    <t>尙德</t>
  </si>
  <si>
    <t>屬德</t>
  </si>
  <si>
    <t>八同</t>
  </si>
  <si>
    <t>德從</t>
  </si>
  <si>
    <t>從山</t>
  </si>
  <si>
    <t>元分</t>
  </si>
  <si>
    <t>乭</t>
  </si>
  <si>
    <t>日代</t>
  </si>
  <si>
    <t>厚今</t>
  </si>
  <si>
    <t>許玉</t>
  </si>
  <si>
    <t>許淡沙里</t>
  </si>
  <si>
    <t>許同</t>
  </si>
  <si>
    <t>時山</t>
  </si>
  <si>
    <t>種從</t>
  </si>
  <si>
    <t>貴秋</t>
  </si>
  <si>
    <t>䪪宮</t>
  </si>
  <si>
    <t>別侍衛</t>
  </si>
  <si>
    <t>朴莫同</t>
  </si>
  <si>
    <t>司贍寺婢</t>
  </si>
  <si>
    <t>北谷</t>
  </si>
  <si>
    <t>禾能介</t>
  </si>
  <si>
    <t>俊命</t>
  </si>
  <si>
    <t>仁伊</t>
  </si>
  <si>
    <t>安夢得</t>
  </si>
  <si>
    <t>率前妻子</t>
  </si>
  <si>
    <t>寺奴束伍軍</t>
  </si>
  <si>
    <t>周發</t>
  </si>
  <si>
    <t>寺奴巡牙兵</t>
  </si>
  <si>
    <t>花園法化里</t>
  </si>
  <si>
    <t>崔仁巾</t>
  </si>
  <si>
    <t>仁巾</t>
  </si>
  <si>
    <t>驛卒</t>
  </si>
  <si>
    <t>吉男</t>
  </si>
  <si>
    <t>尹善</t>
  </si>
  <si>
    <t>進乃</t>
  </si>
  <si>
    <t>必先</t>
  </si>
  <si>
    <t>羅元好</t>
  </si>
  <si>
    <t>儉之</t>
  </si>
  <si>
    <t>仁惡</t>
  </si>
  <si>
    <t>守門將原從功臣</t>
  </si>
  <si>
    <t>壽還</t>
  </si>
  <si>
    <t>金永好</t>
  </si>
  <si>
    <t>宣務原從功臣</t>
  </si>
  <si>
    <t>姜春日</t>
  </si>
  <si>
    <t>時傑</t>
  </si>
  <si>
    <t>靑道</t>
  </si>
  <si>
    <t>禦侮將軍兼司果</t>
  </si>
  <si>
    <t>本生</t>
  </si>
  <si>
    <t>道寬</t>
  </si>
  <si>
    <t>蔣得立</t>
  </si>
  <si>
    <t>秋花</t>
  </si>
  <si>
    <t>納粟通政大夫中樞府事</t>
  </si>
  <si>
    <t>崔天上</t>
  </si>
  <si>
    <t>春珍</t>
  </si>
  <si>
    <t>贖良巡牙兵</t>
  </si>
  <si>
    <t>金守山</t>
  </si>
  <si>
    <t>仁今</t>
  </si>
  <si>
    <t>朴己哲</t>
  </si>
  <si>
    <t>莫力</t>
  </si>
  <si>
    <t>延代</t>
  </si>
  <si>
    <t>玄風案付京步兵府軍官</t>
  </si>
  <si>
    <t>乭石</t>
  </si>
  <si>
    <t>張守良</t>
  </si>
  <si>
    <t>金金同</t>
  </si>
  <si>
    <t>石分</t>
  </si>
  <si>
    <t>崔命生</t>
  </si>
  <si>
    <t>好</t>
  </si>
  <si>
    <t>而奉</t>
  </si>
  <si>
    <t>黃己上</t>
  </si>
  <si>
    <t>閔</t>
  </si>
  <si>
    <t>老松</t>
  </si>
  <si>
    <t>李得生</t>
  </si>
  <si>
    <t>良丁居士</t>
  </si>
  <si>
    <t>元男</t>
  </si>
  <si>
    <t>月發</t>
  </si>
  <si>
    <t>張同</t>
  </si>
  <si>
    <t>鰥夫府案付忠贊衛</t>
  </si>
  <si>
    <t>德昌</t>
  </si>
  <si>
    <t>雄俊</t>
  </si>
  <si>
    <t>中部將宣武原從功臣秉節校尉訓鍊院主簿</t>
  </si>
  <si>
    <t>而達</t>
  </si>
  <si>
    <t>壬申逃亡</t>
  </si>
  <si>
    <t>崔唜分</t>
  </si>
  <si>
    <t>鍮匠</t>
  </si>
  <si>
    <t>要江</t>
  </si>
  <si>
    <t>曺春金</t>
  </si>
  <si>
    <t>任金</t>
  </si>
  <si>
    <t>之良</t>
  </si>
  <si>
    <t>後妻子</t>
  </si>
  <si>
    <t>明昌</t>
  </si>
  <si>
    <t>春乃</t>
  </si>
  <si>
    <t>連娥</t>
  </si>
  <si>
    <t>金世南</t>
  </si>
  <si>
    <t>每陽</t>
  </si>
  <si>
    <t>白千</t>
  </si>
  <si>
    <t>朴楚卜</t>
  </si>
  <si>
    <t>㗡奉</t>
  </si>
  <si>
    <t>金春武</t>
  </si>
  <si>
    <t>內江</t>
  </si>
  <si>
    <t>小金</t>
  </si>
  <si>
    <t>粟納通政大夫</t>
  </si>
  <si>
    <t>榮立</t>
  </si>
  <si>
    <t>高萬昌</t>
  </si>
  <si>
    <t>先春</t>
  </si>
  <si>
    <t>金世貞</t>
  </si>
  <si>
    <t>福今金</t>
  </si>
  <si>
    <t>安順立</t>
  </si>
  <si>
    <t>病人鍮匠</t>
  </si>
  <si>
    <t>守民</t>
  </si>
  <si>
    <t>禾豆只</t>
  </si>
  <si>
    <t>洽</t>
  </si>
  <si>
    <t>韓吾生</t>
  </si>
  <si>
    <t>薛</t>
  </si>
  <si>
    <t>貴安</t>
  </si>
  <si>
    <t>金介發</t>
  </si>
  <si>
    <t>命江</t>
  </si>
  <si>
    <t>山代</t>
  </si>
  <si>
    <t>鄭卜守</t>
  </si>
  <si>
    <t>龍仁</t>
  </si>
  <si>
    <t>儀文</t>
  </si>
  <si>
    <t>㗡春</t>
  </si>
  <si>
    <t>得伊</t>
  </si>
  <si>
    <t>上民</t>
  </si>
  <si>
    <t>金東樞</t>
  </si>
  <si>
    <t>哲分</t>
  </si>
  <si>
    <t>安莫金</t>
  </si>
  <si>
    <t>文順京</t>
  </si>
  <si>
    <t>守永介</t>
  </si>
  <si>
    <t>劉正承</t>
  </si>
  <si>
    <t>金元鶴</t>
  </si>
  <si>
    <t>孫允金</t>
  </si>
  <si>
    <t>件里眞</t>
  </si>
  <si>
    <t>慶致</t>
  </si>
  <si>
    <t>命世</t>
  </si>
  <si>
    <t>陽州</t>
  </si>
  <si>
    <t>兪夏益</t>
  </si>
  <si>
    <t>無台里</t>
  </si>
  <si>
    <t>黃唜上</t>
  </si>
  <si>
    <t>張而先</t>
  </si>
  <si>
    <t>希同</t>
  </si>
  <si>
    <t>朴連</t>
  </si>
  <si>
    <t>敏世</t>
  </si>
  <si>
    <t>張而善</t>
  </si>
  <si>
    <t>世</t>
  </si>
  <si>
    <t>朴亮玉</t>
  </si>
  <si>
    <t>得汗</t>
  </si>
  <si>
    <t>鼎足山城史庫參奉</t>
  </si>
  <si>
    <t>禹</t>
  </si>
  <si>
    <t>昌彦</t>
  </si>
  <si>
    <t>奉直郞禮賓寺僉正判官</t>
  </si>
  <si>
    <t>禦侮將軍僉正</t>
  </si>
  <si>
    <t>鷰富</t>
  </si>
  <si>
    <t>河渭淸</t>
  </si>
  <si>
    <t>克福</t>
  </si>
  <si>
    <t>佑成</t>
  </si>
  <si>
    <t>張以善</t>
  </si>
  <si>
    <t>守南面牛勒里禹昌仁戶</t>
  </si>
  <si>
    <t>昌寧案付御營軍</t>
  </si>
  <si>
    <t>尹得成</t>
  </si>
  <si>
    <t>申立</t>
  </si>
  <si>
    <t>納粟宣傳官</t>
  </si>
  <si>
    <t>昌寧案付御保</t>
  </si>
  <si>
    <t>應澤</t>
  </si>
  <si>
    <t>裵唜男</t>
  </si>
  <si>
    <t>李命發</t>
  </si>
  <si>
    <t>而順</t>
  </si>
  <si>
    <t>德命</t>
  </si>
  <si>
    <t>金振奉</t>
  </si>
  <si>
    <t>承道</t>
  </si>
  <si>
    <t>承觀</t>
  </si>
  <si>
    <t>弄今</t>
  </si>
  <si>
    <t>命每</t>
  </si>
  <si>
    <t>加背</t>
  </si>
  <si>
    <t>未生</t>
  </si>
  <si>
    <t>府案付水保老巡別隊</t>
  </si>
  <si>
    <t>金俊</t>
  </si>
  <si>
    <t>應戒</t>
  </si>
  <si>
    <t>元吉</t>
  </si>
  <si>
    <t>李順良</t>
  </si>
  <si>
    <t>斗成</t>
  </si>
  <si>
    <t>順只</t>
  </si>
  <si>
    <t>以順</t>
  </si>
  <si>
    <t>金之</t>
  </si>
  <si>
    <t>私婢贖良</t>
  </si>
  <si>
    <t>武元</t>
  </si>
  <si>
    <t>鄭德卜</t>
  </si>
  <si>
    <t>鄭允宗</t>
  </si>
  <si>
    <t>允宗</t>
  </si>
  <si>
    <t>金萬守</t>
  </si>
  <si>
    <t>連信</t>
  </si>
  <si>
    <t>今金</t>
  </si>
  <si>
    <t>林友淸</t>
  </si>
  <si>
    <t>黃廷立</t>
  </si>
  <si>
    <t>乬眞</t>
  </si>
  <si>
    <t>允孫</t>
  </si>
  <si>
    <t>必奉</t>
  </si>
  <si>
    <t>朴允生</t>
  </si>
  <si>
    <t>自進</t>
  </si>
  <si>
    <t>必重</t>
  </si>
  <si>
    <t>金今</t>
  </si>
  <si>
    <t>己堂</t>
  </si>
  <si>
    <t>宗安</t>
  </si>
  <si>
    <t>台正</t>
  </si>
  <si>
    <t>府案付禁衛軍展力副尉兼司僕</t>
  </si>
  <si>
    <t>從信</t>
  </si>
  <si>
    <t>白自弘</t>
  </si>
  <si>
    <t>作只</t>
  </si>
  <si>
    <t>呑立</t>
  </si>
  <si>
    <t>光相</t>
  </si>
  <si>
    <t>時石</t>
  </si>
  <si>
    <t>朴義良</t>
  </si>
  <si>
    <t>正卜</t>
  </si>
  <si>
    <t>元孫</t>
  </si>
  <si>
    <t>韓山</t>
  </si>
  <si>
    <t>判決事</t>
  </si>
  <si>
    <t>呑之</t>
  </si>
  <si>
    <t>私奴厚命</t>
  </si>
  <si>
    <t>厚命</t>
  </si>
  <si>
    <t>報恩</t>
  </si>
  <si>
    <t>金贊己</t>
  </si>
  <si>
    <t>每之</t>
  </si>
  <si>
    <t>儀生</t>
  </si>
  <si>
    <t>靑世</t>
  </si>
  <si>
    <t>河石彔</t>
  </si>
  <si>
    <t>司宰監寺婢</t>
  </si>
  <si>
    <t>世靑</t>
  </si>
  <si>
    <t>戒益</t>
  </si>
  <si>
    <t>孫守祖</t>
  </si>
  <si>
    <t>述化</t>
  </si>
  <si>
    <t>密陽案付御營軍</t>
  </si>
  <si>
    <t>遇春</t>
  </si>
  <si>
    <t>成白</t>
  </si>
  <si>
    <t>副司果</t>
  </si>
  <si>
    <t>金千守</t>
  </si>
  <si>
    <t>尙今</t>
  </si>
  <si>
    <t>孫戒仁</t>
  </si>
  <si>
    <t>千浦老未</t>
  </si>
  <si>
    <t>千南</t>
  </si>
  <si>
    <t>梁唜金</t>
  </si>
  <si>
    <t>德進</t>
  </si>
  <si>
    <t>壽昌</t>
  </si>
  <si>
    <t>振發</t>
  </si>
  <si>
    <t>世根</t>
  </si>
  <si>
    <t>巡硫黃軍巡牙兵</t>
  </si>
  <si>
    <t>次乭伊</t>
  </si>
  <si>
    <t>天上</t>
  </si>
  <si>
    <t>騎保別</t>
  </si>
  <si>
    <t>金先</t>
  </si>
  <si>
    <t>世章</t>
  </si>
  <si>
    <t>李忠男</t>
  </si>
  <si>
    <t>東傑</t>
  </si>
  <si>
    <t>東善</t>
  </si>
  <si>
    <t>莫世</t>
  </si>
  <si>
    <t>唜之</t>
  </si>
  <si>
    <t>承良</t>
  </si>
  <si>
    <t>俊今</t>
  </si>
  <si>
    <t>朴戒先</t>
  </si>
  <si>
    <t>太順</t>
  </si>
  <si>
    <t>鎭營杖房下典</t>
  </si>
  <si>
    <t>丑上</t>
  </si>
  <si>
    <t>分眞</t>
  </si>
  <si>
    <t>李成好</t>
  </si>
  <si>
    <t>孫萬孫</t>
  </si>
  <si>
    <t>軍功羽林衛通政大夫</t>
  </si>
  <si>
    <t>朴彦生</t>
  </si>
  <si>
    <t>永丑</t>
  </si>
  <si>
    <t>僉正</t>
  </si>
  <si>
    <t>崔德福</t>
  </si>
  <si>
    <t>吾應見</t>
  </si>
  <si>
    <t>興善</t>
  </si>
  <si>
    <t>李德卜</t>
  </si>
  <si>
    <t>靑俊</t>
  </si>
  <si>
    <t>乭之</t>
  </si>
  <si>
    <t>成均管奴</t>
  </si>
  <si>
    <t>李㗟夫</t>
  </si>
  <si>
    <t>淡介</t>
  </si>
  <si>
    <t>白同</t>
  </si>
  <si>
    <t>莫萬</t>
  </si>
  <si>
    <t>莫汗</t>
  </si>
  <si>
    <t>自立</t>
  </si>
  <si>
    <t>自叱娥</t>
  </si>
  <si>
    <t>水營硫黃軍</t>
  </si>
  <si>
    <t>聖昌</t>
  </si>
  <si>
    <t>朴敏</t>
  </si>
  <si>
    <t>永信</t>
  </si>
  <si>
    <t>世再</t>
  </si>
  <si>
    <t>權應發</t>
  </si>
  <si>
    <t>河卞生</t>
  </si>
  <si>
    <t>僧人</t>
  </si>
  <si>
    <t>己湜</t>
  </si>
  <si>
    <t>萬奉</t>
  </si>
  <si>
    <t>勇泉寺</t>
  </si>
  <si>
    <t>大明</t>
  </si>
  <si>
    <t>曺振昌</t>
  </si>
  <si>
    <t>松鶴</t>
  </si>
  <si>
    <t>營將道雇馬廳下典</t>
  </si>
  <si>
    <t>有哲</t>
  </si>
  <si>
    <t>率寡妹</t>
  </si>
  <si>
    <t>卓孫</t>
  </si>
  <si>
    <t>金春卜</t>
  </si>
  <si>
    <t>惡德</t>
  </si>
  <si>
    <t>丁今</t>
  </si>
  <si>
    <t>道男</t>
  </si>
  <si>
    <t>就日</t>
  </si>
  <si>
    <t>愛德</t>
  </si>
  <si>
    <t>愛弘</t>
  </si>
  <si>
    <t>鄭吾先</t>
  </si>
  <si>
    <t>張夢凞</t>
  </si>
  <si>
    <t>分良</t>
  </si>
  <si>
    <t>禹石</t>
  </si>
  <si>
    <t>權太京</t>
  </si>
  <si>
    <t>斗今</t>
  </si>
  <si>
    <t>斗山</t>
  </si>
  <si>
    <t>李振白</t>
  </si>
  <si>
    <t>李成貴</t>
  </si>
  <si>
    <t>尙己</t>
  </si>
  <si>
    <t>順山</t>
  </si>
  <si>
    <t>李春奉</t>
  </si>
  <si>
    <t>呂春金</t>
  </si>
  <si>
    <t>千世</t>
  </si>
  <si>
    <t>孫克裕</t>
  </si>
  <si>
    <t>呂</t>
  </si>
  <si>
    <t>趙綱</t>
  </si>
  <si>
    <t>私奴鰥夫巡牙兵</t>
  </si>
  <si>
    <t>永州</t>
  </si>
  <si>
    <t>私奴鎭營杖房下典</t>
  </si>
  <si>
    <t>麻金</t>
  </si>
  <si>
    <t>甲奉</t>
  </si>
  <si>
    <t>碧上</t>
  </si>
  <si>
    <t>李光哲</t>
  </si>
  <si>
    <t>忠汗</t>
  </si>
  <si>
    <t>趙時好</t>
  </si>
  <si>
    <t>率儀母</t>
  </si>
  <si>
    <t>黑石里鄭愛日戶</t>
  </si>
  <si>
    <t>太江</t>
  </si>
  <si>
    <t>夫德</t>
  </si>
  <si>
    <t>丙春</t>
  </si>
  <si>
    <t>鄭碧先</t>
  </si>
  <si>
    <t>金自實</t>
  </si>
  <si>
    <t>汗石</t>
  </si>
  <si>
    <t>金必世</t>
  </si>
  <si>
    <t>命彔</t>
  </si>
  <si>
    <t>率雇工妻</t>
  </si>
  <si>
    <t>分介</t>
  </si>
  <si>
    <t>等辛巳逃亡</t>
  </si>
  <si>
    <t>太眞</t>
  </si>
  <si>
    <t>趙剛</t>
  </si>
  <si>
    <t>己承</t>
  </si>
  <si>
    <t>有皇</t>
  </si>
  <si>
    <t>以先</t>
  </si>
  <si>
    <t>金順乃</t>
  </si>
  <si>
    <t>正乃</t>
  </si>
  <si>
    <t>時太</t>
  </si>
  <si>
    <t>彦晋</t>
  </si>
  <si>
    <t>禦侮將軍忠佐衛副司果</t>
  </si>
  <si>
    <t>益成</t>
  </si>
  <si>
    <t>通訓大夫行司憲府監察</t>
  </si>
  <si>
    <t>驢興</t>
  </si>
  <si>
    <t>大京</t>
  </si>
  <si>
    <t>仇戒生</t>
  </si>
  <si>
    <t>丁眞</t>
  </si>
  <si>
    <t>等辛亥逃亡</t>
  </si>
  <si>
    <t>乭非</t>
  </si>
  <si>
    <t>乭代</t>
  </si>
  <si>
    <t>鶴德</t>
  </si>
  <si>
    <t>鶴介</t>
  </si>
  <si>
    <t>禾乙今</t>
  </si>
  <si>
    <t>只每</t>
  </si>
  <si>
    <t>松連</t>
  </si>
  <si>
    <t>高陽</t>
  </si>
  <si>
    <t>大山</t>
  </si>
  <si>
    <t>大仁</t>
  </si>
  <si>
    <t>老除鰥夫</t>
  </si>
  <si>
    <t>廷先</t>
  </si>
  <si>
    <t>金得秋</t>
  </si>
  <si>
    <t>府案付京步保府軍官</t>
  </si>
  <si>
    <t>碩貴</t>
  </si>
  <si>
    <t>禹碩</t>
  </si>
  <si>
    <t>福基</t>
  </si>
  <si>
    <t>李哲星</t>
  </si>
  <si>
    <t>羅世男</t>
  </si>
  <si>
    <t>昌寧束伍軍</t>
  </si>
  <si>
    <t>南克</t>
  </si>
  <si>
    <t>朴武連</t>
  </si>
  <si>
    <t>得會</t>
  </si>
  <si>
    <t>彦進</t>
  </si>
  <si>
    <t>金成迪</t>
  </si>
  <si>
    <t>朴崇守</t>
  </si>
  <si>
    <t>朴得良</t>
  </si>
  <si>
    <t>連福</t>
  </si>
  <si>
    <t>贖良禁衛營硫黃軍巡牙兵</t>
  </si>
  <si>
    <t>應喜</t>
  </si>
  <si>
    <t>哲元</t>
  </si>
  <si>
    <t>吾丁</t>
  </si>
  <si>
    <t>劉是元</t>
  </si>
  <si>
    <t>禾發</t>
  </si>
  <si>
    <t>貴昌</t>
  </si>
  <si>
    <t>奉直郞禮賓寺軍功判官</t>
  </si>
  <si>
    <t>李成民</t>
  </si>
  <si>
    <t>鰥夫昌寧案付御營軍</t>
  </si>
  <si>
    <t>太國</t>
  </si>
  <si>
    <t>孫好乞</t>
  </si>
  <si>
    <t>昌寧案付京炮保</t>
  </si>
  <si>
    <t>好乞</t>
  </si>
  <si>
    <t>仁汗</t>
  </si>
  <si>
    <t>守貞</t>
  </si>
  <si>
    <t>世斗</t>
  </si>
  <si>
    <t>己哲</t>
  </si>
  <si>
    <t>克上</t>
  </si>
  <si>
    <t>義貴</t>
  </si>
  <si>
    <t>趙春鶴</t>
  </si>
  <si>
    <t>性今</t>
  </si>
  <si>
    <t>李凡金</t>
  </si>
  <si>
    <t>屯連</t>
  </si>
  <si>
    <t>洪州</t>
  </si>
  <si>
    <t>同里朴有官戶</t>
  </si>
  <si>
    <t>愛之</t>
  </si>
  <si>
    <t>愛連</t>
  </si>
  <si>
    <t>愛元</t>
  </si>
  <si>
    <t>尹莫男</t>
  </si>
  <si>
    <t>必時</t>
  </si>
  <si>
    <t>率同婿</t>
  </si>
  <si>
    <t>萬日</t>
  </si>
  <si>
    <t>李還知</t>
  </si>
  <si>
    <t>乙每</t>
  </si>
  <si>
    <t>貴千</t>
  </si>
  <si>
    <t>全祖榮</t>
  </si>
  <si>
    <t>正德</t>
  </si>
  <si>
    <t>私奴鎭營大兵</t>
  </si>
  <si>
    <t>河應哲</t>
  </si>
  <si>
    <t>者音未</t>
  </si>
  <si>
    <t>音代</t>
  </si>
  <si>
    <t>時希</t>
  </si>
  <si>
    <t>禮山</t>
  </si>
  <si>
    <t>召玉</t>
  </si>
  <si>
    <t>趙宗日</t>
  </si>
  <si>
    <t>昌寧案付御保病人</t>
  </si>
  <si>
    <t>述生</t>
  </si>
  <si>
    <t>孫守</t>
  </si>
  <si>
    <t>金太仁</t>
  </si>
  <si>
    <t>同里趙萬上戶</t>
  </si>
  <si>
    <t>齊昌</t>
  </si>
  <si>
    <t>義敏</t>
  </si>
  <si>
    <t>進脩</t>
  </si>
  <si>
    <t>宣敎郞粟峯道察訪</t>
  </si>
  <si>
    <t>水軍節制使開雲浦萬戶</t>
  </si>
  <si>
    <t>金彦國</t>
  </si>
  <si>
    <t>仁金</t>
  </si>
  <si>
    <t>正海</t>
  </si>
  <si>
    <t>林得立</t>
  </si>
  <si>
    <t>仍邑春</t>
  </si>
  <si>
    <t>仍邑山</t>
  </si>
  <si>
    <t>生春</t>
  </si>
  <si>
    <t>生男</t>
  </si>
  <si>
    <t>日連</t>
  </si>
  <si>
    <t>趙春山</t>
  </si>
  <si>
    <t>雄</t>
  </si>
  <si>
    <t>蘭右</t>
  </si>
  <si>
    <t>黃山</t>
  </si>
  <si>
    <t>戒白</t>
  </si>
  <si>
    <t>鄭卜立</t>
  </si>
  <si>
    <t>正分</t>
  </si>
  <si>
    <t>大金</t>
  </si>
  <si>
    <t>德河</t>
  </si>
  <si>
    <t>全丑奉</t>
  </si>
  <si>
    <t>靑善</t>
  </si>
  <si>
    <t>士福</t>
  </si>
  <si>
    <t>李福</t>
  </si>
  <si>
    <t>率叔妻</t>
  </si>
  <si>
    <t>申柱天</t>
  </si>
  <si>
    <t>慶山案付御保</t>
  </si>
  <si>
    <t>柱天</t>
  </si>
  <si>
    <t>水鐵匠</t>
  </si>
  <si>
    <t>金德己</t>
  </si>
  <si>
    <t>得達</t>
  </si>
  <si>
    <t>守正</t>
  </si>
  <si>
    <t>前行察訪</t>
  </si>
  <si>
    <t>金德希</t>
  </si>
  <si>
    <t>趙山奉</t>
  </si>
  <si>
    <t>巡雇馬廳下典</t>
  </si>
  <si>
    <t>好發</t>
  </si>
  <si>
    <t>草溪禁衛保</t>
  </si>
  <si>
    <t>者音德</t>
  </si>
  <si>
    <t>處信</t>
  </si>
  <si>
    <t>金太連</t>
  </si>
  <si>
    <t>通政大夫主簿</t>
  </si>
  <si>
    <t>鼎云</t>
  </si>
  <si>
    <t>金希</t>
  </si>
  <si>
    <t>栗春</t>
  </si>
  <si>
    <t>得云</t>
  </si>
  <si>
    <t>宣武原從功臣僉正</t>
  </si>
  <si>
    <t>徐彦弘</t>
  </si>
  <si>
    <t>德卜</t>
  </si>
  <si>
    <t>承俊</t>
  </si>
  <si>
    <t>寡女私婢愛云故代子</t>
  </si>
  <si>
    <t>是立</t>
  </si>
  <si>
    <t>校婢</t>
  </si>
  <si>
    <t>乭生</t>
  </si>
  <si>
    <t>驛吏巡牙兵</t>
  </si>
  <si>
    <t>奉乞</t>
  </si>
  <si>
    <t>趙萬上</t>
  </si>
  <si>
    <t>作廳下典</t>
  </si>
  <si>
    <t>李民金</t>
  </si>
  <si>
    <t>權莫奉</t>
  </si>
  <si>
    <t>五德</t>
  </si>
  <si>
    <t>有官</t>
  </si>
  <si>
    <t>善石</t>
  </si>
  <si>
    <t>順己</t>
  </si>
  <si>
    <t>金奉世</t>
  </si>
  <si>
    <t>干以</t>
  </si>
  <si>
    <t>李應上</t>
  </si>
  <si>
    <t>應國</t>
  </si>
  <si>
    <t>渭淸</t>
  </si>
  <si>
    <t>朴大靑</t>
  </si>
  <si>
    <t>老鰥夫</t>
  </si>
  <si>
    <t>察訪</t>
  </si>
  <si>
    <t>善好</t>
  </si>
  <si>
    <t>表石好</t>
  </si>
  <si>
    <t>靑風</t>
  </si>
  <si>
    <t>巡牙兵私奴</t>
  </si>
  <si>
    <t>鄭守京</t>
  </si>
  <si>
    <t>必世</t>
  </si>
  <si>
    <t>高昌</t>
  </si>
  <si>
    <t>通訓大夫甘浦萬戶</t>
  </si>
  <si>
    <t>忠世</t>
  </si>
  <si>
    <t>訓鍊奉事典獄署參奉</t>
  </si>
  <si>
    <t>斗河</t>
  </si>
  <si>
    <t>趙官</t>
  </si>
  <si>
    <t>七金</t>
  </si>
  <si>
    <t>盧進彦</t>
  </si>
  <si>
    <t>朴昌立</t>
  </si>
  <si>
    <t>府案付御保巡別隊</t>
  </si>
  <si>
    <t>昌立</t>
  </si>
  <si>
    <t>朴貴卜</t>
  </si>
  <si>
    <t>召郞</t>
  </si>
  <si>
    <t>府案付禁衛營硫黃軍鰥夫</t>
  </si>
  <si>
    <t>哲發</t>
  </si>
  <si>
    <t>春景</t>
  </si>
  <si>
    <t>張山</t>
  </si>
  <si>
    <t>黃山驛吏</t>
  </si>
  <si>
    <t>車里同</t>
  </si>
  <si>
    <t>命石</t>
  </si>
  <si>
    <t>孫玉老</t>
  </si>
  <si>
    <t>興成</t>
  </si>
  <si>
    <t>韓汗白</t>
  </si>
  <si>
    <t>李太秋</t>
  </si>
  <si>
    <t>崔六生</t>
  </si>
  <si>
    <t>李文山</t>
  </si>
  <si>
    <t>趙必綱</t>
  </si>
  <si>
    <t>鄭吾世</t>
  </si>
  <si>
    <t>萬柱</t>
  </si>
  <si>
    <t>孫件里山</t>
  </si>
  <si>
    <t>台仁</t>
  </si>
  <si>
    <t>李銀石</t>
  </si>
  <si>
    <t>大卜</t>
  </si>
  <si>
    <t>鄭世奉</t>
  </si>
  <si>
    <t>克東</t>
  </si>
  <si>
    <t>儀江</t>
  </si>
  <si>
    <t>李時光</t>
  </si>
  <si>
    <t>承云</t>
  </si>
  <si>
    <t>武學折脚病人</t>
  </si>
  <si>
    <t>成美</t>
  </si>
  <si>
    <t>時可</t>
  </si>
  <si>
    <t>姜順國</t>
  </si>
  <si>
    <t>訓</t>
  </si>
  <si>
    <t>蘇斗榮</t>
  </si>
  <si>
    <t>雇馬廳下典巡硫黃軍</t>
  </si>
  <si>
    <t>尙民</t>
  </si>
  <si>
    <t>是瑎</t>
  </si>
  <si>
    <t>展力副尉龍驤衛副司果</t>
  </si>
  <si>
    <t>迺聲</t>
  </si>
  <si>
    <t>通訓大夫行宣傳官</t>
  </si>
  <si>
    <t>自剛</t>
  </si>
  <si>
    <t>黃春世</t>
  </si>
  <si>
    <t>再迪</t>
  </si>
  <si>
    <t>魯振該</t>
  </si>
  <si>
    <t>權日萬</t>
  </si>
  <si>
    <t>趙春福</t>
  </si>
  <si>
    <t>洪進</t>
  </si>
  <si>
    <t>洪發</t>
  </si>
  <si>
    <t>張善奉</t>
  </si>
  <si>
    <t>禁衛營硫黃軍巡硫黃軍束伍軍</t>
  </si>
  <si>
    <t>善奉</t>
  </si>
  <si>
    <t>全日連</t>
  </si>
  <si>
    <t>述立</t>
  </si>
  <si>
    <t>非覺</t>
  </si>
  <si>
    <t>未信</t>
  </si>
  <si>
    <t>成乞</t>
  </si>
  <si>
    <t>星州案付禁衛保</t>
  </si>
  <si>
    <t>金守</t>
  </si>
  <si>
    <t>德朱</t>
  </si>
  <si>
    <t>永準</t>
  </si>
  <si>
    <t>尹先</t>
  </si>
  <si>
    <t>昌寧忠贊衛</t>
  </si>
  <si>
    <t>蘇世淸</t>
  </si>
  <si>
    <t>龍宮</t>
  </si>
  <si>
    <t>日堅</t>
  </si>
  <si>
    <t>慶三</t>
  </si>
  <si>
    <t>全占</t>
  </si>
  <si>
    <t>寺奴己明</t>
  </si>
  <si>
    <t>府案付司贍寺奴</t>
  </si>
  <si>
    <t>己明</t>
  </si>
  <si>
    <t>好仁</t>
  </si>
  <si>
    <t>朴今上</t>
  </si>
  <si>
    <t>昌寧社稷署寺婢</t>
  </si>
  <si>
    <t>正雄</t>
  </si>
  <si>
    <t>尹殷卓</t>
  </si>
  <si>
    <t>卞振上故代妻</t>
  </si>
  <si>
    <t>徐哲男</t>
  </si>
  <si>
    <t>信京</t>
  </si>
  <si>
    <t>原從功臣僉正</t>
  </si>
  <si>
    <t>德基</t>
  </si>
  <si>
    <t>金得守</t>
  </si>
  <si>
    <t>自道</t>
  </si>
  <si>
    <t>小斤介</t>
  </si>
  <si>
    <t>業武府將官</t>
  </si>
  <si>
    <t>正好</t>
  </si>
  <si>
    <t>國天</t>
  </si>
  <si>
    <t>李風尙</t>
  </si>
  <si>
    <t>承汗</t>
  </si>
  <si>
    <t>慶己</t>
  </si>
  <si>
    <t>三錫</t>
  </si>
  <si>
    <t>金汗己</t>
  </si>
  <si>
    <t>主鎭旗牌官</t>
  </si>
  <si>
    <t>泰柄</t>
  </si>
  <si>
    <t>者音介</t>
  </si>
  <si>
    <t>連良</t>
  </si>
  <si>
    <t>同里韓重迪戶</t>
  </si>
  <si>
    <t>儀良</t>
  </si>
  <si>
    <t>厚邑是</t>
  </si>
  <si>
    <t>鄭日光</t>
  </si>
  <si>
    <t>率奴左兵營硫黃軍</t>
  </si>
  <si>
    <t>莫乭伊</t>
  </si>
  <si>
    <t>正元</t>
  </si>
  <si>
    <t>寺奴乭男故代子</t>
  </si>
  <si>
    <t>左兵營硫黃軍私奴</t>
  </si>
  <si>
    <t>英丹</t>
  </si>
  <si>
    <t>金道父</t>
  </si>
  <si>
    <t>䪪德</t>
  </si>
  <si>
    <t>君生</t>
  </si>
  <si>
    <t>云立</t>
  </si>
  <si>
    <t>仁春</t>
  </si>
  <si>
    <t>徐永章</t>
  </si>
  <si>
    <t>尹奉白</t>
  </si>
  <si>
    <t>卞進發</t>
  </si>
  <si>
    <t>府案付巡別隊騎保</t>
  </si>
  <si>
    <t>民</t>
  </si>
  <si>
    <t>興九</t>
  </si>
  <si>
    <t>崔石</t>
  </si>
  <si>
    <t>寺奴永民代子</t>
  </si>
  <si>
    <t>仁石</t>
  </si>
  <si>
    <t>民三</t>
  </si>
  <si>
    <t>鄭石民</t>
  </si>
  <si>
    <t>金尙右</t>
  </si>
  <si>
    <t>巡硫黃軍私奴</t>
  </si>
  <si>
    <t>李憑</t>
  </si>
  <si>
    <t>士進</t>
  </si>
  <si>
    <t>信世</t>
  </si>
  <si>
    <t>朴奉上</t>
  </si>
  <si>
    <t>明伊</t>
  </si>
  <si>
    <t>重迪</t>
  </si>
  <si>
    <t>己雲</t>
  </si>
  <si>
    <t>李豊上</t>
  </si>
  <si>
    <t>振勇校尉</t>
  </si>
  <si>
    <t>擇仁</t>
  </si>
  <si>
    <t>應富</t>
  </si>
  <si>
    <t>元陪</t>
  </si>
  <si>
    <t>世輝</t>
  </si>
  <si>
    <t>海上</t>
  </si>
  <si>
    <t>朴天汗</t>
  </si>
  <si>
    <t>天命</t>
  </si>
  <si>
    <t>淑</t>
  </si>
  <si>
    <t>崔廷必</t>
  </si>
  <si>
    <t>黃山道驛吏</t>
  </si>
  <si>
    <t>永吉</t>
  </si>
  <si>
    <t>朴春發</t>
  </si>
  <si>
    <t>金山同</t>
  </si>
  <si>
    <t>水保巡牙兵</t>
  </si>
  <si>
    <t>諸員</t>
  </si>
  <si>
    <t>道中</t>
  </si>
  <si>
    <t>者音進</t>
  </si>
  <si>
    <t>者音今</t>
  </si>
  <si>
    <t>尹興男</t>
  </si>
  <si>
    <t>仁己</t>
  </si>
  <si>
    <t>自叱眞</t>
  </si>
  <si>
    <t>自叱今</t>
  </si>
  <si>
    <t>奉直郞禮賓寺僉正</t>
  </si>
  <si>
    <t>成九</t>
  </si>
  <si>
    <t>太周</t>
  </si>
  <si>
    <t>太萬</t>
  </si>
  <si>
    <t>四月</t>
  </si>
  <si>
    <t>是宗</t>
  </si>
  <si>
    <t>卞信民</t>
  </si>
  <si>
    <t>興旭</t>
  </si>
  <si>
    <t>日哲</t>
  </si>
  <si>
    <t>克右</t>
  </si>
  <si>
    <t>記官</t>
  </si>
  <si>
    <t>梁石老</t>
  </si>
  <si>
    <t>沈得男</t>
  </si>
  <si>
    <t>率義母</t>
  </si>
  <si>
    <t>次先</t>
  </si>
  <si>
    <t>孫律</t>
  </si>
  <si>
    <t>昌寧案付禁衛保鎭營軍官</t>
  </si>
  <si>
    <t>哲賢</t>
  </si>
  <si>
    <t>宣武原從功臣主簿</t>
  </si>
  <si>
    <t>奉連</t>
  </si>
  <si>
    <t>石萬</t>
  </si>
  <si>
    <t>是丹</t>
  </si>
  <si>
    <t>司贍寺奴病人鰥夫</t>
  </si>
  <si>
    <t>朴先生</t>
  </si>
  <si>
    <t>私奴從生</t>
  </si>
  <si>
    <t>私奴兵營硫黃軍</t>
  </si>
  <si>
    <t>從生</t>
  </si>
  <si>
    <t>諸河胤</t>
  </si>
  <si>
    <t>貴守</t>
  </si>
  <si>
    <t>曺挺昌</t>
  </si>
  <si>
    <t>池唜文</t>
  </si>
  <si>
    <t>件里今</t>
  </si>
  <si>
    <t>望伊</t>
  </si>
  <si>
    <t>軍功主簿</t>
  </si>
  <si>
    <t>厚得</t>
  </si>
  <si>
    <t>朴得</t>
  </si>
  <si>
    <t>御保病人</t>
  </si>
  <si>
    <t>古立</t>
  </si>
  <si>
    <t>從每</t>
  </si>
  <si>
    <t>朴還益</t>
  </si>
  <si>
    <t>愛發</t>
  </si>
  <si>
    <t>正哲</t>
  </si>
  <si>
    <t>夢成</t>
  </si>
  <si>
    <t>律先</t>
  </si>
  <si>
    <t>萬己</t>
  </si>
  <si>
    <t>府案府京炮保</t>
  </si>
  <si>
    <t>宣武原從功臣納粟嘉善大夫</t>
  </si>
  <si>
    <t>李文</t>
  </si>
  <si>
    <t>松惡</t>
  </si>
  <si>
    <t>朴得生</t>
  </si>
  <si>
    <t>率同姓叔</t>
  </si>
  <si>
    <t>左兵營別武士</t>
  </si>
  <si>
    <t>信哲</t>
  </si>
  <si>
    <t>昌寧案付御保巡別隊</t>
  </si>
  <si>
    <t>彦陽</t>
  </si>
  <si>
    <t>李永汗</t>
  </si>
  <si>
    <t>巡別保府軍官</t>
  </si>
  <si>
    <t>儀耉</t>
  </si>
  <si>
    <t>鄭得上</t>
  </si>
  <si>
    <t>金莫</t>
  </si>
  <si>
    <t>宣略將軍行中樞府事</t>
  </si>
  <si>
    <t>敬右</t>
  </si>
  <si>
    <t>宣略將軍同知中樞府事</t>
  </si>
  <si>
    <t>文順業</t>
  </si>
  <si>
    <t>巡帶率</t>
  </si>
  <si>
    <t>御保府軍官</t>
  </si>
  <si>
    <t>是正</t>
  </si>
  <si>
    <t>金春夫</t>
  </si>
  <si>
    <t>萬枝</t>
  </si>
  <si>
    <t>太貞</t>
  </si>
  <si>
    <t>必光</t>
  </si>
  <si>
    <t>崔文必</t>
  </si>
  <si>
    <t>命安</t>
  </si>
  <si>
    <t>朴良玉</t>
  </si>
  <si>
    <t>李永萬</t>
  </si>
  <si>
    <t>李元廷</t>
  </si>
  <si>
    <t>中遇</t>
  </si>
  <si>
    <t>趙元世</t>
  </si>
  <si>
    <t>左水營硫黃別將</t>
  </si>
  <si>
    <t>風生</t>
  </si>
  <si>
    <t>張女男</t>
  </si>
  <si>
    <t>春富</t>
  </si>
  <si>
    <t>辛守男</t>
  </si>
  <si>
    <t>故等居</t>
  </si>
  <si>
    <t>己正</t>
  </si>
  <si>
    <t>䪪同</t>
  </si>
  <si>
    <t>玉良</t>
  </si>
  <si>
    <t>三發</t>
  </si>
  <si>
    <t>三達</t>
  </si>
  <si>
    <t>鄭春乃</t>
  </si>
  <si>
    <t>信奉</t>
  </si>
  <si>
    <t>弘獜</t>
  </si>
  <si>
    <t>郁</t>
  </si>
  <si>
    <t>崔儀日</t>
  </si>
  <si>
    <t>淸道武學</t>
  </si>
  <si>
    <t>從鶴</t>
  </si>
  <si>
    <t>振莫</t>
  </si>
  <si>
    <t>通訓大夫行觀象監參奉</t>
  </si>
  <si>
    <t>通政大夫禮曹正郞江陵府使</t>
  </si>
  <si>
    <t>若</t>
  </si>
  <si>
    <t>乭其</t>
  </si>
  <si>
    <t>古男</t>
  </si>
  <si>
    <t>密陽騎步兵</t>
  </si>
  <si>
    <t>朴有和</t>
  </si>
  <si>
    <t>赤裳山城㧊鎭管別將</t>
  </si>
  <si>
    <t>有和</t>
  </si>
  <si>
    <t>通訓大夫行訓鍊院判官</t>
  </si>
  <si>
    <t>鳳</t>
  </si>
  <si>
    <t>暹</t>
  </si>
  <si>
    <t>弼</t>
  </si>
  <si>
    <t>金光祿</t>
  </si>
  <si>
    <t>旗牌官業武</t>
  </si>
  <si>
    <t>東老</t>
  </si>
  <si>
    <t>大眞</t>
  </si>
  <si>
    <t>長今</t>
  </si>
  <si>
    <t>連之</t>
  </si>
  <si>
    <t>太明</t>
  </si>
  <si>
    <t>時挺</t>
  </si>
  <si>
    <t>陽城</t>
  </si>
  <si>
    <t>敬適</t>
  </si>
  <si>
    <t>訓鍊正原從功臣</t>
  </si>
  <si>
    <t>櫓</t>
  </si>
  <si>
    <t>禦侮將軍訓鍊正</t>
  </si>
  <si>
    <t>朴陽</t>
  </si>
  <si>
    <t>通仕郞</t>
  </si>
  <si>
    <t>以文</t>
  </si>
  <si>
    <t>贈通政大夫</t>
  </si>
  <si>
    <t>德潤</t>
  </si>
  <si>
    <t>李得培</t>
  </si>
  <si>
    <t>益天</t>
  </si>
  <si>
    <t>益聖</t>
  </si>
  <si>
    <t>辛丑逃亡</t>
  </si>
  <si>
    <t>甲申逃亡</t>
  </si>
  <si>
    <t>壬戌逃亡</t>
  </si>
  <si>
    <t>愛尙</t>
  </si>
  <si>
    <t>長先</t>
  </si>
  <si>
    <t>太金</t>
  </si>
  <si>
    <t>林日分</t>
  </si>
  <si>
    <t>命希</t>
  </si>
  <si>
    <t>元陽</t>
  </si>
  <si>
    <t>多音八里</t>
  </si>
  <si>
    <t>於屯金</t>
  </si>
  <si>
    <t>朴興巾</t>
  </si>
  <si>
    <t>南徵</t>
  </si>
  <si>
    <t>日彬</t>
  </si>
  <si>
    <t>英達</t>
  </si>
  <si>
    <t>將仕郞禮賓寺參奉</t>
  </si>
  <si>
    <t>以搏</t>
  </si>
  <si>
    <t>通德郞司饔參奉</t>
  </si>
  <si>
    <t>安而行</t>
  </si>
  <si>
    <t>弼賢</t>
  </si>
  <si>
    <t>惟一</t>
  </si>
  <si>
    <t>司圃署別提</t>
  </si>
  <si>
    <t>毅</t>
  </si>
  <si>
    <t>中樞府事嘉善大夫</t>
  </si>
  <si>
    <t>李敬適</t>
  </si>
  <si>
    <t>加八里</t>
  </si>
  <si>
    <t>唜信</t>
  </si>
  <si>
    <t>戒花</t>
  </si>
  <si>
    <t>甘春</t>
  </si>
  <si>
    <t>淸道主鎭軍</t>
  </si>
  <si>
    <t>昌允</t>
  </si>
  <si>
    <t>光元</t>
  </si>
  <si>
    <t>宣武原從功臣訓鍊院僉正</t>
  </si>
  <si>
    <t>先月</t>
  </si>
  <si>
    <t>唜石</t>
  </si>
  <si>
    <t>等丙午逃亡</t>
  </si>
  <si>
    <t>月上</t>
  </si>
  <si>
    <t>玉先</t>
  </si>
  <si>
    <t>每花</t>
  </si>
  <si>
    <t>九春</t>
  </si>
  <si>
    <t>厚眞</t>
  </si>
  <si>
    <t>府全己永處</t>
  </si>
  <si>
    <t>放賣婢</t>
  </si>
  <si>
    <t>西云</t>
  </si>
  <si>
    <t>韓厚迪</t>
  </si>
  <si>
    <t>府案付武學巡帶率</t>
  </si>
  <si>
    <t>厚迪</t>
  </si>
  <si>
    <t>廷豪</t>
  </si>
  <si>
    <t>義仁</t>
  </si>
  <si>
    <t>守昌</t>
  </si>
  <si>
    <t>太碧</t>
  </si>
  <si>
    <t>梁唜男</t>
  </si>
  <si>
    <t>朴正元</t>
  </si>
  <si>
    <t>美云</t>
  </si>
  <si>
    <t>李命今</t>
  </si>
  <si>
    <t>汗己</t>
  </si>
  <si>
    <t>聖乞</t>
  </si>
  <si>
    <t>府案付騎保巡帶率病人</t>
  </si>
  <si>
    <t>仁孫</t>
  </si>
  <si>
    <t>時哲</t>
  </si>
  <si>
    <t>光卜</t>
  </si>
  <si>
    <t>金致連</t>
  </si>
  <si>
    <t>騎保巡在家</t>
  </si>
  <si>
    <t>次堂</t>
  </si>
  <si>
    <t>昌寧武學鎭營軍官</t>
  </si>
  <si>
    <t>金命伊</t>
  </si>
  <si>
    <t>軍功羽林衛展力副尉兼司僕</t>
  </si>
  <si>
    <t>必上</t>
  </si>
  <si>
    <t>梁彦連</t>
  </si>
  <si>
    <t>司贍寺奴巡牙兵</t>
  </si>
  <si>
    <t>林泉</t>
  </si>
  <si>
    <t>郭仁上</t>
  </si>
  <si>
    <t>朴淡</t>
  </si>
  <si>
    <t>任生</t>
  </si>
  <si>
    <t>楚今</t>
  </si>
  <si>
    <t>崔生</t>
  </si>
  <si>
    <t>李康連</t>
  </si>
  <si>
    <t>鄭次白</t>
  </si>
  <si>
    <t>病人奴</t>
  </si>
  <si>
    <t>云世</t>
  </si>
  <si>
    <t>云玉</t>
  </si>
  <si>
    <t>加邑八</t>
  </si>
  <si>
    <t>黃山道金同驛吏鰥夫</t>
  </si>
  <si>
    <t>順江</t>
  </si>
  <si>
    <t>鄭德希</t>
  </si>
  <si>
    <t>盛和</t>
  </si>
  <si>
    <t>通訓大夫訓鍊判官</t>
  </si>
  <si>
    <t>卞信京</t>
  </si>
  <si>
    <t>裵戒益</t>
  </si>
  <si>
    <t>李周</t>
  </si>
  <si>
    <t>金萬</t>
  </si>
  <si>
    <t>禹絶</t>
  </si>
  <si>
    <t>登</t>
  </si>
  <si>
    <t>靑建</t>
  </si>
  <si>
    <t>興</t>
  </si>
  <si>
    <t>檢金</t>
  </si>
  <si>
    <t>崔山同</t>
  </si>
  <si>
    <t>省峴驛吏病人</t>
  </si>
  <si>
    <t>儀九</t>
  </si>
  <si>
    <t>儀成</t>
  </si>
  <si>
    <t>徐山金</t>
  </si>
  <si>
    <t>林仁上</t>
  </si>
  <si>
    <t>銀金</t>
  </si>
  <si>
    <t>分孫</t>
  </si>
  <si>
    <t>韓仁迪</t>
  </si>
  <si>
    <t>金守奉</t>
  </si>
  <si>
    <t>文言</t>
  </si>
  <si>
    <t>私奴巡牙兵鰥夫</t>
  </si>
  <si>
    <t>朴望代</t>
  </si>
  <si>
    <t>介伊</t>
  </si>
  <si>
    <t>梁弘日故代妻</t>
  </si>
  <si>
    <t>李永甲</t>
  </si>
  <si>
    <t>申從</t>
  </si>
  <si>
    <t>進必</t>
  </si>
  <si>
    <t>弼善</t>
  </si>
  <si>
    <t>有一</t>
  </si>
  <si>
    <t>司圃署別提奉直郞幽谷道察訪</t>
  </si>
  <si>
    <t>昌毅</t>
  </si>
  <si>
    <t>英旻</t>
  </si>
  <si>
    <t>石守</t>
  </si>
  <si>
    <t>淡同</t>
  </si>
  <si>
    <t>石進</t>
  </si>
  <si>
    <t>在文</t>
  </si>
  <si>
    <t>中先</t>
  </si>
  <si>
    <t>致三</t>
  </si>
  <si>
    <t>林孫</t>
  </si>
  <si>
    <t>愛昌</t>
  </si>
  <si>
    <t>蘭甫</t>
  </si>
  <si>
    <t>進信</t>
  </si>
  <si>
    <t>石正</t>
  </si>
  <si>
    <t>崔守儀</t>
  </si>
  <si>
    <t>得銀</t>
  </si>
  <si>
    <t>先福</t>
  </si>
  <si>
    <t>靑白</t>
  </si>
  <si>
    <t>朴大寬</t>
  </si>
  <si>
    <t>東院里</t>
  </si>
  <si>
    <t>金唜哲</t>
  </si>
  <si>
    <t>唜哲</t>
  </si>
  <si>
    <t>白從</t>
  </si>
  <si>
    <t>光柱</t>
  </si>
  <si>
    <t>淡生</t>
  </si>
  <si>
    <t>李千上</t>
  </si>
  <si>
    <t>府案付司宰監寺奴病人</t>
  </si>
  <si>
    <t>戒必</t>
  </si>
  <si>
    <t>業成介</t>
  </si>
  <si>
    <t>淸道案付司贍寺婢</t>
  </si>
  <si>
    <t>件里之</t>
  </si>
  <si>
    <t>進同</t>
  </si>
  <si>
    <t>黃石根</t>
  </si>
  <si>
    <t>寺奴淸道束伍軍</t>
  </si>
  <si>
    <t>薰昌</t>
  </si>
  <si>
    <t>戒從</t>
  </si>
  <si>
    <t>沈</t>
  </si>
  <si>
    <t>汗卜</t>
  </si>
  <si>
    <t>汗俊</t>
  </si>
  <si>
    <t>金貴男</t>
  </si>
  <si>
    <t>自好</t>
  </si>
  <si>
    <t>成言</t>
  </si>
  <si>
    <t>栽英</t>
  </si>
  <si>
    <t>成汗</t>
  </si>
  <si>
    <t>云京</t>
  </si>
  <si>
    <t>昌之</t>
  </si>
  <si>
    <t>景老</t>
  </si>
  <si>
    <t>白萬九</t>
  </si>
  <si>
    <t>分牙</t>
  </si>
  <si>
    <t>鄭守</t>
  </si>
  <si>
    <t>李仁迪</t>
  </si>
  <si>
    <t>大云</t>
  </si>
  <si>
    <t>李時泰</t>
  </si>
  <si>
    <t>愛貞</t>
  </si>
  <si>
    <t>順花</t>
  </si>
  <si>
    <t>承迪</t>
  </si>
  <si>
    <t>淡伊</t>
  </si>
  <si>
    <t>京伊</t>
  </si>
  <si>
    <t>朴禮良</t>
  </si>
  <si>
    <t>善達</t>
  </si>
  <si>
    <t>善玉</t>
  </si>
  <si>
    <t>昌寧案府禁衛保</t>
  </si>
  <si>
    <t>未云</t>
  </si>
  <si>
    <t>伸</t>
  </si>
  <si>
    <t>李命金</t>
  </si>
  <si>
    <t>文軾</t>
  </si>
  <si>
    <t>金汗伊</t>
  </si>
  <si>
    <t>再進</t>
  </si>
  <si>
    <t>文祥</t>
  </si>
  <si>
    <t>李件里同</t>
  </si>
  <si>
    <t>萬乞</t>
  </si>
  <si>
    <t>宋得日</t>
  </si>
  <si>
    <t>私奴左兵營硫黃軍</t>
  </si>
  <si>
    <t>同里時奉戶</t>
  </si>
  <si>
    <t>金望日</t>
  </si>
  <si>
    <t>申屹</t>
  </si>
  <si>
    <t>李上</t>
  </si>
  <si>
    <t>先訓</t>
  </si>
  <si>
    <t>李完迪</t>
  </si>
  <si>
    <t>孟男</t>
  </si>
  <si>
    <t>李進乞</t>
  </si>
  <si>
    <t>命金伊</t>
  </si>
  <si>
    <t>郭戒成</t>
  </si>
  <si>
    <t>昌寧案付巡帶率軍官</t>
  </si>
  <si>
    <t>寶</t>
  </si>
  <si>
    <t>允擇</t>
  </si>
  <si>
    <t>金奉男</t>
  </si>
  <si>
    <t>永守</t>
  </si>
  <si>
    <t>黃乭伊</t>
  </si>
  <si>
    <t>得占</t>
  </si>
  <si>
    <t>根章</t>
  </si>
  <si>
    <t>李正信</t>
  </si>
  <si>
    <t>俊分</t>
  </si>
  <si>
    <t>貴成</t>
  </si>
  <si>
    <t>贊輝</t>
  </si>
  <si>
    <t>尹千立</t>
  </si>
  <si>
    <t>尹奉</t>
  </si>
  <si>
    <t>仲厚</t>
  </si>
  <si>
    <t>根柱</t>
  </si>
  <si>
    <t>柳興立</t>
  </si>
  <si>
    <t>仁得</t>
  </si>
  <si>
    <t>玉之</t>
  </si>
  <si>
    <t>朴明達</t>
  </si>
  <si>
    <t>車承戰</t>
  </si>
  <si>
    <t>元培</t>
  </si>
  <si>
    <t>彦相</t>
  </si>
  <si>
    <t>朴天漢</t>
  </si>
  <si>
    <t>有希</t>
  </si>
  <si>
    <t>淸道案付司贍寺奴巡牙兵</t>
  </si>
  <si>
    <t>儀分</t>
  </si>
  <si>
    <t>許應上</t>
  </si>
  <si>
    <t>信石</t>
  </si>
  <si>
    <t>許承</t>
  </si>
  <si>
    <t>元每</t>
  </si>
  <si>
    <t>俊伊</t>
  </si>
  <si>
    <t>金順</t>
  </si>
  <si>
    <t>日海</t>
  </si>
  <si>
    <t>戒有</t>
  </si>
  <si>
    <t>金允</t>
  </si>
  <si>
    <t>鄭太元</t>
  </si>
  <si>
    <t>私奴時奉</t>
  </si>
  <si>
    <t>文尙</t>
  </si>
  <si>
    <t>崔良今</t>
  </si>
  <si>
    <t>崔永男</t>
  </si>
  <si>
    <t>金次乭伊</t>
  </si>
  <si>
    <t>金武同</t>
  </si>
  <si>
    <t>鰥夫私奴</t>
  </si>
  <si>
    <t>哲金</t>
  </si>
  <si>
    <t>申儀</t>
  </si>
  <si>
    <t>許室夢</t>
  </si>
  <si>
    <t>李時萬庚辰故代妻</t>
  </si>
  <si>
    <t>金上之</t>
  </si>
  <si>
    <t>納粟嘉嘉大夫</t>
  </si>
  <si>
    <t>金迪</t>
  </si>
  <si>
    <t>西院里</t>
  </si>
  <si>
    <t>朴順命</t>
  </si>
  <si>
    <t>水保巡別隊</t>
  </si>
  <si>
    <t>白立</t>
  </si>
  <si>
    <t>宣武原從功臣嘉善大夫</t>
  </si>
  <si>
    <t>李以立</t>
  </si>
  <si>
    <t>禹風立</t>
  </si>
  <si>
    <t>從汗</t>
  </si>
  <si>
    <t>克守</t>
  </si>
  <si>
    <t>徐德命</t>
  </si>
  <si>
    <t>林溪</t>
  </si>
  <si>
    <t>左兵營硫黃軍巡牙兵</t>
  </si>
  <si>
    <t>李立</t>
  </si>
  <si>
    <t>日章</t>
  </si>
  <si>
    <t>左兵營硫黃別將</t>
  </si>
  <si>
    <t>起莫</t>
  </si>
  <si>
    <t>李慶相</t>
  </si>
  <si>
    <t>左兵營硫黃軍奴</t>
  </si>
  <si>
    <t>仇丁</t>
  </si>
  <si>
    <t>次化</t>
  </si>
  <si>
    <t>私奴束伍</t>
  </si>
  <si>
    <t>李萬容</t>
  </si>
  <si>
    <t>文義</t>
  </si>
  <si>
    <t>吳尙白</t>
  </si>
  <si>
    <t>李永立</t>
  </si>
  <si>
    <t>本面金斗萬戶</t>
  </si>
  <si>
    <t>東院李召史戶</t>
  </si>
  <si>
    <t>本面韓仁迪戶</t>
  </si>
  <si>
    <t>金斗萬</t>
  </si>
  <si>
    <t>府案付武學束伍別隊</t>
  </si>
  <si>
    <t>斗萬</t>
  </si>
  <si>
    <t>汝湖</t>
  </si>
  <si>
    <t>歸</t>
  </si>
  <si>
    <t>尹彦成</t>
  </si>
  <si>
    <t>秉節校尉前行訓鍊院主簿</t>
  </si>
  <si>
    <t>春相</t>
  </si>
  <si>
    <t>謹</t>
  </si>
  <si>
    <t>束伍別隊保鎭營軍官</t>
  </si>
  <si>
    <t>寡女許召史代子</t>
  </si>
  <si>
    <t>克男</t>
  </si>
  <si>
    <t>武立</t>
  </si>
  <si>
    <t>仁活</t>
  </si>
  <si>
    <t>山好</t>
  </si>
  <si>
    <t>金星三</t>
  </si>
  <si>
    <t>率奴府軍官廳下典</t>
  </si>
  <si>
    <t>己卯逃亡</t>
  </si>
  <si>
    <t>承仕郞禮賓寺參奉</t>
  </si>
  <si>
    <t>己福</t>
  </si>
  <si>
    <t>得申</t>
  </si>
  <si>
    <t>時夏</t>
  </si>
  <si>
    <t>時益</t>
  </si>
  <si>
    <t>分尙</t>
  </si>
  <si>
    <t>八月</t>
  </si>
  <si>
    <t>鰥夫騎保</t>
  </si>
  <si>
    <t>楚能</t>
  </si>
  <si>
    <t>李俊山</t>
  </si>
  <si>
    <t>夏迪</t>
  </si>
  <si>
    <t>月汗</t>
  </si>
  <si>
    <t>彦瑨</t>
  </si>
  <si>
    <t>禦侮將軍行忠佐衛副司果</t>
  </si>
  <si>
    <t>呂興</t>
  </si>
  <si>
    <t>公汗</t>
  </si>
  <si>
    <t>興江</t>
  </si>
  <si>
    <t>卞尊發</t>
  </si>
  <si>
    <t>尊發</t>
  </si>
  <si>
    <t>秉節校尉訓鍊院主簿</t>
  </si>
  <si>
    <t>仁角</t>
  </si>
  <si>
    <t>折衝將軍行訓鍊院判官</t>
  </si>
  <si>
    <t>金廷好</t>
  </si>
  <si>
    <t>番</t>
  </si>
  <si>
    <t>玄儀元</t>
  </si>
  <si>
    <t>䪪郞</t>
  </si>
  <si>
    <t>業山</t>
  </si>
  <si>
    <t>卞儀民妻幷故代子</t>
  </si>
  <si>
    <t>儀民</t>
  </si>
  <si>
    <t>行訓鍊院判官</t>
  </si>
  <si>
    <t>克南</t>
  </si>
  <si>
    <t>起允</t>
  </si>
  <si>
    <t>益汗</t>
  </si>
  <si>
    <t>有徵</t>
  </si>
  <si>
    <t>赤裳山城別將</t>
  </si>
  <si>
    <t>守先</t>
  </si>
  <si>
    <t>尙儀</t>
  </si>
  <si>
    <t>金命汗</t>
  </si>
  <si>
    <t>金億天</t>
  </si>
  <si>
    <t>以發</t>
  </si>
  <si>
    <t>正安</t>
  </si>
  <si>
    <t>金銀伊</t>
  </si>
  <si>
    <t>世連</t>
  </si>
  <si>
    <t>金今守</t>
  </si>
  <si>
    <t>騎保李哲故代妻</t>
  </si>
  <si>
    <t>分成</t>
  </si>
  <si>
    <t>李海祥</t>
  </si>
  <si>
    <t>明乞</t>
  </si>
  <si>
    <t>福岭</t>
  </si>
  <si>
    <t>鄭應眞</t>
  </si>
  <si>
    <t>希福</t>
  </si>
  <si>
    <t>汝每</t>
  </si>
  <si>
    <t>奴僧人</t>
  </si>
  <si>
    <t>府東村</t>
  </si>
  <si>
    <t>同山</t>
  </si>
  <si>
    <t>同里金進元戶</t>
  </si>
  <si>
    <t>原從功臣判官</t>
  </si>
  <si>
    <t>時大</t>
  </si>
  <si>
    <t>汝浩</t>
  </si>
  <si>
    <t>尹海成</t>
  </si>
  <si>
    <t>金彦信</t>
  </si>
  <si>
    <t>順元</t>
  </si>
  <si>
    <t>朱儀男</t>
  </si>
  <si>
    <t>時憲</t>
  </si>
  <si>
    <t>夫唜乃</t>
  </si>
  <si>
    <t>金銀</t>
  </si>
  <si>
    <t>汗守</t>
  </si>
  <si>
    <t>希國</t>
  </si>
  <si>
    <t>萬必</t>
  </si>
  <si>
    <t>朴善</t>
  </si>
  <si>
    <t>烽燧軍</t>
  </si>
  <si>
    <t>進民</t>
  </si>
  <si>
    <t>連生</t>
  </si>
  <si>
    <t>朴先男</t>
  </si>
  <si>
    <t>府案付御保巡牙兵</t>
  </si>
  <si>
    <t>金先生</t>
  </si>
  <si>
    <t>今夫</t>
  </si>
  <si>
    <t>凉</t>
  </si>
  <si>
    <t>張順同</t>
  </si>
  <si>
    <t>惡上</t>
  </si>
  <si>
    <t>東進</t>
  </si>
  <si>
    <t>泰成</t>
  </si>
  <si>
    <t>納粟通政大夫同知中樞府事</t>
  </si>
  <si>
    <t>黃日</t>
  </si>
  <si>
    <t>懷德</t>
  </si>
  <si>
    <t>朴進雄戶</t>
  </si>
  <si>
    <t>戒月</t>
  </si>
  <si>
    <t>存眞</t>
  </si>
  <si>
    <t>尹三</t>
  </si>
  <si>
    <t>李長卜</t>
  </si>
  <si>
    <t>左兵營硫黃軍鰥夫</t>
  </si>
  <si>
    <t>順三</t>
  </si>
  <si>
    <t>介夫里</t>
  </si>
  <si>
    <t>卞自汗</t>
  </si>
  <si>
    <t>武學巡帶率軍官</t>
  </si>
  <si>
    <t>明春</t>
  </si>
  <si>
    <t>核流</t>
  </si>
  <si>
    <t>太柱</t>
  </si>
  <si>
    <t>次良</t>
  </si>
  <si>
    <t>正弘</t>
  </si>
  <si>
    <t>進起</t>
  </si>
  <si>
    <t>玄風騎保鰥夫</t>
  </si>
  <si>
    <t>世宗</t>
  </si>
  <si>
    <t>進己</t>
  </si>
  <si>
    <t>朴弘日</t>
  </si>
  <si>
    <t>戒江</t>
  </si>
  <si>
    <t>哲堂</t>
  </si>
  <si>
    <t>東安</t>
  </si>
  <si>
    <t>孟元</t>
  </si>
  <si>
    <t>順愛</t>
  </si>
  <si>
    <t>金大秋</t>
  </si>
  <si>
    <t>金進元</t>
  </si>
  <si>
    <t>成進</t>
  </si>
  <si>
    <t>白中</t>
  </si>
  <si>
    <t>成申</t>
  </si>
  <si>
    <t>密陽武學府軍官</t>
  </si>
  <si>
    <t>泰基</t>
  </si>
  <si>
    <t>女浩</t>
  </si>
  <si>
    <t>鄭弘允</t>
  </si>
  <si>
    <t>英道</t>
  </si>
  <si>
    <t>折衝將軍前上護軍</t>
  </si>
  <si>
    <t>夢上</t>
  </si>
  <si>
    <t>忠己</t>
  </si>
  <si>
    <t>福從</t>
  </si>
  <si>
    <t>鄭文福</t>
  </si>
  <si>
    <t>騎步兵</t>
  </si>
  <si>
    <t>正儀</t>
  </si>
  <si>
    <t>李廷發</t>
  </si>
  <si>
    <t>振泰</t>
  </si>
  <si>
    <t>奉眞郞司宰監僉正</t>
  </si>
  <si>
    <t>瀚</t>
  </si>
  <si>
    <t>通政大夫工曹參議</t>
  </si>
  <si>
    <t>李長福</t>
  </si>
  <si>
    <t>時良</t>
  </si>
  <si>
    <t>奴軍官廳下典</t>
  </si>
  <si>
    <t>奴巡牙兵</t>
  </si>
  <si>
    <t>命申</t>
  </si>
  <si>
    <t>漢胤</t>
  </si>
  <si>
    <t>禦侮將軍行忠壯衛副司果</t>
  </si>
  <si>
    <t>碩立</t>
  </si>
  <si>
    <t>郭興宗</t>
  </si>
  <si>
    <t>有彬</t>
  </si>
  <si>
    <t>希天</t>
  </si>
  <si>
    <t>尹進波</t>
  </si>
  <si>
    <t>信邦</t>
  </si>
  <si>
    <t>亡福</t>
  </si>
  <si>
    <t>承鶴</t>
  </si>
  <si>
    <t>丑生</t>
  </si>
  <si>
    <t>㗡卜</t>
  </si>
  <si>
    <t>等戊申逃亡</t>
  </si>
  <si>
    <t>朴進雄</t>
  </si>
  <si>
    <t>進雄</t>
  </si>
  <si>
    <t>蘭補</t>
  </si>
  <si>
    <t>山城軍</t>
  </si>
  <si>
    <t>同里朴東進戶</t>
  </si>
  <si>
    <t>德三</t>
  </si>
  <si>
    <t>金元儀</t>
  </si>
  <si>
    <t>朴唜同</t>
  </si>
  <si>
    <t>折衝將軍訓鍊院判官</t>
  </si>
  <si>
    <t>有憲</t>
  </si>
  <si>
    <t>朱豊年</t>
  </si>
  <si>
    <t>夫尙</t>
  </si>
  <si>
    <t>友積</t>
  </si>
  <si>
    <t>恤</t>
  </si>
  <si>
    <t>曙</t>
  </si>
  <si>
    <t>趙德男</t>
  </si>
  <si>
    <t>漢陽</t>
  </si>
  <si>
    <t>尹振波</t>
  </si>
  <si>
    <t>友達</t>
  </si>
  <si>
    <t>于音山</t>
  </si>
  <si>
    <t>等壬申逃亡</t>
  </si>
  <si>
    <t>石崇</t>
  </si>
  <si>
    <t>有環</t>
  </si>
  <si>
    <t>再延</t>
  </si>
  <si>
    <t>韓丑世</t>
  </si>
  <si>
    <t>朴時憲</t>
  </si>
  <si>
    <t>江城</t>
  </si>
  <si>
    <t>進勇校尉</t>
  </si>
  <si>
    <t>復立</t>
  </si>
  <si>
    <t>靑祐</t>
  </si>
  <si>
    <t>尹氏</t>
  </si>
  <si>
    <t>應還</t>
  </si>
  <si>
    <t>金泰基</t>
  </si>
  <si>
    <t>禹奉上</t>
  </si>
  <si>
    <t>彦福</t>
  </si>
  <si>
    <t>介</t>
  </si>
  <si>
    <t>李廷允</t>
  </si>
  <si>
    <t>全承天</t>
  </si>
  <si>
    <t>男守</t>
  </si>
  <si>
    <t>朴正立</t>
  </si>
  <si>
    <t>大成</t>
  </si>
  <si>
    <t>石文</t>
  </si>
  <si>
    <t>安命男</t>
  </si>
  <si>
    <t>斗鶴</t>
  </si>
  <si>
    <t>毛作金</t>
  </si>
  <si>
    <t>龍汗</t>
  </si>
  <si>
    <t>辛命玉</t>
  </si>
  <si>
    <t>리명</t>
  </si>
  <si>
    <t>신당리</t>
  </si>
  <si>
    <t>살외리</t>
  </si>
  <si>
    <t>대현점리</t>
  </si>
  <si>
    <t>구만리</t>
  </si>
  <si>
    <t>대산리</t>
  </si>
  <si>
    <t>우척동리</t>
  </si>
  <si>
    <t>가양산리</t>
  </si>
  <si>
    <t>묘봉리</t>
  </si>
  <si>
    <t>거망리</t>
  </si>
  <si>
    <t>내차산리</t>
  </si>
  <si>
    <t>외차산리</t>
  </si>
  <si>
    <t>건촌리</t>
  </si>
  <si>
    <t>흑석리</t>
  </si>
  <si>
    <t>무태리</t>
  </si>
  <si>
    <t>금이동리</t>
  </si>
  <si>
    <t>동원리</t>
  </si>
  <si>
    <t>서원리</t>
  </si>
  <si>
    <t>통수</t>
  </si>
  <si>
    <t>오응필</t>
  </si>
  <si>
    <t>박만제</t>
  </si>
  <si>
    <t>백윤발</t>
  </si>
  <si>
    <t>사노진생</t>
  </si>
  <si>
    <t>박명득</t>
  </si>
  <si>
    <t>오사남</t>
  </si>
  <si>
    <t>박순업</t>
  </si>
  <si>
    <t>박인일</t>
  </si>
  <si>
    <t>박선발</t>
  </si>
  <si>
    <t>강영발</t>
  </si>
  <si>
    <t>사노선남</t>
  </si>
  <si>
    <t>조득명</t>
  </si>
  <si>
    <t>정갯동</t>
  </si>
  <si>
    <t>정기선</t>
  </si>
  <si>
    <t>주영로</t>
  </si>
  <si>
    <t>박국상</t>
  </si>
  <si>
    <t>박진의</t>
  </si>
  <si>
    <t>변시화</t>
  </si>
  <si>
    <t>박일선</t>
  </si>
  <si>
    <t>송치한</t>
  </si>
  <si>
    <t>변영한</t>
  </si>
  <si>
    <t>조세달</t>
  </si>
  <si>
    <t>배승일</t>
  </si>
  <si>
    <t>곽유달</t>
  </si>
  <si>
    <t>주영록</t>
  </si>
  <si>
    <t>곽유건</t>
  </si>
  <si>
    <t>곽유행</t>
  </si>
  <si>
    <t>송이창</t>
  </si>
  <si>
    <t>하명적</t>
  </si>
  <si>
    <t>도영직</t>
  </si>
  <si>
    <t>도득선</t>
  </si>
  <si>
    <t>박선징</t>
  </si>
  <si>
    <t>박세진</t>
  </si>
  <si>
    <t>장유석</t>
  </si>
  <si>
    <t>박성달</t>
  </si>
  <si>
    <t>장귀생</t>
  </si>
  <si>
    <t>정유창</t>
  </si>
  <si>
    <t>사노동지</t>
  </si>
  <si>
    <t>사노오생</t>
  </si>
  <si>
    <t>윤인건</t>
  </si>
  <si>
    <t>정철</t>
  </si>
  <si>
    <t>전기선</t>
  </si>
  <si>
    <t>황진건</t>
  </si>
  <si>
    <t>조하덕</t>
  </si>
  <si>
    <t>도신득</t>
  </si>
  <si>
    <t>노승복</t>
  </si>
  <si>
    <t>황민중</t>
  </si>
  <si>
    <t>사노원이</t>
  </si>
  <si>
    <t>황덕룡</t>
  </si>
  <si>
    <t>조영진</t>
  </si>
  <si>
    <t>허은해</t>
  </si>
  <si>
    <t>정종선</t>
  </si>
  <si>
    <t>허성주</t>
  </si>
  <si>
    <t>사노홍련</t>
  </si>
  <si>
    <t>사노명선</t>
  </si>
  <si>
    <t>사노시달</t>
  </si>
  <si>
    <t>장애생</t>
  </si>
  <si>
    <t>천명</t>
  </si>
  <si>
    <t>송금이동</t>
  </si>
  <si>
    <t>곽원선</t>
  </si>
  <si>
    <t>천효한</t>
  </si>
  <si>
    <t>박무길</t>
  </si>
  <si>
    <t>박세달</t>
  </si>
  <si>
    <t>언남</t>
  </si>
  <si>
    <t>사노명진</t>
  </si>
  <si>
    <t>일선</t>
  </si>
  <si>
    <t>사노시창</t>
  </si>
  <si>
    <t>사노시운</t>
  </si>
  <si>
    <t>조명달</t>
  </si>
  <si>
    <t>강계망</t>
  </si>
  <si>
    <t>전세발</t>
  </si>
  <si>
    <t>전계남</t>
  </si>
  <si>
    <t>정응민</t>
  </si>
  <si>
    <t>정세웅</t>
  </si>
  <si>
    <t>정홍민</t>
  </si>
  <si>
    <t>정명준</t>
  </si>
  <si>
    <t>문이헌</t>
  </si>
  <si>
    <t>박천성</t>
  </si>
  <si>
    <t>사노막립</t>
  </si>
  <si>
    <t>사노정발</t>
  </si>
  <si>
    <t>진창</t>
  </si>
  <si>
    <t>사노태경</t>
  </si>
  <si>
    <t>박여홍</t>
  </si>
  <si>
    <t>암외</t>
  </si>
  <si>
    <t>애일</t>
  </si>
  <si>
    <t>만립</t>
  </si>
  <si>
    <t>명선</t>
  </si>
  <si>
    <t>박시정</t>
  </si>
  <si>
    <t>최인건</t>
  </si>
  <si>
    <t>최명생</t>
  </si>
  <si>
    <t>황말상</t>
  </si>
  <si>
    <t>정윤종</t>
  </si>
  <si>
    <t>사노후명</t>
  </si>
  <si>
    <t>충남</t>
  </si>
  <si>
    <t>석립</t>
  </si>
  <si>
    <t>정벽선</t>
  </si>
  <si>
    <t>손호걸</t>
  </si>
  <si>
    <t>조종일</t>
  </si>
  <si>
    <t>신주천</t>
  </si>
  <si>
    <t>조만상</t>
  </si>
  <si>
    <t>박창립</t>
  </si>
  <si>
    <t>박금룡</t>
  </si>
  <si>
    <t>장선봉</t>
  </si>
  <si>
    <t>변진발</t>
  </si>
  <si>
    <t>박춘발</t>
  </si>
  <si>
    <t>변신민</t>
  </si>
  <si>
    <t>사노종생</t>
  </si>
  <si>
    <t>조원세</t>
  </si>
  <si>
    <t>박유화</t>
  </si>
  <si>
    <t>한후적</t>
  </si>
  <si>
    <t>승길</t>
  </si>
  <si>
    <t>박명달</t>
  </si>
  <si>
    <t>사노시봉</t>
  </si>
  <si>
    <t>박순명</t>
  </si>
  <si>
    <t>변존발</t>
  </si>
  <si>
    <t>박선</t>
  </si>
  <si>
    <t>변자한</t>
  </si>
  <si>
    <t>박진웅</t>
  </si>
  <si>
    <t>박시헌</t>
  </si>
  <si>
    <t>신호</t>
  </si>
  <si>
    <t>대호</t>
  </si>
  <si>
    <t>과녀박소사임오고대자</t>
  </si>
  <si>
    <t>서숭립처병고대자</t>
  </si>
  <si>
    <t>부안부관피장명련고대자</t>
  </si>
  <si>
    <t>병인일선고대자</t>
  </si>
  <si>
    <t>박호영고대처과녀</t>
  </si>
  <si>
    <t>정선발고대자</t>
  </si>
  <si>
    <t>송영헌고대자</t>
  </si>
  <si>
    <t>과녀윤소사대자</t>
  </si>
  <si>
    <t>과녀채일춘대자</t>
  </si>
  <si>
    <t>부안부어영군도명운경진고대자</t>
  </si>
  <si>
    <t>과녀정소사대자</t>
  </si>
  <si>
    <t>과녀변소사대자</t>
  </si>
  <si>
    <t>사노막내기묘고대자</t>
  </si>
  <si>
    <t>황일선기묘고대자</t>
  </si>
  <si>
    <t>박자원기묘고대처</t>
  </si>
  <si>
    <t>최이급고대부</t>
  </si>
  <si>
    <t>사노일학고대처</t>
  </si>
  <si>
    <t>박기성고대자</t>
  </si>
  <si>
    <t>사노말복신사고대처</t>
  </si>
  <si>
    <t>문소사대자</t>
  </si>
  <si>
    <t>수군박순문신사고대처</t>
  </si>
  <si>
    <t>고출신전필호처</t>
  </si>
  <si>
    <t>정사룡대자</t>
  </si>
  <si>
    <t>우득상대형</t>
  </si>
  <si>
    <t>병인손처신대자</t>
  </si>
  <si>
    <t>과녀사비애운고대자</t>
  </si>
  <si>
    <t>변진상고대처</t>
  </si>
  <si>
    <t>과녀허소사대자</t>
  </si>
  <si>
    <t>변의민처병고대자</t>
  </si>
  <si>
    <t>호내위상</t>
  </si>
  <si>
    <t>솔녀</t>
  </si>
  <si>
    <t>솔자</t>
  </si>
  <si>
    <t>솔부</t>
  </si>
  <si>
    <t>솔손자</t>
  </si>
  <si>
    <t>솔후부</t>
  </si>
  <si>
    <t>솔동성삼촌처</t>
  </si>
  <si>
    <t>솔제이모동생</t>
  </si>
  <si>
    <t>솔모</t>
  </si>
  <si>
    <t>후처</t>
  </si>
  <si>
    <t>노처</t>
  </si>
  <si>
    <t>솔제</t>
  </si>
  <si>
    <t>솔노처</t>
  </si>
  <si>
    <t>솔고공</t>
  </si>
  <si>
    <t>솔매</t>
  </si>
  <si>
    <t>자</t>
  </si>
  <si>
    <t>양녀</t>
  </si>
  <si>
    <t>차녀</t>
  </si>
  <si>
    <t>차자</t>
  </si>
  <si>
    <t>솔처모</t>
  </si>
  <si>
    <t>솔질자</t>
  </si>
  <si>
    <t>솔</t>
  </si>
  <si>
    <t>솔서</t>
  </si>
  <si>
    <t>솔숙모</t>
  </si>
  <si>
    <t>전처</t>
  </si>
  <si>
    <t>솔질녀</t>
  </si>
  <si>
    <t>솔숙</t>
  </si>
  <si>
    <t>솔사촌</t>
  </si>
  <si>
    <t>솔제처</t>
  </si>
  <si>
    <t>솔조부</t>
  </si>
  <si>
    <t>솔조모</t>
  </si>
  <si>
    <t>솔후처</t>
  </si>
  <si>
    <t>시처모</t>
  </si>
  <si>
    <t>솔형</t>
  </si>
  <si>
    <t>처부</t>
  </si>
  <si>
    <t>솔질</t>
  </si>
  <si>
    <t>솔비부</t>
  </si>
  <si>
    <t>솔자처모</t>
  </si>
  <si>
    <t>솔손녀</t>
  </si>
  <si>
    <t>솔형처</t>
  </si>
  <si>
    <t>질녀</t>
  </si>
  <si>
    <t>솔사촌처</t>
  </si>
  <si>
    <t>솔사촌제</t>
  </si>
  <si>
    <t>솔외조모</t>
  </si>
  <si>
    <t>모</t>
  </si>
  <si>
    <t>솔양자</t>
  </si>
  <si>
    <t>솔계모</t>
  </si>
  <si>
    <t>망형처</t>
  </si>
  <si>
    <t>솔처제</t>
  </si>
  <si>
    <t>솔처조모</t>
  </si>
  <si>
    <t>솔의제</t>
  </si>
  <si>
    <t>솔첩</t>
  </si>
  <si>
    <t>솔서제</t>
  </si>
  <si>
    <t>솔서모</t>
  </si>
  <si>
    <t>시모</t>
  </si>
  <si>
    <t>솔일녀</t>
  </si>
  <si>
    <t>솔이녀</t>
  </si>
  <si>
    <t>솔처부</t>
  </si>
  <si>
    <t>솔양모</t>
  </si>
  <si>
    <t>솔처남</t>
  </si>
  <si>
    <t>솔부모</t>
  </si>
  <si>
    <t>솔수</t>
  </si>
  <si>
    <t>처노</t>
  </si>
  <si>
    <t>노감이처모</t>
  </si>
  <si>
    <t>솔과부</t>
  </si>
  <si>
    <t>고공</t>
  </si>
  <si>
    <t>솔생질</t>
  </si>
  <si>
    <t>부</t>
  </si>
  <si>
    <t>과부</t>
  </si>
  <si>
    <t>전처자</t>
  </si>
  <si>
    <t>솔의자</t>
  </si>
  <si>
    <t>솔전처자</t>
  </si>
  <si>
    <t>후처자</t>
  </si>
  <si>
    <t>솔과매</t>
  </si>
  <si>
    <t>솔의모</t>
  </si>
  <si>
    <t>솔고공처</t>
  </si>
  <si>
    <t>솔동서</t>
  </si>
  <si>
    <t>솔숙처</t>
  </si>
  <si>
    <t>솔동성사촌</t>
  </si>
  <si>
    <t>솔동성숙</t>
  </si>
  <si>
    <t>고형처</t>
  </si>
  <si>
    <t>솔남</t>
  </si>
  <si>
    <t>직역</t>
  </si>
  <si>
    <t>경천역리</t>
  </si>
  <si>
    <t>사비</t>
  </si>
  <si>
    <t>수어모군</t>
  </si>
  <si>
    <t>유학</t>
  </si>
  <si>
    <t>업무부군관</t>
  </si>
  <si>
    <t>솔노속오</t>
  </si>
  <si>
    <t>비</t>
  </si>
  <si>
    <t>솔노</t>
  </si>
  <si>
    <t>노</t>
  </si>
  <si>
    <t>과녀</t>
  </si>
  <si>
    <t>청도안부발군속오군</t>
  </si>
  <si>
    <t>부안부금위보</t>
  </si>
  <si>
    <t>승환속어보</t>
  </si>
  <si>
    <t>청도안부무학순재가</t>
  </si>
  <si>
    <t>부안부금위보순재가</t>
  </si>
  <si>
    <t>매득비</t>
  </si>
  <si>
    <t>청도안부속오군사노</t>
  </si>
  <si>
    <t>사노</t>
  </si>
  <si>
    <t>오서역보</t>
  </si>
  <si>
    <t>청도안부발군</t>
  </si>
  <si>
    <t>부안부금위군</t>
  </si>
  <si>
    <t>노진영하전</t>
  </si>
  <si>
    <t>부안부수군순대솔</t>
  </si>
  <si>
    <t>청도안부무학</t>
  </si>
  <si>
    <t>부안부수군순재가군관</t>
  </si>
  <si>
    <t>금위군</t>
  </si>
  <si>
    <t>부안부금위보부군관</t>
  </si>
  <si>
    <t>매득노순재가청화병</t>
  </si>
  <si>
    <t>부안부무학순별대</t>
  </si>
  <si>
    <t>부안부기보</t>
  </si>
  <si>
    <t>부안부주진군</t>
  </si>
  <si>
    <t>구어청</t>
  </si>
  <si>
    <t>매득노부안부군기하전</t>
  </si>
  <si>
    <t>솔노수어모군</t>
  </si>
  <si>
    <t>부안부어보</t>
  </si>
  <si>
    <t>병인</t>
  </si>
  <si>
    <t>업무</t>
  </si>
  <si>
    <t>부안부어영군</t>
  </si>
  <si>
    <t>관피장</t>
  </si>
  <si>
    <t>사노기고청하전</t>
  </si>
  <si>
    <t>부안부금위보병인</t>
  </si>
  <si>
    <t>부안부수철보</t>
  </si>
  <si>
    <t>성현도쌍산역리</t>
  </si>
  <si>
    <t>금보</t>
  </si>
  <si>
    <t>전력부위겸사복</t>
  </si>
  <si>
    <t>매득노</t>
  </si>
  <si>
    <t>사노병인</t>
  </si>
  <si>
    <t>청도안부금위군</t>
  </si>
  <si>
    <t>유산역보</t>
  </si>
  <si>
    <t>과사비</t>
  </si>
  <si>
    <t>부안부기보순재가</t>
  </si>
  <si>
    <t>청도안부기보속오별대</t>
  </si>
  <si>
    <t>청도안부기보좌병영별무사</t>
  </si>
  <si>
    <t>금위보</t>
  </si>
  <si>
    <t>부안부어영보</t>
  </si>
  <si>
    <t>역보</t>
  </si>
  <si>
    <t>청도발군</t>
  </si>
  <si>
    <t>어보</t>
  </si>
  <si>
    <t>순영군뢰경재인</t>
  </si>
  <si>
    <t>순영군뢰</t>
  </si>
  <si>
    <t>승환속사노병인</t>
  </si>
  <si>
    <t>승환속병인사노</t>
  </si>
  <si>
    <t>청도안부경보병</t>
  </si>
  <si>
    <t>청도안부어영군</t>
  </si>
  <si>
    <t>기보</t>
  </si>
  <si>
    <t>청도안부봉군</t>
  </si>
  <si>
    <t>부안부기보진영군관</t>
  </si>
  <si>
    <t>부안금위군</t>
  </si>
  <si>
    <t>청도봉군</t>
  </si>
  <si>
    <t>청도안부기보</t>
  </si>
  <si>
    <t>부안부경포보</t>
  </si>
  <si>
    <t>부안부금위보거사</t>
  </si>
  <si>
    <t>청도안부금위보</t>
  </si>
  <si>
    <t>수어아병사노</t>
  </si>
  <si>
    <t>로</t>
  </si>
  <si>
    <t>솔비</t>
  </si>
  <si>
    <t>효음자순대솔</t>
  </si>
  <si>
    <t>속오별대보</t>
  </si>
  <si>
    <t>부안부충순위</t>
  </si>
  <si>
    <t>노이병인</t>
  </si>
  <si>
    <t>순별보</t>
  </si>
  <si>
    <t>사노수어모군</t>
  </si>
  <si>
    <t>성현역리</t>
  </si>
  <si>
    <t>부안부관장인</t>
  </si>
  <si>
    <t>역녀</t>
  </si>
  <si>
    <t>효음자</t>
  </si>
  <si>
    <t>수어모군순아병</t>
  </si>
  <si>
    <t>솔노순아병</t>
  </si>
  <si>
    <t>경산안부무학</t>
  </si>
  <si>
    <t>부안부기보순대솔</t>
  </si>
  <si>
    <t>청도기보진영군관</t>
  </si>
  <si>
    <t>군위안부금위보</t>
  </si>
  <si>
    <t>수어모군사노</t>
  </si>
  <si>
    <t>부안부금위군적순부위</t>
  </si>
  <si>
    <t>청도안부무학속오별대</t>
  </si>
  <si>
    <t>청도안부속오별대보</t>
  </si>
  <si>
    <t>부안부금위군진용교위겸사복</t>
  </si>
  <si>
    <t>부안부기보순재가군관</t>
  </si>
  <si>
    <t>솔매득노진영하전</t>
  </si>
  <si>
    <t>솔매득노수어모군</t>
  </si>
  <si>
    <t>유산역리</t>
  </si>
  <si>
    <t>부안부속오별대보</t>
  </si>
  <si>
    <t>병인수어모군</t>
  </si>
  <si>
    <t>밀양역보</t>
  </si>
  <si>
    <t>사노수어아병</t>
  </si>
  <si>
    <t>성현역보</t>
  </si>
  <si>
    <t>부안부경보병</t>
  </si>
  <si>
    <t>수어아병</t>
  </si>
  <si>
    <t>순별대</t>
  </si>
  <si>
    <t>과녀사비</t>
  </si>
  <si>
    <t>사노순아병</t>
  </si>
  <si>
    <t>통정대부</t>
  </si>
  <si>
    <t>청도무학순재가</t>
  </si>
  <si>
    <t>거사</t>
  </si>
  <si>
    <t>정병</t>
  </si>
  <si>
    <t>역리</t>
  </si>
  <si>
    <t>청도안부무학순별대</t>
  </si>
  <si>
    <t>어영보</t>
  </si>
  <si>
    <t>좌병영별무사수어모군</t>
  </si>
  <si>
    <t>진용교위겸사복</t>
  </si>
  <si>
    <t>부군관발군</t>
  </si>
  <si>
    <t>장관청하전사노</t>
  </si>
  <si>
    <t>향현사하전</t>
  </si>
  <si>
    <t>청도안부어보진영군관</t>
  </si>
  <si>
    <t>어영군</t>
  </si>
  <si>
    <t>병인업무</t>
  </si>
  <si>
    <t>수군</t>
  </si>
  <si>
    <t>수어모군병인</t>
  </si>
  <si>
    <t>충익위</t>
  </si>
  <si>
    <t>청도안부공조장인</t>
  </si>
  <si>
    <t>병인수어아병</t>
  </si>
  <si>
    <t>역비</t>
  </si>
  <si>
    <t>청도안부기병진무</t>
  </si>
  <si>
    <t>시정</t>
  </si>
  <si>
    <t>승환속수어모군</t>
  </si>
  <si>
    <t>수군순재가</t>
  </si>
  <si>
    <t>업무진영군관금위영모군별장</t>
  </si>
  <si>
    <t>자인교생</t>
  </si>
  <si>
    <t>전력부위권지훈련봉사</t>
  </si>
  <si>
    <t>충순위</t>
  </si>
  <si>
    <t>부안부기보순대솔군관</t>
  </si>
  <si>
    <t>부안부속오별대보진영군관</t>
  </si>
  <si>
    <t>부안부충찬위</t>
  </si>
  <si>
    <t>부안부경보보</t>
  </si>
  <si>
    <t>부안부수보</t>
  </si>
  <si>
    <t>기보진영군관</t>
  </si>
  <si>
    <t>솔구활비</t>
  </si>
  <si>
    <t>부안부어영군전력부위겸사복</t>
  </si>
  <si>
    <t>부안부충장위</t>
  </si>
  <si>
    <t>순아병수어모군</t>
  </si>
  <si>
    <t>금위영염소군</t>
  </si>
  <si>
    <t>혜민서참봉</t>
  </si>
  <si>
    <t>부안부순영격군</t>
  </si>
  <si>
    <t>부안부수보대솔군관</t>
  </si>
  <si>
    <t>부안부수철장</t>
  </si>
  <si>
    <t>환부병인</t>
  </si>
  <si>
    <t>청도안부속오별대보진영군관</t>
  </si>
  <si>
    <t>수영염소군</t>
  </si>
  <si>
    <t>주진군</t>
  </si>
  <si>
    <t>속오</t>
  </si>
  <si>
    <t>병인거사</t>
  </si>
  <si>
    <t>순옹장</t>
  </si>
  <si>
    <t>옹장</t>
  </si>
  <si>
    <t>옹장환부</t>
  </si>
  <si>
    <t>출신</t>
  </si>
  <si>
    <t>어보순별대</t>
  </si>
  <si>
    <t>금위영염소군순재가</t>
  </si>
  <si>
    <t>부안부각수보</t>
  </si>
  <si>
    <t>부안부무학순재가군관</t>
  </si>
  <si>
    <t>전력부위겸사과</t>
  </si>
  <si>
    <t>정상부시정</t>
  </si>
  <si>
    <t>부안부어보순재가</t>
  </si>
  <si>
    <t>부안부금보</t>
  </si>
  <si>
    <t>부안부기보순아병</t>
  </si>
  <si>
    <t>맹인</t>
  </si>
  <si>
    <t>부안부방군</t>
  </si>
  <si>
    <t>청도무학속오별대</t>
  </si>
  <si>
    <t>청도속오별보</t>
  </si>
  <si>
    <t>유산역보순별대</t>
  </si>
  <si>
    <t>청도안부속오어보</t>
  </si>
  <si>
    <t>부안부속오별대보순별대</t>
  </si>
  <si>
    <t>청도무학순재가군관</t>
  </si>
  <si>
    <t>부안부경보보병인</t>
  </si>
  <si>
    <t>업무순대솔</t>
  </si>
  <si>
    <t>밀양무학</t>
  </si>
  <si>
    <t>업무진영군관</t>
  </si>
  <si>
    <t>부안부기보속오군</t>
  </si>
  <si>
    <t>속오별보</t>
  </si>
  <si>
    <t>가선대부</t>
  </si>
  <si>
    <t>노부장관청하전</t>
  </si>
  <si>
    <t>밀양안부금위보진영군관</t>
  </si>
  <si>
    <t>부안부속오별대</t>
  </si>
  <si>
    <t>부안부순별보</t>
  </si>
  <si>
    <t>부안부별대보진영군관</t>
  </si>
  <si>
    <t>부안부무학순대솔군관</t>
  </si>
  <si>
    <t>부안부순별대보</t>
  </si>
  <si>
    <t>사노부안부속오군</t>
  </si>
  <si>
    <t>역보순아병</t>
  </si>
  <si>
    <t>장관별장</t>
  </si>
  <si>
    <t>동몽</t>
  </si>
  <si>
    <t>부안부무학순재가</t>
  </si>
  <si>
    <t>각수보</t>
  </si>
  <si>
    <t>거사사노</t>
  </si>
  <si>
    <t>업무순장관</t>
  </si>
  <si>
    <t>업무순기패관</t>
  </si>
  <si>
    <t>금위영염소군사노</t>
  </si>
  <si>
    <t>부안부어보환부</t>
  </si>
  <si>
    <t>청도안부속오별대</t>
  </si>
  <si>
    <t>부안부금위군전력부위겸사복</t>
  </si>
  <si>
    <t>청도안부무학순재가군관</t>
  </si>
  <si>
    <t>창원안부기보</t>
  </si>
  <si>
    <t>창원안부금위보</t>
  </si>
  <si>
    <t>기보순별대</t>
  </si>
  <si>
    <t>창녕안부경보보</t>
  </si>
  <si>
    <t>여정</t>
  </si>
  <si>
    <t>거사병인</t>
  </si>
  <si>
    <t>경보보</t>
  </si>
  <si>
    <t>무학순재가군관</t>
  </si>
  <si>
    <t>면강교생</t>
  </si>
  <si>
    <t>부장관</t>
  </si>
  <si>
    <t>방매솔비</t>
  </si>
  <si>
    <t>부안부수보순별대</t>
  </si>
  <si>
    <t>주진보</t>
  </si>
  <si>
    <t>경보병</t>
  </si>
  <si>
    <t>유학환부</t>
  </si>
  <si>
    <t>출신환부</t>
  </si>
  <si>
    <t>부안부순별대</t>
  </si>
  <si>
    <t>교생</t>
  </si>
  <si>
    <t>부안부충찬위부군관</t>
  </si>
  <si>
    <t>솔매득노</t>
  </si>
  <si>
    <t>창녕안부주진군</t>
  </si>
  <si>
    <t>부안부사노속오군</t>
  </si>
  <si>
    <t>속량녀</t>
  </si>
  <si>
    <t>장관청하전</t>
  </si>
  <si>
    <t>수보</t>
  </si>
  <si>
    <t>부안부보병순별대</t>
  </si>
  <si>
    <t>사노환부</t>
  </si>
  <si>
    <t>순마보</t>
  </si>
  <si>
    <t>병인진영수솔</t>
  </si>
  <si>
    <t>순아병</t>
  </si>
  <si>
    <t>솔노장관청하전</t>
  </si>
  <si>
    <t>속량순마보</t>
  </si>
  <si>
    <t>업무병인</t>
  </si>
  <si>
    <t>속오별대</t>
  </si>
  <si>
    <t>별대보</t>
  </si>
  <si>
    <t>부안부순마대</t>
  </si>
  <si>
    <t>충찬위</t>
  </si>
  <si>
    <t>부안부기보환부</t>
  </si>
  <si>
    <t>부안부순별보부군관</t>
  </si>
  <si>
    <t>부군관</t>
  </si>
  <si>
    <t>부군관기보</t>
  </si>
  <si>
    <t>속오별대병인</t>
  </si>
  <si>
    <t>순마보병인</t>
  </si>
  <si>
    <t>순마군</t>
  </si>
  <si>
    <t>영장관청하전</t>
  </si>
  <si>
    <t>납속통정대부</t>
  </si>
  <si>
    <t>기보부군관</t>
  </si>
  <si>
    <t>순영마군</t>
  </si>
  <si>
    <t>부안부무학중영대솔군관</t>
  </si>
  <si>
    <t>작청하전사노</t>
  </si>
  <si>
    <t>사노부장관청하전</t>
  </si>
  <si>
    <t>부안부기보속오별대</t>
  </si>
  <si>
    <t>각수</t>
  </si>
  <si>
    <t>부안부장관청하전사노거사</t>
  </si>
  <si>
    <t>속량부안부속오별대보</t>
  </si>
  <si>
    <t>부안부기보병인</t>
  </si>
  <si>
    <t>순별대보</t>
  </si>
  <si>
    <t>부안부마군보</t>
  </si>
  <si>
    <t>부안부금위보순장관</t>
  </si>
  <si>
    <t>가산군보</t>
  </si>
  <si>
    <t>부안부기보부군관</t>
  </si>
  <si>
    <t>밀양안부어보</t>
  </si>
  <si>
    <t>성현도유산역보</t>
  </si>
  <si>
    <t>가산군</t>
  </si>
  <si>
    <t>성현도역보</t>
  </si>
  <si>
    <t>선략장군</t>
  </si>
  <si>
    <t>부안부기보순별대</t>
  </si>
  <si>
    <t>현풍안부기병</t>
  </si>
  <si>
    <t>부속오별대</t>
  </si>
  <si>
    <t>수어모군순별대</t>
  </si>
  <si>
    <t>동노</t>
  </si>
  <si>
    <t>부안부별대</t>
  </si>
  <si>
    <t>부안부주진군창녕충찬위</t>
  </si>
  <si>
    <t>창녕무학</t>
  </si>
  <si>
    <t>청도안부무학병인</t>
  </si>
  <si>
    <t>충의위</t>
  </si>
  <si>
    <t>충익위수의부위병인</t>
  </si>
  <si>
    <t>좌병영염소군</t>
  </si>
  <si>
    <t>남강원생</t>
  </si>
  <si>
    <t>출신어모장군행권지훈련원봉사</t>
  </si>
  <si>
    <t>솔노순장관청하전</t>
  </si>
  <si>
    <t>창녕안부무학순대솔군관</t>
  </si>
  <si>
    <t>유천역리순별대</t>
  </si>
  <si>
    <t>병인주진군</t>
  </si>
  <si>
    <t>부안부순별보환부</t>
  </si>
  <si>
    <t>절각병인</t>
  </si>
  <si>
    <t>성주안부방군</t>
  </si>
  <si>
    <t>부안부충찬위병인</t>
  </si>
  <si>
    <t>사노병인거사</t>
  </si>
  <si>
    <t>금전역리병인</t>
  </si>
  <si>
    <t>사노장관청하전</t>
  </si>
  <si>
    <t>행훈련주부</t>
  </si>
  <si>
    <t>통덕랑</t>
  </si>
  <si>
    <t>노향현사하전</t>
  </si>
  <si>
    <t>구활비</t>
  </si>
  <si>
    <t>부안부무학부군관</t>
  </si>
  <si>
    <t>주부</t>
  </si>
  <si>
    <t>노향교하전</t>
  </si>
  <si>
    <t>노장관청하전</t>
  </si>
  <si>
    <t>순마보부군관</t>
  </si>
  <si>
    <t>노병인</t>
  </si>
  <si>
    <t>순별제</t>
  </si>
  <si>
    <t>고령안부어보</t>
  </si>
  <si>
    <t>구활</t>
  </si>
  <si>
    <t>부안부금위보진영군관</t>
  </si>
  <si>
    <t>솔노향교하전</t>
  </si>
  <si>
    <t>급제</t>
  </si>
  <si>
    <t>솔노향청하전</t>
  </si>
  <si>
    <t>노중군청하전</t>
  </si>
  <si>
    <t>기보속오별대</t>
  </si>
  <si>
    <t>솔노밀양안부속오군</t>
  </si>
  <si>
    <t>솔노진영화병</t>
  </si>
  <si>
    <t>납속주부</t>
  </si>
  <si>
    <t>부안부금위군겸사복</t>
  </si>
  <si>
    <t>경포보</t>
  </si>
  <si>
    <t>속량</t>
  </si>
  <si>
    <t>부안부주진군환부</t>
  </si>
  <si>
    <t>매득현납비</t>
  </si>
  <si>
    <t>장인</t>
  </si>
  <si>
    <t>병인부안부속오마군보</t>
  </si>
  <si>
    <t>노향소하전</t>
  </si>
  <si>
    <t>반비</t>
  </si>
  <si>
    <t>향청하전사노</t>
  </si>
  <si>
    <t>부장관청하전사노</t>
  </si>
  <si>
    <t>향청하전</t>
  </si>
  <si>
    <t>부어보</t>
  </si>
  <si>
    <t>유기장</t>
  </si>
  <si>
    <t>유장노</t>
  </si>
  <si>
    <t>부수군순아병</t>
  </si>
  <si>
    <t>부어영군</t>
  </si>
  <si>
    <t>부안관청하전</t>
  </si>
  <si>
    <t>부장관청하전</t>
  </si>
  <si>
    <t>사노속오군</t>
  </si>
  <si>
    <t>순장관청하전</t>
  </si>
  <si>
    <t>사노역보</t>
  </si>
  <si>
    <t>부장청하전</t>
  </si>
  <si>
    <t>사노거사</t>
  </si>
  <si>
    <t>거사환부</t>
  </si>
  <si>
    <t>노병인부장관청하전</t>
  </si>
  <si>
    <t>부안부속오군</t>
  </si>
  <si>
    <t>장사랑전준원전참봉</t>
  </si>
  <si>
    <t>천산</t>
  </si>
  <si>
    <t>생원</t>
  </si>
  <si>
    <t>부안부주진군부군관</t>
  </si>
  <si>
    <t>속량역보</t>
  </si>
  <si>
    <t>기보순대솔군관</t>
  </si>
  <si>
    <t>환부거사</t>
  </si>
  <si>
    <t>사노순격군</t>
  </si>
  <si>
    <t>순수철보</t>
  </si>
  <si>
    <t>부속오별대보</t>
  </si>
  <si>
    <t>속량순아병</t>
  </si>
  <si>
    <t>현풍안부경보병부군관</t>
  </si>
  <si>
    <t>환부부안부충찬위</t>
  </si>
  <si>
    <t>유장</t>
  </si>
  <si>
    <t>병인유장</t>
  </si>
  <si>
    <t>정족산성사고참봉</t>
  </si>
  <si>
    <t>창녕안부어영군</t>
  </si>
  <si>
    <t>창녕안부어보</t>
  </si>
  <si>
    <t>사비속량</t>
  </si>
  <si>
    <t>밀양안부어영군</t>
  </si>
  <si>
    <t>진영장방하전</t>
  </si>
  <si>
    <t>영장도고마청하전</t>
  </si>
  <si>
    <t>사노환부순아병</t>
  </si>
  <si>
    <t>사노진영장방하전</t>
  </si>
  <si>
    <t>부안부경보보부군관</t>
  </si>
  <si>
    <t>창녕속오군</t>
  </si>
  <si>
    <t>환부창녕안부어영군</t>
  </si>
  <si>
    <t>창녕안부경포보</t>
  </si>
  <si>
    <t>사노진영대병</t>
  </si>
  <si>
    <t>창녕안부어보병인</t>
  </si>
  <si>
    <t>부안부충찬위선략장군</t>
  </si>
  <si>
    <t>경산안부어보</t>
  </si>
  <si>
    <t>순고마청하전</t>
  </si>
  <si>
    <t>초계금위보</t>
  </si>
  <si>
    <t>창녕교비</t>
  </si>
  <si>
    <t>역리순아병</t>
  </si>
  <si>
    <t>작청하전</t>
  </si>
  <si>
    <t>순아병사노</t>
  </si>
  <si>
    <t>부안부어보순별대</t>
  </si>
  <si>
    <t>황산역리</t>
  </si>
  <si>
    <t>무학절각병인</t>
  </si>
  <si>
    <t>성주안부금위보</t>
  </si>
  <si>
    <t>창녕충찬위</t>
  </si>
  <si>
    <t>업무부장관</t>
  </si>
  <si>
    <t>주진기패관</t>
  </si>
  <si>
    <t>부안부순별대기보</t>
  </si>
  <si>
    <t>절충장군첨지중추부사</t>
  </si>
  <si>
    <t>황산도역리</t>
  </si>
  <si>
    <t>충장위</t>
  </si>
  <si>
    <t>수보순아병</t>
  </si>
  <si>
    <t>창녕안부금위보진영군관</t>
  </si>
  <si>
    <t>어보병인</t>
  </si>
  <si>
    <t>좌병영별무사</t>
  </si>
  <si>
    <t>창녕안부어보순별대</t>
  </si>
  <si>
    <t>순별보부군관</t>
  </si>
  <si>
    <t>순대솔</t>
  </si>
  <si>
    <t>어보부군관</t>
  </si>
  <si>
    <t>청도무학</t>
  </si>
  <si>
    <t>밀양기보병</t>
  </si>
  <si>
    <t>적상산성발진관별장</t>
  </si>
  <si>
    <t>기패관업무</t>
  </si>
  <si>
    <t>청도주진군</t>
  </si>
  <si>
    <t>방매비</t>
  </si>
  <si>
    <t>부안부무학순대솔</t>
  </si>
  <si>
    <t>부안부기보순대솔병인</t>
  </si>
  <si>
    <t>기보순재가</t>
  </si>
  <si>
    <t>창녕무학진영군관</t>
  </si>
  <si>
    <t>병인노</t>
  </si>
  <si>
    <t>황산도금동역리환부</t>
  </si>
  <si>
    <t>성현역리병인</t>
  </si>
  <si>
    <t>사노순아병환부</t>
  </si>
  <si>
    <t>좌병영염소군환부</t>
  </si>
  <si>
    <t>창녕안부금위보</t>
  </si>
  <si>
    <t>창녕안부순대솔군관</t>
  </si>
  <si>
    <t>환부사노</t>
  </si>
  <si>
    <t>납속가가대부</t>
  </si>
  <si>
    <t>수보순별대</t>
  </si>
  <si>
    <t>사노속오</t>
  </si>
  <si>
    <t>부안부무학속오별대</t>
  </si>
  <si>
    <t>속오별대보진영군관</t>
  </si>
  <si>
    <t>솔노부군관청하전</t>
  </si>
  <si>
    <t>환부기보</t>
  </si>
  <si>
    <t>적상산성별장</t>
  </si>
  <si>
    <t>선무랑금화사별좌</t>
  </si>
  <si>
    <t>노승인</t>
  </si>
  <si>
    <t>봉수군</t>
  </si>
  <si>
    <t>부안부어보순아병</t>
  </si>
  <si>
    <t>무학순대솔군관</t>
  </si>
  <si>
    <t>현풍기보환부</t>
  </si>
  <si>
    <t>밀양무학부군관</t>
  </si>
  <si>
    <t>노군관청하전</t>
  </si>
  <si>
    <t>노순아병</t>
  </si>
  <si>
    <t>산성군</t>
  </si>
  <si>
    <t>순군뢰</t>
  </si>
  <si>
    <t>성</t>
  </si>
  <si>
    <t>오</t>
  </si>
  <si>
    <t>금</t>
  </si>
  <si>
    <t>윤</t>
  </si>
  <si>
    <t>강</t>
  </si>
  <si>
    <t>리</t>
  </si>
  <si>
    <t>정</t>
  </si>
  <si>
    <t>박</t>
  </si>
  <si>
    <t>추</t>
  </si>
  <si>
    <t>손</t>
  </si>
  <si>
    <t>최</t>
  </si>
  <si>
    <t>백</t>
  </si>
  <si>
    <t>장</t>
  </si>
  <si>
    <t>송</t>
  </si>
  <si>
    <t>채</t>
  </si>
  <si>
    <t>허</t>
  </si>
  <si>
    <t>천</t>
  </si>
  <si>
    <t>하</t>
  </si>
  <si>
    <t>서</t>
  </si>
  <si>
    <t>배</t>
  </si>
  <si>
    <t>유</t>
  </si>
  <si>
    <t>권</t>
  </si>
  <si>
    <t>석</t>
  </si>
  <si>
    <t>변</t>
  </si>
  <si>
    <t>주</t>
  </si>
  <si>
    <t>신</t>
  </si>
  <si>
    <t>한</t>
  </si>
  <si>
    <t>조</t>
  </si>
  <si>
    <t>황</t>
  </si>
  <si>
    <t>차</t>
  </si>
  <si>
    <t>량</t>
  </si>
  <si>
    <t>남</t>
  </si>
  <si>
    <t>소</t>
  </si>
  <si>
    <t>도</t>
  </si>
  <si>
    <t>전</t>
  </si>
  <si>
    <t>고</t>
  </si>
  <si>
    <t>진</t>
  </si>
  <si>
    <t>안</t>
  </si>
  <si>
    <t>지</t>
  </si>
  <si>
    <t>엄</t>
  </si>
  <si>
    <t>곽</t>
  </si>
  <si>
    <t>현</t>
  </si>
  <si>
    <t>문</t>
  </si>
  <si>
    <t>감</t>
  </si>
  <si>
    <t>홍</t>
  </si>
  <si>
    <t>빈</t>
  </si>
  <si>
    <t>구</t>
  </si>
  <si>
    <t>임</t>
  </si>
  <si>
    <t>형</t>
  </si>
  <si>
    <t>양</t>
  </si>
  <si>
    <t>탁</t>
  </si>
  <si>
    <t>방</t>
  </si>
  <si>
    <t>반</t>
  </si>
  <si>
    <t>예</t>
  </si>
  <si>
    <t>상</t>
  </si>
  <si>
    <t>민</t>
  </si>
  <si>
    <t>설</t>
  </si>
  <si>
    <t>우</t>
  </si>
  <si>
    <t>려</t>
  </si>
  <si>
    <t>영분</t>
  </si>
  <si>
    <t>명</t>
  </si>
  <si>
    <t>응필</t>
  </si>
  <si>
    <t>막춘</t>
  </si>
  <si>
    <t>분금</t>
  </si>
  <si>
    <t>영달</t>
  </si>
  <si>
    <t>영진</t>
  </si>
  <si>
    <t>준걸</t>
  </si>
  <si>
    <t>소사</t>
  </si>
  <si>
    <t>태선</t>
  </si>
  <si>
    <t>종태</t>
  </si>
  <si>
    <t>시명</t>
  </si>
  <si>
    <t>씨</t>
  </si>
  <si>
    <t>시이</t>
  </si>
  <si>
    <t>순백</t>
  </si>
  <si>
    <t>옥매</t>
  </si>
  <si>
    <t>막례</t>
  </si>
  <si>
    <t>의숙</t>
  </si>
  <si>
    <t>청석</t>
  </si>
  <si>
    <t>세택</t>
  </si>
  <si>
    <t>세분</t>
  </si>
  <si>
    <t>신민</t>
  </si>
  <si>
    <t>영건</t>
  </si>
  <si>
    <t>순개</t>
  </si>
  <si>
    <t>선분</t>
  </si>
  <si>
    <t>순봉</t>
  </si>
  <si>
    <t>만</t>
  </si>
  <si>
    <t>시분</t>
  </si>
  <si>
    <t>강아지</t>
  </si>
  <si>
    <t>봉선</t>
  </si>
  <si>
    <t>정구</t>
  </si>
  <si>
    <t>돌개</t>
  </si>
  <si>
    <t>주옥</t>
  </si>
  <si>
    <t>계걸</t>
  </si>
  <si>
    <t>유신</t>
  </si>
  <si>
    <t>돌금</t>
  </si>
  <si>
    <t>성귀</t>
  </si>
  <si>
    <t>시산</t>
  </si>
  <si>
    <t>성분</t>
  </si>
  <si>
    <t>승일</t>
  </si>
  <si>
    <t>운선</t>
  </si>
  <si>
    <t>운철</t>
  </si>
  <si>
    <t>시중</t>
  </si>
  <si>
    <t>동재</t>
  </si>
  <si>
    <t>춘백</t>
  </si>
  <si>
    <t>응진</t>
  </si>
  <si>
    <t>팽걸</t>
  </si>
  <si>
    <t>기발</t>
  </si>
  <si>
    <t>소분</t>
  </si>
  <si>
    <t>광석</t>
  </si>
  <si>
    <t>광재</t>
  </si>
  <si>
    <t>막선</t>
  </si>
  <si>
    <t>영민</t>
  </si>
  <si>
    <t>준백</t>
  </si>
  <si>
    <t>개량</t>
  </si>
  <si>
    <t>맹선</t>
  </si>
  <si>
    <t>준한</t>
  </si>
  <si>
    <t>상건</t>
  </si>
  <si>
    <t>유견</t>
  </si>
  <si>
    <t>무인</t>
  </si>
  <si>
    <t>풍랑</t>
  </si>
  <si>
    <t>태삼</t>
  </si>
  <si>
    <t>태례</t>
  </si>
  <si>
    <t>천귀</t>
  </si>
  <si>
    <t>유창</t>
  </si>
  <si>
    <t>운적</t>
  </si>
  <si>
    <t>귀화</t>
  </si>
  <si>
    <t>만적</t>
  </si>
  <si>
    <t>소소사</t>
  </si>
  <si>
    <t>상복</t>
  </si>
  <si>
    <t>말개</t>
  </si>
  <si>
    <t>소만적</t>
  </si>
  <si>
    <t>명달</t>
  </si>
  <si>
    <t>건리</t>
  </si>
  <si>
    <t>재삼</t>
  </si>
  <si>
    <t>재영</t>
  </si>
  <si>
    <t>금발</t>
  </si>
  <si>
    <t>영갑</t>
  </si>
  <si>
    <t>감석</t>
  </si>
  <si>
    <t>덕만</t>
  </si>
  <si>
    <t>만석</t>
  </si>
  <si>
    <t>월진</t>
  </si>
  <si>
    <t>희재</t>
  </si>
  <si>
    <t>유기</t>
  </si>
  <si>
    <t>귀동</t>
  </si>
  <si>
    <t>영선</t>
  </si>
  <si>
    <t>만재</t>
  </si>
  <si>
    <t>만진</t>
  </si>
  <si>
    <t>상오</t>
  </si>
  <si>
    <t>영</t>
  </si>
  <si>
    <t>영만</t>
  </si>
  <si>
    <t>건리산</t>
  </si>
  <si>
    <t>올미</t>
  </si>
  <si>
    <t>감진</t>
  </si>
  <si>
    <t>연립</t>
  </si>
  <si>
    <t>이명</t>
  </si>
  <si>
    <t>태석</t>
  </si>
  <si>
    <t>득례</t>
  </si>
  <si>
    <t>승남</t>
  </si>
  <si>
    <t>종금</t>
  </si>
  <si>
    <t>가응이</t>
  </si>
  <si>
    <t>계봉</t>
  </si>
  <si>
    <t>필진</t>
  </si>
  <si>
    <t>수망</t>
  </si>
  <si>
    <t>신룡</t>
  </si>
  <si>
    <t>동개</t>
  </si>
  <si>
    <t>계량</t>
  </si>
  <si>
    <t>윤발</t>
  </si>
  <si>
    <t>봉학</t>
  </si>
  <si>
    <t>다부</t>
  </si>
  <si>
    <t>준</t>
  </si>
  <si>
    <t>몽적</t>
  </si>
  <si>
    <t>몽세</t>
  </si>
  <si>
    <t>몽진</t>
  </si>
  <si>
    <t>응생</t>
  </si>
  <si>
    <t>석달</t>
  </si>
  <si>
    <t>시춘</t>
  </si>
  <si>
    <t>세명</t>
  </si>
  <si>
    <t>세건</t>
  </si>
  <si>
    <t>응발</t>
  </si>
  <si>
    <t>귀분</t>
  </si>
  <si>
    <t>운백</t>
  </si>
  <si>
    <t>운재</t>
  </si>
  <si>
    <t>진생</t>
  </si>
  <si>
    <t>막금</t>
  </si>
  <si>
    <t>상민</t>
  </si>
  <si>
    <t>술인</t>
  </si>
  <si>
    <t>삼옥</t>
  </si>
  <si>
    <t>옥대</t>
  </si>
  <si>
    <t>응백</t>
  </si>
  <si>
    <t>차옥</t>
  </si>
  <si>
    <t>명생</t>
  </si>
  <si>
    <t>아지</t>
  </si>
  <si>
    <t>두창</t>
  </si>
  <si>
    <t>계당</t>
  </si>
  <si>
    <t>막분</t>
  </si>
  <si>
    <t>막남</t>
  </si>
  <si>
    <t>자창</t>
  </si>
  <si>
    <t>석벽</t>
  </si>
  <si>
    <t>석주</t>
  </si>
  <si>
    <t>모리개</t>
  </si>
  <si>
    <t>월향</t>
  </si>
  <si>
    <t>운례</t>
  </si>
  <si>
    <t>정례</t>
  </si>
  <si>
    <t>일원</t>
  </si>
  <si>
    <t>기원</t>
  </si>
  <si>
    <t>계악</t>
  </si>
  <si>
    <t>칠금</t>
  </si>
  <si>
    <t>칠분</t>
  </si>
  <si>
    <t>칠례</t>
  </si>
  <si>
    <t>진한</t>
  </si>
  <si>
    <t>소금</t>
  </si>
  <si>
    <t>세안</t>
  </si>
  <si>
    <t>상우</t>
  </si>
  <si>
    <t>금립</t>
  </si>
  <si>
    <t>금옥</t>
  </si>
  <si>
    <t>명득</t>
  </si>
  <si>
    <t>석운</t>
  </si>
  <si>
    <t>귀인</t>
  </si>
  <si>
    <t>애선</t>
  </si>
  <si>
    <t>시준</t>
  </si>
  <si>
    <t>수랑</t>
  </si>
  <si>
    <t>진호</t>
  </si>
  <si>
    <t>요란</t>
  </si>
  <si>
    <t>애향</t>
  </si>
  <si>
    <t>천만</t>
  </si>
  <si>
    <t>애량</t>
  </si>
  <si>
    <t>진례</t>
  </si>
  <si>
    <t>진백</t>
  </si>
  <si>
    <t>인민</t>
  </si>
  <si>
    <t>모금</t>
  </si>
  <si>
    <t>숭복</t>
  </si>
  <si>
    <t>필이</t>
  </si>
  <si>
    <t>홍민</t>
  </si>
  <si>
    <t>고음진</t>
  </si>
  <si>
    <t>고음산</t>
  </si>
  <si>
    <t>사진</t>
  </si>
  <si>
    <t>사홍</t>
  </si>
  <si>
    <t>사봉</t>
  </si>
  <si>
    <t>사철</t>
  </si>
  <si>
    <t>유청</t>
  </si>
  <si>
    <t>어둔개</t>
  </si>
  <si>
    <t>감상</t>
  </si>
  <si>
    <t>진석</t>
  </si>
  <si>
    <t>순옥</t>
  </si>
  <si>
    <t>진발</t>
  </si>
  <si>
    <t>명남</t>
  </si>
  <si>
    <t>연옥</t>
  </si>
  <si>
    <t>여근</t>
  </si>
  <si>
    <t>학</t>
  </si>
  <si>
    <t>설매</t>
  </si>
  <si>
    <t>옥남</t>
  </si>
  <si>
    <t>앵금</t>
  </si>
  <si>
    <t>민이</t>
  </si>
  <si>
    <t>석례</t>
  </si>
  <si>
    <t>진금</t>
  </si>
  <si>
    <t>기리금</t>
  </si>
  <si>
    <t>엇진</t>
  </si>
  <si>
    <t>사남</t>
  </si>
  <si>
    <t>필</t>
  </si>
  <si>
    <t>원대</t>
  </si>
  <si>
    <t>옥환</t>
  </si>
  <si>
    <t>지숙</t>
  </si>
  <si>
    <t>지취</t>
  </si>
  <si>
    <t>신봉</t>
  </si>
  <si>
    <t>선한</t>
  </si>
  <si>
    <t>순영</t>
  </si>
  <si>
    <t>인업</t>
  </si>
  <si>
    <t>일금</t>
  </si>
  <si>
    <t>담사리</t>
  </si>
  <si>
    <t>후분</t>
  </si>
  <si>
    <t>후종</t>
  </si>
  <si>
    <t>득찰</t>
  </si>
  <si>
    <t>계종</t>
  </si>
  <si>
    <t>선남</t>
  </si>
  <si>
    <t>중X</t>
  </si>
  <si>
    <t>진만</t>
  </si>
  <si>
    <t>응종</t>
  </si>
  <si>
    <t>사운</t>
  </si>
  <si>
    <t>시돌</t>
  </si>
  <si>
    <t>사선</t>
  </si>
  <si>
    <t>사례</t>
  </si>
  <si>
    <t>계홍</t>
  </si>
  <si>
    <t>정득</t>
  </si>
  <si>
    <t>시백</t>
  </si>
  <si>
    <t>분례</t>
  </si>
  <si>
    <t>선홍</t>
  </si>
  <si>
    <t>명한</t>
  </si>
  <si>
    <t>간합</t>
  </si>
  <si>
    <t>우정</t>
  </si>
  <si>
    <t>만련</t>
  </si>
  <si>
    <t>정춘</t>
  </si>
  <si>
    <t>순대</t>
  </si>
  <si>
    <t>순이</t>
  </si>
  <si>
    <t>언룡</t>
  </si>
  <si>
    <t>오월</t>
  </si>
  <si>
    <t>자봉</t>
  </si>
  <si>
    <t>자진</t>
  </si>
  <si>
    <t>향랑</t>
  </si>
  <si>
    <t>명화</t>
  </si>
  <si>
    <t>월선</t>
  </si>
  <si>
    <t>인강</t>
  </si>
  <si>
    <t>진철</t>
  </si>
  <si>
    <t>진분</t>
  </si>
  <si>
    <t>옥금</t>
  </si>
  <si>
    <t>개춘</t>
  </si>
  <si>
    <t>여환</t>
  </si>
  <si>
    <t>추량</t>
  </si>
  <si>
    <t>옥립</t>
  </si>
  <si>
    <t>순득</t>
  </si>
  <si>
    <t>명춘</t>
  </si>
  <si>
    <t>돌동</t>
  </si>
  <si>
    <t>시남</t>
  </si>
  <si>
    <t>금무치</t>
  </si>
  <si>
    <t>금돌이</t>
  </si>
  <si>
    <t>일환</t>
  </si>
  <si>
    <t>분화</t>
  </si>
  <si>
    <t>정립</t>
  </si>
  <si>
    <t>몽금</t>
  </si>
  <si>
    <t>계금</t>
  </si>
  <si>
    <t>일분</t>
  </si>
  <si>
    <t>일진</t>
  </si>
  <si>
    <t>선종</t>
  </si>
  <si>
    <t>광례</t>
  </si>
  <si>
    <t>광매</t>
  </si>
  <si>
    <t>벽천</t>
  </si>
  <si>
    <t>후덕</t>
  </si>
  <si>
    <t>항우</t>
  </si>
  <si>
    <t>명월</t>
  </si>
  <si>
    <t>성철</t>
  </si>
  <si>
    <t>응천</t>
  </si>
  <si>
    <t>시진</t>
  </si>
  <si>
    <t>만당</t>
  </si>
  <si>
    <t>사일</t>
  </si>
  <si>
    <t>희적</t>
  </si>
  <si>
    <t>돌덕</t>
  </si>
  <si>
    <t>사화</t>
  </si>
  <si>
    <t>종민</t>
  </si>
  <si>
    <t>수금</t>
  </si>
  <si>
    <t>해례</t>
  </si>
  <si>
    <t>수발</t>
  </si>
  <si>
    <t>인일</t>
  </si>
  <si>
    <t>화석</t>
  </si>
  <si>
    <t>옥단</t>
  </si>
  <si>
    <t>중회</t>
  </si>
  <si>
    <t>인분</t>
  </si>
  <si>
    <t>동발</t>
  </si>
  <si>
    <t>기영</t>
  </si>
  <si>
    <t>석춘</t>
  </si>
  <si>
    <t>필영</t>
  </si>
  <si>
    <t>태일</t>
  </si>
  <si>
    <t>필옥</t>
  </si>
  <si>
    <t>필삼</t>
  </si>
  <si>
    <t>선발</t>
  </si>
  <si>
    <t>세철</t>
  </si>
  <si>
    <t>승해</t>
  </si>
  <si>
    <t>승걸</t>
  </si>
  <si>
    <t>승분</t>
  </si>
  <si>
    <t>동이</t>
  </si>
  <si>
    <t>선이</t>
  </si>
  <si>
    <t>애금</t>
  </si>
  <si>
    <t>후면</t>
  </si>
  <si>
    <t>만복</t>
  </si>
  <si>
    <t>춘옥</t>
  </si>
  <si>
    <t>영백</t>
  </si>
  <si>
    <t>사룡</t>
  </si>
  <si>
    <t>학랑</t>
  </si>
  <si>
    <t>귀진</t>
  </si>
  <si>
    <t>귀봉</t>
  </si>
  <si>
    <t>석철</t>
  </si>
  <si>
    <t>선우</t>
  </si>
  <si>
    <t>영한</t>
  </si>
  <si>
    <t>한영</t>
  </si>
  <si>
    <t>한이</t>
  </si>
  <si>
    <t>만금</t>
  </si>
  <si>
    <t>귀선</t>
  </si>
  <si>
    <t>영발</t>
  </si>
  <si>
    <t>자필</t>
  </si>
  <si>
    <t>선녀</t>
  </si>
  <si>
    <t>계선</t>
  </si>
  <si>
    <t>귀생</t>
  </si>
  <si>
    <t>경신</t>
  </si>
  <si>
    <t>월남</t>
  </si>
  <si>
    <t>갯동</t>
  </si>
  <si>
    <t>진천</t>
  </si>
  <si>
    <t>진의</t>
  </si>
  <si>
    <t>순량</t>
  </si>
  <si>
    <t>애례</t>
  </si>
  <si>
    <t>건리개</t>
  </si>
  <si>
    <t>신천</t>
  </si>
  <si>
    <t>일안</t>
  </si>
  <si>
    <t>돌분</t>
  </si>
  <si>
    <t>악진</t>
  </si>
  <si>
    <t>득광</t>
  </si>
  <si>
    <t>분진</t>
  </si>
  <si>
    <t>선언</t>
  </si>
  <si>
    <t>민홍</t>
  </si>
  <si>
    <t>사분</t>
  </si>
  <si>
    <t>소아지</t>
  </si>
  <si>
    <t>불관</t>
  </si>
  <si>
    <t>의선</t>
  </si>
  <si>
    <t>옥례</t>
  </si>
  <si>
    <t>옥진</t>
  </si>
  <si>
    <t>승립</t>
  </si>
  <si>
    <t>계생</t>
  </si>
  <si>
    <t>자관</t>
  </si>
  <si>
    <t>종랑</t>
  </si>
  <si>
    <t>자한</t>
  </si>
  <si>
    <t>우종</t>
  </si>
  <si>
    <t>우을석</t>
  </si>
  <si>
    <t>우선</t>
  </si>
  <si>
    <t>돌선</t>
  </si>
  <si>
    <t>말남</t>
  </si>
  <si>
    <t>애옥</t>
  </si>
  <si>
    <t>자음진</t>
  </si>
  <si>
    <t>자운</t>
  </si>
  <si>
    <t>철금</t>
  </si>
  <si>
    <t>옥정</t>
  </si>
  <si>
    <t>옥랑</t>
  </si>
  <si>
    <t>필운</t>
  </si>
  <si>
    <t>화리동</t>
  </si>
  <si>
    <t>득명</t>
  </si>
  <si>
    <t>근룡</t>
  </si>
  <si>
    <t>대원</t>
  </si>
  <si>
    <t>원례</t>
  </si>
  <si>
    <t>서일</t>
  </si>
  <si>
    <t>세군</t>
  </si>
  <si>
    <t>명금</t>
  </si>
  <si>
    <t>인건</t>
  </si>
  <si>
    <t>계임</t>
  </si>
  <si>
    <t>금랑</t>
  </si>
  <si>
    <t>분옥</t>
  </si>
  <si>
    <t>자화</t>
  </si>
  <si>
    <t>봉금</t>
  </si>
  <si>
    <t>봉재</t>
  </si>
  <si>
    <t>상립</t>
  </si>
  <si>
    <t>평세</t>
  </si>
  <si>
    <t>인백</t>
  </si>
  <si>
    <t>일신</t>
  </si>
  <si>
    <t>진명</t>
  </si>
  <si>
    <t>진홍</t>
  </si>
  <si>
    <t>명옥</t>
  </si>
  <si>
    <t>흥발</t>
  </si>
  <si>
    <t>종걸</t>
  </si>
  <si>
    <t>종석</t>
  </si>
  <si>
    <t>인종</t>
  </si>
  <si>
    <t>진원</t>
  </si>
  <si>
    <t>진우</t>
  </si>
  <si>
    <t>발륙</t>
  </si>
  <si>
    <t>세찰</t>
  </si>
  <si>
    <t>석발</t>
  </si>
  <si>
    <t>옥상</t>
  </si>
  <si>
    <t>명재</t>
  </si>
  <si>
    <t>명적</t>
  </si>
  <si>
    <t>태량</t>
  </si>
  <si>
    <t>의종</t>
  </si>
  <si>
    <t>맹례</t>
  </si>
  <si>
    <t>소자미</t>
  </si>
  <si>
    <t>중화</t>
  </si>
  <si>
    <t>명호</t>
  </si>
  <si>
    <t>내점</t>
  </si>
  <si>
    <t>진강</t>
  </si>
  <si>
    <t>동석</t>
  </si>
  <si>
    <t>구과금</t>
  </si>
  <si>
    <t>의환</t>
  </si>
  <si>
    <t>명발</t>
  </si>
  <si>
    <t>초랑</t>
  </si>
  <si>
    <t>필문</t>
  </si>
  <si>
    <t>필흠</t>
  </si>
  <si>
    <t>대천</t>
  </si>
  <si>
    <t>선옥</t>
  </si>
  <si>
    <t>태중</t>
  </si>
  <si>
    <t>득철</t>
  </si>
  <si>
    <t>기봉</t>
  </si>
  <si>
    <t>정이</t>
  </si>
  <si>
    <t>정선</t>
  </si>
  <si>
    <t>신건</t>
  </si>
  <si>
    <t>언적</t>
  </si>
  <si>
    <t>옥분</t>
  </si>
  <si>
    <t>기운</t>
  </si>
  <si>
    <t>한진</t>
  </si>
  <si>
    <t>진걸</t>
  </si>
  <si>
    <t>성만</t>
  </si>
  <si>
    <t>철명</t>
  </si>
  <si>
    <t>응대</t>
  </si>
  <si>
    <t>진건</t>
  </si>
  <si>
    <t>진옥</t>
  </si>
  <si>
    <t>기선</t>
  </si>
  <si>
    <t>태분</t>
  </si>
  <si>
    <t>시봉</t>
  </si>
  <si>
    <t>기성</t>
  </si>
  <si>
    <t>진택</t>
  </si>
  <si>
    <t>명진</t>
  </si>
  <si>
    <t>선필</t>
  </si>
  <si>
    <t>문리금</t>
  </si>
  <si>
    <t>애춘</t>
  </si>
  <si>
    <t>선립</t>
  </si>
  <si>
    <t>평상</t>
  </si>
  <si>
    <t>귀개</t>
  </si>
  <si>
    <t>아진</t>
  </si>
  <si>
    <t>장금</t>
  </si>
  <si>
    <t>장춘</t>
  </si>
  <si>
    <t>동춘</t>
  </si>
  <si>
    <t>금생</t>
  </si>
  <si>
    <t>금덕</t>
  </si>
  <si>
    <t>귀산</t>
  </si>
  <si>
    <t>덕개</t>
  </si>
  <si>
    <t>귀금</t>
  </si>
  <si>
    <t>덕례</t>
  </si>
  <si>
    <t>종길</t>
  </si>
  <si>
    <t>세금</t>
  </si>
  <si>
    <t>자발</t>
  </si>
  <si>
    <t>자동</t>
  </si>
  <si>
    <t>자원</t>
  </si>
  <si>
    <t>필한</t>
  </si>
  <si>
    <t>팽수</t>
  </si>
  <si>
    <t>회진</t>
  </si>
  <si>
    <t>영로</t>
  </si>
  <si>
    <t>응금</t>
  </si>
  <si>
    <t>월명</t>
  </si>
  <si>
    <t>선악</t>
  </si>
  <si>
    <t>폐종</t>
  </si>
  <si>
    <t>여랑</t>
  </si>
  <si>
    <t>재인</t>
  </si>
  <si>
    <t>인옥</t>
  </si>
  <si>
    <t>수인</t>
  </si>
  <si>
    <t>철권</t>
  </si>
  <si>
    <t>철운</t>
  </si>
  <si>
    <t>득창</t>
  </si>
  <si>
    <t>극망</t>
  </si>
  <si>
    <t>국상</t>
  </si>
  <si>
    <t>월춘</t>
  </si>
  <si>
    <t>돌이</t>
  </si>
  <si>
    <t>종한</t>
  </si>
  <si>
    <t>만삼</t>
  </si>
  <si>
    <t>시창</t>
  </si>
  <si>
    <t>영지</t>
  </si>
  <si>
    <t>대음미</t>
  </si>
  <si>
    <t>순걸</t>
  </si>
  <si>
    <t>운상</t>
  </si>
  <si>
    <t>명룡</t>
  </si>
  <si>
    <t>여명</t>
  </si>
  <si>
    <t>섬분</t>
  </si>
  <si>
    <t>준발</t>
  </si>
  <si>
    <t>준량</t>
  </si>
  <si>
    <t>정운</t>
  </si>
  <si>
    <t>시화</t>
  </si>
  <si>
    <t>영재</t>
  </si>
  <si>
    <t>자중</t>
  </si>
  <si>
    <t>인적</t>
  </si>
  <si>
    <t>순호</t>
  </si>
  <si>
    <t>일천</t>
  </si>
  <si>
    <t>선재</t>
  </si>
  <si>
    <t>기생</t>
  </si>
  <si>
    <t>복룡</t>
  </si>
  <si>
    <t>명산</t>
  </si>
  <si>
    <t>명분</t>
  </si>
  <si>
    <t>귀상</t>
  </si>
  <si>
    <t>일호</t>
  </si>
  <si>
    <t>치한</t>
  </si>
  <si>
    <t>영찬</t>
  </si>
  <si>
    <t>시달</t>
  </si>
  <si>
    <t>말랑</t>
  </si>
  <si>
    <t>막랑</t>
  </si>
  <si>
    <t>익원</t>
  </si>
  <si>
    <t>자단</t>
  </si>
  <si>
    <t>옥석</t>
  </si>
  <si>
    <t>필후</t>
  </si>
  <si>
    <t>이석</t>
  </si>
  <si>
    <t>인립</t>
  </si>
  <si>
    <t>유인</t>
  </si>
  <si>
    <t>덕상</t>
  </si>
  <si>
    <t>태경</t>
  </si>
  <si>
    <t>태명</t>
  </si>
  <si>
    <t>태걸</t>
  </si>
  <si>
    <t>태옥</t>
  </si>
  <si>
    <t>승달</t>
  </si>
  <si>
    <t>석필</t>
  </si>
  <si>
    <t>자랑</t>
  </si>
  <si>
    <t>일승</t>
  </si>
  <si>
    <t>익한</t>
  </si>
  <si>
    <t>태갑</t>
  </si>
  <si>
    <t>천월</t>
  </si>
  <si>
    <t>익탕</t>
  </si>
  <si>
    <t>금월</t>
  </si>
  <si>
    <t>승갑</t>
  </si>
  <si>
    <t>필재</t>
  </si>
  <si>
    <t>세달</t>
  </si>
  <si>
    <t>계월</t>
  </si>
  <si>
    <t>흥건</t>
  </si>
  <si>
    <t>득금</t>
  </si>
  <si>
    <t>득재</t>
  </si>
  <si>
    <t>익정</t>
  </si>
  <si>
    <t>막산</t>
  </si>
  <si>
    <t>시원</t>
  </si>
  <si>
    <t>시례</t>
  </si>
  <si>
    <t>인철</t>
  </si>
  <si>
    <t>영신</t>
  </si>
  <si>
    <t>몽필</t>
  </si>
  <si>
    <t>몽의</t>
  </si>
  <si>
    <t>자개</t>
  </si>
  <si>
    <t>월숙</t>
  </si>
  <si>
    <t>월색</t>
  </si>
  <si>
    <t>기진</t>
  </si>
  <si>
    <t>석부</t>
  </si>
  <si>
    <t>계운</t>
  </si>
  <si>
    <t>해옥</t>
  </si>
  <si>
    <t>엇분</t>
  </si>
  <si>
    <t>유달</t>
  </si>
  <si>
    <t>시삼</t>
  </si>
  <si>
    <t>이달</t>
  </si>
  <si>
    <t>계민</t>
  </si>
  <si>
    <t>두견</t>
  </si>
  <si>
    <t>순발</t>
  </si>
  <si>
    <t>선</t>
  </si>
  <si>
    <t>영헌</t>
  </si>
  <si>
    <t>서원</t>
  </si>
  <si>
    <t>영록</t>
  </si>
  <si>
    <t>자음한</t>
  </si>
  <si>
    <t>만이</t>
  </si>
  <si>
    <t>자음분</t>
  </si>
  <si>
    <t>선봉</t>
  </si>
  <si>
    <t>유한</t>
  </si>
  <si>
    <t>시건</t>
  </si>
  <si>
    <t>개덕</t>
  </si>
  <si>
    <t>유건</t>
  </si>
  <si>
    <t>이분</t>
  </si>
  <si>
    <t>이금</t>
  </si>
  <si>
    <t>기한</t>
  </si>
  <si>
    <t>극태</t>
  </si>
  <si>
    <t>광읍진</t>
  </si>
  <si>
    <t>극달</t>
  </si>
  <si>
    <t>이주</t>
  </si>
  <si>
    <t>덕진</t>
  </si>
  <si>
    <t>언홍</t>
  </si>
  <si>
    <t>진월</t>
  </si>
  <si>
    <t>자분</t>
  </si>
  <si>
    <t>사옥</t>
  </si>
  <si>
    <t>언민</t>
  </si>
  <si>
    <t>영대</t>
  </si>
  <si>
    <t>개옥</t>
  </si>
  <si>
    <t>사월</t>
  </si>
  <si>
    <t>인봉</t>
  </si>
  <si>
    <t>영환</t>
  </si>
  <si>
    <t>흥달</t>
  </si>
  <si>
    <t>응석</t>
  </si>
  <si>
    <t>영적</t>
  </si>
  <si>
    <t>아지동</t>
  </si>
  <si>
    <t>선걸</t>
  </si>
  <si>
    <t>순월</t>
  </si>
  <si>
    <t>호명</t>
  </si>
  <si>
    <t>동걸</t>
  </si>
  <si>
    <t>동례</t>
  </si>
  <si>
    <t>이돌이</t>
  </si>
  <si>
    <t>두홍</t>
  </si>
  <si>
    <t>득삼</t>
  </si>
  <si>
    <t>득화</t>
  </si>
  <si>
    <t>석징</t>
  </si>
  <si>
    <t>유행</t>
  </si>
  <si>
    <t>흥적</t>
  </si>
  <si>
    <t>흥례</t>
  </si>
  <si>
    <t>자금</t>
  </si>
  <si>
    <t>기홍</t>
  </si>
  <si>
    <t>순분</t>
  </si>
  <si>
    <t>순금</t>
  </si>
  <si>
    <t>태호</t>
  </si>
  <si>
    <t>운</t>
  </si>
  <si>
    <t>봉진</t>
  </si>
  <si>
    <t>후신</t>
  </si>
  <si>
    <t>대랑</t>
  </si>
  <si>
    <t>봉화</t>
  </si>
  <si>
    <t>유선</t>
  </si>
  <si>
    <t>흥재</t>
  </si>
  <si>
    <t>수원</t>
  </si>
  <si>
    <t>몽덕</t>
  </si>
  <si>
    <t>자휘</t>
  </si>
  <si>
    <t>자명</t>
  </si>
  <si>
    <t>자선</t>
  </si>
  <si>
    <t>시인</t>
  </si>
  <si>
    <t>성걸</t>
  </si>
  <si>
    <t>필금</t>
  </si>
  <si>
    <t>이창</t>
  </si>
  <si>
    <t>두명</t>
  </si>
  <si>
    <t>일명</t>
  </si>
  <si>
    <t>감미</t>
  </si>
  <si>
    <t>치건</t>
  </si>
  <si>
    <t>영도</t>
  </si>
  <si>
    <t>귀영</t>
  </si>
  <si>
    <t>향금</t>
  </si>
  <si>
    <t>월련</t>
  </si>
  <si>
    <t>분내</t>
  </si>
  <si>
    <t>순능</t>
  </si>
  <si>
    <t>기헌</t>
  </si>
  <si>
    <t>필종</t>
  </si>
  <si>
    <t>금례</t>
  </si>
  <si>
    <t>응상</t>
  </si>
  <si>
    <t>유량</t>
  </si>
  <si>
    <t>응분</t>
  </si>
  <si>
    <t>유우</t>
  </si>
  <si>
    <t>돌남</t>
  </si>
  <si>
    <t>선기</t>
  </si>
  <si>
    <t>후읍종</t>
  </si>
  <si>
    <t>일손</t>
  </si>
  <si>
    <t>귀대</t>
  </si>
  <si>
    <t>일춘</t>
  </si>
  <si>
    <t>건리금</t>
  </si>
  <si>
    <t>원기</t>
  </si>
  <si>
    <t>원금</t>
  </si>
  <si>
    <t>대춘</t>
  </si>
  <si>
    <t>승복</t>
  </si>
  <si>
    <t>계화</t>
  </si>
  <si>
    <t>봉이</t>
  </si>
  <si>
    <t>일심</t>
  </si>
  <si>
    <t>이량</t>
  </si>
  <si>
    <t>축선</t>
  </si>
  <si>
    <t>룡</t>
  </si>
  <si>
    <t>금개</t>
  </si>
  <si>
    <t>민진</t>
  </si>
  <si>
    <t>국생</t>
  </si>
  <si>
    <t>천학</t>
  </si>
  <si>
    <t>순건</t>
  </si>
  <si>
    <t>삼룡</t>
  </si>
  <si>
    <t>계단</t>
  </si>
  <si>
    <t>팔십이</t>
  </si>
  <si>
    <t>의한</t>
  </si>
  <si>
    <t>말진</t>
  </si>
  <si>
    <t>말발</t>
  </si>
  <si>
    <t>응례</t>
  </si>
  <si>
    <t>말금</t>
  </si>
  <si>
    <t>악지</t>
  </si>
  <si>
    <t>일봉</t>
  </si>
  <si>
    <t>석돌이</t>
  </si>
  <si>
    <t>자련</t>
  </si>
  <si>
    <t>자례</t>
  </si>
  <si>
    <t>희년</t>
  </si>
  <si>
    <t>기련</t>
  </si>
  <si>
    <t>기택</t>
  </si>
  <si>
    <t>득추</t>
  </si>
  <si>
    <t>매생</t>
  </si>
  <si>
    <t>성지</t>
  </si>
  <si>
    <t>성금</t>
  </si>
  <si>
    <t>필우</t>
  </si>
  <si>
    <t>성한</t>
  </si>
  <si>
    <t>하창</t>
  </si>
  <si>
    <t>건리덕</t>
  </si>
  <si>
    <t>춘매</t>
  </si>
  <si>
    <t>향대</t>
  </si>
  <si>
    <t>득룡</t>
  </si>
  <si>
    <t>신달</t>
  </si>
  <si>
    <t>금진</t>
  </si>
  <si>
    <t>신종</t>
  </si>
  <si>
    <t>초임</t>
  </si>
  <si>
    <t>진방</t>
  </si>
  <si>
    <t>영문</t>
  </si>
  <si>
    <t>세익</t>
  </si>
  <si>
    <t>종례</t>
  </si>
  <si>
    <t>명걸</t>
  </si>
  <si>
    <t>정삼</t>
  </si>
  <si>
    <t>정옥</t>
  </si>
  <si>
    <t>진종</t>
  </si>
  <si>
    <t>후읍선</t>
  </si>
  <si>
    <t>충신</t>
  </si>
  <si>
    <t>진후</t>
  </si>
  <si>
    <t>진익</t>
  </si>
  <si>
    <t>순례</t>
  </si>
  <si>
    <t>승계</t>
  </si>
  <si>
    <t>한직</t>
  </si>
  <si>
    <t>한웅</t>
  </si>
  <si>
    <t>유원</t>
  </si>
  <si>
    <t>신주</t>
  </si>
  <si>
    <t>영직</t>
  </si>
  <si>
    <t>한종</t>
  </si>
  <si>
    <t>필랑</t>
  </si>
  <si>
    <t>인달</t>
  </si>
  <si>
    <t>정진</t>
  </si>
  <si>
    <t>세만</t>
  </si>
  <si>
    <t>세원</t>
  </si>
  <si>
    <t>봉삼</t>
  </si>
  <si>
    <t>춘상</t>
  </si>
  <si>
    <t>득선</t>
  </si>
  <si>
    <t>유백</t>
  </si>
  <si>
    <t>비옥</t>
  </si>
  <si>
    <t>승발</t>
  </si>
  <si>
    <t>성례</t>
  </si>
  <si>
    <t>준삼</t>
  </si>
  <si>
    <t>익삼</t>
  </si>
  <si>
    <t>시방</t>
  </si>
  <si>
    <t>자경</t>
  </si>
  <si>
    <t>만강</t>
  </si>
  <si>
    <t>금분</t>
  </si>
  <si>
    <t>동덕</t>
  </si>
  <si>
    <t>정백</t>
  </si>
  <si>
    <t>문선</t>
  </si>
  <si>
    <t>문례</t>
  </si>
  <si>
    <t>암회</t>
  </si>
  <si>
    <t>권필</t>
  </si>
  <si>
    <t>유련</t>
  </si>
  <si>
    <t>명당</t>
  </si>
  <si>
    <t>금석</t>
  </si>
  <si>
    <t>신적</t>
  </si>
  <si>
    <t>말룡</t>
  </si>
  <si>
    <t>정남</t>
  </si>
  <si>
    <t>선징</t>
  </si>
  <si>
    <t>순매</t>
  </si>
  <si>
    <t>옥점</t>
  </si>
  <si>
    <t>순화</t>
  </si>
  <si>
    <t>순랑</t>
  </si>
  <si>
    <t>청옥</t>
  </si>
  <si>
    <t>효단</t>
  </si>
  <si>
    <t>시월</t>
  </si>
  <si>
    <t>여재</t>
  </si>
  <si>
    <t>말을가리</t>
  </si>
  <si>
    <t>행선</t>
  </si>
  <si>
    <t>지언</t>
  </si>
  <si>
    <t>마당</t>
  </si>
  <si>
    <t>귀남</t>
  </si>
  <si>
    <t>분춘</t>
  </si>
  <si>
    <t>막생</t>
  </si>
  <si>
    <t>일례</t>
  </si>
  <si>
    <t>일랑</t>
  </si>
  <si>
    <t>한민</t>
  </si>
  <si>
    <t>한주</t>
  </si>
  <si>
    <t>원경</t>
  </si>
  <si>
    <t>춘량</t>
  </si>
  <si>
    <t>별생</t>
  </si>
  <si>
    <t>종개</t>
  </si>
  <si>
    <t>정랑</t>
  </si>
  <si>
    <t>세진</t>
  </si>
  <si>
    <t>재분</t>
  </si>
  <si>
    <t>재방</t>
  </si>
  <si>
    <t>득후</t>
  </si>
  <si>
    <t>귀당</t>
  </si>
  <si>
    <t>지엽</t>
  </si>
  <si>
    <t>창호</t>
  </si>
  <si>
    <t>창선</t>
  </si>
  <si>
    <t>창석</t>
  </si>
  <si>
    <t>기룡</t>
  </si>
  <si>
    <t>한적</t>
  </si>
  <si>
    <t>승춘</t>
  </si>
  <si>
    <t>매환</t>
  </si>
  <si>
    <t>여갈리</t>
  </si>
  <si>
    <t>개진</t>
  </si>
  <si>
    <t>기분</t>
  </si>
  <si>
    <t>유석</t>
  </si>
  <si>
    <t>초명</t>
  </si>
  <si>
    <t>백걸</t>
  </si>
  <si>
    <t>지석</t>
  </si>
  <si>
    <t>상급</t>
  </si>
  <si>
    <t>독례</t>
  </si>
  <si>
    <t>명낭</t>
  </si>
  <si>
    <t>몽치</t>
  </si>
  <si>
    <t>진이</t>
  </si>
  <si>
    <t>호례</t>
  </si>
  <si>
    <t>벽선</t>
  </si>
  <si>
    <t>지벽</t>
  </si>
  <si>
    <t>성달</t>
  </si>
  <si>
    <t>한경</t>
  </si>
  <si>
    <t>문일</t>
  </si>
  <si>
    <t>해금</t>
  </si>
  <si>
    <t>승직</t>
  </si>
  <si>
    <t>재준</t>
  </si>
  <si>
    <t>자방</t>
  </si>
  <si>
    <t>성종</t>
  </si>
  <si>
    <t>만갑</t>
  </si>
  <si>
    <t>만낭</t>
  </si>
  <si>
    <t>충개</t>
  </si>
  <si>
    <t>애생</t>
  </si>
  <si>
    <t>애봉</t>
  </si>
  <si>
    <t>애월</t>
  </si>
  <si>
    <t>여달</t>
  </si>
  <si>
    <t>익</t>
  </si>
  <si>
    <t>인룡</t>
  </si>
  <si>
    <t>명준</t>
  </si>
  <si>
    <t>신언</t>
  </si>
  <si>
    <t>일실</t>
  </si>
  <si>
    <t>신립</t>
  </si>
  <si>
    <t>한인</t>
  </si>
  <si>
    <t>의삼</t>
  </si>
  <si>
    <t>인선</t>
  </si>
  <si>
    <t>업실</t>
  </si>
  <si>
    <t>돌례</t>
  </si>
  <si>
    <t>금낭</t>
  </si>
  <si>
    <t>희득</t>
  </si>
  <si>
    <t>창준</t>
  </si>
  <si>
    <t>동지</t>
  </si>
  <si>
    <t>후선</t>
  </si>
  <si>
    <t>기화</t>
  </si>
  <si>
    <t>초원</t>
  </si>
  <si>
    <t>초삼</t>
  </si>
  <si>
    <t>초정</t>
  </si>
  <si>
    <t>창개</t>
  </si>
  <si>
    <t>준선</t>
  </si>
  <si>
    <t>분립</t>
  </si>
  <si>
    <t>자점</t>
  </si>
  <si>
    <t>신준</t>
  </si>
  <si>
    <t>충길</t>
  </si>
  <si>
    <t>시걸</t>
  </si>
  <si>
    <t>수만</t>
  </si>
  <si>
    <t>운걸</t>
  </si>
  <si>
    <t>검석</t>
  </si>
  <si>
    <t>득길</t>
  </si>
  <si>
    <t>몽개</t>
  </si>
  <si>
    <t>오생</t>
  </si>
  <si>
    <t>금량</t>
  </si>
  <si>
    <t>구월</t>
  </si>
  <si>
    <t>효건</t>
  </si>
  <si>
    <t>득시</t>
  </si>
  <si>
    <t>시광</t>
  </si>
  <si>
    <t>삼월</t>
  </si>
  <si>
    <t>순복</t>
  </si>
  <si>
    <t>담진</t>
  </si>
  <si>
    <t>금상</t>
  </si>
  <si>
    <t>진번</t>
  </si>
  <si>
    <t>흥준</t>
  </si>
  <si>
    <t>금춘</t>
  </si>
  <si>
    <t>덕금</t>
  </si>
  <si>
    <t>재남</t>
  </si>
  <si>
    <t>한금</t>
  </si>
  <si>
    <t>수봉</t>
  </si>
  <si>
    <t>기완</t>
  </si>
  <si>
    <t>한걸</t>
  </si>
  <si>
    <t>철</t>
  </si>
  <si>
    <t>성난</t>
  </si>
  <si>
    <t>만대</t>
  </si>
  <si>
    <t>시필</t>
  </si>
  <si>
    <t>성발</t>
  </si>
  <si>
    <t>영월</t>
  </si>
  <si>
    <t>자룡</t>
  </si>
  <si>
    <t>동금</t>
  </si>
  <si>
    <t>계남</t>
  </si>
  <si>
    <t>응방</t>
  </si>
  <si>
    <t>귀복</t>
  </si>
  <si>
    <t>삼당</t>
  </si>
  <si>
    <t>계춘</t>
  </si>
  <si>
    <t>계분</t>
  </si>
  <si>
    <t>춘덕</t>
  </si>
  <si>
    <t>순방</t>
  </si>
  <si>
    <t>말례</t>
  </si>
  <si>
    <t>성옥</t>
  </si>
  <si>
    <t>사달</t>
  </si>
  <si>
    <t>수분</t>
  </si>
  <si>
    <t>무상</t>
  </si>
  <si>
    <t>일기</t>
  </si>
  <si>
    <t>기갑</t>
  </si>
  <si>
    <t>덕춘</t>
  </si>
  <si>
    <t>덕봉</t>
  </si>
  <si>
    <t>차한</t>
  </si>
  <si>
    <t>은금</t>
  </si>
  <si>
    <t>자신</t>
  </si>
  <si>
    <t>명돌이</t>
  </si>
  <si>
    <t>이재</t>
  </si>
  <si>
    <t>재례</t>
  </si>
  <si>
    <t>영택</t>
  </si>
  <si>
    <t>중건</t>
  </si>
  <si>
    <t>세미</t>
  </si>
  <si>
    <t>상경</t>
  </si>
  <si>
    <t>애경</t>
  </si>
  <si>
    <t>돌모치</t>
  </si>
  <si>
    <t>하덕</t>
  </si>
  <si>
    <t>인한</t>
  </si>
  <si>
    <t>두강</t>
  </si>
  <si>
    <t>두광</t>
  </si>
  <si>
    <t>하강</t>
  </si>
  <si>
    <t>일백</t>
  </si>
  <si>
    <t>이백</t>
  </si>
  <si>
    <t>방춘</t>
  </si>
  <si>
    <t>인회</t>
  </si>
  <si>
    <t>복남</t>
  </si>
  <si>
    <t>춘월</t>
  </si>
  <si>
    <t>인걸</t>
  </si>
  <si>
    <t>동무</t>
  </si>
  <si>
    <t>동필</t>
  </si>
  <si>
    <t>하운</t>
  </si>
  <si>
    <t>단양</t>
  </si>
  <si>
    <t>망대</t>
  </si>
  <si>
    <t>계돌이</t>
  </si>
  <si>
    <t>매진</t>
  </si>
  <si>
    <t>은례</t>
  </si>
  <si>
    <t>귀득</t>
  </si>
  <si>
    <t>신득</t>
  </si>
  <si>
    <t>운한</t>
  </si>
  <si>
    <t>의천</t>
  </si>
  <si>
    <t>기천</t>
  </si>
  <si>
    <t>영춘</t>
  </si>
  <si>
    <t>대득</t>
  </si>
  <si>
    <t>백지</t>
  </si>
  <si>
    <t>하필</t>
  </si>
  <si>
    <t>막진</t>
  </si>
  <si>
    <t>은남</t>
  </si>
  <si>
    <t>은석</t>
  </si>
  <si>
    <t>은안</t>
  </si>
  <si>
    <t>자질덕</t>
  </si>
  <si>
    <t>자질분</t>
  </si>
  <si>
    <t>자질자미</t>
  </si>
  <si>
    <t>하갑</t>
  </si>
  <si>
    <t>사문</t>
  </si>
  <si>
    <t>응희</t>
  </si>
  <si>
    <t>하세</t>
  </si>
  <si>
    <t>의창</t>
  </si>
  <si>
    <t>덕산</t>
  </si>
  <si>
    <t>하윤</t>
  </si>
  <si>
    <t>하장</t>
  </si>
  <si>
    <t>옥생</t>
  </si>
  <si>
    <t>말생</t>
  </si>
  <si>
    <t>연한</t>
  </si>
  <si>
    <t>하건</t>
  </si>
  <si>
    <t>춘금</t>
  </si>
  <si>
    <t>시옥</t>
  </si>
  <si>
    <t>시금</t>
  </si>
  <si>
    <t>감덕</t>
  </si>
  <si>
    <t>차오</t>
  </si>
  <si>
    <t>희진</t>
  </si>
  <si>
    <t>시태</t>
  </si>
  <si>
    <t>옥춘</t>
  </si>
  <si>
    <t>민중</t>
  </si>
  <si>
    <t>향례</t>
  </si>
  <si>
    <t>태금</t>
  </si>
  <si>
    <t>신정</t>
  </si>
  <si>
    <t>극선</t>
  </si>
  <si>
    <t>한명</t>
  </si>
  <si>
    <t>종원</t>
  </si>
  <si>
    <t>창명</t>
  </si>
  <si>
    <t>원발</t>
  </si>
  <si>
    <t>진선</t>
  </si>
  <si>
    <t>독돌이</t>
  </si>
  <si>
    <t>차분</t>
  </si>
  <si>
    <t>건리선</t>
  </si>
  <si>
    <t>석랑</t>
  </si>
  <si>
    <t>원이</t>
  </si>
  <si>
    <t>승매</t>
  </si>
  <si>
    <t>악금</t>
  </si>
  <si>
    <t>석금</t>
  </si>
  <si>
    <t>귀량</t>
  </si>
  <si>
    <t>개분</t>
  </si>
  <si>
    <t>말란</t>
  </si>
  <si>
    <t>명덕</t>
  </si>
  <si>
    <t>모로동</t>
  </si>
  <si>
    <t>덕룡</t>
  </si>
  <si>
    <t>정화</t>
  </si>
  <si>
    <t>영걸</t>
  </si>
  <si>
    <t>영금</t>
  </si>
  <si>
    <t>영례</t>
  </si>
  <si>
    <t>원주</t>
  </si>
  <si>
    <t>상징</t>
  </si>
  <si>
    <t>영매</t>
  </si>
  <si>
    <t>무덕</t>
  </si>
  <si>
    <t>원신</t>
  </si>
  <si>
    <t>축봉</t>
  </si>
  <si>
    <t>순경</t>
  </si>
  <si>
    <t>광우</t>
  </si>
  <si>
    <t>춘선</t>
  </si>
  <si>
    <t>봉단</t>
  </si>
  <si>
    <t>기립</t>
  </si>
  <si>
    <t>춘대</t>
  </si>
  <si>
    <t>태봉</t>
  </si>
  <si>
    <t>태달</t>
  </si>
  <si>
    <t>치중</t>
  </si>
  <si>
    <t>원</t>
  </si>
  <si>
    <t>원선</t>
  </si>
  <si>
    <t>월화</t>
  </si>
  <si>
    <t>백례</t>
  </si>
  <si>
    <t>종월</t>
  </si>
  <si>
    <t>소진</t>
  </si>
  <si>
    <t>분양</t>
  </si>
  <si>
    <t>계양</t>
  </si>
  <si>
    <t>서옥</t>
  </si>
  <si>
    <t>충립</t>
  </si>
  <si>
    <t>기상</t>
  </si>
  <si>
    <t>필례</t>
  </si>
  <si>
    <t>만아이</t>
  </si>
  <si>
    <t>봉일</t>
  </si>
  <si>
    <t>의룡</t>
  </si>
  <si>
    <t>소옥</t>
  </si>
  <si>
    <t>진량</t>
  </si>
  <si>
    <t>웅달</t>
  </si>
  <si>
    <t>여주</t>
  </si>
  <si>
    <t>인학</t>
  </si>
  <si>
    <t>맹주</t>
  </si>
  <si>
    <t>주례</t>
  </si>
  <si>
    <t>몽주</t>
  </si>
  <si>
    <t>계만</t>
  </si>
  <si>
    <t>기달</t>
  </si>
  <si>
    <t>기종</t>
  </si>
  <si>
    <t>기망</t>
  </si>
  <si>
    <t>덕생</t>
  </si>
  <si>
    <t>재달</t>
  </si>
  <si>
    <t>석견</t>
  </si>
  <si>
    <t>의발</t>
  </si>
  <si>
    <t>진춘</t>
  </si>
  <si>
    <t>응립</t>
  </si>
  <si>
    <t>해선</t>
  </si>
  <si>
    <t>애룡</t>
  </si>
  <si>
    <t>애립</t>
  </si>
  <si>
    <t>망달</t>
  </si>
  <si>
    <t>은해</t>
  </si>
  <si>
    <t>세필</t>
  </si>
  <si>
    <t>익환</t>
  </si>
  <si>
    <t>계옥</t>
  </si>
  <si>
    <t>이만</t>
  </si>
  <si>
    <t>개봉</t>
  </si>
  <si>
    <t>귀춘</t>
  </si>
  <si>
    <t>오기</t>
  </si>
  <si>
    <t>준리</t>
  </si>
  <si>
    <t>기특</t>
  </si>
  <si>
    <t>인발</t>
  </si>
  <si>
    <t>익랑</t>
  </si>
  <si>
    <t>생</t>
  </si>
  <si>
    <t>정금</t>
  </si>
  <si>
    <t>두안</t>
  </si>
  <si>
    <t>종춘</t>
  </si>
  <si>
    <t>계명</t>
  </si>
  <si>
    <t>종선</t>
  </si>
  <si>
    <t>명주</t>
  </si>
  <si>
    <t>안주</t>
  </si>
  <si>
    <t>안중</t>
  </si>
  <si>
    <t>승선</t>
  </si>
  <si>
    <t>향진</t>
  </si>
  <si>
    <t>선양</t>
  </si>
  <si>
    <t>승례</t>
  </si>
  <si>
    <t>필중</t>
  </si>
  <si>
    <t>이중</t>
  </si>
  <si>
    <t>일만</t>
  </si>
  <si>
    <t>성주</t>
  </si>
  <si>
    <t>유정</t>
  </si>
  <si>
    <t>유금</t>
  </si>
  <si>
    <t>성필</t>
  </si>
  <si>
    <t>세창</t>
  </si>
  <si>
    <t>시적</t>
  </si>
  <si>
    <t>만징</t>
  </si>
  <si>
    <t>언석</t>
  </si>
  <si>
    <t>승백</t>
  </si>
  <si>
    <t>운석</t>
  </si>
  <si>
    <t>홍련</t>
  </si>
  <si>
    <t>구화</t>
  </si>
  <si>
    <t>운발</t>
  </si>
  <si>
    <t>운달</t>
  </si>
  <si>
    <t>일삼</t>
  </si>
  <si>
    <t>두삼</t>
  </si>
  <si>
    <t>입사리</t>
  </si>
  <si>
    <t>필정</t>
  </si>
  <si>
    <t>필주</t>
  </si>
  <si>
    <t>재걸</t>
  </si>
  <si>
    <t>의</t>
  </si>
  <si>
    <t>분이</t>
  </si>
  <si>
    <t>재중</t>
  </si>
  <si>
    <t>도량</t>
  </si>
  <si>
    <t>독질돌</t>
  </si>
  <si>
    <t>말대</t>
  </si>
  <si>
    <t>몽선</t>
  </si>
  <si>
    <t>종철</t>
  </si>
  <si>
    <t>특</t>
  </si>
  <si>
    <t>성삼</t>
  </si>
  <si>
    <t>진언</t>
  </si>
  <si>
    <t>성랑</t>
  </si>
  <si>
    <t>진헌</t>
  </si>
  <si>
    <t>휘</t>
  </si>
  <si>
    <t>지헌</t>
  </si>
  <si>
    <t>애남</t>
  </si>
  <si>
    <t>시강</t>
  </si>
  <si>
    <t>태종</t>
  </si>
  <si>
    <t>태기</t>
  </si>
  <si>
    <t>운부</t>
  </si>
  <si>
    <t>삼례</t>
  </si>
  <si>
    <t>효선</t>
  </si>
  <si>
    <t>석지</t>
  </si>
  <si>
    <t>궁철</t>
  </si>
  <si>
    <t>솟동</t>
  </si>
  <si>
    <t>감춘</t>
  </si>
  <si>
    <t>종백</t>
  </si>
  <si>
    <t>무길</t>
  </si>
  <si>
    <t>무영</t>
  </si>
  <si>
    <t>명길</t>
  </si>
  <si>
    <t>백랑</t>
  </si>
  <si>
    <t>석강</t>
  </si>
  <si>
    <t>만응</t>
  </si>
  <si>
    <t>초량</t>
  </si>
  <si>
    <t>진적</t>
  </si>
  <si>
    <t>진성</t>
  </si>
  <si>
    <t>금이동</t>
  </si>
  <si>
    <t>두례</t>
  </si>
  <si>
    <t>계철</t>
  </si>
  <si>
    <t>개시</t>
  </si>
  <si>
    <t>명기</t>
  </si>
  <si>
    <t>자정</t>
  </si>
  <si>
    <t>세정</t>
  </si>
  <si>
    <t>귀옥</t>
  </si>
  <si>
    <t>의달</t>
  </si>
  <si>
    <t>옥룡</t>
  </si>
  <si>
    <t>청운</t>
  </si>
  <si>
    <t>진도</t>
  </si>
  <si>
    <t>두성</t>
  </si>
  <si>
    <t>후진</t>
  </si>
  <si>
    <t>후백</t>
  </si>
  <si>
    <t>유분</t>
  </si>
  <si>
    <t>주량</t>
  </si>
  <si>
    <t>소근소사</t>
  </si>
  <si>
    <t>오례</t>
  </si>
  <si>
    <t>봉상</t>
  </si>
  <si>
    <t>인덕</t>
  </si>
  <si>
    <t>두종</t>
  </si>
  <si>
    <t>태영</t>
  </si>
  <si>
    <t>태무</t>
  </si>
  <si>
    <t>태백</t>
  </si>
  <si>
    <t>희창</t>
  </si>
  <si>
    <t>수</t>
  </si>
  <si>
    <t>효한</t>
  </si>
  <si>
    <t>자철</t>
  </si>
  <si>
    <t>초분</t>
  </si>
  <si>
    <t>이관</t>
  </si>
  <si>
    <t>이건</t>
  </si>
  <si>
    <t>선지</t>
  </si>
  <si>
    <t>대진</t>
  </si>
  <si>
    <t>일옥</t>
  </si>
  <si>
    <t>순학</t>
  </si>
  <si>
    <t>만영</t>
  </si>
  <si>
    <t>부한</t>
  </si>
  <si>
    <t>진견</t>
  </si>
  <si>
    <t>추월</t>
  </si>
  <si>
    <t>인행</t>
  </si>
  <si>
    <t>윤례</t>
  </si>
  <si>
    <t>선금</t>
  </si>
  <si>
    <t>철옥</t>
  </si>
  <si>
    <t>응정</t>
  </si>
  <si>
    <t>득견</t>
  </si>
  <si>
    <t>재견</t>
  </si>
  <si>
    <t>극민</t>
  </si>
  <si>
    <t>선도</t>
  </si>
  <si>
    <t>동구</t>
  </si>
  <si>
    <t>응철</t>
  </si>
  <si>
    <t>인우</t>
  </si>
  <si>
    <t>시선</t>
  </si>
  <si>
    <t>몽룡</t>
  </si>
  <si>
    <t>선탁</t>
  </si>
  <si>
    <t>익견</t>
  </si>
  <si>
    <t>이남</t>
  </si>
  <si>
    <t>벽립</t>
  </si>
  <si>
    <t>익계</t>
  </si>
  <si>
    <t>성민</t>
  </si>
  <si>
    <t>자홍</t>
  </si>
  <si>
    <t>여홍</t>
  </si>
  <si>
    <t>재점</t>
  </si>
  <si>
    <t>덕기</t>
  </si>
  <si>
    <t>지도</t>
  </si>
  <si>
    <t>한옥</t>
  </si>
  <si>
    <t>한분</t>
  </si>
  <si>
    <t>동검</t>
  </si>
  <si>
    <t>정신</t>
  </si>
  <si>
    <t>세봉</t>
  </si>
  <si>
    <t>치걸</t>
  </si>
  <si>
    <t>명립</t>
  </si>
  <si>
    <t>진업</t>
  </si>
  <si>
    <t>의곤</t>
  </si>
  <si>
    <t>옥개</t>
  </si>
  <si>
    <t>두망</t>
  </si>
  <si>
    <t>재성</t>
  </si>
  <si>
    <t>경행</t>
  </si>
  <si>
    <t>기문</t>
  </si>
  <si>
    <t>지원</t>
  </si>
  <si>
    <t>소아</t>
  </si>
  <si>
    <t>만주</t>
  </si>
  <si>
    <t>만례</t>
  </si>
  <si>
    <t>임금</t>
  </si>
  <si>
    <t>임례</t>
  </si>
  <si>
    <t>임향</t>
  </si>
  <si>
    <t>임옥</t>
  </si>
  <si>
    <t>강립</t>
  </si>
  <si>
    <t>강금</t>
  </si>
  <si>
    <t>옥향</t>
  </si>
  <si>
    <t>백호</t>
  </si>
  <si>
    <t>문이미</t>
  </si>
  <si>
    <t>문덕</t>
  </si>
  <si>
    <t>덕이</t>
  </si>
  <si>
    <t>수남</t>
  </si>
  <si>
    <t>사금</t>
  </si>
  <si>
    <t>감대</t>
  </si>
  <si>
    <t>최산룡</t>
  </si>
  <si>
    <t>추전</t>
  </si>
  <si>
    <t>상진</t>
  </si>
  <si>
    <t>수량</t>
  </si>
  <si>
    <t>수정</t>
  </si>
  <si>
    <t>수철</t>
  </si>
  <si>
    <t>문세</t>
  </si>
  <si>
    <t>은향</t>
  </si>
  <si>
    <t>은옥</t>
  </si>
  <si>
    <t>은개</t>
  </si>
  <si>
    <t>갑인금</t>
  </si>
  <si>
    <t>문영</t>
  </si>
  <si>
    <t>영립</t>
  </si>
  <si>
    <t>최영</t>
  </si>
  <si>
    <t>주영</t>
  </si>
  <si>
    <t>차정</t>
  </si>
  <si>
    <t>일란</t>
  </si>
  <si>
    <t>지점</t>
  </si>
  <si>
    <t>지망</t>
  </si>
  <si>
    <t>명창</t>
  </si>
  <si>
    <t>차안</t>
  </si>
  <si>
    <t>종립</t>
  </si>
  <si>
    <t>백견</t>
  </si>
  <si>
    <t>덕세</t>
  </si>
  <si>
    <t>자옥</t>
  </si>
  <si>
    <t>묵선</t>
  </si>
  <si>
    <t>천일</t>
  </si>
  <si>
    <t>건도</t>
  </si>
  <si>
    <t>이태</t>
  </si>
  <si>
    <t>의례</t>
  </si>
  <si>
    <t>개지</t>
  </si>
  <si>
    <t>추운</t>
  </si>
  <si>
    <t>극눌</t>
  </si>
  <si>
    <t>망득</t>
  </si>
  <si>
    <t>후득</t>
  </si>
  <si>
    <t>수아</t>
  </si>
  <si>
    <t>찬이</t>
  </si>
  <si>
    <t>취운</t>
  </si>
  <si>
    <t>취향</t>
  </si>
  <si>
    <t>취안</t>
  </si>
  <si>
    <t>취옥</t>
  </si>
  <si>
    <t>국남</t>
  </si>
  <si>
    <t>봉춘</t>
  </si>
  <si>
    <t>시운</t>
  </si>
  <si>
    <t>선례</t>
  </si>
  <si>
    <t>매월</t>
  </si>
  <si>
    <t>이호</t>
  </si>
  <si>
    <t>자개례</t>
  </si>
  <si>
    <t>명이</t>
  </si>
  <si>
    <t>이운</t>
  </si>
  <si>
    <t>이소</t>
  </si>
  <si>
    <t>계징</t>
  </si>
  <si>
    <t>천상</t>
  </si>
  <si>
    <t>건리동</t>
  </si>
  <si>
    <t>이하</t>
  </si>
  <si>
    <t>지겸</t>
  </si>
  <si>
    <t>지승</t>
  </si>
  <si>
    <t>말선</t>
  </si>
  <si>
    <t>감이</t>
  </si>
  <si>
    <t>신발</t>
  </si>
  <si>
    <t>귀발</t>
  </si>
  <si>
    <t>자근</t>
  </si>
  <si>
    <t>칠상</t>
  </si>
  <si>
    <t>개금</t>
  </si>
  <si>
    <t>승옥</t>
  </si>
  <si>
    <t>옥선</t>
  </si>
  <si>
    <t>종분</t>
  </si>
  <si>
    <t>백학</t>
  </si>
  <si>
    <t>세한</t>
  </si>
  <si>
    <t>일매</t>
  </si>
  <si>
    <t>복례</t>
  </si>
  <si>
    <t>대연</t>
  </si>
  <si>
    <t>옥지</t>
  </si>
  <si>
    <t>신금</t>
  </si>
  <si>
    <t>자내</t>
  </si>
  <si>
    <t>윤춘</t>
  </si>
  <si>
    <t>윤생</t>
  </si>
  <si>
    <t>윤금</t>
  </si>
  <si>
    <t>기산</t>
  </si>
  <si>
    <t>기이</t>
  </si>
  <si>
    <t>남이</t>
  </si>
  <si>
    <t>어둔</t>
  </si>
  <si>
    <t>계망</t>
  </si>
  <si>
    <t>문주</t>
  </si>
  <si>
    <t>태주</t>
  </si>
  <si>
    <t>향월</t>
  </si>
  <si>
    <t>을춘</t>
  </si>
  <si>
    <t>언립</t>
  </si>
  <si>
    <t>득인</t>
  </si>
  <si>
    <t>석도</t>
  </si>
  <si>
    <t>석망</t>
  </si>
  <si>
    <t>신창</t>
  </si>
  <si>
    <t>어리소사</t>
  </si>
  <si>
    <t>계득</t>
  </si>
  <si>
    <t>안봉</t>
  </si>
  <si>
    <t>세발</t>
  </si>
  <si>
    <t>준명</t>
  </si>
  <si>
    <t>창귀</t>
  </si>
  <si>
    <t>국성</t>
  </si>
  <si>
    <t>국의</t>
  </si>
  <si>
    <t>동립</t>
  </si>
  <si>
    <t>말춘</t>
  </si>
  <si>
    <t>삼선</t>
  </si>
  <si>
    <t>석화</t>
  </si>
  <si>
    <t>담룡</t>
  </si>
  <si>
    <t>인개</t>
  </si>
  <si>
    <t>차일</t>
  </si>
  <si>
    <t>애환</t>
  </si>
  <si>
    <t>산춘</t>
  </si>
  <si>
    <t>기옥</t>
  </si>
  <si>
    <t>무옥</t>
  </si>
  <si>
    <t>무춘</t>
  </si>
  <si>
    <t>자음춘</t>
  </si>
  <si>
    <t>응민</t>
  </si>
  <si>
    <t>영석</t>
  </si>
  <si>
    <t>신걸</t>
  </si>
  <si>
    <t>무창</t>
  </si>
  <si>
    <t>무성</t>
  </si>
  <si>
    <t>무경</t>
  </si>
  <si>
    <t>이구</t>
  </si>
  <si>
    <t>이철</t>
  </si>
  <si>
    <t>정월</t>
  </si>
  <si>
    <t>순내</t>
  </si>
  <si>
    <t>순춘</t>
  </si>
  <si>
    <t>순덕</t>
  </si>
  <si>
    <t>이규</t>
  </si>
  <si>
    <t>우음선</t>
  </si>
  <si>
    <t>생례</t>
  </si>
  <si>
    <t>이산</t>
  </si>
  <si>
    <t>영옥</t>
  </si>
  <si>
    <t>영내</t>
  </si>
  <si>
    <t>세웅</t>
  </si>
  <si>
    <t>국태</t>
  </si>
  <si>
    <t>국로</t>
  </si>
  <si>
    <t>례</t>
  </si>
  <si>
    <t>철주</t>
  </si>
  <si>
    <t>막룡</t>
  </si>
  <si>
    <t>청랑</t>
  </si>
  <si>
    <t>백옥</t>
  </si>
  <si>
    <t>갑민</t>
  </si>
  <si>
    <t>애당</t>
  </si>
  <si>
    <t>명헌</t>
  </si>
  <si>
    <t>홍경</t>
  </si>
  <si>
    <t>승철</t>
  </si>
  <si>
    <t>한중</t>
  </si>
  <si>
    <t>한립</t>
  </si>
  <si>
    <t>사우</t>
  </si>
  <si>
    <t>태한</t>
  </si>
  <si>
    <t>일한</t>
  </si>
  <si>
    <t>영철</t>
  </si>
  <si>
    <t>신명</t>
  </si>
  <si>
    <t>인명</t>
  </si>
  <si>
    <t>길랑</t>
  </si>
  <si>
    <t>진달</t>
  </si>
  <si>
    <t>두금</t>
  </si>
  <si>
    <t>홍선</t>
  </si>
  <si>
    <t>진세</t>
  </si>
  <si>
    <t>자안</t>
  </si>
  <si>
    <t>인세</t>
  </si>
  <si>
    <t>흥한</t>
  </si>
  <si>
    <t>세침</t>
  </si>
  <si>
    <t>우주</t>
  </si>
  <si>
    <t>윤창</t>
  </si>
  <si>
    <t>시한</t>
  </si>
  <si>
    <t>두옥</t>
  </si>
  <si>
    <t>시만</t>
  </si>
  <si>
    <t>명장</t>
  </si>
  <si>
    <t>세적</t>
  </si>
  <si>
    <t>헌</t>
  </si>
  <si>
    <t>여중</t>
  </si>
  <si>
    <t>영준</t>
  </si>
  <si>
    <t>봉례</t>
  </si>
  <si>
    <t>계달</t>
  </si>
  <si>
    <t>이헌</t>
  </si>
  <si>
    <t>계영</t>
  </si>
  <si>
    <t>의걸</t>
  </si>
  <si>
    <t>상걸</t>
  </si>
  <si>
    <t>매례</t>
  </si>
  <si>
    <t>순진</t>
  </si>
  <si>
    <t>시덕</t>
  </si>
  <si>
    <t>시량</t>
  </si>
  <si>
    <t>정상</t>
  </si>
  <si>
    <t>자량</t>
  </si>
  <si>
    <t>천이</t>
  </si>
  <si>
    <t>성업</t>
  </si>
  <si>
    <t>진덕</t>
  </si>
  <si>
    <t>광한</t>
  </si>
  <si>
    <t>하재</t>
  </si>
  <si>
    <t>하현</t>
  </si>
  <si>
    <t>하량</t>
  </si>
  <si>
    <t>하명</t>
  </si>
  <si>
    <t>신이</t>
  </si>
  <si>
    <t>신운</t>
  </si>
  <si>
    <t>신분</t>
  </si>
  <si>
    <t>중호</t>
  </si>
  <si>
    <t>득생</t>
  </si>
  <si>
    <t>득춘</t>
  </si>
  <si>
    <t>춘이</t>
  </si>
  <si>
    <t>숙희</t>
  </si>
  <si>
    <t>금배</t>
  </si>
  <si>
    <t>전진</t>
  </si>
  <si>
    <t>윤세</t>
  </si>
  <si>
    <t>병생</t>
  </si>
  <si>
    <t>상남</t>
  </si>
  <si>
    <t>막비</t>
  </si>
  <si>
    <t>형원</t>
  </si>
  <si>
    <t>도원</t>
  </si>
  <si>
    <t>사명</t>
  </si>
  <si>
    <t>여이</t>
  </si>
  <si>
    <t>박사명</t>
  </si>
  <si>
    <t>천성</t>
  </si>
  <si>
    <t>부상</t>
  </si>
  <si>
    <t>유봉</t>
  </si>
  <si>
    <t>순의</t>
  </si>
  <si>
    <t>수영</t>
  </si>
  <si>
    <t>재천</t>
  </si>
  <si>
    <t>재흥</t>
  </si>
  <si>
    <t>시호</t>
  </si>
  <si>
    <t>재익</t>
  </si>
  <si>
    <t>막립</t>
  </si>
  <si>
    <t>시개</t>
  </si>
  <si>
    <t>선생</t>
  </si>
  <si>
    <t>무응치</t>
  </si>
  <si>
    <t>시웅</t>
  </si>
  <si>
    <t>재원</t>
  </si>
  <si>
    <t>명갑</t>
  </si>
  <si>
    <t>마치</t>
  </si>
  <si>
    <t>백룡</t>
  </si>
  <si>
    <t>백남</t>
  </si>
  <si>
    <t>매금</t>
  </si>
  <si>
    <t>황례</t>
  </si>
  <si>
    <t>황발</t>
  </si>
  <si>
    <t>진충</t>
  </si>
  <si>
    <t>유옥</t>
  </si>
  <si>
    <t>시련</t>
  </si>
  <si>
    <t>시발</t>
  </si>
  <si>
    <t>추양</t>
  </si>
  <si>
    <t>응걸</t>
  </si>
  <si>
    <t>말립</t>
  </si>
  <si>
    <t>신백</t>
  </si>
  <si>
    <t>신의</t>
  </si>
  <si>
    <t>수동</t>
  </si>
  <si>
    <t>풍덕</t>
  </si>
  <si>
    <t>막개</t>
  </si>
  <si>
    <t>공명</t>
  </si>
  <si>
    <t>개동</t>
  </si>
  <si>
    <t>귀하</t>
  </si>
  <si>
    <t>엇금</t>
  </si>
  <si>
    <t>정발</t>
  </si>
  <si>
    <t>기춘</t>
  </si>
  <si>
    <t>각례</t>
  </si>
  <si>
    <t>청월</t>
  </si>
  <si>
    <t>청복</t>
  </si>
  <si>
    <t>청산</t>
  </si>
  <si>
    <t>옥</t>
  </si>
  <si>
    <t>야분</t>
  </si>
  <si>
    <t>야복</t>
  </si>
  <si>
    <t>야외금</t>
  </si>
  <si>
    <t>금백</t>
  </si>
  <si>
    <t>담살리</t>
  </si>
  <si>
    <t>산</t>
  </si>
  <si>
    <t>애상</t>
  </si>
  <si>
    <t>의진</t>
  </si>
  <si>
    <t>봉안</t>
  </si>
  <si>
    <t>인화</t>
  </si>
  <si>
    <t>창발</t>
  </si>
  <si>
    <t>창례</t>
  </si>
  <si>
    <t>판을어</t>
  </si>
  <si>
    <t>성립</t>
  </si>
  <si>
    <t>모철</t>
  </si>
  <si>
    <t>모석</t>
  </si>
  <si>
    <t>상룡</t>
  </si>
  <si>
    <t>수양</t>
  </si>
  <si>
    <t>여옥</t>
  </si>
  <si>
    <t>상례</t>
  </si>
  <si>
    <t>막봉</t>
  </si>
  <si>
    <t>상원</t>
  </si>
  <si>
    <t>천석</t>
  </si>
  <si>
    <t>검동</t>
  </si>
  <si>
    <t>검진</t>
  </si>
  <si>
    <t>시돌이</t>
  </si>
  <si>
    <t>시영</t>
  </si>
  <si>
    <t>승금</t>
  </si>
  <si>
    <t>신원</t>
  </si>
  <si>
    <t>분녀</t>
  </si>
  <si>
    <t>훈</t>
  </si>
  <si>
    <t>보토</t>
  </si>
  <si>
    <t>기</t>
  </si>
  <si>
    <t>금기</t>
  </si>
  <si>
    <t>진화</t>
  </si>
  <si>
    <t>가외진</t>
  </si>
  <si>
    <t>곡례</t>
  </si>
  <si>
    <t>시망</t>
  </si>
  <si>
    <t>풍선</t>
  </si>
  <si>
    <t>관석</t>
  </si>
  <si>
    <t>명례</t>
  </si>
  <si>
    <t>명강</t>
  </si>
  <si>
    <t>대영</t>
  </si>
  <si>
    <t>진재</t>
  </si>
  <si>
    <t>진기</t>
  </si>
  <si>
    <t>명순</t>
  </si>
  <si>
    <t>준달</t>
  </si>
  <si>
    <t>천발</t>
  </si>
  <si>
    <t>계문</t>
  </si>
  <si>
    <t>향개</t>
  </si>
  <si>
    <t>장봉</t>
  </si>
  <si>
    <t>신진</t>
  </si>
  <si>
    <t>신덕</t>
  </si>
  <si>
    <t>기명</t>
  </si>
  <si>
    <t>여추</t>
  </si>
  <si>
    <t>진인</t>
  </si>
  <si>
    <t>중원</t>
  </si>
  <si>
    <t>경원</t>
  </si>
  <si>
    <t>장선</t>
  </si>
  <si>
    <t>판을</t>
  </si>
  <si>
    <t>소원</t>
  </si>
  <si>
    <t>점갑</t>
  </si>
  <si>
    <t>윤옥</t>
  </si>
  <si>
    <t>진향</t>
  </si>
  <si>
    <t>애단</t>
  </si>
  <si>
    <t>벽랑</t>
  </si>
  <si>
    <t>여순</t>
  </si>
  <si>
    <t>백이</t>
  </si>
  <si>
    <t>삼갑</t>
  </si>
  <si>
    <t>장복</t>
  </si>
  <si>
    <t>수례</t>
  </si>
  <si>
    <t>고읍진</t>
  </si>
  <si>
    <t>삼분</t>
  </si>
  <si>
    <t>이월</t>
  </si>
  <si>
    <t>석산</t>
  </si>
  <si>
    <t>인상</t>
  </si>
  <si>
    <t>돌춘</t>
  </si>
  <si>
    <t>세대</t>
  </si>
  <si>
    <t>철경</t>
  </si>
  <si>
    <t>솔봉</t>
  </si>
  <si>
    <t>정생</t>
  </si>
  <si>
    <t>사경</t>
  </si>
  <si>
    <t>구둔개</t>
  </si>
  <si>
    <t>상운</t>
  </si>
  <si>
    <t>말덕</t>
  </si>
  <si>
    <t>상옥</t>
  </si>
  <si>
    <t>정갑</t>
  </si>
  <si>
    <t>귀철</t>
  </si>
  <si>
    <t>순상</t>
  </si>
  <si>
    <t>오십발</t>
  </si>
  <si>
    <t>덕운</t>
  </si>
  <si>
    <t>덕명</t>
  </si>
  <si>
    <t>문관</t>
  </si>
  <si>
    <t>여두</t>
  </si>
  <si>
    <t>토랑금</t>
  </si>
  <si>
    <t>기만</t>
  </si>
  <si>
    <t>화리개</t>
  </si>
  <si>
    <t>대상</t>
  </si>
  <si>
    <t>일양</t>
  </si>
  <si>
    <t>윤덕</t>
  </si>
  <si>
    <t>말매</t>
  </si>
  <si>
    <t>무선</t>
  </si>
  <si>
    <t>천례</t>
  </si>
  <si>
    <t>기례</t>
  </si>
  <si>
    <t>기개</t>
  </si>
  <si>
    <t>귀일</t>
  </si>
  <si>
    <t>세우</t>
  </si>
  <si>
    <t>자작</t>
  </si>
  <si>
    <t>석중</t>
  </si>
  <si>
    <t>의상</t>
  </si>
  <si>
    <t>자춘</t>
  </si>
  <si>
    <t>대이</t>
  </si>
  <si>
    <t>의금</t>
  </si>
  <si>
    <t>의석</t>
  </si>
  <si>
    <t>해분</t>
  </si>
  <si>
    <t>기백</t>
  </si>
  <si>
    <t>응개</t>
  </si>
  <si>
    <t>기석</t>
  </si>
  <si>
    <t>애명</t>
  </si>
  <si>
    <t>인진</t>
  </si>
  <si>
    <t>시재</t>
  </si>
  <si>
    <t>지백</t>
  </si>
  <si>
    <t>윤악</t>
  </si>
  <si>
    <t>정필</t>
  </si>
  <si>
    <t>사발</t>
  </si>
  <si>
    <t>의경</t>
  </si>
  <si>
    <t>순선</t>
  </si>
  <si>
    <t>별남</t>
  </si>
  <si>
    <t>상금</t>
  </si>
  <si>
    <t>상덕</t>
  </si>
  <si>
    <t>속덕</t>
  </si>
  <si>
    <t>팔동</t>
  </si>
  <si>
    <t>팔금</t>
  </si>
  <si>
    <t>종산</t>
  </si>
  <si>
    <t>돌</t>
  </si>
  <si>
    <t>일대</t>
  </si>
  <si>
    <t>허옥</t>
  </si>
  <si>
    <t>허담사리</t>
  </si>
  <si>
    <t>허동</t>
  </si>
  <si>
    <t>춘동</t>
  </si>
  <si>
    <t>춘복</t>
  </si>
  <si>
    <t>주발</t>
  </si>
  <si>
    <t>일남</t>
  </si>
  <si>
    <t>진내</t>
  </si>
  <si>
    <t>검지</t>
  </si>
  <si>
    <t>인악</t>
  </si>
  <si>
    <t>춘진</t>
  </si>
  <si>
    <t>백생</t>
  </si>
  <si>
    <t>인금</t>
  </si>
  <si>
    <t>돌석</t>
  </si>
  <si>
    <t>만세</t>
  </si>
  <si>
    <t>석분</t>
  </si>
  <si>
    <t>모로금</t>
  </si>
  <si>
    <t>덕창</t>
  </si>
  <si>
    <t>한봉</t>
  </si>
  <si>
    <t>한례</t>
  </si>
  <si>
    <t>선춘</t>
  </si>
  <si>
    <t>수민</t>
  </si>
  <si>
    <t>금룡</t>
  </si>
  <si>
    <t>철분</t>
  </si>
  <si>
    <t>수영개</t>
  </si>
  <si>
    <t>건리진</t>
  </si>
  <si>
    <t>경치</t>
  </si>
  <si>
    <t>말상</t>
  </si>
  <si>
    <t>민세</t>
  </si>
  <si>
    <t>은대</t>
  </si>
  <si>
    <t>준영</t>
  </si>
  <si>
    <t>득한</t>
  </si>
  <si>
    <t>창언</t>
  </si>
  <si>
    <t>승도</t>
  </si>
  <si>
    <t>승관</t>
  </si>
  <si>
    <t>가배</t>
  </si>
  <si>
    <t>산남</t>
  </si>
  <si>
    <t>산복</t>
  </si>
  <si>
    <t>미생</t>
  </si>
  <si>
    <t>순지</t>
  </si>
  <si>
    <t>윤종</t>
  </si>
  <si>
    <t>걸진</t>
  </si>
  <si>
    <t>유룡</t>
  </si>
  <si>
    <t>금금</t>
  </si>
  <si>
    <t>수명</t>
  </si>
  <si>
    <t>태정</t>
  </si>
  <si>
    <t>종신</t>
  </si>
  <si>
    <t>광상</t>
  </si>
  <si>
    <t>시석</t>
  </si>
  <si>
    <t>계수</t>
  </si>
  <si>
    <t>후명</t>
  </si>
  <si>
    <t>술화</t>
  </si>
  <si>
    <t>세근</t>
  </si>
  <si>
    <t>칠생</t>
  </si>
  <si>
    <t>차돌이</t>
  </si>
  <si>
    <t>금선</t>
  </si>
  <si>
    <t>세장</t>
  </si>
  <si>
    <t>동선</t>
  </si>
  <si>
    <t>준금</t>
  </si>
  <si>
    <t>축상</t>
  </si>
  <si>
    <t>영축</t>
  </si>
  <si>
    <t>소작</t>
  </si>
  <si>
    <t>청준</t>
  </si>
  <si>
    <t>돌지</t>
  </si>
  <si>
    <t>막한</t>
  </si>
  <si>
    <t>일생</t>
  </si>
  <si>
    <t>자립</t>
  </si>
  <si>
    <t>자질아</t>
  </si>
  <si>
    <t>성창</t>
  </si>
  <si>
    <t>세재</t>
  </si>
  <si>
    <t>엇덕</t>
  </si>
  <si>
    <t>유철</t>
  </si>
  <si>
    <t>악덕</t>
  </si>
  <si>
    <t>도남</t>
  </si>
  <si>
    <t>분량</t>
  </si>
  <si>
    <t>수덕</t>
  </si>
  <si>
    <t>두산</t>
  </si>
  <si>
    <t>승란</t>
  </si>
  <si>
    <t>엇선</t>
  </si>
  <si>
    <t>마금</t>
  </si>
  <si>
    <t>갑봉</t>
  </si>
  <si>
    <t>벽상</t>
  </si>
  <si>
    <t>수경</t>
  </si>
  <si>
    <t>태강</t>
  </si>
  <si>
    <t>무생</t>
  </si>
  <si>
    <t>병진</t>
  </si>
  <si>
    <t>병춘</t>
  </si>
  <si>
    <t>명록</t>
  </si>
  <si>
    <t>분개</t>
  </si>
  <si>
    <t>태진</t>
  </si>
  <si>
    <t>정내</t>
  </si>
  <si>
    <t>소례</t>
  </si>
  <si>
    <t>귀례</t>
  </si>
  <si>
    <t>돌비</t>
  </si>
  <si>
    <t>돌대</t>
  </si>
  <si>
    <t>줏개</t>
  </si>
  <si>
    <t>학덕</t>
  </si>
  <si>
    <t>학개</t>
  </si>
  <si>
    <t>화을금</t>
  </si>
  <si>
    <t>지매</t>
  </si>
  <si>
    <t>송련</t>
  </si>
  <si>
    <t>일덕</t>
  </si>
  <si>
    <t>대산</t>
  </si>
  <si>
    <t>대인</t>
  </si>
  <si>
    <t>해우</t>
  </si>
  <si>
    <t>석귀</t>
  </si>
  <si>
    <t>세남</t>
  </si>
  <si>
    <t>화득</t>
  </si>
  <si>
    <t>화발</t>
  </si>
  <si>
    <t>귀창</t>
  </si>
  <si>
    <t>득상</t>
  </si>
  <si>
    <t>태국</t>
  </si>
  <si>
    <t>호걸</t>
  </si>
  <si>
    <t>애지</t>
  </si>
  <si>
    <t>애화</t>
  </si>
  <si>
    <t>애련</t>
  </si>
  <si>
    <t>애원</t>
  </si>
  <si>
    <t>필시</t>
  </si>
  <si>
    <t>만일</t>
  </si>
  <si>
    <t>득봉</t>
  </si>
  <si>
    <t>을매</t>
  </si>
  <si>
    <t>정덕</t>
  </si>
  <si>
    <t>종발</t>
  </si>
  <si>
    <t>종일</t>
  </si>
  <si>
    <t>제창</t>
  </si>
  <si>
    <t>차례</t>
  </si>
  <si>
    <t>세무</t>
  </si>
  <si>
    <t>정해</t>
  </si>
  <si>
    <t>잉읍춘</t>
  </si>
  <si>
    <t>생춘</t>
  </si>
  <si>
    <t>생남</t>
  </si>
  <si>
    <t>기남</t>
  </si>
  <si>
    <t>계상</t>
  </si>
  <si>
    <t>정분</t>
  </si>
  <si>
    <t>계립</t>
  </si>
  <si>
    <t>평례</t>
  </si>
  <si>
    <t>영남</t>
  </si>
  <si>
    <t>주천</t>
  </si>
  <si>
    <t>득달</t>
  </si>
  <si>
    <t>호발</t>
  </si>
  <si>
    <t>자음덕</t>
  </si>
  <si>
    <t>필달</t>
  </si>
  <si>
    <t>원생</t>
  </si>
  <si>
    <t>승준</t>
  </si>
  <si>
    <t>시립</t>
  </si>
  <si>
    <t>봉걸</t>
  </si>
  <si>
    <t>만상</t>
  </si>
  <si>
    <t>오덕</t>
  </si>
  <si>
    <t>유관</t>
  </si>
  <si>
    <t>애진</t>
  </si>
  <si>
    <t>간이</t>
  </si>
  <si>
    <t>억</t>
  </si>
  <si>
    <t>필세</t>
  </si>
  <si>
    <t>창립</t>
  </si>
  <si>
    <t>소랑</t>
  </si>
  <si>
    <t>철발</t>
  </si>
  <si>
    <t>태인</t>
  </si>
  <si>
    <t>승운</t>
  </si>
  <si>
    <t>재적</t>
  </si>
  <si>
    <t>언례</t>
  </si>
  <si>
    <t>명운</t>
  </si>
  <si>
    <t>홍진</t>
  </si>
  <si>
    <t>홍발</t>
  </si>
  <si>
    <t>신경</t>
  </si>
  <si>
    <t>자도</t>
  </si>
  <si>
    <t>태병</t>
  </si>
  <si>
    <t>자음개</t>
  </si>
  <si>
    <t>기덕</t>
  </si>
  <si>
    <t>후읍시</t>
  </si>
  <si>
    <t>막돌이</t>
  </si>
  <si>
    <t>영단</t>
  </si>
  <si>
    <t>인춘</t>
  </si>
  <si>
    <t>인석</t>
  </si>
  <si>
    <t>민삼</t>
  </si>
  <si>
    <t>광선</t>
  </si>
  <si>
    <t>중적</t>
  </si>
  <si>
    <t>영길</t>
  </si>
  <si>
    <t>춘발</t>
  </si>
  <si>
    <t>웅</t>
  </si>
  <si>
    <t>정한</t>
  </si>
  <si>
    <t>자음금</t>
  </si>
  <si>
    <t>자질진</t>
  </si>
  <si>
    <t>자질금</t>
  </si>
  <si>
    <t>태만</t>
  </si>
  <si>
    <t>차온</t>
  </si>
  <si>
    <t>시종</t>
  </si>
  <si>
    <t>일철</t>
  </si>
  <si>
    <t>원적</t>
  </si>
  <si>
    <t>차선</t>
  </si>
  <si>
    <t>석만</t>
  </si>
  <si>
    <t>시단</t>
  </si>
  <si>
    <t>창원</t>
  </si>
  <si>
    <t>종생</t>
  </si>
  <si>
    <t>고립</t>
  </si>
  <si>
    <t>종매</t>
  </si>
  <si>
    <t>애발</t>
  </si>
  <si>
    <t>만기</t>
  </si>
  <si>
    <t>성남</t>
  </si>
  <si>
    <t>신철</t>
  </si>
  <si>
    <t>신춘</t>
  </si>
  <si>
    <t>순</t>
  </si>
  <si>
    <t>중우</t>
  </si>
  <si>
    <t>원세</t>
  </si>
  <si>
    <t>기정</t>
  </si>
  <si>
    <t>감동</t>
  </si>
  <si>
    <t>이성</t>
  </si>
  <si>
    <t>삼발</t>
  </si>
  <si>
    <t>삼달</t>
  </si>
  <si>
    <t>군생</t>
  </si>
  <si>
    <t>종학</t>
  </si>
  <si>
    <t>진막</t>
  </si>
  <si>
    <t>고남</t>
  </si>
  <si>
    <t>유화</t>
  </si>
  <si>
    <t>동로</t>
  </si>
  <si>
    <t>익천</t>
  </si>
  <si>
    <t>익성</t>
  </si>
  <si>
    <t>백련</t>
  </si>
  <si>
    <t>만생</t>
  </si>
  <si>
    <t>다음팔리</t>
  </si>
  <si>
    <t>어둔금</t>
  </si>
  <si>
    <t>남징</t>
  </si>
  <si>
    <t>가팔리</t>
  </si>
  <si>
    <t>만중</t>
  </si>
  <si>
    <t>선월</t>
  </si>
  <si>
    <t>말석</t>
  </si>
  <si>
    <t>말복</t>
  </si>
  <si>
    <t>명상</t>
  </si>
  <si>
    <t>명업</t>
  </si>
  <si>
    <t>일상</t>
  </si>
  <si>
    <t>월상</t>
  </si>
  <si>
    <t>구춘</t>
  </si>
  <si>
    <t>서운</t>
  </si>
  <si>
    <t>후적</t>
  </si>
  <si>
    <t>수창</t>
  </si>
  <si>
    <t>태벽</t>
  </si>
  <si>
    <t>한기</t>
  </si>
  <si>
    <t>차당</t>
  </si>
  <si>
    <t>애성</t>
  </si>
  <si>
    <t>운세</t>
  </si>
  <si>
    <t>운옥</t>
  </si>
  <si>
    <t>가읍팔</t>
  </si>
  <si>
    <t>순강</t>
  </si>
  <si>
    <t>성화</t>
  </si>
  <si>
    <t>우절</t>
  </si>
  <si>
    <t>흥</t>
  </si>
  <si>
    <t>검금</t>
  </si>
  <si>
    <t>기철</t>
  </si>
  <si>
    <t>수일</t>
  </si>
  <si>
    <t>진필</t>
  </si>
  <si>
    <t>국헌</t>
  </si>
  <si>
    <t>소을석</t>
  </si>
  <si>
    <t>석수</t>
  </si>
  <si>
    <t>담동</t>
  </si>
  <si>
    <t>석진</t>
  </si>
  <si>
    <t>재문</t>
  </si>
  <si>
    <t>중선</t>
  </si>
  <si>
    <t>치삼</t>
  </si>
  <si>
    <t>애창</t>
  </si>
  <si>
    <t>윤상</t>
  </si>
  <si>
    <t>말철</t>
  </si>
  <si>
    <t>춘례</t>
  </si>
  <si>
    <t>계필</t>
  </si>
  <si>
    <t>건리지</t>
  </si>
  <si>
    <t>훈창</t>
  </si>
  <si>
    <t>분아</t>
  </si>
  <si>
    <t>애정</t>
  </si>
  <si>
    <t>승적</t>
  </si>
  <si>
    <t>선달</t>
  </si>
  <si>
    <t>재진</t>
  </si>
  <si>
    <t>봉</t>
  </si>
  <si>
    <t>만걸</t>
  </si>
  <si>
    <t>신흘</t>
  </si>
  <si>
    <t>맹남</t>
  </si>
  <si>
    <t>세</t>
  </si>
  <si>
    <t>준분</t>
  </si>
  <si>
    <t>인득</t>
  </si>
  <si>
    <t>월매</t>
  </si>
  <si>
    <t>유희</t>
  </si>
  <si>
    <t>유례</t>
  </si>
  <si>
    <t>순창</t>
  </si>
  <si>
    <t>의분</t>
  </si>
  <si>
    <t>원매</t>
  </si>
  <si>
    <t>원분</t>
  </si>
  <si>
    <t>순명</t>
  </si>
  <si>
    <t>순란</t>
  </si>
  <si>
    <t>백립</t>
  </si>
  <si>
    <t>일장</t>
  </si>
  <si>
    <t>기막</t>
  </si>
  <si>
    <t>만춘</t>
  </si>
  <si>
    <t>구정</t>
  </si>
  <si>
    <t>차화</t>
  </si>
  <si>
    <t>석이</t>
  </si>
  <si>
    <t>두만</t>
  </si>
  <si>
    <t>윤철</t>
  </si>
  <si>
    <t>시하</t>
  </si>
  <si>
    <t>시익</t>
  </si>
  <si>
    <t>분상</t>
  </si>
  <si>
    <t>팔월</t>
  </si>
  <si>
    <t>사립</t>
  </si>
  <si>
    <t>하적</t>
  </si>
  <si>
    <t>월한</t>
  </si>
  <si>
    <t>공한</t>
  </si>
  <si>
    <t>흥강</t>
  </si>
  <si>
    <t>존발</t>
  </si>
  <si>
    <t>감랑</t>
  </si>
  <si>
    <t>업산</t>
  </si>
  <si>
    <t>유징</t>
  </si>
  <si>
    <t>수선</t>
  </si>
  <si>
    <t>이발</t>
  </si>
  <si>
    <t>정안</t>
  </si>
  <si>
    <t>칠룡</t>
  </si>
  <si>
    <t>여매</t>
  </si>
  <si>
    <t>솔진</t>
  </si>
  <si>
    <t>시대</t>
  </si>
  <si>
    <t>후금</t>
  </si>
  <si>
    <t>시헌</t>
  </si>
  <si>
    <t>부말내</t>
  </si>
  <si>
    <t>금부</t>
  </si>
  <si>
    <t>귀안</t>
  </si>
  <si>
    <t>악상</t>
  </si>
  <si>
    <t>동진</t>
  </si>
  <si>
    <t>존진</t>
  </si>
  <si>
    <t>순삼</t>
  </si>
  <si>
    <t>개부리</t>
  </si>
  <si>
    <t>차량</t>
  </si>
  <si>
    <t>세종</t>
  </si>
  <si>
    <t>계강</t>
  </si>
  <si>
    <t>철당</t>
  </si>
  <si>
    <t>동안</t>
  </si>
  <si>
    <t>사춘</t>
  </si>
  <si>
    <t>몽상</t>
  </si>
  <si>
    <t>춘산</t>
  </si>
  <si>
    <t>시철</t>
  </si>
  <si>
    <t>명신</t>
  </si>
  <si>
    <t>신방</t>
  </si>
  <si>
    <t>승학</t>
  </si>
  <si>
    <t>축생</t>
  </si>
  <si>
    <t>진웅</t>
  </si>
  <si>
    <t>덕삼</t>
  </si>
  <si>
    <t>득민</t>
  </si>
  <si>
    <t>우적</t>
  </si>
  <si>
    <t>우달</t>
  </si>
  <si>
    <t>우음산</t>
  </si>
  <si>
    <t>석숭</t>
  </si>
  <si>
    <t>선운</t>
  </si>
  <si>
    <t>두학</t>
  </si>
  <si>
    <t>개명</t>
  </si>
  <si>
    <t>재정</t>
  </si>
  <si>
    <t>석봉</t>
  </si>
  <si>
    <t>간지</t>
  </si>
  <si>
    <t>경인</t>
  </si>
  <si>
    <t>계묘</t>
  </si>
  <si>
    <t>무진</t>
  </si>
  <si>
    <t>계유</t>
  </si>
  <si>
    <t>병자</t>
  </si>
  <si>
    <t>계축</t>
  </si>
  <si>
    <t>신사</t>
  </si>
  <si>
    <t>기묘</t>
  </si>
  <si>
    <t>병오</t>
  </si>
  <si>
    <t>무오</t>
  </si>
  <si>
    <t>계미</t>
  </si>
  <si>
    <t>무신</t>
  </si>
  <si>
    <t>정사</t>
  </si>
  <si>
    <t>갑오</t>
  </si>
  <si>
    <t>을축</t>
  </si>
  <si>
    <t>기사</t>
  </si>
  <si>
    <t>신묘</t>
  </si>
  <si>
    <t>기유</t>
  </si>
  <si>
    <t>신해</t>
  </si>
  <si>
    <t>을해</t>
  </si>
  <si>
    <t>무술</t>
  </si>
  <si>
    <t>경진</t>
  </si>
  <si>
    <t>임인</t>
  </si>
  <si>
    <t>갑인</t>
  </si>
  <si>
    <t>임술</t>
  </si>
  <si>
    <t>계해</t>
  </si>
  <si>
    <t>신축</t>
  </si>
  <si>
    <t>임오</t>
  </si>
  <si>
    <t>정미</t>
  </si>
  <si>
    <t>갑신</t>
  </si>
  <si>
    <t>병술</t>
  </si>
  <si>
    <t>임신</t>
  </si>
  <si>
    <t>정축</t>
  </si>
  <si>
    <t>기축</t>
  </si>
  <si>
    <t>기미</t>
  </si>
  <si>
    <t>경자</t>
  </si>
  <si>
    <t>경술</t>
  </si>
  <si>
    <t>을사</t>
  </si>
  <si>
    <t>갑술</t>
  </si>
  <si>
    <t>을유</t>
  </si>
  <si>
    <t>신유</t>
  </si>
  <si>
    <t>정유</t>
  </si>
  <si>
    <t>갑자</t>
  </si>
  <si>
    <t>정묘</t>
  </si>
  <si>
    <t>무자</t>
  </si>
  <si>
    <t>병신</t>
  </si>
  <si>
    <t>임진</t>
  </si>
  <si>
    <t>임자</t>
  </si>
  <si>
    <t>을묘</t>
  </si>
  <si>
    <t>을미</t>
  </si>
  <si>
    <t>경오</t>
  </si>
  <si>
    <t>신미</t>
  </si>
  <si>
    <t>계사</t>
  </si>
  <si>
    <t>갑진</t>
  </si>
  <si>
    <t>기해</t>
  </si>
  <si>
    <t>출입</t>
  </si>
  <si>
    <t>출가</t>
  </si>
  <si>
    <t>가현</t>
  </si>
  <si>
    <t>거</t>
  </si>
  <si>
    <t>이거</t>
  </si>
  <si>
    <t>시거</t>
  </si>
  <si>
    <t>금고</t>
  </si>
  <si>
    <t>신사고</t>
  </si>
  <si>
    <t>도망</t>
  </si>
  <si>
    <t>임오고</t>
  </si>
  <si>
    <t>등가현</t>
  </si>
  <si>
    <t>상전착거</t>
  </si>
  <si>
    <t>경진고</t>
  </si>
  <si>
    <t>기사도망</t>
  </si>
  <si>
    <t>시거구원도망</t>
  </si>
  <si>
    <t>기묘고</t>
  </si>
  <si>
    <t>래</t>
  </si>
  <si>
    <t>등시거</t>
  </si>
  <si>
    <t>위승</t>
  </si>
  <si>
    <t>신사도망</t>
  </si>
  <si>
    <t>경오도망</t>
  </si>
  <si>
    <t>등거</t>
  </si>
  <si>
    <t>등시거고</t>
  </si>
  <si>
    <t>갑인도망</t>
  </si>
  <si>
    <t>경진도망</t>
  </si>
  <si>
    <t>신해도망</t>
  </si>
  <si>
    <t>경인도망</t>
  </si>
  <si>
    <t>병진도망</t>
  </si>
  <si>
    <t>임오도망</t>
  </si>
  <si>
    <t>병자도망</t>
  </si>
  <si>
    <t>등고</t>
  </si>
  <si>
    <t>정축도망</t>
  </si>
  <si>
    <t>이상등거</t>
  </si>
  <si>
    <t>구원도망</t>
  </si>
  <si>
    <t>등신사고</t>
  </si>
  <si>
    <t>등정묘도망</t>
  </si>
  <si>
    <t>등기묘도망</t>
  </si>
  <si>
    <t>경술도망</t>
  </si>
  <si>
    <t>갑술도망</t>
  </si>
  <si>
    <t>등결득미추</t>
  </si>
  <si>
    <t>등도망</t>
  </si>
  <si>
    <t>임인도망</t>
  </si>
  <si>
    <t>정묘도망</t>
  </si>
  <si>
    <t>등을해도망</t>
  </si>
  <si>
    <t>계유도망</t>
  </si>
  <si>
    <t>등상전착거</t>
  </si>
  <si>
    <t>등계유도망</t>
  </si>
  <si>
    <t>임신도망</t>
  </si>
  <si>
    <t>등신사도망</t>
  </si>
  <si>
    <t>등신해도망</t>
  </si>
  <si>
    <t>고등거</t>
  </si>
  <si>
    <t>신축도망</t>
  </si>
  <si>
    <t>갑신도망</t>
  </si>
  <si>
    <t>임술도망</t>
  </si>
  <si>
    <t>등병오도망</t>
  </si>
  <si>
    <t>기묘도망</t>
  </si>
  <si>
    <t>등무신도망</t>
  </si>
  <si>
    <t>등임신도망</t>
  </si>
  <si>
    <t>장소</t>
  </si>
  <si>
    <t>청도읍내</t>
  </si>
  <si>
    <t>수서면</t>
  </si>
  <si>
    <t>청도서원리</t>
  </si>
  <si>
    <t>청도</t>
  </si>
  <si>
    <t>밀양</t>
  </si>
  <si>
    <t>영양</t>
  </si>
  <si>
    <t>동리기운호</t>
  </si>
  <si>
    <t>각북송지서리</t>
  </si>
  <si>
    <t>동리박선홍호</t>
  </si>
  <si>
    <t>동면살외리</t>
  </si>
  <si>
    <t>각북면현내</t>
  </si>
  <si>
    <t>청도천주사</t>
  </si>
  <si>
    <t>동리조막금호</t>
  </si>
  <si>
    <t>동면구만리</t>
  </si>
  <si>
    <t>울산</t>
  </si>
  <si>
    <t>서원리박진웅호</t>
  </si>
  <si>
    <t>창녕</t>
  </si>
  <si>
    <t>우척동조하영호</t>
  </si>
  <si>
    <t>진주</t>
  </si>
  <si>
    <t>영덕</t>
  </si>
  <si>
    <t>자인</t>
  </si>
  <si>
    <t>금산</t>
  </si>
  <si>
    <t>본면무태리</t>
  </si>
  <si>
    <t>동리차홍립호</t>
  </si>
  <si>
    <t>동리현기한호</t>
  </si>
  <si>
    <t>현선봉호</t>
  </si>
  <si>
    <t>면가양산리</t>
  </si>
  <si>
    <t>본면흑석리</t>
  </si>
  <si>
    <t>선봉호</t>
  </si>
  <si>
    <t>본면가양산리</t>
  </si>
  <si>
    <t>성현대사</t>
  </si>
  <si>
    <t>본면살외리</t>
  </si>
  <si>
    <t>동리</t>
  </si>
  <si>
    <t>동생제명걸호</t>
  </si>
  <si>
    <t>각북면</t>
  </si>
  <si>
    <t>기자진방호</t>
  </si>
  <si>
    <t>동리박진명호</t>
  </si>
  <si>
    <t>금이동전기영호</t>
  </si>
  <si>
    <t>청도내서석수명호</t>
  </si>
  <si>
    <t>등동리박진명호</t>
  </si>
  <si>
    <t>동리변소사호</t>
  </si>
  <si>
    <t>동리막내호</t>
  </si>
  <si>
    <t>동리하신달호</t>
  </si>
  <si>
    <t>동리하명적호</t>
  </si>
  <si>
    <t>본면내차산리</t>
  </si>
  <si>
    <t>각북유산</t>
  </si>
  <si>
    <t>본면정신창호</t>
  </si>
  <si>
    <t>동리백기갑호</t>
  </si>
  <si>
    <t>각북금곡리</t>
  </si>
  <si>
    <t>동면박진우호</t>
  </si>
  <si>
    <t>전라도</t>
  </si>
  <si>
    <t>웅천</t>
  </si>
  <si>
    <t>현풍</t>
  </si>
  <si>
    <t>기장</t>
  </si>
  <si>
    <t>동리양소사호</t>
  </si>
  <si>
    <t>동리조하윤호</t>
  </si>
  <si>
    <t>동리독돌이호</t>
  </si>
  <si>
    <t>청도최유생호</t>
  </si>
  <si>
    <t>각북고만구호</t>
  </si>
  <si>
    <t>흑석전시호호</t>
  </si>
  <si>
    <t>본</t>
  </si>
  <si>
    <t>동래</t>
  </si>
  <si>
    <t>각북고진명호</t>
  </si>
  <si>
    <t>허석주호</t>
  </si>
  <si>
    <t>기형철운호</t>
  </si>
  <si>
    <t>기부장기종호</t>
  </si>
  <si>
    <t>진견호</t>
  </si>
  <si>
    <t>청도장후백호</t>
  </si>
  <si>
    <t>장후백청도</t>
  </si>
  <si>
    <t>외차산</t>
  </si>
  <si>
    <t>경</t>
  </si>
  <si>
    <t>전주</t>
  </si>
  <si>
    <t>옹진</t>
  </si>
  <si>
    <t>함종</t>
  </si>
  <si>
    <t>갑산</t>
  </si>
  <si>
    <t>운봉</t>
  </si>
  <si>
    <t>함양</t>
  </si>
  <si>
    <t>본면구만리정시창호</t>
  </si>
  <si>
    <t>경산</t>
  </si>
  <si>
    <t>내차산</t>
  </si>
  <si>
    <t>각북</t>
  </si>
  <si>
    <t>청도상북</t>
  </si>
  <si>
    <t>본면거망리</t>
  </si>
  <si>
    <t>최억신호</t>
  </si>
  <si>
    <t>동리상전박소원호</t>
  </si>
  <si>
    <t>청하</t>
  </si>
  <si>
    <t>경주</t>
  </si>
  <si>
    <t>영천</t>
  </si>
  <si>
    <t>동리원선호</t>
  </si>
  <si>
    <t>기부옥상호</t>
  </si>
  <si>
    <t>동리금룡호</t>
  </si>
  <si>
    <t>청하동면대일리</t>
  </si>
  <si>
    <t>화원법화리</t>
  </si>
  <si>
    <t>수남면우륵리우창인호</t>
  </si>
  <si>
    <t>고령</t>
  </si>
  <si>
    <t>고성</t>
  </si>
  <si>
    <t>남원</t>
  </si>
  <si>
    <t>각북고며리</t>
  </si>
  <si>
    <t>용천사</t>
  </si>
  <si>
    <t>흑석리정애일호</t>
  </si>
  <si>
    <t>고양</t>
  </si>
  <si>
    <t>동리박유관호</t>
  </si>
  <si>
    <t>동리조만상호</t>
  </si>
  <si>
    <t>동리한중적호</t>
  </si>
  <si>
    <t>초계</t>
  </si>
  <si>
    <t>언양</t>
  </si>
  <si>
    <t>거제</t>
  </si>
  <si>
    <t>부전기영처</t>
  </si>
  <si>
    <t>칠원</t>
  </si>
  <si>
    <t>동리시봉호</t>
  </si>
  <si>
    <t>본면한인적호</t>
  </si>
  <si>
    <t>부동촌</t>
  </si>
  <si>
    <t>박진웅호</t>
  </si>
  <si>
    <t>동리박동진호</t>
  </si>
  <si>
    <t>적</t>
  </si>
  <si>
    <t>본관</t>
  </si>
  <si>
    <t>해주</t>
  </si>
  <si>
    <t>파평</t>
  </si>
  <si>
    <t>광주</t>
  </si>
  <si>
    <t>대구</t>
  </si>
  <si>
    <t>인동</t>
  </si>
  <si>
    <t>평해</t>
  </si>
  <si>
    <t>안동</t>
  </si>
  <si>
    <t>월성</t>
  </si>
  <si>
    <t>충주</t>
  </si>
  <si>
    <t>온양</t>
  </si>
  <si>
    <t>삼척</t>
  </si>
  <si>
    <t>청주</t>
  </si>
  <si>
    <t>함안</t>
  </si>
  <si>
    <t>팔거</t>
  </si>
  <si>
    <t>의성</t>
  </si>
  <si>
    <t>제주</t>
  </si>
  <si>
    <t>장성</t>
  </si>
  <si>
    <t>옥천</t>
  </si>
  <si>
    <t>연일</t>
  </si>
  <si>
    <t>순천</t>
  </si>
  <si>
    <t>장수</t>
  </si>
  <si>
    <t>장흥</t>
  </si>
  <si>
    <t>순흥</t>
  </si>
  <si>
    <t>칠곡</t>
  </si>
  <si>
    <t>장기</t>
  </si>
  <si>
    <t>완산</t>
  </si>
  <si>
    <t>남평</t>
  </si>
  <si>
    <t>광양</t>
  </si>
  <si>
    <t>선산</t>
  </si>
  <si>
    <t>남양</t>
  </si>
  <si>
    <t>인천</t>
  </si>
  <si>
    <t>풍천</t>
  </si>
  <si>
    <t>평산</t>
  </si>
  <si>
    <t>곤양</t>
  </si>
  <si>
    <t>합천</t>
  </si>
  <si>
    <t>서흥</t>
  </si>
  <si>
    <t>화산</t>
  </si>
  <si>
    <t>장연</t>
  </si>
  <si>
    <t>아산</t>
  </si>
  <si>
    <t>상주</t>
  </si>
  <si>
    <t>양주</t>
  </si>
  <si>
    <t>수성</t>
  </si>
  <si>
    <t>안산</t>
  </si>
  <si>
    <t>의흥</t>
  </si>
  <si>
    <t>문화</t>
  </si>
  <si>
    <t>삼가</t>
  </si>
  <si>
    <t>안성</t>
  </si>
  <si>
    <t>흥해</t>
  </si>
  <si>
    <t>경기</t>
  </si>
  <si>
    <t>영주</t>
  </si>
  <si>
    <t>고창</t>
  </si>
  <si>
    <t>양성</t>
  </si>
  <si>
    <t>청송</t>
  </si>
  <si>
    <t>강릉</t>
  </si>
  <si>
    <t>강성</t>
  </si>
  <si>
    <t>주거</t>
  </si>
  <si>
    <t>동군</t>
  </si>
  <si>
    <t>과천</t>
  </si>
  <si>
    <t>양지</t>
  </si>
  <si>
    <t>동부</t>
  </si>
  <si>
    <t>만경</t>
  </si>
  <si>
    <t>동현</t>
  </si>
  <si>
    <t>용인</t>
  </si>
  <si>
    <t>한산</t>
  </si>
  <si>
    <t>보은</t>
  </si>
  <si>
    <t>사천</t>
  </si>
  <si>
    <t>익산</t>
  </si>
  <si>
    <t>문의</t>
  </si>
  <si>
    <t>주직역</t>
  </si>
  <si>
    <t>충의</t>
  </si>
  <si>
    <t>첨지</t>
  </si>
  <si>
    <t>무학</t>
  </si>
  <si>
    <t>대사련</t>
  </si>
  <si>
    <t>참봉</t>
  </si>
  <si>
    <t>진사</t>
  </si>
  <si>
    <t>통훈대부전행산음현감</t>
  </si>
  <si>
    <t>영리</t>
  </si>
  <si>
    <t>판결사</t>
  </si>
  <si>
    <t>승인</t>
  </si>
  <si>
    <t>윤명</t>
  </si>
  <si>
    <t>주성명</t>
  </si>
  <si>
    <t>권수경</t>
  </si>
  <si>
    <t>장영만</t>
  </si>
  <si>
    <t>박계영</t>
  </si>
  <si>
    <t>정태정</t>
  </si>
  <si>
    <t>홍용</t>
  </si>
  <si>
    <t>박시재</t>
  </si>
  <si>
    <t>박시경</t>
  </si>
  <si>
    <t>강호명</t>
  </si>
  <si>
    <t>고상태</t>
  </si>
  <si>
    <t>조광한</t>
  </si>
  <si>
    <t>강막생</t>
  </si>
  <si>
    <t>안풍</t>
  </si>
  <si>
    <t>홍의</t>
  </si>
  <si>
    <t>박언봉</t>
  </si>
  <si>
    <t>유명적</t>
  </si>
  <si>
    <t>박성우</t>
  </si>
  <si>
    <t>박진영</t>
  </si>
  <si>
    <t>안건</t>
  </si>
  <si>
    <t>박희정</t>
  </si>
  <si>
    <t>서암회</t>
  </si>
  <si>
    <t>권제</t>
  </si>
  <si>
    <t>박진인</t>
  </si>
  <si>
    <t>권의호</t>
  </si>
  <si>
    <t>장한종</t>
  </si>
  <si>
    <t>박희적</t>
  </si>
  <si>
    <t>곽봉걸</t>
  </si>
  <si>
    <t>조원삼</t>
  </si>
  <si>
    <t>홍만룡</t>
  </si>
  <si>
    <t>전취민</t>
  </si>
  <si>
    <t>황일선</t>
  </si>
  <si>
    <t>신동우</t>
  </si>
  <si>
    <t>박태한</t>
  </si>
  <si>
    <t>열남</t>
  </si>
  <si>
    <t>박세영</t>
  </si>
  <si>
    <t>우석규</t>
  </si>
  <si>
    <t>윤창동</t>
  </si>
  <si>
    <t>신면</t>
  </si>
  <si>
    <t>박세건</t>
  </si>
  <si>
    <t>박치중</t>
  </si>
  <si>
    <t>전필호</t>
  </si>
  <si>
    <t>안길</t>
  </si>
  <si>
    <t>박성장</t>
  </si>
  <si>
    <t>반우정</t>
  </si>
  <si>
    <t>백말복</t>
  </si>
  <si>
    <t>곽영복</t>
  </si>
  <si>
    <t>신종화</t>
  </si>
  <si>
    <t>성만영</t>
  </si>
  <si>
    <t>최해갑</t>
  </si>
  <si>
    <t>진보원</t>
  </si>
  <si>
    <t>성태일</t>
  </si>
  <si>
    <t>정이하</t>
  </si>
  <si>
    <t>박문익</t>
  </si>
  <si>
    <t>안몽</t>
  </si>
  <si>
    <t>박대연</t>
  </si>
  <si>
    <t>정두원</t>
  </si>
  <si>
    <t>허훈</t>
  </si>
  <si>
    <t>서석</t>
  </si>
  <si>
    <t>송길남</t>
  </si>
  <si>
    <t>송정영</t>
  </si>
  <si>
    <t>백신발</t>
  </si>
  <si>
    <t>박소원</t>
  </si>
  <si>
    <t>박계홍</t>
  </si>
  <si>
    <t>박수</t>
  </si>
  <si>
    <t>박삼갑</t>
  </si>
  <si>
    <t>강애복</t>
  </si>
  <si>
    <t>황채</t>
  </si>
  <si>
    <t>남만영</t>
  </si>
  <si>
    <t>정몽서</t>
  </si>
  <si>
    <t>예민주</t>
  </si>
  <si>
    <t>송석주</t>
  </si>
  <si>
    <t>조필망</t>
  </si>
  <si>
    <t>권성록</t>
  </si>
  <si>
    <t>강시X</t>
  </si>
  <si>
    <t>정량언</t>
  </si>
  <si>
    <t>박대영</t>
  </si>
  <si>
    <t>최정택</t>
  </si>
  <si>
    <t>박기철</t>
  </si>
  <si>
    <t>안막금</t>
  </si>
  <si>
    <t>유하익</t>
  </si>
  <si>
    <t>황정립</t>
  </si>
  <si>
    <t>백자홍</t>
  </si>
  <si>
    <t>박의량</t>
  </si>
  <si>
    <t>손수조</t>
  </si>
  <si>
    <t>손계인</t>
  </si>
  <si>
    <t>금준</t>
  </si>
  <si>
    <t>박계선</t>
  </si>
  <si>
    <t>권응발</t>
  </si>
  <si>
    <t>기식</t>
  </si>
  <si>
    <t>조진창</t>
  </si>
  <si>
    <t>장몽희</t>
  </si>
  <si>
    <t>조강</t>
  </si>
  <si>
    <t>박숭수</t>
  </si>
  <si>
    <t>하응철</t>
  </si>
  <si>
    <t>정수경</t>
  </si>
  <si>
    <t>조필강</t>
  </si>
  <si>
    <t>서영장</t>
  </si>
  <si>
    <t>제하윤</t>
  </si>
  <si>
    <t>조정창</t>
  </si>
  <si>
    <t>박환익</t>
  </si>
  <si>
    <t>박정원</t>
  </si>
  <si>
    <t>박담</t>
  </si>
  <si>
    <t>변신경</t>
  </si>
  <si>
    <t>한인적</t>
  </si>
  <si>
    <t>박망대</t>
  </si>
  <si>
    <t>문상</t>
  </si>
  <si>
    <t>오상백</t>
  </si>
  <si>
    <t>박애룡</t>
  </si>
  <si>
    <t>윤삼</t>
  </si>
  <si>
    <t>윤씨</t>
  </si>
  <si>
    <t>전승천</t>
  </si>
  <si>
    <t>부직역</t>
  </si>
  <si>
    <t>경상기보병</t>
  </si>
  <si>
    <t>절충장군행호분위상호군</t>
  </si>
  <si>
    <t>반노</t>
  </si>
  <si>
    <t>학생</t>
  </si>
  <si>
    <t>납속가선대부</t>
  </si>
  <si>
    <t>훈련원봉사</t>
  </si>
  <si>
    <t>정로위</t>
  </si>
  <si>
    <t>득노</t>
  </si>
  <si>
    <t>기병</t>
  </si>
  <si>
    <t>겸사복수문장</t>
  </si>
  <si>
    <t>근력부위</t>
  </si>
  <si>
    <t>선략장군충무위부사과</t>
  </si>
  <si>
    <t>어모장군수문장</t>
  </si>
  <si>
    <t>납속판관</t>
  </si>
  <si>
    <t>전력부위</t>
  </si>
  <si>
    <t>어모장군</t>
  </si>
  <si>
    <t>포보</t>
  </si>
  <si>
    <t>교력부위겸사복수문장</t>
  </si>
  <si>
    <t>한량</t>
  </si>
  <si>
    <t>보보</t>
  </si>
  <si>
    <t>가선대부동지중추부사</t>
  </si>
  <si>
    <t>통훈대부</t>
  </si>
  <si>
    <t>역노</t>
  </si>
  <si>
    <t>전력부위훈련봉사</t>
  </si>
  <si>
    <t>전력부위훈련원권지봉사</t>
  </si>
  <si>
    <t>겸사복</t>
  </si>
  <si>
    <t>사과</t>
  </si>
  <si>
    <t>어모장군행충무위</t>
  </si>
  <si>
    <t>전부겸사복</t>
  </si>
  <si>
    <t>납속가선대부동지중추부사</t>
  </si>
  <si>
    <t>납속봉사</t>
  </si>
  <si>
    <t>전연사직장</t>
  </si>
  <si>
    <t>납속직장</t>
  </si>
  <si>
    <t>직장</t>
  </si>
  <si>
    <t>권지훈련원봉사</t>
  </si>
  <si>
    <t>보인</t>
  </si>
  <si>
    <t>납속찰방</t>
  </si>
  <si>
    <t>전력부위선략장군</t>
  </si>
  <si>
    <t>업</t>
  </si>
  <si>
    <t>납속참봉</t>
  </si>
  <si>
    <t>판관</t>
  </si>
  <si>
    <t>사재감참봉</t>
  </si>
  <si>
    <t>어모장군전력부위겸사복</t>
  </si>
  <si>
    <t>보공장군훈련원부정</t>
  </si>
  <si>
    <t>기자전참봉</t>
  </si>
  <si>
    <t>전사과</t>
  </si>
  <si>
    <t>경기병</t>
  </si>
  <si>
    <t>어모장군행권지훈련원봉사</t>
  </si>
  <si>
    <t>통정대부첨지중추부사</t>
  </si>
  <si>
    <t>출신어모장군행훈련원봉사</t>
  </si>
  <si>
    <t>절충장군</t>
  </si>
  <si>
    <t>어모장</t>
  </si>
  <si>
    <t>양인</t>
  </si>
  <si>
    <t>교노</t>
  </si>
  <si>
    <t>증숭정대부의정부좌찬성겸판의금부사오위도총부도총관행자헌대부중추부사겸오위도총부도총관</t>
  </si>
  <si>
    <t>통정대부행진도군수</t>
  </si>
  <si>
    <t>허량노</t>
  </si>
  <si>
    <t>병절교위충장위좌부장</t>
  </si>
  <si>
    <t>정로위통정대부</t>
  </si>
  <si>
    <t>좌명공신충의위</t>
  </si>
  <si>
    <t>어모장군전무신겸선전관</t>
  </si>
  <si>
    <t>무공랑</t>
  </si>
  <si>
    <t>훈련원주부</t>
  </si>
  <si>
    <t>승의랑군자감판관</t>
  </si>
  <si>
    <t>선공장</t>
  </si>
  <si>
    <t>관노</t>
  </si>
  <si>
    <t>보병</t>
  </si>
  <si>
    <t>전력부위겸사과수문장</t>
  </si>
  <si>
    <t>역졸</t>
  </si>
  <si>
    <t>어모장군겸사과</t>
  </si>
  <si>
    <t>별좌</t>
  </si>
  <si>
    <t>속납통정대부</t>
  </si>
  <si>
    <t>향리</t>
  </si>
  <si>
    <t>기보별</t>
  </si>
  <si>
    <t>첨정</t>
  </si>
  <si>
    <t>전력부위권지훈련원봉사</t>
  </si>
  <si>
    <t>수철장</t>
  </si>
  <si>
    <t>판사</t>
  </si>
  <si>
    <t>진용교위</t>
  </si>
  <si>
    <t>제원</t>
  </si>
  <si>
    <t>통훈대부행훈련원판관</t>
  </si>
  <si>
    <t>통사랑</t>
  </si>
  <si>
    <t>방량노</t>
  </si>
  <si>
    <t>군공우림위전력부위겸사복</t>
  </si>
  <si>
    <t>통훈대부훈련판관</t>
  </si>
  <si>
    <t>별시위</t>
  </si>
  <si>
    <t>기보병</t>
  </si>
  <si>
    <t>병절교위훈련원주부</t>
  </si>
  <si>
    <t>부명</t>
  </si>
  <si>
    <t>막종</t>
  </si>
  <si>
    <t>우상</t>
  </si>
  <si>
    <t>설해</t>
  </si>
  <si>
    <t>신우</t>
  </si>
  <si>
    <t>생립</t>
  </si>
  <si>
    <t>사석</t>
  </si>
  <si>
    <t>일학</t>
  </si>
  <si>
    <t>기인</t>
  </si>
  <si>
    <t>칠복</t>
  </si>
  <si>
    <t>련</t>
  </si>
  <si>
    <t>경상</t>
  </si>
  <si>
    <t>대일</t>
  </si>
  <si>
    <t>자달</t>
  </si>
  <si>
    <t>성선</t>
  </si>
  <si>
    <t>분동</t>
  </si>
  <si>
    <t>춘세</t>
  </si>
  <si>
    <t>부업</t>
  </si>
  <si>
    <t>보원</t>
  </si>
  <si>
    <t>의정</t>
  </si>
  <si>
    <t>자의</t>
  </si>
  <si>
    <t>유성</t>
  </si>
  <si>
    <t>군적</t>
  </si>
  <si>
    <t>안생</t>
  </si>
  <si>
    <t>태립</t>
  </si>
  <si>
    <t>윤성</t>
  </si>
  <si>
    <t>근수</t>
  </si>
  <si>
    <t>학룡</t>
  </si>
  <si>
    <t>말산</t>
  </si>
  <si>
    <t>승이</t>
  </si>
  <si>
    <t>복지</t>
  </si>
  <si>
    <t>주익</t>
  </si>
  <si>
    <t>유경</t>
  </si>
  <si>
    <t>여무</t>
  </si>
  <si>
    <t>진복</t>
  </si>
  <si>
    <t>응탁</t>
  </si>
  <si>
    <t>인생</t>
  </si>
  <si>
    <t>숭립</t>
  </si>
  <si>
    <t>계원</t>
  </si>
  <si>
    <t>계복</t>
  </si>
  <si>
    <t>응우</t>
  </si>
  <si>
    <t>인방</t>
  </si>
  <si>
    <t>정인수</t>
  </si>
  <si>
    <t>대생</t>
  </si>
  <si>
    <t>승봉</t>
  </si>
  <si>
    <t>응룡</t>
  </si>
  <si>
    <t>백운</t>
  </si>
  <si>
    <t>영후</t>
  </si>
  <si>
    <t>해적</t>
  </si>
  <si>
    <t>화리</t>
  </si>
  <si>
    <t>이신</t>
  </si>
  <si>
    <t>후남</t>
  </si>
  <si>
    <t>박진원</t>
  </si>
  <si>
    <t>둔석</t>
  </si>
  <si>
    <t>응란</t>
  </si>
  <si>
    <t>말동</t>
  </si>
  <si>
    <t>부귀</t>
  </si>
  <si>
    <t>소백</t>
  </si>
  <si>
    <t>성국</t>
  </si>
  <si>
    <t>호민</t>
  </si>
  <si>
    <t>막부</t>
  </si>
  <si>
    <t>영생</t>
  </si>
  <si>
    <t>이립</t>
  </si>
  <si>
    <t>종흘</t>
  </si>
  <si>
    <t>순생</t>
  </si>
  <si>
    <t>춘성</t>
  </si>
  <si>
    <t>순룡</t>
  </si>
  <si>
    <t>홍립</t>
  </si>
  <si>
    <t>응창</t>
  </si>
  <si>
    <t>람</t>
  </si>
  <si>
    <t>의중</t>
  </si>
  <si>
    <t>준립</t>
  </si>
  <si>
    <t>증적</t>
  </si>
  <si>
    <t>일이</t>
  </si>
  <si>
    <t>인복</t>
  </si>
  <si>
    <t>영종</t>
  </si>
  <si>
    <t>천록</t>
  </si>
  <si>
    <t>명련</t>
  </si>
  <si>
    <t>극립</t>
  </si>
  <si>
    <t>일산</t>
  </si>
  <si>
    <t>계흥</t>
  </si>
  <si>
    <t>방금</t>
  </si>
  <si>
    <t>훈룡</t>
  </si>
  <si>
    <t>정일</t>
  </si>
  <si>
    <t>윤자봉</t>
  </si>
  <si>
    <t>응경</t>
  </si>
  <si>
    <t>선룡</t>
  </si>
  <si>
    <t>일립</t>
  </si>
  <si>
    <t>세룡</t>
  </si>
  <si>
    <t>득경</t>
  </si>
  <si>
    <t>변세</t>
  </si>
  <si>
    <t>원석</t>
  </si>
  <si>
    <t>금귀</t>
  </si>
  <si>
    <t>애세</t>
  </si>
  <si>
    <t>말세</t>
  </si>
  <si>
    <t>일성</t>
  </si>
  <si>
    <t>호생</t>
  </si>
  <si>
    <t>락</t>
  </si>
  <si>
    <t>우음동</t>
  </si>
  <si>
    <t>의립</t>
  </si>
  <si>
    <t>응수</t>
  </si>
  <si>
    <t>응복</t>
  </si>
  <si>
    <t>금이</t>
  </si>
  <si>
    <t>달문</t>
  </si>
  <si>
    <t>자흥</t>
  </si>
  <si>
    <t>성길</t>
  </si>
  <si>
    <t>득</t>
  </si>
  <si>
    <t>오석</t>
  </si>
  <si>
    <t>달마</t>
  </si>
  <si>
    <t>칠산</t>
  </si>
  <si>
    <t>막정</t>
  </si>
  <si>
    <t>특남</t>
  </si>
  <si>
    <t>후동</t>
  </si>
  <si>
    <t>선성</t>
  </si>
  <si>
    <t>계협</t>
  </si>
  <si>
    <t>의련</t>
  </si>
  <si>
    <t>계룡</t>
  </si>
  <si>
    <t>세일</t>
  </si>
  <si>
    <t>원종</t>
  </si>
  <si>
    <t>자천</t>
  </si>
  <si>
    <t>방세</t>
  </si>
  <si>
    <t>문발</t>
  </si>
  <si>
    <t>종헌</t>
  </si>
  <si>
    <t>희만</t>
  </si>
  <si>
    <t>담</t>
  </si>
  <si>
    <t>경록</t>
  </si>
  <si>
    <t>극종</t>
  </si>
  <si>
    <t>춘립</t>
  </si>
  <si>
    <t>금학</t>
  </si>
  <si>
    <t>암봉</t>
  </si>
  <si>
    <t>우현</t>
  </si>
  <si>
    <t>이복</t>
  </si>
  <si>
    <t>변금</t>
  </si>
  <si>
    <t>효신</t>
  </si>
  <si>
    <t>인수</t>
  </si>
  <si>
    <t>수열</t>
  </si>
  <si>
    <t>대립</t>
  </si>
  <si>
    <t>계</t>
  </si>
  <si>
    <t>윤희</t>
  </si>
  <si>
    <t>금동</t>
  </si>
  <si>
    <t>말문</t>
  </si>
  <si>
    <t>호영</t>
  </si>
  <si>
    <t>우인</t>
  </si>
  <si>
    <t>막복</t>
  </si>
  <si>
    <t>신필</t>
  </si>
  <si>
    <t>운성</t>
  </si>
  <si>
    <t>응형</t>
  </si>
  <si>
    <t>추선</t>
  </si>
  <si>
    <t>산이</t>
  </si>
  <si>
    <t>만억</t>
  </si>
  <si>
    <t>인귀</t>
  </si>
  <si>
    <t>산룡</t>
  </si>
  <si>
    <t>차명룡</t>
  </si>
  <si>
    <t>인창</t>
  </si>
  <si>
    <t>사견</t>
  </si>
  <si>
    <t>돌리</t>
  </si>
  <si>
    <t>채생</t>
  </si>
  <si>
    <t>학복</t>
  </si>
  <si>
    <t>이경</t>
  </si>
  <si>
    <t>산립</t>
  </si>
  <si>
    <t>막</t>
  </si>
  <si>
    <t>이정</t>
  </si>
  <si>
    <t>광철</t>
  </si>
  <si>
    <t>몽남</t>
  </si>
  <si>
    <t>덕인</t>
  </si>
  <si>
    <t>오인</t>
  </si>
  <si>
    <t>여강</t>
  </si>
  <si>
    <t>후성</t>
  </si>
  <si>
    <t>개복</t>
  </si>
  <si>
    <t>계성</t>
  </si>
  <si>
    <t>자음동</t>
  </si>
  <si>
    <t>광익</t>
  </si>
  <si>
    <t>근남</t>
  </si>
  <si>
    <t>봉한</t>
  </si>
  <si>
    <t>성일</t>
  </si>
  <si>
    <t>여신</t>
  </si>
  <si>
    <t>세립</t>
  </si>
  <si>
    <t>정룡</t>
  </si>
  <si>
    <t>임천</t>
  </si>
  <si>
    <t>윤복</t>
  </si>
  <si>
    <t>의남</t>
  </si>
  <si>
    <t>봉룡</t>
  </si>
  <si>
    <t>경준</t>
  </si>
  <si>
    <t>계신</t>
  </si>
  <si>
    <t>이종</t>
  </si>
  <si>
    <t>유붕</t>
  </si>
  <si>
    <t>극신</t>
  </si>
  <si>
    <t>응무</t>
  </si>
  <si>
    <t>사복</t>
  </si>
  <si>
    <t>립</t>
  </si>
  <si>
    <t>희산</t>
  </si>
  <si>
    <t>선의</t>
  </si>
  <si>
    <t>수복</t>
  </si>
  <si>
    <t>희룡</t>
  </si>
  <si>
    <t>성해</t>
  </si>
  <si>
    <t>영휘</t>
  </si>
  <si>
    <t>천복</t>
  </si>
  <si>
    <t>영읍</t>
  </si>
  <si>
    <t>막도</t>
  </si>
  <si>
    <t>정익</t>
  </si>
  <si>
    <t>유란</t>
  </si>
  <si>
    <t>민한</t>
  </si>
  <si>
    <t>행남</t>
  </si>
  <si>
    <t>윤남</t>
  </si>
  <si>
    <t>우창</t>
  </si>
  <si>
    <t>모을로</t>
  </si>
  <si>
    <t>응세</t>
  </si>
  <si>
    <t>승명</t>
  </si>
  <si>
    <t>계손</t>
  </si>
  <si>
    <t>생한</t>
  </si>
  <si>
    <t>돌립</t>
  </si>
  <si>
    <t>의일</t>
  </si>
  <si>
    <t>복상</t>
  </si>
  <si>
    <t>우록</t>
  </si>
  <si>
    <t>택룡</t>
  </si>
  <si>
    <t>남걸</t>
  </si>
  <si>
    <t>무남</t>
  </si>
  <si>
    <t>영호</t>
  </si>
  <si>
    <t>구성</t>
  </si>
  <si>
    <t>홍일</t>
  </si>
  <si>
    <t>해립</t>
  </si>
  <si>
    <t>대현</t>
  </si>
  <si>
    <t>소작지</t>
  </si>
  <si>
    <t>풍립</t>
  </si>
  <si>
    <t>진상</t>
  </si>
  <si>
    <t>칠립</t>
  </si>
  <si>
    <t>맹룡</t>
  </si>
  <si>
    <t>유적</t>
  </si>
  <si>
    <t>손영</t>
  </si>
  <si>
    <t>춘생</t>
  </si>
  <si>
    <t>세인</t>
  </si>
  <si>
    <t>응호</t>
  </si>
  <si>
    <t>석호</t>
  </si>
  <si>
    <t>광신</t>
  </si>
  <si>
    <t>기량</t>
  </si>
  <si>
    <t>청민</t>
  </si>
  <si>
    <t>학상</t>
  </si>
  <si>
    <t>몽생</t>
  </si>
  <si>
    <t>순립</t>
  </si>
  <si>
    <t>세윤</t>
  </si>
  <si>
    <t>윤호</t>
  </si>
  <si>
    <t>복생</t>
  </si>
  <si>
    <t>득남</t>
  </si>
  <si>
    <t>한일</t>
  </si>
  <si>
    <t>정지</t>
  </si>
  <si>
    <t>언금</t>
  </si>
  <si>
    <t>설련</t>
  </si>
  <si>
    <t>준생</t>
  </si>
  <si>
    <t>기업</t>
  </si>
  <si>
    <t>충민</t>
  </si>
  <si>
    <t>오선</t>
  </si>
  <si>
    <t>진산</t>
  </si>
  <si>
    <t>영구</t>
  </si>
  <si>
    <t>막내</t>
  </si>
  <si>
    <t>명원</t>
  </si>
  <si>
    <t>말추</t>
  </si>
  <si>
    <t>영창</t>
  </si>
  <si>
    <t>지남</t>
  </si>
  <si>
    <t>수란</t>
  </si>
  <si>
    <t>석선</t>
  </si>
  <si>
    <t>익선</t>
  </si>
  <si>
    <t>광일</t>
  </si>
  <si>
    <t>흥윤</t>
  </si>
  <si>
    <t>진룡</t>
  </si>
  <si>
    <t>세민</t>
  </si>
  <si>
    <t>응길</t>
  </si>
  <si>
    <t>백일웅</t>
  </si>
  <si>
    <t>성준</t>
  </si>
  <si>
    <t>홍로</t>
  </si>
  <si>
    <t>석신</t>
  </si>
  <si>
    <t>특원</t>
  </si>
  <si>
    <t>천우</t>
  </si>
  <si>
    <t>단립</t>
  </si>
  <si>
    <t>흥립</t>
  </si>
  <si>
    <t>흥국</t>
  </si>
  <si>
    <t>정국</t>
  </si>
  <si>
    <t>자장</t>
  </si>
  <si>
    <t>유복</t>
  </si>
  <si>
    <t>한귀</t>
  </si>
  <si>
    <t>석인</t>
  </si>
  <si>
    <t>성룡</t>
  </si>
  <si>
    <t>수우</t>
  </si>
  <si>
    <t>효림</t>
  </si>
  <si>
    <t>응적</t>
  </si>
  <si>
    <t>애철</t>
  </si>
  <si>
    <t>석기</t>
  </si>
  <si>
    <t>말내</t>
  </si>
  <si>
    <t>치우</t>
  </si>
  <si>
    <t>복</t>
  </si>
  <si>
    <t>애수</t>
  </si>
  <si>
    <t>계인</t>
  </si>
  <si>
    <t>홍규</t>
  </si>
  <si>
    <t>응남</t>
  </si>
  <si>
    <t>충발</t>
  </si>
  <si>
    <t>운주</t>
  </si>
  <si>
    <t>익립</t>
  </si>
  <si>
    <t>치호</t>
  </si>
  <si>
    <t>사원</t>
  </si>
  <si>
    <t>옥수</t>
  </si>
  <si>
    <t>홍정</t>
  </si>
  <si>
    <t>완</t>
  </si>
  <si>
    <t>정손</t>
  </si>
  <si>
    <t>득찬</t>
  </si>
  <si>
    <t>정호</t>
  </si>
  <si>
    <t>지업</t>
  </si>
  <si>
    <t>풍산</t>
  </si>
  <si>
    <t>홍효</t>
  </si>
  <si>
    <t>수제</t>
  </si>
  <si>
    <t>언걸</t>
  </si>
  <si>
    <t>성흡</t>
  </si>
  <si>
    <t>방립</t>
  </si>
  <si>
    <t>이한</t>
  </si>
  <si>
    <t>창진</t>
  </si>
  <si>
    <t>고음동</t>
  </si>
  <si>
    <t>주수남</t>
  </si>
  <si>
    <t>홍직</t>
  </si>
  <si>
    <t>언의</t>
  </si>
  <si>
    <t>대봉</t>
  </si>
  <si>
    <t>득신</t>
  </si>
  <si>
    <t>상록</t>
  </si>
  <si>
    <t>최자민</t>
  </si>
  <si>
    <t>석생</t>
  </si>
  <si>
    <t>조남</t>
  </si>
  <si>
    <t>득립</t>
  </si>
  <si>
    <t>세문</t>
  </si>
  <si>
    <t>성복</t>
  </si>
  <si>
    <t>정민</t>
  </si>
  <si>
    <t>문찬</t>
  </si>
  <si>
    <t>신행</t>
  </si>
  <si>
    <t>춘학</t>
  </si>
  <si>
    <t>운이</t>
  </si>
  <si>
    <t>백무신</t>
  </si>
  <si>
    <t>난복</t>
  </si>
  <si>
    <t>이홍</t>
  </si>
  <si>
    <t>봉립</t>
  </si>
  <si>
    <t>근립</t>
  </si>
  <si>
    <t>응시</t>
  </si>
  <si>
    <t>성두</t>
  </si>
  <si>
    <t>춘룡</t>
  </si>
  <si>
    <t>몽립</t>
  </si>
  <si>
    <t>학지</t>
  </si>
  <si>
    <t>수생</t>
  </si>
  <si>
    <t>근웅</t>
  </si>
  <si>
    <t>세성</t>
  </si>
  <si>
    <t>후룡</t>
  </si>
  <si>
    <t>팔립</t>
  </si>
  <si>
    <t>부남</t>
  </si>
  <si>
    <t>계록</t>
  </si>
  <si>
    <t>가천</t>
  </si>
  <si>
    <t>계순</t>
  </si>
  <si>
    <t>철생</t>
  </si>
  <si>
    <t>충선</t>
  </si>
  <si>
    <t>이원</t>
  </si>
  <si>
    <t>언상</t>
  </si>
  <si>
    <t>언강</t>
  </si>
  <si>
    <t>신견</t>
  </si>
  <si>
    <t>경민</t>
  </si>
  <si>
    <t>후빈</t>
  </si>
  <si>
    <t>문립</t>
  </si>
  <si>
    <t>무내</t>
  </si>
  <si>
    <t>천기</t>
  </si>
  <si>
    <t>준의</t>
  </si>
  <si>
    <t>극룡</t>
  </si>
  <si>
    <t>계조</t>
  </si>
  <si>
    <t>풍남</t>
  </si>
  <si>
    <t>경우</t>
  </si>
  <si>
    <t>평</t>
  </si>
  <si>
    <t>춘손</t>
  </si>
  <si>
    <t>수립</t>
  </si>
  <si>
    <t>인호</t>
  </si>
  <si>
    <t>영룡</t>
  </si>
  <si>
    <t>열</t>
  </si>
  <si>
    <t>언생</t>
  </si>
  <si>
    <t>유세</t>
  </si>
  <si>
    <t>계택</t>
  </si>
  <si>
    <t>인</t>
  </si>
  <si>
    <t>신군</t>
  </si>
  <si>
    <t>우룡</t>
  </si>
  <si>
    <t>시찬</t>
  </si>
  <si>
    <t>억수</t>
  </si>
  <si>
    <t>한복</t>
  </si>
  <si>
    <t>덕평</t>
  </si>
  <si>
    <t>박정민</t>
  </si>
  <si>
    <t>응선</t>
  </si>
  <si>
    <t>웅건</t>
  </si>
  <si>
    <t>원립</t>
  </si>
  <si>
    <t>시동</t>
  </si>
  <si>
    <t>박점이</t>
  </si>
  <si>
    <t>정우</t>
  </si>
  <si>
    <t>여파</t>
  </si>
  <si>
    <t>엇복</t>
  </si>
  <si>
    <t>처량</t>
  </si>
  <si>
    <t>유의</t>
  </si>
  <si>
    <t>수억</t>
  </si>
  <si>
    <t>최남</t>
  </si>
  <si>
    <t>성우</t>
  </si>
  <si>
    <t>감석이</t>
  </si>
  <si>
    <t>선문</t>
  </si>
  <si>
    <t>선장</t>
  </si>
  <si>
    <t>감일</t>
  </si>
  <si>
    <t>개신</t>
  </si>
  <si>
    <t>억남</t>
  </si>
  <si>
    <t>극해</t>
  </si>
  <si>
    <t>생이</t>
  </si>
  <si>
    <t>곤</t>
  </si>
  <si>
    <t>사신</t>
  </si>
  <si>
    <t>경징</t>
  </si>
  <si>
    <t>금이개동</t>
  </si>
  <si>
    <t>금이남</t>
  </si>
  <si>
    <t>억지</t>
  </si>
  <si>
    <t>인경</t>
  </si>
  <si>
    <t>대함</t>
  </si>
  <si>
    <t>오남</t>
  </si>
  <si>
    <t>성천</t>
  </si>
  <si>
    <t>추인</t>
  </si>
  <si>
    <t>환지</t>
  </si>
  <si>
    <t>생매</t>
  </si>
  <si>
    <t>도명원</t>
  </si>
  <si>
    <t>정기</t>
  </si>
  <si>
    <t>달망</t>
  </si>
  <si>
    <t>산석</t>
  </si>
  <si>
    <t>자군</t>
  </si>
  <si>
    <t>승주</t>
  </si>
  <si>
    <t>은룡</t>
  </si>
  <si>
    <t>학수</t>
  </si>
  <si>
    <t>효일</t>
  </si>
  <si>
    <t>일</t>
  </si>
  <si>
    <t>윤운</t>
  </si>
  <si>
    <t>계일</t>
  </si>
  <si>
    <t>상직</t>
  </si>
  <si>
    <t>종술</t>
  </si>
  <si>
    <t>감산</t>
  </si>
  <si>
    <t>고원</t>
  </si>
  <si>
    <t>영복</t>
  </si>
  <si>
    <t>희봉</t>
  </si>
  <si>
    <t>준경</t>
  </si>
  <si>
    <t>주한</t>
  </si>
  <si>
    <t>명일</t>
  </si>
  <si>
    <t>고생</t>
  </si>
  <si>
    <t>인홍</t>
  </si>
  <si>
    <t>섬석</t>
  </si>
  <si>
    <t>승창</t>
  </si>
  <si>
    <t>돌련</t>
  </si>
  <si>
    <t>륵</t>
  </si>
  <si>
    <t>춘부</t>
  </si>
  <si>
    <t>대길</t>
  </si>
  <si>
    <t>변생</t>
  </si>
  <si>
    <t>극념</t>
  </si>
  <si>
    <t>승조</t>
  </si>
  <si>
    <t>복립</t>
  </si>
  <si>
    <t>초산</t>
  </si>
  <si>
    <t>득린</t>
  </si>
  <si>
    <t>대성</t>
  </si>
  <si>
    <t>처선</t>
  </si>
  <si>
    <t>운상타</t>
  </si>
  <si>
    <t>모로손</t>
  </si>
  <si>
    <t>은정</t>
  </si>
  <si>
    <t>정산</t>
  </si>
  <si>
    <t>승안</t>
  </si>
  <si>
    <t>일복</t>
  </si>
  <si>
    <t>호립</t>
  </si>
  <si>
    <t>함남</t>
  </si>
  <si>
    <t>다질복</t>
  </si>
  <si>
    <t>갓생</t>
  </si>
  <si>
    <t>애신</t>
  </si>
  <si>
    <t>식</t>
  </si>
  <si>
    <t>오작지</t>
  </si>
  <si>
    <t>귀학</t>
  </si>
  <si>
    <t>덕류</t>
  </si>
  <si>
    <t>상봉</t>
  </si>
  <si>
    <t>유립</t>
  </si>
  <si>
    <t>기민</t>
  </si>
  <si>
    <t>황수청</t>
  </si>
  <si>
    <t>오작</t>
  </si>
  <si>
    <t>선명</t>
  </si>
  <si>
    <t>최복</t>
  </si>
  <si>
    <t>덕복</t>
  </si>
  <si>
    <t>구둔</t>
  </si>
  <si>
    <t>애운</t>
  </si>
  <si>
    <t>행심</t>
  </si>
  <si>
    <t>정애남</t>
  </si>
  <si>
    <t>수산</t>
  </si>
  <si>
    <t>수익</t>
  </si>
  <si>
    <t>윤문</t>
  </si>
  <si>
    <t>구학</t>
  </si>
  <si>
    <t>황춘복</t>
  </si>
  <si>
    <t>종강</t>
  </si>
  <si>
    <t>인관</t>
  </si>
  <si>
    <t>방유성</t>
  </si>
  <si>
    <t>별룡</t>
  </si>
  <si>
    <t>극성</t>
  </si>
  <si>
    <t>자수</t>
  </si>
  <si>
    <t>교익</t>
  </si>
  <si>
    <t>세백</t>
  </si>
  <si>
    <t>한길</t>
  </si>
  <si>
    <t>창후</t>
  </si>
  <si>
    <t>장귀련</t>
  </si>
  <si>
    <t>연</t>
  </si>
  <si>
    <t>돌산</t>
  </si>
  <si>
    <t>자인걸</t>
  </si>
  <si>
    <t>정덕룡</t>
  </si>
  <si>
    <t>윤석</t>
  </si>
  <si>
    <t>세홍</t>
  </si>
  <si>
    <t>조돌이</t>
  </si>
  <si>
    <t>숙지</t>
  </si>
  <si>
    <t>오세</t>
  </si>
  <si>
    <t>장명길</t>
  </si>
  <si>
    <t>의원</t>
  </si>
  <si>
    <t>삼남</t>
  </si>
  <si>
    <t>만천</t>
  </si>
  <si>
    <t>덕립</t>
  </si>
  <si>
    <t>감생</t>
  </si>
  <si>
    <t>해경</t>
  </si>
  <si>
    <t>후립</t>
  </si>
  <si>
    <t>현문</t>
  </si>
  <si>
    <t>매읍금</t>
  </si>
  <si>
    <t>산봉</t>
  </si>
  <si>
    <t>종수</t>
  </si>
  <si>
    <t>원산</t>
  </si>
  <si>
    <t>종종</t>
  </si>
  <si>
    <t>귀추</t>
  </si>
  <si>
    <t>북곡</t>
  </si>
  <si>
    <t>길남</t>
  </si>
  <si>
    <t>승</t>
  </si>
  <si>
    <t>본생</t>
  </si>
  <si>
    <t>막력</t>
  </si>
  <si>
    <t>호</t>
  </si>
  <si>
    <t>웅준</t>
  </si>
  <si>
    <t>복금금</t>
  </si>
  <si>
    <t>화두지</t>
  </si>
  <si>
    <t>명철</t>
  </si>
  <si>
    <t>득이</t>
  </si>
  <si>
    <t>명세</t>
  </si>
  <si>
    <t>극복</t>
  </si>
  <si>
    <t>의인</t>
  </si>
  <si>
    <t>도자룡</t>
  </si>
  <si>
    <t>종안</t>
  </si>
  <si>
    <t>정복</t>
  </si>
  <si>
    <t>세청</t>
  </si>
  <si>
    <t>우춘</t>
  </si>
  <si>
    <t>막세</t>
  </si>
  <si>
    <t>술이</t>
  </si>
  <si>
    <t>막만</t>
  </si>
  <si>
    <t>총준</t>
  </si>
  <si>
    <t>해운</t>
  </si>
  <si>
    <t>취일</t>
  </si>
  <si>
    <t>천세</t>
  </si>
  <si>
    <t>기승</t>
  </si>
  <si>
    <t>언진</t>
  </si>
  <si>
    <t>득회</t>
  </si>
  <si>
    <t>해룡</t>
  </si>
  <si>
    <t>손윤금</t>
  </si>
  <si>
    <t>귀만</t>
  </si>
  <si>
    <t>자음미</t>
  </si>
  <si>
    <t>의민</t>
  </si>
  <si>
    <t>잉읍산</t>
  </si>
  <si>
    <t>일련</t>
  </si>
  <si>
    <t>계백</t>
  </si>
  <si>
    <t>산금</t>
  </si>
  <si>
    <t>처신</t>
  </si>
  <si>
    <t>득운</t>
  </si>
  <si>
    <t>응국</t>
  </si>
  <si>
    <t>명복</t>
  </si>
  <si>
    <t>흥룡</t>
  </si>
  <si>
    <t>정오세</t>
  </si>
  <si>
    <t>윤손</t>
  </si>
  <si>
    <t>대복</t>
  </si>
  <si>
    <t>성미</t>
  </si>
  <si>
    <t>시해</t>
  </si>
  <si>
    <t>권일만</t>
  </si>
  <si>
    <t>언복</t>
  </si>
  <si>
    <t>술립</t>
  </si>
  <si>
    <t>덕주</t>
  </si>
  <si>
    <t>정웅</t>
  </si>
  <si>
    <t>승한</t>
  </si>
  <si>
    <t>정일광</t>
  </si>
  <si>
    <t>정원</t>
  </si>
  <si>
    <t>봉세</t>
  </si>
  <si>
    <t>박봉상</t>
  </si>
  <si>
    <t>택인</t>
  </si>
  <si>
    <t>원배</t>
  </si>
  <si>
    <t>도중</t>
  </si>
  <si>
    <t>극우</t>
  </si>
  <si>
    <t>망이</t>
  </si>
  <si>
    <t>몽성</t>
  </si>
  <si>
    <t>송악</t>
  </si>
  <si>
    <t>한성</t>
  </si>
  <si>
    <t>만지</t>
  </si>
  <si>
    <t>풍생</t>
  </si>
  <si>
    <t>홍린</t>
  </si>
  <si>
    <t>운립</t>
  </si>
  <si>
    <t>경적</t>
  </si>
  <si>
    <t>이문</t>
  </si>
  <si>
    <t>명희</t>
  </si>
  <si>
    <t>박흥건</t>
  </si>
  <si>
    <t>일빈</t>
  </si>
  <si>
    <t>필현</t>
  </si>
  <si>
    <t>창윤</t>
  </si>
  <si>
    <t>매화</t>
  </si>
  <si>
    <t>미운</t>
  </si>
  <si>
    <t>인손</t>
  </si>
  <si>
    <t>임생</t>
  </si>
  <si>
    <t>배계익</t>
  </si>
  <si>
    <t>청건</t>
  </si>
  <si>
    <t>최산동</t>
  </si>
  <si>
    <t>극상</t>
  </si>
  <si>
    <t>필선</t>
  </si>
  <si>
    <t>선복</t>
  </si>
  <si>
    <t>한룡</t>
  </si>
  <si>
    <t>춘일</t>
  </si>
  <si>
    <t>자호</t>
  </si>
  <si>
    <t>대운</t>
  </si>
  <si>
    <t>경룡</t>
  </si>
  <si>
    <t>옥란</t>
  </si>
  <si>
    <t>영수</t>
  </si>
  <si>
    <t>득점</t>
  </si>
  <si>
    <t>귀성</t>
  </si>
  <si>
    <t>중후</t>
  </si>
  <si>
    <t>신생</t>
  </si>
  <si>
    <t>허응상</t>
  </si>
  <si>
    <t>준이</t>
  </si>
  <si>
    <t>설룡</t>
  </si>
  <si>
    <t>장선룡</t>
  </si>
  <si>
    <t>여호</t>
  </si>
  <si>
    <t>홍윤</t>
  </si>
  <si>
    <t>영우</t>
  </si>
  <si>
    <t>인활</t>
  </si>
  <si>
    <t>흥남</t>
  </si>
  <si>
    <t>삼</t>
  </si>
  <si>
    <t>동산</t>
  </si>
  <si>
    <t>한수</t>
  </si>
  <si>
    <t>정홍</t>
  </si>
  <si>
    <t>맹원</t>
  </si>
  <si>
    <t>백중</t>
  </si>
  <si>
    <t>정의</t>
  </si>
  <si>
    <t>진태</t>
  </si>
  <si>
    <t>한윤</t>
  </si>
  <si>
    <t>유빈</t>
  </si>
  <si>
    <t>망복</t>
  </si>
  <si>
    <t>인각</t>
  </si>
  <si>
    <t>휼</t>
  </si>
  <si>
    <t>영득</t>
  </si>
  <si>
    <t>응원</t>
  </si>
  <si>
    <t>남수</t>
  </si>
  <si>
    <t>이생</t>
  </si>
  <si>
    <t>생부직역</t>
  </si>
  <si>
    <t>생부명</t>
  </si>
  <si>
    <t>모직역</t>
  </si>
  <si>
    <t>동비</t>
  </si>
  <si>
    <t>타비</t>
  </si>
  <si>
    <t>교비</t>
  </si>
  <si>
    <t>모명</t>
  </si>
  <si>
    <t>정원금</t>
  </si>
  <si>
    <t>설운</t>
  </si>
  <si>
    <t>종덕</t>
  </si>
  <si>
    <t>엄옥례</t>
  </si>
  <si>
    <t>향춘</t>
  </si>
  <si>
    <t>후례</t>
  </si>
  <si>
    <t>설량</t>
  </si>
  <si>
    <t>오원대</t>
  </si>
  <si>
    <t>춘화</t>
  </si>
  <si>
    <t>천분</t>
  </si>
  <si>
    <t>석매</t>
  </si>
  <si>
    <t>사덕</t>
  </si>
  <si>
    <t>말을춘</t>
  </si>
  <si>
    <t>권춘</t>
  </si>
  <si>
    <t>말치</t>
  </si>
  <si>
    <t>말분</t>
  </si>
  <si>
    <t>춘</t>
  </si>
  <si>
    <t>십오벌</t>
  </si>
  <si>
    <t>강덕</t>
  </si>
  <si>
    <t>옥보</t>
  </si>
  <si>
    <t>귀덕</t>
  </si>
  <si>
    <t>명숭</t>
  </si>
  <si>
    <t>어리개</t>
  </si>
  <si>
    <t>도개</t>
  </si>
  <si>
    <t>한덕</t>
  </si>
  <si>
    <t>도상</t>
  </si>
  <si>
    <t>희직</t>
  </si>
  <si>
    <t>문금</t>
  </si>
  <si>
    <t>솔금</t>
  </si>
  <si>
    <t>배춘</t>
  </si>
  <si>
    <t>봉생</t>
  </si>
  <si>
    <t>개욱</t>
  </si>
  <si>
    <t>장시</t>
  </si>
  <si>
    <t>중례</t>
  </si>
  <si>
    <t>진매</t>
  </si>
  <si>
    <t>박언매</t>
  </si>
  <si>
    <t>수영금</t>
  </si>
  <si>
    <t>애분</t>
  </si>
  <si>
    <t>응옥</t>
  </si>
  <si>
    <t>애양</t>
  </si>
  <si>
    <t>언내</t>
  </si>
  <si>
    <t>유명</t>
  </si>
  <si>
    <t>일화</t>
  </si>
  <si>
    <t>매향</t>
  </si>
  <si>
    <t>덕</t>
  </si>
  <si>
    <t>창생</t>
  </si>
  <si>
    <t>금안</t>
  </si>
  <si>
    <t>춘갯동</t>
  </si>
  <si>
    <t>옥이</t>
  </si>
  <si>
    <t>무녀</t>
  </si>
  <si>
    <t>권씨</t>
  </si>
  <si>
    <t>언개</t>
  </si>
  <si>
    <t>국향</t>
  </si>
  <si>
    <t>자근례</t>
  </si>
  <si>
    <t>오기옥</t>
  </si>
  <si>
    <t>권대</t>
  </si>
  <si>
    <t>엇매</t>
  </si>
  <si>
    <t>가온</t>
  </si>
  <si>
    <t>영개</t>
  </si>
  <si>
    <t>의개</t>
  </si>
  <si>
    <t>택례</t>
  </si>
  <si>
    <t>산매</t>
  </si>
  <si>
    <t>시향</t>
  </si>
  <si>
    <t>영녀</t>
  </si>
  <si>
    <t>기금</t>
  </si>
  <si>
    <t>은이</t>
  </si>
  <si>
    <t>백금</t>
  </si>
  <si>
    <t>상대</t>
  </si>
  <si>
    <t>의춘</t>
  </si>
  <si>
    <t>향옥</t>
  </si>
  <si>
    <t>업개</t>
  </si>
  <si>
    <t>복춘</t>
  </si>
  <si>
    <t>대정</t>
  </si>
  <si>
    <t>자음안</t>
  </si>
  <si>
    <t>언춘</t>
  </si>
  <si>
    <t>복대</t>
  </si>
  <si>
    <t>상화</t>
  </si>
  <si>
    <t>벽옥</t>
  </si>
  <si>
    <t>죽례</t>
  </si>
  <si>
    <t>명속</t>
  </si>
  <si>
    <t>감개</t>
  </si>
  <si>
    <t>명대</t>
  </si>
  <si>
    <t>향매</t>
  </si>
  <si>
    <t>옹춘</t>
  </si>
  <si>
    <t>박금</t>
  </si>
  <si>
    <t>배옥</t>
  </si>
  <si>
    <t>광읍개</t>
  </si>
  <si>
    <t>자근개</t>
  </si>
  <si>
    <t>덕종</t>
  </si>
  <si>
    <t>화능개</t>
  </si>
  <si>
    <t>연대</t>
  </si>
  <si>
    <t>최말분</t>
  </si>
  <si>
    <t>지량</t>
  </si>
  <si>
    <t>매양</t>
  </si>
  <si>
    <t>산대</t>
  </si>
  <si>
    <t>명매</t>
  </si>
  <si>
    <t>기당</t>
  </si>
  <si>
    <t>매지</t>
  </si>
  <si>
    <t>담개</t>
  </si>
  <si>
    <t>춘봉</t>
  </si>
  <si>
    <t>대명</t>
  </si>
  <si>
    <t>애덕</t>
  </si>
  <si>
    <t>부덕</t>
  </si>
  <si>
    <t>음대</t>
  </si>
  <si>
    <t>소근개</t>
  </si>
  <si>
    <t>의량</t>
  </si>
  <si>
    <t>옥량</t>
  </si>
  <si>
    <t>돌기</t>
  </si>
  <si>
    <t>원양</t>
  </si>
  <si>
    <t>말신</t>
  </si>
  <si>
    <t>초금</t>
  </si>
  <si>
    <t>업성개</t>
  </si>
  <si>
    <t>솔옥</t>
  </si>
  <si>
    <t>납진</t>
  </si>
  <si>
    <t>조직역</t>
  </si>
  <si>
    <t>선무원종공신</t>
  </si>
  <si>
    <t>납속가선대부중추부사</t>
  </si>
  <si>
    <t>가선대부중추부사</t>
  </si>
  <si>
    <t>납통정대부</t>
  </si>
  <si>
    <t>갑사</t>
  </si>
  <si>
    <t>훈련첨정</t>
  </si>
  <si>
    <t>정헌대부동지중추부사</t>
  </si>
  <si>
    <t>안기도찰방</t>
  </si>
  <si>
    <t>통정대부행주부</t>
  </si>
  <si>
    <t>군공판관</t>
  </si>
  <si>
    <t>훈련봉사</t>
  </si>
  <si>
    <t>선략장군행충무위부사과</t>
  </si>
  <si>
    <t>장사랑</t>
  </si>
  <si>
    <t>통훈대부행보안도찰방</t>
  </si>
  <si>
    <t>훈련원판관</t>
  </si>
  <si>
    <t>선략장군충무위겸사복</t>
  </si>
  <si>
    <t>선무원종공신훈련첨정</t>
  </si>
  <si>
    <t>가선대부동지추부사</t>
  </si>
  <si>
    <t>정헌대부</t>
  </si>
  <si>
    <t>정헌대부행동지중추부사</t>
  </si>
  <si>
    <t>전력부위수문장</t>
  </si>
  <si>
    <t>절충장첨지중추부사</t>
  </si>
  <si>
    <t>전망</t>
  </si>
  <si>
    <t>절충장군첨지중부사</t>
  </si>
  <si>
    <t>어모장군행훈련원봉사</t>
  </si>
  <si>
    <t>통정대부대</t>
  </si>
  <si>
    <t>자헌대부행동지중추부사</t>
  </si>
  <si>
    <t>통훈대부행전옥서주부</t>
  </si>
  <si>
    <t>전력부위훈련원봉사</t>
  </si>
  <si>
    <t>절충장군상호군</t>
  </si>
  <si>
    <t>중직대부</t>
  </si>
  <si>
    <t>수문장</t>
  </si>
  <si>
    <t>상호군</t>
  </si>
  <si>
    <t>선략장군행훈련원봉사</t>
  </si>
  <si>
    <t>진무원종공신절충장군</t>
  </si>
  <si>
    <t>사고참봉</t>
  </si>
  <si>
    <t>어모장군훈련원판관</t>
  </si>
  <si>
    <t>공조장인</t>
  </si>
  <si>
    <t>연일훈도</t>
  </si>
  <si>
    <t>안일호장</t>
  </si>
  <si>
    <t>통훈대부전행경주진판관</t>
  </si>
  <si>
    <t>통훈대부전관상감참봉</t>
  </si>
  <si>
    <t>선무원종공신전력부위겸사복</t>
  </si>
  <si>
    <t>창선대부행광산부령</t>
  </si>
  <si>
    <t>충찬위선략장군</t>
  </si>
  <si>
    <t>관상감참봉</t>
  </si>
  <si>
    <t>창선대부행광산부</t>
  </si>
  <si>
    <t>증숭정대부의정부좌찬성겸판의금부사오위도총부도총관행통훈대부사재감첨정</t>
  </si>
  <si>
    <t>통정대부행음죽현감</t>
  </si>
  <si>
    <t>선무원종공신어모장군행훈련원주부</t>
  </si>
  <si>
    <t>증순충보조공신숭정대부의정부좌찬성겸판의금부사오위도총부도총관평림군행건공장군세자익위사익위</t>
  </si>
  <si>
    <t>통훈대부행통천군수</t>
  </si>
  <si>
    <t>어모장군선무원종공신로강진수군첨절제사</t>
  </si>
  <si>
    <t>전력부위겸사복수문장</t>
  </si>
  <si>
    <t>조봉대부전연사참봉</t>
  </si>
  <si>
    <t>충찬위납속통정대부</t>
  </si>
  <si>
    <t>봉사</t>
  </si>
  <si>
    <t>선무원종공신절충장군첨지중추부사</t>
  </si>
  <si>
    <t>선략장군행훈련원주부</t>
  </si>
  <si>
    <t>어모장군행훈련원판관</t>
  </si>
  <si>
    <t>병절교위부사과</t>
  </si>
  <si>
    <t>선무원종공신행훈련원주부</t>
  </si>
  <si>
    <t>장사랑훈도</t>
  </si>
  <si>
    <t>증통정대부호조참의</t>
  </si>
  <si>
    <t>성균생원</t>
  </si>
  <si>
    <t>조산대부행공조좌랑</t>
  </si>
  <si>
    <t>전력부위부사과</t>
  </si>
  <si>
    <t>장사랑기자전참봉</t>
  </si>
  <si>
    <t>훈련주부</t>
  </si>
  <si>
    <t>납속선전관</t>
  </si>
  <si>
    <t>어모장군충좌위부사과</t>
  </si>
  <si>
    <t>훈련원권지봉사</t>
  </si>
  <si>
    <t>찰방</t>
  </si>
  <si>
    <t>통훈대부감포만호</t>
  </si>
  <si>
    <t>원종공신</t>
  </si>
  <si>
    <t>군공주부</t>
  </si>
  <si>
    <t>선략장군행중추부사</t>
  </si>
  <si>
    <t>통훈대부행관상감참봉</t>
  </si>
  <si>
    <t>병절교위전행훈련원주부</t>
  </si>
  <si>
    <t>어모장군행충좌위부사과</t>
  </si>
  <si>
    <t>원종공신판관</t>
  </si>
  <si>
    <t>절충장군전상호군</t>
  </si>
  <si>
    <t>봉진랑사재감첨정</t>
  </si>
  <si>
    <t>어모장군행충장위부사과</t>
  </si>
  <si>
    <t>절충장군훈련원판관</t>
  </si>
  <si>
    <t>조명</t>
  </si>
  <si>
    <t>득풍</t>
  </si>
  <si>
    <t>계충</t>
  </si>
  <si>
    <t>풍세</t>
  </si>
  <si>
    <t>윤이</t>
  </si>
  <si>
    <t>범산</t>
  </si>
  <si>
    <t>명부</t>
  </si>
  <si>
    <t>분련</t>
  </si>
  <si>
    <t>봉수</t>
  </si>
  <si>
    <t>문흘</t>
  </si>
  <si>
    <t>대수</t>
  </si>
  <si>
    <t>세흥</t>
  </si>
  <si>
    <t>흥록</t>
  </si>
  <si>
    <t>겸</t>
  </si>
  <si>
    <t>근원</t>
  </si>
  <si>
    <t>학금</t>
  </si>
  <si>
    <t>태광</t>
  </si>
  <si>
    <t>태우</t>
  </si>
  <si>
    <t>손이</t>
  </si>
  <si>
    <t>북금</t>
  </si>
  <si>
    <t>산두</t>
  </si>
  <si>
    <t>득수</t>
  </si>
  <si>
    <t>충걸</t>
  </si>
  <si>
    <t>대경</t>
  </si>
  <si>
    <t>문생</t>
  </si>
  <si>
    <t>추원</t>
  </si>
  <si>
    <t>의방</t>
  </si>
  <si>
    <t>적이</t>
  </si>
  <si>
    <t>유남</t>
  </si>
  <si>
    <t>얼인</t>
  </si>
  <si>
    <t>천악</t>
  </si>
  <si>
    <t>여헌</t>
  </si>
  <si>
    <t>동합</t>
  </si>
  <si>
    <t>막동</t>
  </si>
  <si>
    <t>덕흥</t>
  </si>
  <si>
    <t>업생</t>
  </si>
  <si>
    <t>눌사</t>
  </si>
  <si>
    <t>종렬</t>
  </si>
  <si>
    <t>봉로</t>
  </si>
  <si>
    <t>막상</t>
  </si>
  <si>
    <t>경운</t>
  </si>
  <si>
    <t>이손</t>
  </si>
  <si>
    <t>문원</t>
  </si>
  <si>
    <t>사수</t>
  </si>
  <si>
    <t>한남</t>
  </si>
  <si>
    <t>기동</t>
  </si>
  <si>
    <t>태산</t>
  </si>
  <si>
    <t>희익</t>
  </si>
  <si>
    <t>동명</t>
  </si>
  <si>
    <t>은복</t>
  </si>
  <si>
    <t>우의</t>
  </si>
  <si>
    <t>성춘</t>
  </si>
  <si>
    <t>억춘</t>
  </si>
  <si>
    <t>구지</t>
  </si>
  <si>
    <t>한우</t>
  </si>
  <si>
    <t>문길</t>
  </si>
  <si>
    <t>문희</t>
  </si>
  <si>
    <t>언동</t>
  </si>
  <si>
    <t>귀란</t>
  </si>
  <si>
    <t>희</t>
  </si>
  <si>
    <t>환생</t>
  </si>
  <si>
    <t>훈사</t>
  </si>
  <si>
    <t>경량</t>
  </si>
  <si>
    <t>봉남</t>
  </si>
  <si>
    <t>위</t>
  </si>
  <si>
    <t>문산</t>
  </si>
  <si>
    <t>군업</t>
  </si>
  <si>
    <t>충량</t>
  </si>
  <si>
    <t>순철</t>
  </si>
  <si>
    <t>은기</t>
  </si>
  <si>
    <t>억정</t>
  </si>
  <si>
    <t>선관</t>
  </si>
  <si>
    <t>윤학</t>
  </si>
  <si>
    <t>달</t>
  </si>
  <si>
    <t>말종</t>
  </si>
  <si>
    <t>원하</t>
  </si>
  <si>
    <t>경수</t>
  </si>
  <si>
    <t>말수</t>
  </si>
  <si>
    <t>문호</t>
  </si>
  <si>
    <t>관</t>
  </si>
  <si>
    <t>천호</t>
  </si>
  <si>
    <t>유실</t>
  </si>
  <si>
    <t>정록</t>
  </si>
  <si>
    <t>억련</t>
  </si>
  <si>
    <t>승룡</t>
  </si>
  <si>
    <t>눌생</t>
  </si>
  <si>
    <t>일룡</t>
  </si>
  <si>
    <t>두남</t>
  </si>
  <si>
    <t>말성</t>
  </si>
  <si>
    <t>모치</t>
  </si>
  <si>
    <t>두검</t>
  </si>
  <si>
    <t>운룡</t>
  </si>
  <si>
    <t>수홍</t>
  </si>
  <si>
    <t>순택</t>
  </si>
  <si>
    <t>만성</t>
  </si>
  <si>
    <t>천의</t>
  </si>
  <si>
    <t>필서</t>
  </si>
  <si>
    <t>령</t>
  </si>
  <si>
    <t>득부</t>
  </si>
  <si>
    <t>개</t>
  </si>
  <si>
    <t>귀향</t>
  </si>
  <si>
    <t>흥숙</t>
  </si>
  <si>
    <t>두한</t>
  </si>
  <si>
    <t>밀이</t>
  </si>
  <si>
    <t>중학</t>
  </si>
  <si>
    <t>민헌</t>
  </si>
  <si>
    <t>득천</t>
  </si>
  <si>
    <t>영안</t>
  </si>
  <si>
    <t>영조</t>
  </si>
  <si>
    <t>동백</t>
  </si>
  <si>
    <t>존성</t>
  </si>
  <si>
    <t>원수</t>
  </si>
  <si>
    <t>영상</t>
  </si>
  <si>
    <t>수천</t>
  </si>
  <si>
    <t>일록</t>
  </si>
  <si>
    <t>준평</t>
  </si>
  <si>
    <t>덕향</t>
  </si>
  <si>
    <t>천생</t>
  </si>
  <si>
    <t>세호</t>
  </si>
  <si>
    <t>만득</t>
  </si>
  <si>
    <t>복수</t>
  </si>
  <si>
    <t>덕손</t>
  </si>
  <si>
    <t>정강</t>
  </si>
  <si>
    <t>대남</t>
  </si>
  <si>
    <t>덕걸</t>
  </si>
  <si>
    <t>개선</t>
  </si>
  <si>
    <t>정봉</t>
  </si>
  <si>
    <t>영무</t>
  </si>
  <si>
    <t>복량</t>
  </si>
  <si>
    <t>학립</t>
  </si>
  <si>
    <t>성하</t>
  </si>
  <si>
    <t>무금</t>
  </si>
  <si>
    <t>희발</t>
  </si>
  <si>
    <t>옥계</t>
  </si>
  <si>
    <t>정석</t>
  </si>
  <si>
    <t>진풍</t>
  </si>
  <si>
    <t>세국</t>
  </si>
  <si>
    <t>풍</t>
  </si>
  <si>
    <t>청원</t>
  </si>
  <si>
    <t>이</t>
  </si>
  <si>
    <t>춘계</t>
  </si>
  <si>
    <t>순남</t>
  </si>
  <si>
    <t>징</t>
  </si>
  <si>
    <t>언세</t>
  </si>
  <si>
    <t>걸수</t>
  </si>
  <si>
    <t>원백</t>
  </si>
  <si>
    <t>상일</t>
  </si>
  <si>
    <t>몽련</t>
  </si>
  <si>
    <t>복동</t>
  </si>
  <si>
    <t>준동</t>
  </si>
  <si>
    <t>을생</t>
  </si>
  <si>
    <t>성부</t>
  </si>
  <si>
    <t>단</t>
  </si>
  <si>
    <t>화구</t>
  </si>
  <si>
    <t>보상</t>
  </si>
  <si>
    <t>문련</t>
  </si>
  <si>
    <t>풍년</t>
  </si>
  <si>
    <t>말정</t>
  </si>
  <si>
    <t>송남</t>
  </si>
  <si>
    <t>혜원</t>
  </si>
  <si>
    <t>수계</t>
  </si>
  <si>
    <t>운학</t>
  </si>
  <si>
    <t>재선</t>
  </si>
  <si>
    <t>광복</t>
  </si>
  <si>
    <t>금금이</t>
  </si>
  <si>
    <t>이봉</t>
  </si>
  <si>
    <t>흔부</t>
  </si>
  <si>
    <t>옥은</t>
  </si>
  <si>
    <t>효남</t>
  </si>
  <si>
    <t>득복</t>
  </si>
  <si>
    <t>억년</t>
  </si>
  <si>
    <t>명천</t>
  </si>
  <si>
    <t>광업</t>
  </si>
  <si>
    <t>실</t>
  </si>
  <si>
    <t>달원</t>
  </si>
  <si>
    <t>남주</t>
  </si>
  <si>
    <t>각복</t>
  </si>
  <si>
    <t>성의</t>
  </si>
  <si>
    <t>망생</t>
  </si>
  <si>
    <t>학매</t>
  </si>
  <si>
    <t>건</t>
  </si>
  <si>
    <t>신산</t>
  </si>
  <si>
    <t>술</t>
  </si>
  <si>
    <t>생룡</t>
  </si>
  <si>
    <t>이번</t>
  </si>
  <si>
    <t>정윤</t>
  </si>
  <si>
    <t>덕남</t>
  </si>
  <si>
    <t>의승</t>
  </si>
  <si>
    <t>명계</t>
  </si>
  <si>
    <t>신상</t>
  </si>
  <si>
    <t>극</t>
  </si>
  <si>
    <t>해수</t>
  </si>
  <si>
    <t>명경</t>
  </si>
  <si>
    <t>엽련</t>
  </si>
  <si>
    <t>귀세</t>
  </si>
  <si>
    <t>눌</t>
  </si>
  <si>
    <t>엇개</t>
  </si>
  <si>
    <t>고주</t>
  </si>
  <si>
    <t>여우</t>
  </si>
  <si>
    <t>광화</t>
  </si>
  <si>
    <t>줏산</t>
  </si>
  <si>
    <t>금복</t>
  </si>
  <si>
    <t>개인</t>
  </si>
  <si>
    <t>후기</t>
  </si>
  <si>
    <t>만손</t>
  </si>
  <si>
    <t>근융</t>
  </si>
  <si>
    <t>이유</t>
  </si>
  <si>
    <t>여천</t>
  </si>
  <si>
    <t>막석</t>
  </si>
  <si>
    <t>홍남</t>
  </si>
  <si>
    <t>문하</t>
  </si>
  <si>
    <t>중량</t>
  </si>
  <si>
    <t>경호</t>
  </si>
  <si>
    <t>존기</t>
  </si>
  <si>
    <t>초한</t>
  </si>
  <si>
    <t>석복</t>
  </si>
  <si>
    <t>무작</t>
  </si>
  <si>
    <t>언봉</t>
  </si>
  <si>
    <t>고동</t>
  </si>
  <si>
    <t>광호</t>
  </si>
  <si>
    <t>신점</t>
  </si>
  <si>
    <t>세신</t>
  </si>
  <si>
    <t>덕숭</t>
  </si>
  <si>
    <t>억손</t>
  </si>
  <si>
    <t>기윤</t>
  </si>
  <si>
    <t>심영</t>
  </si>
  <si>
    <t>문이</t>
  </si>
  <si>
    <t>희수</t>
  </si>
  <si>
    <t>여상</t>
  </si>
  <si>
    <t>춘희</t>
  </si>
  <si>
    <t>성동</t>
  </si>
  <si>
    <t>인남</t>
  </si>
  <si>
    <t>창동</t>
  </si>
  <si>
    <t>검숭</t>
  </si>
  <si>
    <t>태</t>
  </si>
  <si>
    <t>금세</t>
  </si>
  <si>
    <t>언</t>
  </si>
  <si>
    <t>굉준</t>
  </si>
  <si>
    <t>방동</t>
  </si>
  <si>
    <t>언화</t>
  </si>
  <si>
    <t>개수</t>
  </si>
  <si>
    <t>경립</t>
  </si>
  <si>
    <t>말명</t>
  </si>
  <si>
    <t>김이</t>
  </si>
  <si>
    <t>애복</t>
  </si>
  <si>
    <t>국룡</t>
  </si>
  <si>
    <t>동</t>
  </si>
  <si>
    <t>명현</t>
  </si>
  <si>
    <t>후생</t>
  </si>
  <si>
    <t>은손</t>
  </si>
  <si>
    <t>상길</t>
  </si>
  <si>
    <t>이양</t>
  </si>
  <si>
    <t>문부</t>
  </si>
  <si>
    <t>을승</t>
  </si>
  <si>
    <t>세월</t>
  </si>
  <si>
    <t>도성</t>
  </si>
  <si>
    <t>린</t>
  </si>
  <si>
    <t>응부</t>
  </si>
  <si>
    <t>운수</t>
  </si>
  <si>
    <t>천조</t>
  </si>
  <si>
    <t>포일</t>
  </si>
  <si>
    <t>당</t>
  </si>
  <si>
    <t>광도</t>
  </si>
  <si>
    <t>확</t>
  </si>
  <si>
    <t>희남</t>
  </si>
  <si>
    <t>경유</t>
  </si>
  <si>
    <t>변우</t>
  </si>
  <si>
    <t>용기</t>
  </si>
  <si>
    <t>언량</t>
  </si>
  <si>
    <t>진행</t>
  </si>
  <si>
    <t>이서</t>
  </si>
  <si>
    <t>종남</t>
  </si>
  <si>
    <t>천원</t>
  </si>
  <si>
    <t>개남</t>
  </si>
  <si>
    <t>국해</t>
  </si>
  <si>
    <t>진영</t>
  </si>
  <si>
    <t>학명</t>
  </si>
  <si>
    <t>계산</t>
  </si>
  <si>
    <t>수의</t>
  </si>
  <si>
    <t>윤룡</t>
  </si>
  <si>
    <t>여운</t>
  </si>
  <si>
    <t>용주</t>
  </si>
  <si>
    <t>초문</t>
  </si>
  <si>
    <t>석로</t>
  </si>
  <si>
    <t>신옥</t>
  </si>
  <si>
    <t>사국</t>
  </si>
  <si>
    <t>문복</t>
  </si>
  <si>
    <t>숙</t>
  </si>
  <si>
    <t>윤돌이</t>
  </si>
  <si>
    <t>천룡</t>
  </si>
  <si>
    <t>도삼</t>
  </si>
  <si>
    <t>홍지</t>
  </si>
  <si>
    <t>사중</t>
  </si>
  <si>
    <t>사인</t>
  </si>
  <si>
    <t>후경</t>
  </si>
  <si>
    <t>양춘</t>
  </si>
  <si>
    <t>이설</t>
  </si>
  <si>
    <t>추석</t>
  </si>
  <si>
    <t>순일</t>
  </si>
  <si>
    <t>칠우</t>
  </si>
  <si>
    <t>몽인</t>
  </si>
  <si>
    <t>춘도</t>
  </si>
  <si>
    <t>주석</t>
  </si>
  <si>
    <t>덕부</t>
  </si>
  <si>
    <t>희성</t>
  </si>
  <si>
    <t>막란</t>
  </si>
  <si>
    <t>종룡</t>
  </si>
  <si>
    <t>덕성</t>
  </si>
  <si>
    <t>청이</t>
  </si>
  <si>
    <t>철석</t>
  </si>
  <si>
    <t>희안</t>
  </si>
  <si>
    <t>사정</t>
  </si>
  <si>
    <t>감궁</t>
  </si>
  <si>
    <t>추화</t>
  </si>
  <si>
    <t>원남</t>
  </si>
  <si>
    <t>백천</t>
  </si>
  <si>
    <t>춘내</t>
  </si>
  <si>
    <t>응택</t>
  </si>
  <si>
    <t>덕수</t>
  </si>
  <si>
    <t>응계</t>
  </si>
  <si>
    <t>이순</t>
  </si>
  <si>
    <t>무원</t>
  </si>
  <si>
    <t>작지</t>
  </si>
  <si>
    <t>의생</t>
  </si>
  <si>
    <t>계익</t>
  </si>
  <si>
    <t>말지</t>
  </si>
  <si>
    <t>오응견</t>
  </si>
  <si>
    <t>하변생</t>
  </si>
  <si>
    <t>애홍</t>
  </si>
  <si>
    <t>달선</t>
  </si>
  <si>
    <t>한석</t>
  </si>
  <si>
    <t>유황</t>
  </si>
  <si>
    <t>충한</t>
  </si>
  <si>
    <t>귀천</t>
  </si>
  <si>
    <t>술생</t>
  </si>
  <si>
    <t>진수</t>
  </si>
  <si>
    <t>대금</t>
  </si>
  <si>
    <t>귀</t>
  </si>
  <si>
    <t>돌생</t>
  </si>
  <si>
    <t>선석</t>
  </si>
  <si>
    <t>위청</t>
  </si>
  <si>
    <t>길</t>
  </si>
  <si>
    <t>충세</t>
  </si>
  <si>
    <t>흥성</t>
  </si>
  <si>
    <t>필봉</t>
  </si>
  <si>
    <t>내성</t>
  </si>
  <si>
    <t>비각</t>
  </si>
  <si>
    <t>일견</t>
  </si>
  <si>
    <t>세휘</t>
  </si>
  <si>
    <t>귀룡</t>
  </si>
  <si>
    <t>인기</t>
  </si>
  <si>
    <t>성구</t>
  </si>
  <si>
    <t>철현</t>
  </si>
  <si>
    <t>명안</t>
  </si>
  <si>
    <t>응련</t>
  </si>
  <si>
    <t>섬</t>
  </si>
  <si>
    <t>유일</t>
  </si>
  <si>
    <t>등</t>
  </si>
  <si>
    <t>의구</t>
  </si>
  <si>
    <t>응춘</t>
  </si>
  <si>
    <t>진신</t>
  </si>
  <si>
    <t>백종</t>
  </si>
  <si>
    <t>진동</t>
  </si>
  <si>
    <t>창지</t>
  </si>
  <si>
    <t>담이</t>
  </si>
  <si>
    <t>문식</t>
  </si>
  <si>
    <t>선훈</t>
  </si>
  <si>
    <t>보</t>
  </si>
  <si>
    <t>근장</t>
  </si>
  <si>
    <t>근주</t>
  </si>
  <si>
    <t>강춘일</t>
  </si>
  <si>
    <t>신석</t>
  </si>
  <si>
    <t>일해</t>
  </si>
  <si>
    <t>극수</t>
  </si>
  <si>
    <t>산호</t>
  </si>
  <si>
    <t>기복</t>
  </si>
  <si>
    <t>초능</t>
  </si>
  <si>
    <t>구룡</t>
  </si>
  <si>
    <t>세련</t>
  </si>
  <si>
    <t>란</t>
  </si>
  <si>
    <t>세관</t>
  </si>
  <si>
    <t>희복</t>
  </si>
  <si>
    <t>희국</t>
  </si>
  <si>
    <t>순애</t>
  </si>
  <si>
    <t>성진</t>
  </si>
  <si>
    <t>충기</t>
  </si>
  <si>
    <t>극남</t>
  </si>
  <si>
    <t>재연</t>
  </si>
  <si>
    <t>응환</t>
  </si>
  <si>
    <t>증조직역</t>
  </si>
  <si>
    <t>증자헌대부행동지중추부사</t>
  </si>
  <si>
    <t>어모장군행훈련주부</t>
  </si>
  <si>
    <t>어모장군행동지중추부사</t>
  </si>
  <si>
    <t>통훈대부행괴산현감</t>
  </si>
  <si>
    <t>무겸선전관</t>
  </si>
  <si>
    <t>가선대부행동지중추부사</t>
  </si>
  <si>
    <t>절충장군행훈련봉사</t>
  </si>
  <si>
    <t>통훈대부행판관</t>
  </si>
  <si>
    <t>자헌대부동지중추부사</t>
  </si>
  <si>
    <t>통훈대부행고산군수</t>
  </si>
  <si>
    <t>훈도</t>
  </si>
  <si>
    <t>증자헌대부동지중추부사</t>
  </si>
  <si>
    <t>통대부</t>
  </si>
  <si>
    <t>어모장군훈련판관</t>
  </si>
  <si>
    <t>선무원종공신행우림위</t>
  </si>
  <si>
    <t>성균진사</t>
  </si>
  <si>
    <t>절충장군중추부사</t>
  </si>
  <si>
    <t>자헌대부전행판관</t>
  </si>
  <si>
    <t>절충장군행호분위</t>
  </si>
  <si>
    <t>군공우림위</t>
  </si>
  <si>
    <t>선무원종공신훈련원판관</t>
  </si>
  <si>
    <t>절충장군첨지</t>
  </si>
  <si>
    <t>선무원종공신수문장</t>
  </si>
  <si>
    <t>선략장군훈련봉사수문장</t>
  </si>
  <si>
    <t>선무랑</t>
  </si>
  <si>
    <t>대호군</t>
  </si>
  <si>
    <t>통훈대부전연참봉</t>
  </si>
  <si>
    <t>선무원종공신중추부사</t>
  </si>
  <si>
    <t>장사랑회덕훈도</t>
  </si>
  <si>
    <t>가선대부전행좌병마절도사</t>
  </si>
  <si>
    <t>가선대부전행경상도병마절도사</t>
  </si>
  <si>
    <t>증정의대부겸오위도총부부총관의양군행창선대부의양부수</t>
  </si>
  <si>
    <t>선무원종공신겸사복</t>
  </si>
  <si>
    <t>선략장군행수문장</t>
  </si>
  <si>
    <t>증정의대부도총부도총관의양군행창선대부의양부</t>
  </si>
  <si>
    <t>통훈대부행음죽현감</t>
  </si>
  <si>
    <t>선무원종공신전력부위</t>
  </si>
  <si>
    <t>통정대부행강진현감</t>
  </si>
  <si>
    <t>통훈대부행군자감주부</t>
  </si>
  <si>
    <t>선무원종공신병절교위훈련원주부</t>
  </si>
  <si>
    <t>선무원종공신첨지중추부사</t>
  </si>
  <si>
    <t>어모장군훈련원주부</t>
  </si>
  <si>
    <t>절충장군행동지중추부사</t>
  </si>
  <si>
    <t>장사랑제용감참봉</t>
  </si>
  <si>
    <t>증가선대부겸동지의금부사오위도총부도총관행선교랑</t>
  </si>
  <si>
    <t>절충장군행부산진동첨절제사</t>
  </si>
  <si>
    <t>선무원종공신훈련원판관주부</t>
  </si>
  <si>
    <t>어모장군행훈련봉사</t>
  </si>
  <si>
    <t>어모장군행훈련판관</t>
  </si>
  <si>
    <t>자헌대부행판관</t>
  </si>
  <si>
    <t>수문장선무원종공신</t>
  </si>
  <si>
    <t>조산대부행충청도사</t>
  </si>
  <si>
    <t>증가선대부한성부우윤</t>
  </si>
  <si>
    <t>정로위전력부위부사과</t>
  </si>
  <si>
    <t>증통정대부공조참의</t>
  </si>
  <si>
    <t>전만호</t>
  </si>
  <si>
    <t>수문장원종공신</t>
  </si>
  <si>
    <t>중부장선무원종공신병절교위훈련원주부</t>
  </si>
  <si>
    <t>어모장군첨정</t>
  </si>
  <si>
    <t>군공우림위통정대부</t>
  </si>
  <si>
    <t>통훈대부행사헌부감찰</t>
  </si>
  <si>
    <t>선교랑속봉도찰방</t>
  </si>
  <si>
    <t>통정대부주부</t>
  </si>
  <si>
    <t>선무원종공신첨정</t>
  </si>
  <si>
    <t>훈련봉사전옥서참봉</t>
  </si>
  <si>
    <t>통훈대부행선전관</t>
  </si>
  <si>
    <t>원종공신첨정</t>
  </si>
  <si>
    <t>선무원종공신주부</t>
  </si>
  <si>
    <t>선무원종공신납속가선대부</t>
  </si>
  <si>
    <t>훈련정원종공신</t>
  </si>
  <si>
    <t>증통정대부</t>
  </si>
  <si>
    <t>사포서별제</t>
  </si>
  <si>
    <t>선무원종공신훈련원첨정</t>
  </si>
  <si>
    <t>사포서별제봉직랑유곡도찰방</t>
  </si>
  <si>
    <t>선무원종공신가선대부</t>
  </si>
  <si>
    <t>절충장군행훈련원판관</t>
  </si>
  <si>
    <t>행훈련원판관</t>
  </si>
  <si>
    <t>통정대부공조참의</t>
  </si>
  <si>
    <t>원종공신경력</t>
  </si>
  <si>
    <t>증조명</t>
  </si>
  <si>
    <t>줏진</t>
  </si>
  <si>
    <t>다기</t>
  </si>
  <si>
    <t>필생</t>
  </si>
  <si>
    <t>지일</t>
  </si>
  <si>
    <t>경생</t>
  </si>
  <si>
    <t>윤만</t>
  </si>
  <si>
    <t>훈동</t>
  </si>
  <si>
    <t>문량</t>
  </si>
  <si>
    <t>한국</t>
  </si>
  <si>
    <t>의광</t>
  </si>
  <si>
    <t>인번</t>
  </si>
  <si>
    <t>이추</t>
  </si>
  <si>
    <t>수언</t>
  </si>
  <si>
    <t>걸</t>
  </si>
  <si>
    <t>학풍</t>
  </si>
  <si>
    <t>억상</t>
  </si>
  <si>
    <t>상좌</t>
  </si>
  <si>
    <t>여철</t>
  </si>
  <si>
    <t>검손</t>
  </si>
  <si>
    <t>북산</t>
  </si>
  <si>
    <t>막련</t>
  </si>
  <si>
    <t>석조</t>
  </si>
  <si>
    <t>이민</t>
  </si>
  <si>
    <t>수춘</t>
  </si>
  <si>
    <t>언필</t>
  </si>
  <si>
    <t>흥종</t>
  </si>
  <si>
    <t>추남</t>
  </si>
  <si>
    <t>말만</t>
  </si>
  <si>
    <t>여감</t>
  </si>
  <si>
    <t>산수</t>
  </si>
  <si>
    <t>환기</t>
  </si>
  <si>
    <t>흥지</t>
  </si>
  <si>
    <t>금견</t>
  </si>
  <si>
    <t>감당</t>
  </si>
  <si>
    <t>언실</t>
  </si>
  <si>
    <t>흘</t>
  </si>
  <si>
    <t>은진</t>
  </si>
  <si>
    <t>국량</t>
  </si>
  <si>
    <t>규</t>
  </si>
  <si>
    <t>필매</t>
  </si>
  <si>
    <t>선감</t>
  </si>
  <si>
    <t>흥귀</t>
  </si>
  <si>
    <t>사준</t>
  </si>
  <si>
    <t>상업</t>
  </si>
  <si>
    <t>만극</t>
  </si>
  <si>
    <t>문동</t>
  </si>
  <si>
    <t>주봉</t>
  </si>
  <si>
    <t>명시</t>
  </si>
  <si>
    <t>말천</t>
  </si>
  <si>
    <t>억룡</t>
  </si>
  <si>
    <t>석개</t>
  </si>
  <si>
    <t>수두</t>
  </si>
  <si>
    <t>환화</t>
  </si>
  <si>
    <t>원만</t>
  </si>
  <si>
    <t>근성</t>
  </si>
  <si>
    <t>춘련</t>
  </si>
  <si>
    <t>안걸</t>
  </si>
  <si>
    <t>유형</t>
  </si>
  <si>
    <t>안방</t>
  </si>
  <si>
    <t>옥경</t>
  </si>
  <si>
    <t>업동</t>
  </si>
  <si>
    <t>검세</t>
  </si>
  <si>
    <t>준비</t>
  </si>
  <si>
    <t>언공</t>
  </si>
  <si>
    <t>두</t>
  </si>
  <si>
    <t>맹동</t>
  </si>
  <si>
    <t>대신</t>
  </si>
  <si>
    <t>일량</t>
  </si>
  <si>
    <t>록</t>
  </si>
  <si>
    <t>무동</t>
  </si>
  <si>
    <t>익창</t>
  </si>
  <si>
    <t>쌍룡</t>
  </si>
  <si>
    <t>명수</t>
  </si>
  <si>
    <t>복이</t>
  </si>
  <si>
    <t>달천</t>
  </si>
  <si>
    <t>기주</t>
  </si>
  <si>
    <t>상선</t>
  </si>
  <si>
    <t>대평</t>
  </si>
  <si>
    <t>시성</t>
  </si>
  <si>
    <t>영화</t>
  </si>
  <si>
    <t>산동</t>
  </si>
  <si>
    <t>문무</t>
  </si>
  <si>
    <t>복인</t>
  </si>
  <si>
    <t>언징</t>
  </si>
  <si>
    <t>천지</t>
  </si>
  <si>
    <t>중성</t>
  </si>
  <si>
    <t>우천</t>
  </si>
  <si>
    <t>추백</t>
  </si>
  <si>
    <t>흥백</t>
  </si>
  <si>
    <t>근외</t>
  </si>
  <si>
    <t>도산</t>
  </si>
  <si>
    <t>일향</t>
  </si>
  <si>
    <t>희세</t>
  </si>
  <si>
    <t>영손</t>
  </si>
  <si>
    <t>홍수</t>
  </si>
  <si>
    <t>내석</t>
  </si>
  <si>
    <t>민존</t>
  </si>
  <si>
    <t>언신</t>
  </si>
  <si>
    <t>명홍</t>
  </si>
  <si>
    <t>평언</t>
  </si>
  <si>
    <t>한문</t>
  </si>
  <si>
    <t>이세</t>
  </si>
  <si>
    <t>덕신</t>
  </si>
  <si>
    <t>난</t>
  </si>
  <si>
    <t>태운</t>
  </si>
  <si>
    <t>영희</t>
  </si>
  <si>
    <t>희숙</t>
  </si>
  <si>
    <t>국</t>
  </si>
  <si>
    <t>풍시</t>
  </si>
  <si>
    <t>석걸</t>
  </si>
  <si>
    <t>억복</t>
  </si>
  <si>
    <t>담석</t>
  </si>
  <si>
    <t>충수</t>
  </si>
  <si>
    <t>인필</t>
  </si>
  <si>
    <t>인의</t>
  </si>
  <si>
    <t>복선</t>
  </si>
  <si>
    <t>환</t>
  </si>
  <si>
    <t>말량</t>
  </si>
  <si>
    <t>대광</t>
  </si>
  <si>
    <t>덕선</t>
  </si>
  <si>
    <t>명로</t>
  </si>
  <si>
    <t>무세</t>
  </si>
  <si>
    <t>취방</t>
  </si>
  <si>
    <t>우건</t>
  </si>
  <si>
    <t>자남</t>
  </si>
  <si>
    <t>상휘</t>
  </si>
  <si>
    <t>선부</t>
  </si>
  <si>
    <t>광련</t>
  </si>
  <si>
    <t>관선</t>
  </si>
  <si>
    <t>영근</t>
  </si>
  <si>
    <t>수련</t>
  </si>
  <si>
    <t>중천</t>
  </si>
  <si>
    <t>연상</t>
  </si>
  <si>
    <t>수기</t>
  </si>
  <si>
    <t>동설</t>
  </si>
  <si>
    <t>몽</t>
  </si>
  <si>
    <t>치</t>
  </si>
  <si>
    <t>정문</t>
  </si>
  <si>
    <t>홀</t>
  </si>
  <si>
    <t>택주</t>
  </si>
  <si>
    <t>선광</t>
  </si>
  <si>
    <t>시민</t>
  </si>
  <si>
    <t>산걸</t>
  </si>
  <si>
    <t>천익</t>
  </si>
  <si>
    <t>해생</t>
  </si>
  <si>
    <t>시문</t>
  </si>
  <si>
    <t>아동</t>
  </si>
  <si>
    <t>대근</t>
  </si>
  <si>
    <t>매</t>
  </si>
  <si>
    <t>팔리</t>
  </si>
  <si>
    <t>원청</t>
  </si>
  <si>
    <t>천수</t>
  </si>
  <si>
    <t>필남</t>
  </si>
  <si>
    <t>지선</t>
  </si>
  <si>
    <t>우음금</t>
  </si>
  <si>
    <t>득원</t>
  </si>
  <si>
    <t>언수</t>
  </si>
  <si>
    <t>애이</t>
  </si>
  <si>
    <t>동기</t>
  </si>
  <si>
    <t>찬</t>
  </si>
  <si>
    <t>춘종</t>
  </si>
  <si>
    <t>충</t>
  </si>
  <si>
    <t>중산</t>
  </si>
  <si>
    <t>각관</t>
  </si>
  <si>
    <t>욱</t>
  </si>
  <si>
    <t>언경</t>
  </si>
  <si>
    <t>천중</t>
  </si>
  <si>
    <t>원희</t>
  </si>
  <si>
    <t>윤숙</t>
  </si>
  <si>
    <t>일주</t>
  </si>
  <si>
    <t>팽경</t>
  </si>
  <si>
    <t>춘석</t>
  </si>
  <si>
    <t>희영</t>
  </si>
  <si>
    <t>동주</t>
  </si>
  <si>
    <t>하정</t>
  </si>
  <si>
    <t>을립</t>
  </si>
  <si>
    <t>무지</t>
  </si>
  <si>
    <t>은</t>
  </si>
  <si>
    <t>애</t>
  </si>
  <si>
    <t>중삼</t>
  </si>
  <si>
    <t>사충</t>
  </si>
  <si>
    <t>영필</t>
  </si>
  <si>
    <t>희호</t>
  </si>
  <si>
    <t>유채</t>
  </si>
  <si>
    <t>근세</t>
  </si>
  <si>
    <t>득련</t>
  </si>
  <si>
    <t>줏동</t>
  </si>
  <si>
    <t>개손</t>
  </si>
  <si>
    <t>희명</t>
  </si>
  <si>
    <t>문기</t>
  </si>
  <si>
    <t>석보</t>
  </si>
  <si>
    <t>운치</t>
  </si>
  <si>
    <t>순만</t>
  </si>
  <si>
    <t>석홍</t>
  </si>
  <si>
    <t>무련</t>
  </si>
  <si>
    <t>철만</t>
  </si>
  <si>
    <t>세천</t>
  </si>
  <si>
    <t>맹손</t>
  </si>
  <si>
    <t>개산</t>
  </si>
  <si>
    <t>중남</t>
  </si>
  <si>
    <t>서수</t>
  </si>
  <si>
    <t>성익</t>
  </si>
  <si>
    <t>견망</t>
  </si>
  <si>
    <t>앵보</t>
  </si>
  <si>
    <t>태건</t>
  </si>
  <si>
    <t>몽원</t>
  </si>
  <si>
    <t>필호</t>
  </si>
  <si>
    <t>회천</t>
  </si>
  <si>
    <t>기준</t>
  </si>
  <si>
    <t>종호</t>
  </si>
  <si>
    <t>의적</t>
  </si>
  <si>
    <t>화길</t>
  </si>
  <si>
    <t>석명</t>
  </si>
  <si>
    <t>언부</t>
  </si>
  <si>
    <t>준청</t>
  </si>
  <si>
    <t>막천</t>
  </si>
  <si>
    <t>검복</t>
  </si>
  <si>
    <t>체</t>
  </si>
  <si>
    <t>보영</t>
  </si>
  <si>
    <t>오거</t>
  </si>
  <si>
    <t>백수</t>
  </si>
  <si>
    <t>세걸</t>
  </si>
  <si>
    <t>귀지</t>
  </si>
  <si>
    <t>엇손</t>
  </si>
  <si>
    <t>의호</t>
  </si>
  <si>
    <t>안지</t>
  </si>
  <si>
    <t>석상</t>
  </si>
  <si>
    <t>안수</t>
  </si>
  <si>
    <t>억천</t>
  </si>
  <si>
    <t>수수</t>
  </si>
  <si>
    <t>서룡</t>
  </si>
  <si>
    <t>수건</t>
  </si>
  <si>
    <t>흥의</t>
  </si>
  <si>
    <t>서순동</t>
  </si>
  <si>
    <t>영세</t>
  </si>
  <si>
    <t>이언</t>
  </si>
  <si>
    <t>여준</t>
  </si>
  <si>
    <t>원복</t>
  </si>
  <si>
    <t>절민</t>
  </si>
  <si>
    <t>수이</t>
  </si>
  <si>
    <t>응숙</t>
  </si>
  <si>
    <t>자강</t>
  </si>
  <si>
    <t>성근</t>
  </si>
  <si>
    <t>천희</t>
  </si>
  <si>
    <t>운산</t>
  </si>
  <si>
    <t>심</t>
  </si>
  <si>
    <t>인희</t>
  </si>
  <si>
    <t>몽득</t>
  </si>
  <si>
    <t>극동</t>
  </si>
  <si>
    <t>결민</t>
  </si>
  <si>
    <t>비지</t>
  </si>
  <si>
    <t>미가지</t>
  </si>
  <si>
    <t>지한</t>
  </si>
  <si>
    <t>극윤</t>
  </si>
  <si>
    <t>막지</t>
  </si>
  <si>
    <t>남산</t>
  </si>
  <si>
    <t>석재</t>
  </si>
  <si>
    <t>담련</t>
  </si>
  <si>
    <t>몽백</t>
  </si>
  <si>
    <t>흥도</t>
  </si>
  <si>
    <t>상이</t>
  </si>
  <si>
    <t>몽전</t>
  </si>
  <si>
    <t>현국</t>
  </si>
  <si>
    <t>수환</t>
  </si>
  <si>
    <t>언주</t>
  </si>
  <si>
    <t>춘남</t>
  </si>
  <si>
    <t>윤전</t>
  </si>
  <si>
    <t>주원</t>
  </si>
  <si>
    <t>허룡</t>
  </si>
  <si>
    <t>붕</t>
  </si>
  <si>
    <t>진시석</t>
  </si>
  <si>
    <t>기일</t>
  </si>
  <si>
    <t>자산</t>
  </si>
  <si>
    <t>순적</t>
  </si>
  <si>
    <t>응기</t>
  </si>
  <si>
    <t>승언</t>
  </si>
  <si>
    <t>학남</t>
  </si>
  <si>
    <t>의철</t>
  </si>
  <si>
    <t>흥이</t>
  </si>
  <si>
    <t>신홍</t>
  </si>
  <si>
    <t>덕원</t>
  </si>
  <si>
    <t>무산</t>
  </si>
  <si>
    <t>암</t>
  </si>
  <si>
    <t>의회</t>
  </si>
  <si>
    <t>말협</t>
  </si>
  <si>
    <t>온</t>
  </si>
  <si>
    <t>선풍</t>
  </si>
  <si>
    <t>삼생</t>
  </si>
  <si>
    <t>항</t>
  </si>
  <si>
    <t>신수</t>
  </si>
  <si>
    <t>보배</t>
  </si>
  <si>
    <t>학로</t>
  </si>
  <si>
    <t>칠선</t>
  </si>
  <si>
    <t>원우</t>
  </si>
  <si>
    <t>익주</t>
  </si>
  <si>
    <t>희석</t>
  </si>
  <si>
    <t>덕송</t>
  </si>
  <si>
    <t>희막</t>
  </si>
  <si>
    <t>봉산</t>
  </si>
  <si>
    <t>원련</t>
  </si>
  <si>
    <t>수오</t>
  </si>
  <si>
    <t>부이</t>
  </si>
  <si>
    <t>철봉</t>
  </si>
  <si>
    <t>문시</t>
  </si>
  <si>
    <t>세영</t>
  </si>
  <si>
    <t>인이</t>
  </si>
  <si>
    <t>도관</t>
  </si>
  <si>
    <t>월발</t>
  </si>
  <si>
    <t>요강</t>
  </si>
  <si>
    <t>내강</t>
  </si>
  <si>
    <t>흡</t>
  </si>
  <si>
    <t>의문</t>
  </si>
  <si>
    <t>희동</t>
  </si>
  <si>
    <t>연부</t>
  </si>
  <si>
    <t>우성</t>
  </si>
  <si>
    <t>원길</t>
  </si>
  <si>
    <t>탄립</t>
  </si>
  <si>
    <t>원손</t>
  </si>
  <si>
    <t>탄지</t>
  </si>
  <si>
    <t>청세</t>
  </si>
  <si>
    <t>성백</t>
  </si>
  <si>
    <t>천남</t>
  </si>
  <si>
    <t>승량</t>
  </si>
  <si>
    <t>흥선</t>
  </si>
  <si>
    <t>송학</t>
  </si>
  <si>
    <t>탁손</t>
  </si>
  <si>
    <t>순산</t>
  </si>
  <si>
    <t>이선</t>
  </si>
  <si>
    <t>화국</t>
  </si>
  <si>
    <t>복기</t>
  </si>
  <si>
    <t>남극</t>
  </si>
  <si>
    <t>철원</t>
  </si>
  <si>
    <t>세두</t>
  </si>
  <si>
    <t>의귀</t>
  </si>
  <si>
    <t>둔련</t>
  </si>
  <si>
    <t>시희</t>
  </si>
  <si>
    <t>손수</t>
  </si>
  <si>
    <t>덕하</t>
  </si>
  <si>
    <t>순기</t>
  </si>
  <si>
    <t>선호</t>
  </si>
  <si>
    <t>두하</t>
  </si>
  <si>
    <t>춘경</t>
  </si>
  <si>
    <t>명석</t>
  </si>
  <si>
    <t>의강</t>
  </si>
  <si>
    <t>시가</t>
  </si>
  <si>
    <t>미신</t>
  </si>
  <si>
    <t>경삼</t>
  </si>
  <si>
    <t>호인</t>
  </si>
  <si>
    <t>국천</t>
  </si>
  <si>
    <t>삼석</t>
  </si>
  <si>
    <t>흥구</t>
  </si>
  <si>
    <t>신세</t>
  </si>
  <si>
    <t>국대</t>
  </si>
  <si>
    <t>해상</t>
  </si>
  <si>
    <t>흥욱</t>
  </si>
  <si>
    <t>봉련</t>
  </si>
  <si>
    <t>필광</t>
  </si>
  <si>
    <t>약</t>
  </si>
  <si>
    <t>덕윤</t>
  </si>
  <si>
    <t>이박</t>
  </si>
  <si>
    <t>광원</t>
  </si>
  <si>
    <t>필상</t>
  </si>
  <si>
    <t>문언</t>
  </si>
  <si>
    <t>창의</t>
  </si>
  <si>
    <t>석정</t>
  </si>
  <si>
    <t>득은</t>
  </si>
  <si>
    <t>청백</t>
  </si>
  <si>
    <t>담생</t>
  </si>
  <si>
    <t>한준</t>
  </si>
  <si>
    <t>성언</t>
  </si>
  <si>
    <t>운경</t>
  </si>
  <si>
    <t>경로</t>
  </si>
  <si>
    <t>경이</t>
  </si>
  <si>
    <t>명금이</t>
  </si>
  <si>
    <t>윤택</t>
  </si>
  <si>
    <t>찬휘</t>
  </si>
  <si>
    <t>주생</t>
  </si>
  <si>
    <t>허승</t>
  </si>
  <si>
    <t>근</t>
  </si>
  <si>
    <t>신국</t>
  </si>
  <si>
    <t>번</t>
  </si>
  <si>
    <t>상의</t>
  </si>
  <si>
    <t>분성</t>
  </si>
  <si>
    <t>복령</t>
  </si>
  <si>
    <t>순원</t>
  </si>
  <si>
    <t>만필</t>
  </si>
  <si>
    <t>진민</t>
  </si>
  <si>
    <t>태성</t>
  </si>
  <si>
    <t>이룡</t>
  </si>
  <si>
    <t>핵류</t>
  </si>
  <si>
    <t>성신</t>
  </si>
  <si>
    <t>복종</t>
  </si>
  <si>
    <t>경국</t>
  </si>
  <si>
    <t>희천</t>
  </si>
  <si>
    <t>유헌</t>
  </si>
  <si>
    <t>유환</t>
  </si>
  <si>
    <t>청우</t>
  </si>
  <si>
    <t>석문</t>
  </si>
  <si>
    <t>외조직역</t>
  </si>
  <si>
    <t>훈련원첨정</t>
  </si>
  <si>
    <t>선략장군부사과</t>
  </si>
  <si>
    <t>사제원</t>
  </si>
  <si>
    <t>가선중추부사</t>
  </si>
  <si>
    <t>어모장군행만호</t>
  </si>
  <si>
    <t>행만호</t>
  </si>
  <si>
    <t>한정</t>
  </si>
  <si>
    <t>공신충의</t>
  </si>
  <si>
    <t>전부윤</t>
  </si>
  <si>
    <t>선전관</t>
  </si>
  <si>
    <t>사재감판관</t>
  </si>
  <si>
    <t>어모장군전력부위겸사과</t>
  </si>
  <si>
    <t>통정대부중추부사</t>
  </si>
  <si>
    <t>종사랑</t>
  </si>
  <si>
    <t>납속통정대부장</t>
  </si>
  <si>
    <t>별장</t>
  </si>
  <si>
    <t>병절교위충장위부장</t>
  </si>
  <si>
    <t>절충장군행상호군</t>
  </si>
  <si>
    <t>병절교위중부장</t>
  </si>
  <si>
    <t>증통정대부승정원좌승지겸경연참찬관행통훈대부영동현감청주진관병마절제도위</t>
  </si>
  <si>
    <t>성균관노</t>
  </si>
  <si>
    <t>창원현감</t>
  </si>
  <si>
    <t>납속통정대부중추부사</t>
  </si>
  <si>
    <t>부사과</t>
  </si>
  <si>
    <t>수군절제사개운포만호</t>
  </si>
  <si>
    <t>전행찰방</t>
  </si>
  <si>
    <t>기관</t>
  </si>
  <si>
    <t>선략장군동지중추부사</t>
  </si>
  <si>
    <t>어모장군훈련정</t>
  </si>
  <si>
    <t>통덕랑사옹참봉</t>
  </si>
  <si>
    <t>중추부사가선대부</t>
  </si>
  <si>
    <t>납속통정대부동지중추부사</t>
  </si>
  <si>
    <t>외조명</t>
  </si>
  <si>
    <t>양사남</t>
  </si>
  <si>
    <t>박시종</t>
  </si>
  <si>
    <t>신군업</t>
  </si>
  <si>
    <t>박희복</t>
  </si>
  <si>
    <t>정만주</t>
  </si>
  <si>
    <t>최경신</t>
  </si>
  <si>
    <t>허충량</t>
  </si>
  <si>
    <t>박애일</t>
  </si>
  <si>
    <t>박응성</t>
  </si>
  <si>
    <t>박걸이</t>
  </si>
  <si>
    <t>최응립</t>
  </si>
  <si>
    <t>문경천</t>
  </si>
  <si>
    <t>최진백</t>
  </si>
  <si>
    <t>정건금</t>
  </si>
  <si>
    <t>곽개산</t>
  </si>
  <si>
    <t>박응룡</t>
  </si>
  <si>
    <t>송올미</t>
  </si>
  <si>
    <t>박광원</t>
  </si>
  <si>
    <t>최상경</t>
  </si>
  <si>
    <t>박옥련</t>
  </si>
  <si>
    <t>황소작지</t>
  </si>
  <si>
    <t>오순생</t>
  </si>
  <si>
    <t>황소작</t>
  </si>
  <si>
    <t>윤명세</t>
  </si>
  <si>
    <t>박응창</t>
  </si>
  <si>
    <t>박일동</t>
  </si>
  <si>
    <t>서도생</t>
  </si>
  <si>
    <t>안복룡</t>
  </si>
  <si>
    <t>강춘목</t>
  </si>
  <si>
    <t>박덕부</t>
  </si>
  <si>
    <t>황막산</t>
  </si>
  <si>
    <t>박환선</t>
  </si>
  <si>
    <t>조기정</t>
  </si>
  <si>
    <t>박대일</t>
  </si>
  <si>
    <t>박계생</t>
  </si>
  <si>
    <t>박준희</t>
  </si>
  <si>
    <t>박정생</t>
  </si>
  <si>
    <t>윤일선</t>
  </si>
  <si>
    <t>문청우</t>
  </si>
  <si>
    <t>손진석</t>
  </si>
  <si>
    <t>구명</t>
  </si>
  <si>
    <t>최옥남</t>
  </si>
  <si>
    <t>서일복</t>
  </si>
  <si>
    <t>박생립</t>
  </si>
  <si>
    <t>최한경</t>
  </si>
  <si>
    <t>안복</t>
  </si>
  <si>
    <t>망고로</t>
  </si>
  <si>
    <t>정몽동</t>
  </si>
  <si>
    <t>박서운</t>
  </si>
  <si>
    <t>최복남</t>
  </si>
  <si>
    <t>박성남</t>
  </si>
  <si>
    <t>정일남</t>
  </si>
  <si>
    <t>박분석</t>
  </si>
  <si>
    <t>서준생</t>
  </si>
  <si>
    <t>황성두</t>
  </si>
  <si>
    <t>조성립</t>
  </si>
  <si>
    <t>진천장</t>
  </si>
  <si>
    <t>배언상</t>
  </si>
  <si>
    <t>안춘</t>
  </si>
  <si>
    <t>정정민</t>
  </si>
  <si>
    <t>장득룡</t>
  </si>
  <si>
    <t>박생</t>
  </si>
  <si>
    <t>서안손</t>
  </si>
  <si>
    <t>구봉남</t>
  </si>
  <si>
    <t>전수</t>
  </si>
  <si>
    <t>정이방</t>
  </si>
  <si>
    <t>최정신</t>
  </si>
  <si>
    <t>서귀</t>
  </si>
  <si>
    <t>은생</t>
  </si>
  <si>
    <t>윤소종</t>
  </si>
  <si>
    <t>최적</t>
  </si>
  <si>
    <t>박계남</t>
  </si>
  <si>
    <t>정한복</t>
  </si>
  <si>
    <t>장달</t>
  </si>
  <si>
    <t>남은</t>
  </si>
  <si>
    <t>정달마</t>
  </si>
  <si>
    <t>곽계홍</t>
  </si>
  <si>
    <t>천만석</t>
  </si>
  <si>
    <t>조무상</t>
  </si>
  <si>
    <t>안춘학</t>
  </si>
  <si>
    <t>정우선</t>
  </si>
  <si>
    <t>박몽복</t>
  </si>
  <si>
    <t>박성지</t>
  </si>
  <si>
    <t>장천일</t>
  </si>
  <si>
    <t>강사인</t>
  </si>
  <si>
    <t>조정신</t>
  </si>
  <si>
    <t>남숙</t>
  </si>
  <si>
    <t>강사우</t>
  </si>
  <si>
    <t>강덕X</t>
  </si>
  <si>
    <t>소영국</t>
  </si>
  <si>
    <t>권복</t>
  </si>
  <si>
    <t>정화석</t>
  </si>
  <si>
    <t>신말문</t>
  </si>
  <si>
    <t>주막대</t>
  </si>
  <si>
    <t>조귀상</t>
  </si>
  <si>
    <t>황문산</t>
  </si>
  <si>
    <t>정금수</t>
  </si>
  <si>
    <t>추심</t>
  </si>
  <si>
    <t>박성</t>
  </si>
  <si>
    <t>최정</t>
  </si>
  <si>
    <t>정응견</t>
  </si>
  <si>
    <t>오상</t>
  </si>
  <si>
    <t>안만근</t>
  </si>
  <si>
    <t>서우성</t>
  </si>
  <si>
    <t>최여계</t>
  </si>
  <si>
    <t>박성효</t>
  </si>
  <si>
    <t>박문의</t>
  </si>
  <si>
    <t>최만정</t>
  </si>
  <si>
    <t>서우생</t>
  </si>
  <si>
    <t>옥지남</t>
  </si>
  <si>
    <t>송득룡</t>
  </si>
  <si>
    <t>문석립</t>
  </si>
  <si>
    <t>윤귀창</t>
  </si>
  <si>
    <t>박봉</t>
  </si>
  <si>
    <t>덕매</t>
  </si>
  <si>
    <t>신영해</t>
  </si>
  <si>
    <t>의편</t>
  </si>
  <si>
    <t>권세인</t>
  </si>
  <si>
    <t>진천일</t>
  </si>
  <si>
    <t>정수인</t>
  </si>
  <si>
    <t>박동주</t>
  </si>
  <si>
    <t>박정호</t>
  </si>
  <si>
    <t>변대생</t>
  </si>
  <si>
    <t>박수남</t>
  </si>
  <si>
    <t>조일상</t>
  </si>
  <si>
    <t>진세광</t>
  </si>
  <si>
    <t>강일성</t>
  </si>
  <si>
    <t>박환지</t>
  </si>
  <si>
    <t>황룡</t>
  </si>
  <si>
    <t>강수남</t>
  </si>
  <si>
    <t>서영민</t>
  </si>
  <si>
    <t>도승선</t>
  </si>
  <si>
    <t>박군적</t>
  </si>
  <si>
    <t>신천룡</t>
  </si>
  <si>
    <t>안을생</t>
  </si>
  <si>
    <t>안복수</t>
  </si>
  <si>
    <t>장언기</t>
  </si>
  <si>
    <t>정만세</t>
  </si>
  <si>
    <t>박이강</t>
  </si>
  <si>
    <t>홍언립</t>
  </si>
  <si>
    <t>윤후락</t>
  </si>
  <si>
    <t>석구</t>
  </si>
  <si>
    <t>변인량</t>
  </si>
  <si>
    <t>최찬이</t>
  </si>
  <si>
    <t>정홍립</t>
  </si>
  <si>
    <t>박맹룡</t>
  </si>
  <si>
    <t>배성망</t>
  </si>
  <si>
    <t>하흔부</t>
  </si>
  <si>
    <t>백흥립</t>
  </si>
  <si>
    <t>정시득</t>
  </si>
  <si>
    <t>박응수</t>
  </si>
  <si>
    <t>최승남</t>
  </si>
  <si>
    <t>박순일</t>
  </si>
  <si>
    <t>한기운</t>
  </si>
  <si>
    <t>백인우</t>
  </si>
  <si>
    <t>변운룡</t>
  </si>
  <si>
    <t>박명남</t>
  </si>
  <si>
    <t>정세발</t>
  </si>
  <si>
    <t>변인복</t>
  </si>
  <si>
    <t>박문기</t>
  </si>
  <si>
    <t>정경천</t>
  </si>
  <si>
    <t>조응주</t>
  </si>
  <si>
    <t>조매인</t>
  </si>
  <si>
    <t>장이헌</t>
  </si>
  <si>
    <t>박산곤</t>
  </si>
  <si>
    <t>곽개</t>
  </si>
  <si>
    <t>변금이</t>
  </si>
  <si>
    <t>안계량</t>
  </si>
  <si>
    <t>백영금</t>
  </si>
  <si>
    <t>윤청동</t>
  </si>
  <si>
    <t>박번산</t>
  </si>
  <si>
    <t>정학복</t>
  </si>
  <si>
    <t>서수억</t>
  </si>
  <si>
    <t>정문석</t>
  </si>
  <si>
    <t>한몽징</t>
  </si>
  <si>
    <t>서후남</t>
  </si>
  <si>
    <t>정인상</t>
  </si>
  <si>
    <t>서한수</t>
  </si>
  <si>
    <t>귀이</t>
  </si>
  <si>
    <t>박군복</t>
  </si>
  <si>
    <t>손몽인</t>
  </si>
  <si>
    <t>구생</t>
  </si>
  <si>
    <t>정흥립</t>
  </si>
  <si>
    <t>윤기남</t>
  </si>
  <si>
    <t>박재흥</t>
  </si>
  <si>
    <t>설만춘</t>
  </si>
  <si>
    <t>최영발</t>
  </si>
  <si>
    <t>박중경</t>
  </si>
  <si>
    <t>정담룡</t>
  </si>
  <si>
    <t>강문세</t>
  </si>
  <si>
    <t>박기립</t>
  </si>
  <si>
    <t>백봉상</t>
  </si>
  <si>
    <t>배지남</t>
  </si>
  <si>
    <t>최백</t>
  </si>
  <si>
    <t>정말룡</t>
  </si>
  <si>
    <t>유윤상</t>
  </si>
  <si>
    <t>황득신</t>
  </si>
  <si>
    <t>정사탁</t>
  </si>
  <si>
    <t>최대원</t>
  </si>
  <si>
    <t>조진만</t>
  </si>
  <si>
    <t>장원백</t>
  </si>
  <si>
    <t>강수일</t>
  </si>
  <si>
    <t>박언룡</t>
  </si>
  <si>
    <t>백세창</t>
  </si>
  <si>
    <t>채응천</t>
  </si>
  <si>
    <t>성돌세</t>
  </si>
  <si>
    <t>오덕봉</t>
  </si>
  <si>
    <t>엄계량</t>
  </si>
  <si>
    <t>최막남</t>
  </si>
  <si>
    <t>배응적</t>
  </si>
  <si>
    <t>강광립</t>
  </si>
  <si>
    <t>정모로금</t>
  </si>
  <si>
    <t>오이도</t>
  </si>
  <si>
    <t>신응금</t>
  </si>
  <si>
    <t>박득남</t>
  </si>
  <si>
    <t>정호신</t>
  </si>
  <si>
    <t>도계남</t>
  </si>
  <si>
    <t>박걸</t>
  </si>
  <si>
    <t>최신복</t>
  </si>
  <si>
    <t>박기룡</t>
  </si>
  <si>
    <t>황배곤</t>
  </si>
  <si>
    <t>최언희</t>
  </si>
  <si>
    <t>손극상</t>
  </si>
  <si>
    <t>황산</t>
  </si>
  <si>
    <t>허봉일</t>
  </si>
  <si>
    <t>전문기</t>
  </si>
  <si>
    <t>황복</t>
  </si>
  <si>
    <t>정우룡</t>
  </si>
  <si>
    <t>전사룡</t>
  </si>
  <si>
    <t>한몽생</t>
  </si>
  <si>
    <t>최윤원</t>
  </si>
  <si>
    <t>한몽남</t>
  </si>
  <si>
    <t>조돌련</t>
  </si>
  <si>
    <t>서의발</t>
  </si>
  <si>
    <t>유애인</t>
  </si>
  <si>
    <t>고득선</t>
  </si>
  <si>
    <t>정응복</t>
  </si>
  <si>
    <t>최지생</t>
  </si>
  <si>
    <t>정말금</t>
  </si>
  <si>
    <t>엄이준</t>
  </si>
  <si>
    <t>허안생</t>
  </si>
  <si>
    <t>조일</t>
  </si>
  <si>
    <t>강금생</t>
  </si>
  <si>
    <t>안덕수</t>
  </si>
  <si>
    <t>전근</t>
  </si>
  <si>
    <t>석귀계</t>
  </si>
  <si>
    <t>정명선</t>
  </si>
  <si>
    <t>최선옥</t>
  </si>
  <si>
    <t>손홍일</t>
  </si>
  <si>
    <t>추생</t>
  </si>
  <si>
    <t>정사춘</t>
  </si>
  <si>
    <t>주희발</t>
  </si>
  <si>
    <t>진남</t>
  </si>
  <si>
    <t>원두추</t>
  </si>
  <si>
    <t>변덕숭</t>
  </si>
  <si>
    <t>허동립</t>
  </si>
  <si>
    <t>박웅</t>
  </si>
  <si>
    <t>강진영</t>
  </si>
  <si>
    <t>한귀개</t>
  </si>
  <si>
    <t>곽기련</t>
  </si>
  <si>
    <t>변상우</t>
  </si>
  <si>
    <t>손인우</t>
  </si>
  <si>
    <t>정정상</t>
  </si>
  <si>
    <t>장충길</t>
  </si>
  <si>
    <t>송영신</t>
  </si>
  <si>
    <t>정영달</t>
  </si>
  <si>
    <t>마남</t>
  </si>
  <si>
    <t>조창익</t>
  </si>
  <si>
    <t>정봉학</t>
  </si>
  <si>
    <t>배응세</t>
  </si>
  <si>
    <t>영봉</t>
  </si>
  <si>
    <t>황올미</t>
  </si>
  <si>
    <t>정세백</t>
  </si>
  <si>
    <t>황복지</t>
  </si>
  <si>
    <t>고선립</t>
  </si>
  <si>
    <t>윤흥국</t>
  </si>
  <si>
    <t>윤후립</t>
  </si>
  <si>
    <t>신귀인</t>
  </si>
  <si>
    <t>소두백</t>
  </si>
  <si>
    <t>박준립</t>
  </si>
  <si>
    <t>최승세</t>
  </si>
  <si>
    <t>백무인</t>
  </si>
  <si>
    <t>정진명</t>
  </si>
  <si>
    <t>정일련</t>
  </si>
  <si>
    <t>금이백</t>
  </si>
  <si>
    <t>보음금</t>
  </si>
  <si>
    <t>신달립</t>
  </si>
  <si>
    <t>최기남</t>
  </si>
  <si>
    <t>하시주</t>
  </si>
  <si>
    <t>서윤세</t>
  </si>
  <si>
    <t>최갯동</t>
  </si>
  <si>
    <t>박올미</t>
  </si>
  <si>
    <t>옥만복</t>
  </si>
  <si>
    <t>변천광</t>
  </si>
  <si>
    <t>하시두</t>
  </si>
  <si>
    <t>장립</t>
  </si>
  <si>
    <t>정일주</t>
  </si>
  <si>
    <t>전팽수</t>
  </si>
  <si>
    <t>정평세</t>
  </si>
  <si>
    <t>한국령</t>
  </si>
  <si>
    <t>박응주</t>
  </si>
  <si>
    <t>박신우</t>
  </si>
  <si>
    <t>장준승</t>
  </si>
  <si>
    <t>안원</t>
  </si>
  <si>
    <t>조응립</t>
  </si>
  <si>
    <t>박언립</t>
  </si>
  <si>
    <t>정변추</t>
  </si>
  <si>
    <t>정몽생</t>
  </si>
  <si>
    <t>최금련</t>
  </si>
  <si>
    <t>박득시</t>
  </si>
  <si>
    <t>최무남</t>
  </si>
  <si>
    <t>최경립</t>
  </si>
  <si>
    <t>석지남</t>
  </si>
  <si>
    <t>황사신</t>
  </si>
  <si>
    <t>정사룡</t>
  </si>
  <si>
    <t>곽득립</t>
  </si>
  <si>
    <t>곽영</t>
  </si>
  <si>
    <t>도이유</t>
  </si>
  <si>
    <t>황오월</t>
  </si>
  <si>
    <t>황여신</t>
  </si>
  <si>
    <t>백말수</t>
  </si>
  <si>
    <t>강일생</t>
  </si>
  <si>
    <t>신사호</t>
  </si>
  <si>
    <t>한의인</t>
  </si>
  <si>
    <t>박윤산</t>
  </si>
  <si>
    <t>박언우</t>
  </si>
  <si>
    <t>신감산</t>
  </si>
  <si>
    <t>박세홍</t>
  </si>
  <si>
    <t>전개</t>
  </si>
  <si>
    <t>황세복</t>
  </si>
  <si>
    <t>고세만</t>
  </si>
  <si>
    <t>윤성귀</t>
  </si>
  <si>
    <t>천태산</t>
  </si>
  <si>
    <t>오대춘</t>
  </si>
  <si>
    <t>박진경</t>
  </si>
  <si>
    <t>봉손</t>
  </si>
  <si>
    <t>정수남</t>
  </si>
  <si>
    <t>주춘매</t>
  </si>
  <si>
    <t>황석</t>
  </si>
  <si>
    <t>문남</t>
  </si>
  <si>
    <t>조연호</t>
  </si>
  <si>
    <t>박근융</t>
  </si>
  <si>
    <t>양성룡</t>
  </si>
  <si>
    <t>박원진</t>
  </si>
  <si>
    <t>박윤진</t>
  </si>
  <si>
    <t>현봉일</t>
  </si>
  <si>
    <t>정귀상</t>
  </si>
  <si>
    <t>방응백</t>
  </si>
  <si>
    <t>서춘로</t>
  </si>
  <si>
    <t>박후승</t>
  </si>
  <si>
    <t>박순중</t>
  </si>
  <si>
    <t>손수영</t>
  </si>
  <si>
    <t>황영길</t>
  </si>
  <si>
    <t>윤기홍</t>
  </si>
  <si>
    <t>백진원</t>
  </si>
  <si>
    <t>최기윤</t>
  </si>
  <si>
    <t>윤정해</t>
  </si>
  <si>
    <t>천이적</t>
  </si>
  <si>
    <t>최문립</t>
  </si>
  <si>
    <t>손천학</t>
  </si>
  <si>
    <t>박윤성</t>
  </si>
  <si>
    <t>정언승</t>
  </si>
  <si>
    <t>박홍</t>
  </si>
  <si>
    <t>천사동</t>
  </si>
  <si>
    <t>정맹인</t>
  </si>
  <si>
    <t>윤일원</t>
  </si>
  <si>
    <t>최경방</t>
  </si>
  <si>
    <t>석수견</t>
  </si>
  <si>
    <t>박천의</t>
  </si>
  <si>
    <t>장충민</t>
  </si>
  <si>
    <t>정업</t>
  </si>
  <si>
    <t>안말룡</t>
  </si>
  <si>
    <t>서준상</t>
  </si>
  <si>
    <t>정언부</t>
  </si>
  <si>
    <t>최만걸</t>
  </si>
  <si>
    <t>윤업상</t>
  </si>
  <si>
    <t>백말립</t>
  </si>
  <si>
    <t>배명립</t>
  </si>
  <si>
    <t>정인우</t>
  </si>
  <si>
    <t>장무원</t>
  </si>
  <si>
    <t>박수승</t>
  </si>
  <si>
    <t>백계일</t>
  </si>
  <si>
    <t>박준의</t>
  </si>
  <si>
    <t>박후성</t>
  </si>
  <si>
    <t>홍대신</t>
  </si>
  <si>
    <t>황이주</t>
  </si>
  <si>
    <t>정대선</t>
  </si>
  <si>
    <t>무라</t>
  </si>
  <si>
    <t>장극휘</t>
  </si>
  <si>
    <t>서귀일</t>
  </si>
  <si>
    <t>강인상</t>
  </si>
  <si>
    <t>배응수</t>
  </si>
  <si>
    <t>배선우</t>
  </si>
  <si>
    <t>박은호</t>
  </si>
  <si>
    <t>조허기</t>
  </si>
  <si>
    <t>박응남</t>
  </si>
  <si>
    <t>윤세명</t>
  </si>
  <si>
    <t>차기</t>
  </si>
  <si>
    <t>박말립</t>
  </si>
  <si>
    <t>박말을생</t>
  </si>
  <si>
    <t>박대길</t>
  </si>
  <si>
    <t>신신립</t>
  </si>
  <si>
    <t>박비지</t>
  </si>
  <si>
    <t>오상이</t>
  </si>
  <si>
    <t>황협</t>
  </si>
  <si>
    <t>조걸복</t>
  </si>
  <si>
    <t>곽응생</t>
  </si>
  <si>
    <t>박춘생</t>
  </si>
  <si>
    <t>박진호</t>
  </si>
  <si>
    <t>변룡</t>
  </si>
  <si>
    <t>강일걸</t>
  </si>
  <si>
    <t>박진성</t>
  </si>
  <si>
    <t>은련</t>
  </si>
  <si>
    <t>박선빈</t>
  </si>
  <si>
    <t>최진한</t>
  </si>
  <si>
    <t>양진신</t>
  </si>
  <si>
    <t>손찬</t>
  </si>
  <si>
    <t>장희한</t>
  </si>
  <si>
    <t>성시윤</t>
  </si>
  <si>
    <t>정사봉</t>
  </si>
  <si>
    <t>박동달</t>
  </si>
  <si>
    <t>정인홍</t>
  </si>
  <si>
    <t>변덕룡</t>
  </si>
  <si>
    <t>옥련</t>
  </si>
  <si>
    <t>박수산</t>
  </si>
  <si>
    <t>송덕룡</t>
  </si>
  <si>
    <t>박춘계</t>
  </si>
  <si>
    <t>변응상</t>
  </si>
  <si>
    <t>오술남</t>
  </si>
  <si>
    <t>서정립</t>
  </si>
  <si>
    <t>분득</t>
  </si>
  <si>
    <t>정륵</t>
  </si>
  <si>
    <t>박기문</t>
  </si>
  <si>
    <t>강귀생</t>
  </si>
  <si>
    <t>정근남</t>
  </si>
  <si>
    <t>황보민</t>
  </si>
  <si>
    <t>최만철</t>
  </si>
  <si>
    <t>손삼성</t>
  </si>
  <si>
    <t>정술</t>
  </si>
  <si>
    <t>하사부</t>
  </si>
  <si>
    <t>최몽례</t>
  </si>
  <si>
    <t>조축생</t>
  </si>
  <si>
    <t>강풍</t>
  </si>
  <si>
    <t>문대길</t>
  </si>
  <si>
    <t>안득립</t>
  </si>
  <si>
    <t>정귀생</t>
  </si>
  <si>
    <t>박의인</t>
  </si>
  <si>
    <t>최기명</t>
  </si>
  <si>
    <t>변덕상</t>
  </si>
  <si>
    <t>서의민</t>
  </si>
  <si>
    <t>윤기영</t>
  </si>
  <si>
    <t>박말금</t>
  </si>
  <si>
    <t>유영복</t>
  </si>
  <si>
    <t>홍천룡</t>
  </si>
  <si>
    <t>곽내언</t>
  </si>
  <si>
    <t>성수개</t>
  </si>
  <si>
    <t>박만생</t>
  </si>
  <si>
    <t>박한춘</t>
  </si>
  <si>
    <t>전윤룡</t>
  </si>
  <si>
    <t>공영득</t>
  </si>
  <si>
    <t>명란</t>
  </si>
  <si>
    <t>조말동</t>
  </si>
  <si>
    <t>부동</t>
  </si>
  <si>
    <t>안득신</t>
  </si>
  <si>
    <t>안여찬</t>
  </si>
  <si>
    <t>길언</t>
  </si>
  <si>
    <t>국추</t>
  </si>
  <si>
    <t>도계생</t>
  </si>
  <si>
    <t>박계욱</t>
  </si>
  <si>
    <t>정기명</t>
  </si>
  <si>
    <t>박학상</t>
  </si>
  <si>
    <t>말련</t>
  </si>
  <si>
    <t>우무금</t>
  </si>
  <si>
    <t>우무상</t>
  </si>
  <si>
    <t>차풍보</t>
  </si>
  <si>
    <t>박이립</t>
  </si>
  <si>
    <t>배호</t>
  </si>
  <si>
    <t>오일복</t>
  </si>
  <si>
    <t>강일세</t>
  </si>
  <si>
    <t>곽창후</t>
  </si>
  <si>
    <t>곽문완</t>
  </si>
  <si>
    <t>상봉상</t>
  </si>
  <si>
    <t>박춘문</t>
  </si>
  <si>
    <t>송일남</t>
  </si>
  <si>
    <t>박성철</t>
  </si>
  <si>
    <t>배순</t>
  </si>
  <si>
    <t>박돌발</t>
  </si>
  <si>
    <t>박금이</t>
  </si>
  <si>
    <t>정말남</t>
  </si>
  <si>
    <t>박원복</t>
  </si>
  <si>
    <t>박대천</t>
  </si>
  <si>
    <t>최득룡</t>
  </si>
  <si>
    <t>최응신</t>
  </si>
  <si>
    <t>강극례</t>
  </si>
  <si>
    <t>신윤생</t>
  </si>
  <si>
    <t>남계남</t>
  </si>
  <si>
    <t>박학남</t>
  </si>
  <si>
    <t>허계선</t>
  </si>
  <si>
    <t>박막동</t>
  </si>
  <si>
    <t>안몽득</t>
  </si>
  <si>
    <t>윤선</t>
  </si>
  <si>
    <t>장득립</t>
  </si>
  <si>
    <t>최천상</t>
  </si>
  <si>
    <t>장수량</t>
  </si>
  <si>
    <t>황기상</t>
  </si>
  <si>
    <t>장동</t>
  </si>
  <si>
    <t>조춘금</t>
  </si>
  <si>
    <t>박초복</t>
  </si>
  <si>
    <t>고만창</t>
  </si>
  <si>
    <t>안순립</t>
  </si>
  <si>
    <t>한오생</t>
  </si>
  <si>
    <t>정복수</t>
  </si>
  <si>
    <t>문순경</t>
  </si>
  <si>
    <t>장이선</t>
  </si>
  <si>
    <t>박련</t>
  </si>
  <si>
    <t>하위청</t>
  </si>
  <si>
    <t>윤득성</t>
  </si>
  <si>
    <t>배말남</t>
  </si>
  <si>
    <t>장극룡</t>
  </si>
  <si>
    <t>정덕복</t>
  </si>
  <si>
    <t>박윤생</t>
  </si>
  <si>
    <t>하석록</t>
  </si>
  <si>
    <t>태순</t>
  </si>
  <si>
    <t>손만손</t>
  </si>
  <si>
    <t>박언생</t>
  </si>
  <si>
    <t>최덕복</t>
  </si>
  <si>
    <t>백동</t>
  </si>
  <si>
    <t>박민</t>
  </si>
  <si>
    <t>만봉</t>
  </si>
  <si>
    <t>정오선</t>
  </si>
  <si>
    <t>우석</t>
  </si>
  <si>
    <t>권태경</t>
  </si>
  <si>
    <t>상기</t>
  </si>
  <si>
    <t>손극유</t>
  </si>
  <si>
    <t>조시호</t>
  </si>
  <si>
    <t>민견룡</t>
  </si>
  <si>
    <t>구계생</t>
  </si>
  <si>
    <t>박무련</t>
  </si>
  <si>
    <t>박득량</t>
  </si>
  <si>
    <t>오정</t>
  </si>
  <si>
    <t>조춘학</t>
  </si>
  <si>
    <t>윤막남</t>
  </si>
  <si>
    <t>전조영</t>
  </si>
  <si>
    <t>조춘산</t>
  </si>
  <si>
    <t>정복립</t>
  </si>
  <si>
    <t>전축봉</t>
  </si>
  <si>
    <t>조산봉</t>
  </si>
  <si>
    <t>서언홍</t>
  </si>
  <si>
    <t>권막봉</t>
  </si>
  <si>
    <t>박대청</t>
  </si>
  <si>
    <t>표석호</t>
  </si>
  <si>
    <t>조관</t>
  </si>
  <si>
    <t>박귀복</t>
  </si>
  <si>
    <t>장산</t>
  </si>
  <si>
    <t>손옥로</t>
  </si>
  <si>
    <t>한한백</t>
  </si>
  <si>
    <t>손건리산</t>
  </si>
  <si>
    <t>정세봉</t>
  </si>
  <si>
    <t>강순국</t>
  </si>
  <si>
    <t>소두영</t>
  </si>
  <si>
    <t>황춘세</t>
  </si>
  <si>
    <t>조춘복</t>
  </si>
  <si>
    <t>전일련</t>
  </si>
  <si>
    <t>소세청</t>
  </si>
  <si>
    <t>전점</t>
  </si>
  <si>
    <t>박금상</t>
  </si>
  <si>
    <t>윤은탁</t>
  </si>
  <si>
    <t>서철남</t>
  </si>
  <si>
    <t>윤봉백</t>
  </si>
  <si>
    <t>최석</t>
  </si>
  <si>
    <t>정석민</t>
  </si>
  <si>
    <t>박천한</t>
  </si>
  <si>
    <t>최정필</t>
  </si>
  <si>
    <t>윤흥남</t>
  </si>
  <si>
    <t>조인룡</t>
  </si>
  <si>
    <t>우봉룡</t>
  </si>
  <si>
    <t>박선생</t>
  </si>
  <si>
    <t>귀수</t>
  </si>
  <si>
    <t>지말문</t>
  </si>
  <si>
    <t>박득</t>
  </si>
  <si>
    <t>박득생</t>
  </si>
  <si>
    <t>정득상</t>
  </si>
  <si>
    <t>문순업</t>
  </si>
  <si>
    <t>최문필</t>
  </si>
  <si>
    <t>신수남</t>
  </si>
  <si>
    <t>정춘내</t>
  </si>
  <si>
    <t>최의일</t>
  </si>
  <si>
    <t>박양</t>
  </si>
  <si>
    <t>안이행</t>
  </si>
  <si>
    <t>곽인상</t>
  </si>
  <si>
    <t>최생</t>
  </si>
  <si>
    <t>정차백</t>
  </si>
  <si>
    <t>정덕희</t>
  </si>
  <si>
    <t>서산금</t>
  </si>
  <si>
    <t>분손</t>
  </si>
  <si>
    <t>개이</t>
  </si>
  <si>
    <t>최수의</t>
  </si>
  <si>
    <t>박대관</t>
  </si>
  <si>
    <t>황석근</t>
  </si>
  <si>
    <t>박영헌</t>
  </si>
  <si>
    <t>백만구</t>
  </si>
  <si>
    <t>정수</t>
  </si>
  <si>
    <t>송득일</t>
  </si>
  <si>
    <t>곽계성</t>
  </si>
  <si>
    <t>황돌이</t>
  </si>
  <si>
    <t>윤천립</t>
  </si>
  <si>
    <t>윤봉</t>
  </si>
  <si>
    <t>차승전</t>
  </si>
  <si>
    <t>정태원</t>
  </si>
  <si>
    <t>최영남</t>
  </si>
  <si>
    <t>허실몽</t>
  </si>
  <si>
    <t>우풍립</t>
  </si>
  <si>
    <t>서덕명</t>
  </si>
  <si>
    <t>윤언성</t>
  </si>
  <si>
    <t>무립</t>
  </si>
  <si>
    <t>정복룡</t>
  </si>
  <si>
    <t>현의원</t>
  </si>
  <si>
    <t>박막룡</t>
  </si>
  <si>
    <t>정응진</t>
  </si>
  <si>
    <t>주풍X</t>
  </si>
  <si>
    <t>최애례</t>
  </si>
  <si>
    <t>윤해성</t>
  </si>
  <si>
    <t>주의남</t>
  </si>
  <si>
    <t>강룡</t>
  </si>
  <si>
    <t>박선남</t>
  </si>
  <si>
    <t>장순동</t>
  </si>
  <si>
    <t>황일</t>
  </si>
  <si>
    <t>예구룡</t>
  </si>
  <si>
    <t>한순룡</t>
  </si>
  <si>
    <t>박홍일</t>
  </si>
  <si>
    <t>정홍윤</t>
  </si>
  <si>
    <t>정문복</t>
  </si>
  <si>
    <t>곽흥종</t>
  </si>
  <si>
    <t>윤진파</t>
  </si>
  <si>
    <t>박말동</t>
  </si>
  <si>
    <t>주풍년</t>
  </si>
  <si>
    <t>조덕남</t>
  </si>
  <si>
    <t>한축세</t>
  </si>
  <si>
    <t>박의룡</t>
  </si>
  <si>
    <t>우봉상</t>
  </si>
  <si>
    <t>박정립</t>
  </si>
  <si>
    <t>안명남</t>
  </si>
  <si>
    <t>모작금</t>
  </si>
  <si>
    <t>신명옥</t>
  </si>
  <si>
    <t>외본</t>
  </si>
  <si>
    <t>보성</t>
  </si>
  <si>
    <t>인거</t>
  </si>
  <si>
    <t>철성</t>
  </si>
  <si>
    <t>회덕</t>
  </si>
  <si>
    <t>풍기</t>
  </si>
  <si>
    <t>영해</t>
  </si>
  <si>
    <t>달성</t>
  </si>
  <si>
    <t>공주</t>
  </si>
  <si>
    <t>황주</t>
  </si>
  <si>
    <t>경성</t>
  </si>
  <si>
    <t>결성</t>
  </si>
  <si>
    <t>죽산</t>
  </si>
  <si>
    <t>진보</t>
  </si>
  <si>
    <t>양근</t>
  </si>
  <si>
    <t>학성</t>
  </si>
  <si>
    <t>홍주</t>
  </si>
  <si>
    <t>청선</t>
  </si>
  <si>
    <t>청풍</t>
  </si>
  <si>
    <t>한양</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</si>
  <si>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</si>
  <si>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</si>
  <si>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</si>
  <si>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</si>
  <si>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</si>
  <si>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</si>
  <si>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t>自召史</t>
  </si>
  <si>
    <t>X역</t>
  </si>
  <si>
    <t>自分</t>
  </si>
  <si>
    <t>自進</t>
  </si>
  <si>
    <t>自同</t>
  </si>
  <si>
    <t>內山</t>
  </si>
  <si>
    <t>重X</t>
  </si>
  <si>
    <t>白者未</t>
  </si>
  <si>
    <t>白連</t>
  </si>
  <si>
    <t>自今</t>
  </si>
  <si>
    <t>姜德X</t>
  </si>
  <si>
    <t>內金</t>
  </si>
  <si>
    <t>自者未</t>
  </si>
  <si>
    <t>自良</t>
  </si>
  <si>
    <t>自連</t>
  </si>
  <si>
    <t>自介</t>
  </si>
  <si>
    <t>自玉</t>
  </si>
  <si>
    <t>X子</t>
  </si>
  <si>
    <t>X자</t>
  </si>
  <si>
    <t>自長</t>
  </si>
  <si>
    <t>自金</t>
  </si>
  <si>
    <t>自己</t>
  </si>
  <si>
    <t>池老林</t>
  </si>
  <si>
    <t>魯內金</t>
  </si>
  <si>
    <t>X根</t>
  </si>
  <si>
    <t>X근</t>
  </si>
  <si>
    <t>自德</t>
  </si>
  <si>
    <t>自春</t>
  </si>
  <si>
    <t>黃白連</t>
  </si>
  <si>
    <t>白德</t>
  </si>
  <si>
    <t>自吉</t>
  </si>
  <si>
    <t>黃自連</t>
  </si>
  <si>
    <t>內卜</t>
  </si>
  <si>
    <t>趙內金</t>
  </si>
  <si>
    <t>自乞</t>
  </si>
  <si>
    <t>內每</t>
  </si>
  <si>
    <t>自發</t>
  </si>
  <si>
    <t>姜始X</t>
  </si>
  <si>
    <t>內分</t>
  </si>
  <si>
    <t>金自介</t>
  </si>
  <si>
    <t>金自卜</t>
  </si>
  <si>
    <t>自惡</t>
  </si>
  <si>
    <t>朱豊X</t>
  </si>
  <si>
    <t>已上元戶玖百壹戶以作統壹百捌拾統壹戶元人口參千捌百參拾捌口以男丁壹千柒百陸拾捌口內壯壹千壹百壹口老貳百貳拾口 弱肆百肆拾柒口女丁貳千柒拾口以 壯壹千貳百陸拾玖口 老貳百口 弱陸百參口約正業武X仁漢風憲幼學朴文在</t>
  </si>
  <si>
    <t>彔乫里</t>
    <phoneticPr fontId="1" type="noConversion"/>
  </si>
  <si>
    <t>角南面</t>
    <phoneticPr fontId="1" type="noConversion"/>
  </si>
  <si>
    <t>각남면</t>
    <phoneticPr fontId="1" type="noConversion"/>
  </si>
  <si>
    <t>金伊洞里</t>
    <phoneticPr fontId="1" type="noConversion"/>
  </si>
  <si>
    <t>녹갈리</t>
    <phoneticPr fontId="1" type="noConversion"/>
  </si>
  <si>
    <t>김계홍</t>
  </si>
  <si>
    <t>김관석</t>
  </si>
  <si>
    <t>김기발</t>
  </si>
  <si>
    <t>김기봉</t>
  </si>
  <si>
    <t>김기선</t>
  </si>
  <si>
    <t>김두만</t>
  </si>
  <si>
    <t>김두창</t>
  </si>
  <si>
    <t>김말철</t>
  </si>
  <si>
    <t>김사운</t>
  </si>
  <si>
    <t>김삼룡</t>
  </si>
  <si>
    <t>김석달</t>
  </si>
  <si>
    <t>김선기</t>
  </si>
  <si>
    <t>김세명</t>
  </si>
  <si>
    <t>김승립</t>
  </si>
  <si>
    <t>김옥룡</t>
  </si>
  <si>
    <t>김우정</t>
  </si>
  <si>
    <t>김의창</t>
  </si>
  <si>
    <t>김의환</t>
  </si>
  <si>
    <t>김인달</t>
  </si>
  <si>
    <t>김인민</t>
  </si>
  <si>
    <t>김인선</t>
  </si>
  <si>
    <t>김인종</t>
  </si>
  <si>
    <t>김일봉</t>
  </si>
  <si>
    <t>김정백</t>
  </si>
  <si>
    <t>김진견</t>
  </si>
  <si>
    <t>김진발</t>
  </si>
  <si>
    <t>김진세</t>
  </si>
  <si>
    <t>김진원</t>
  </si>
  <si>
    <t>김진홍</t>
  </si>
  <si>
    <t>김예종</t>
    <phoneticPr fontId="1" type="noConversion"/>
  </si>
  <si>
    <t>김늦봉</t>
    <phoneticPr fontId="1" type="noConversion"/>
  </si>
  <si>
    <t>金㗡奉</t>
    <phoneticPr fontId="1" type="noConversion"/>
  </si>
  <si>
    <t>나세남</t>
    <phoneticPr fontId="1" type="noConversion"/>
  </si>
  <si>
    <t>노신언</t>
    <phoneticPr fontId="1" type="noConversion"/>
  </si>
  <si>
    <t>이덕생</t>
    <phoneticPr fontId="1" type="noConversion"/>
  </si>
  <si>
    <t>이연선</t>
    <phoneticPr fontId="1" type="noConversion"/>
  </si>
  <si>
    <t>이막남</t>
    <phoneticPr fontId="1" type="noConversion"/>
  </si>
  <si>
    <t>이명발</t>
    <phoneticPr fontId="1" type="noConversion"/>
  </si>
  <si>
    <t>이벽선</t>
  </si>
  <si>
    <t>이선종</t>
  </si>
  <si>
    <t>이승복</t>
  </si>
  <si>
    <t>이영준</t>
  </si>
  <si>
    <t>이영한</t>
  </si>
  <si>
    <t>이의</t>
  </si>
  <si>
    <t>이철운</t>
  </si>
  <si>
    <t>이필종</t>
  </si>
  <si>
    <t>이의룡</t>
    <phoneticPr fontId="1" type="noConversion"/>
  </si>
  <si>
    <t>이인적</t>
    <phoneticPr fontId="1" type="noConversion"/>
  </si>
  <si>
    <t>이자련</t>
    <phoneticPr fontId="1" type="noConversion"/>
  </si>
  <si>
    <t>이진걸</t>
    <phoneticPr fontId="1" type="noConversion"/>
  </si>
  <si>
    <t>이진백</t>
    <phoneticPr fontId="1" type="noConversion"/>
  </si>
  <si>
    <t>이차석리</t>
    <phoneticPr fontId="1" type="noConversion"/>
  </si>
  <si>
    <t>李次石里</t>
    <phoneticPr fontId="1" type="noConversion"/>
  </si>
  <si>
    <t>임성발</t>
  </si>
  <si>
    <t>임인상</t>
  </si>
  <si>
    <t>배용택</t>
    <phoneticPr fontId="1" type="noConversion"/>
  </si>
  <si>
    <t>시노계명</t>
    <phoneticPr fontId="1" type="noConversion"/>
  </si>
  <si>
    <t>시노기명</t>
    <phoneticPr fontId="1" type="noConversion"/>
  </si>
  <si>
    <t>사노연룡</t>
    <phoneticPr fontId="1" type="noConversion"/>
  </si>
  <si>
    <t>사노연발</t>
    <phoneticPr fontId="1" type="noConversion"/>
  </si>
  <si>
    <t>전예발</t>
    <phoneticPr fontId="1" type="noConversion"/>
  </si>
  <si>
    <t>입호</t>
  </si>
  <si>
    <t>과녀김소사대자</t>
    <phoneticPr fontId="1" type="noConversion"/>
  </si>
  <si>
    <t>과부김씨대자</t>
    <phoneticPr fontId="1" type="noConversion"/>
  </si>
  <si>
    <t>기보이철고대처</t>
    <phoneticPr fontId="1" type="noConversion"/>
  </si>
  <si>
    <t>양홍일고대처</t>
    <phoneticPr fontId="1" type="noConversion"/>
  </si>
  <si>
    <t>이시만경진고대처</t>
    <phoneticPr fontId="1" type="noConversion"/>
  </si>
  <si>
    <t>이인발고대자</t>
    <phoneticPr fontId="1" type="noConversion"/>
  </si>
  <si>
    <t>이춘매고대처</t>
    <phoneticPr fontId="1" type="noConversion"/>
  </si>
  <si>
    <t>이홍인도망대제</t>
    <phoneticPr fontId="1" type="noConversion"/>
  </si>
  <si>
    <t>府案付官皮匠命連故代子</t>
    <phoneticPr fontId="1" type="noConversion"/>
  </si>
  <si>
    <t>府案付御保朴毛德辛巳故妻</t>
    <phoneticPr fontId="1" type="noConversion"/>
  </si>
  <si>
    <t>부안부어보박모덕신사고처</t>
    <phoneticPr fontId="1" type="noConversion"/>
  </si>
  <si>
    <t>시노돌남고대자</t>
    <phoneticPr fontId="1" type="noConversion"/>
  </si>
  <si>
    <t>私奴唜卜辛巳故代妻</t>
    <phoneticPr fontId="1" type="noConversion"/>
  </si>
  <si>
    <t>시노영민대자</t>
    <phoneticPr fontId="1" type="noConversion"/>
  </si>
  <si>
    <t>순유황옹장환부장용대자</t>
    <phoneticPr fontId="1" type="noConversion"/>
  </si>
  <si>
    <t>청도안부시노속오군이계봉신사고대처</t>
    <phoneticPr fontId="1" type="noConversion"/>
  </si>
  <si>
    <t>출신이시식고대처</t>
    <phoneticPr fontId="1" type="noConversion"/>
  </si>
  <si>
    <t>솔과부</t>
    <phoneticPr fontId="1" type="noConversion"/>
  </si>
  <si>
    <t>率父</t>
    <phoneticPr fontId="1" type="noConversion"/>
  </si>
  <si>
    <t>솔父</t>
    <phoneticPr fontId="1" type="noConversion"/>
  </si>
  <si>
    <t>雇工</t>
    <phoneticPr fontId="1" type="noConversion"/>
  </si>
  <si>
    <t>고공</t>
    <phoneticPr fontId="1" type="noConversion"/>
  </si>
  <si>
    <t>故兄妻</t>
    <phoneticPr fontId="1" type="noConversion"/>
  </si>
  <si>
    <t>率子</t>
    <phoneticPr fontId="1" type="noConversion"/>
  </si>
  <si>
    <t>솔자</t>
    <phoneticPr fontId="1" type="noConversion"/>
  </si>
  <si>
    <t>병인</t>
    <phoneticPr fontId="1" type="noConversion"/>
  </si>
  <si>
    <t>架山㷨軍</t>
    <phoneticPr fontId="1" type="noConversion"/>
  </si>
  <si>
    <t>가산봉군</t>
    <phoneticPr fontId="1" type="noConversion"/>
  </si>
  <si>
    <t>가선대부</t>
    <phoneticPr fontId="1" type="noConversion"/>
  </si>
  <si>
    <t>경주안부시노속오군</t>
    <phoneticPr fontId="1" type="noConversion"/>
  </si>
  <si>
    <t>경주안부사섬시노환부</t>
    <phoneticPr fontId="1" type="noConversion"/>
  </si>
  <si>
    <t>高靈案付御保</t>
    <phoneticPr fontId="1" type="noConversion"/>
  </si>
  <si>
    <t>고마청하전순유황군</t>
    <phoneticPr fontId="1" type="noConversion"/>
  </si>
  <si>
    <t>과녀시비</t>
    <phoneticPr fontId="1" type="noConversion"/>
  </si>
  <si>
    <t>과양녀</t>
    <phoneticPr fontId="1" type="noConversion"/>
  </si>
  <si>
    <t>과사비</t>
    <phoneticPr fontId="1" type="noConversion"/>
  </si>
  <si>
    <t>官皮匠</t>
    <phoneticPr fontId="1" type="noConversion"/>
  </si>
  <si>
    <t>금위노제</t>
    <phoneticPr fontId="1" type="noConversion"/>
  </si>
  <si>
    <t>금위보노제</t>
  </si>
  <si>
    <t>금위영유황군</t>
  </si>
  <si>
    <t>금위영유군</t>
    <phoneticPr fontId="1" type="noConversion"/>
  </si>
  <si>
    <t>금위영유황군사노</t>
  </si>
  <si>
    <t>금위영유황군순유황군속오군</t>
  </si>
  <si>
    <t>금위영유황군환부</t>
  </si>
  <si>
    <t>금위영유황모군</t>
  </si>
  <si>
    <t>騎兵老</t>
    <phoneticPr fontId="1" type="noConversion"/>
  </si>
  <si>
    <t>기병노</t>
    <phoneticPr fontId="1" type="noConversion"/>
  </si>
  <si>
    <t>납속예빈시주부</t>
    <phoneticPr fontId="1" type="noConversion"/>
  </si>
  <si>
    <t>노금위영유황군</t>
    <phoneticPr fontId="1" type="noConversion"/>
  </si>
  <si>
    <t>노유황모군</t>
    <phoneticPr fontId="1" type="noConversion"/>
  </si>
  <si>
    <t>노좌병영유황군</t>
    <phoneticPr fontId="1" type="noConversion"/>
  </si>
  <si>
    <t>落講主鎭軍</t>
    <phoneticPr fontId="1" type="noConversion"/>
  </si>
  <si>
    <t>낙강주진군</t>
    <phoneticPr fontId="1" type="noConversion"/>
  </si>
  <si>
    <t>寺婢</t>
    <phoneticPr fontId="1" type="noConversion"/>
  </si>
  <si>
    <t>시비</t>
    <phoneticPr fontId="1" type="noConversion"/>
  </si>
  <si>
    <t>양인거사</t>
    <phoneticPr fontId="1" type="noConversion"/>
  </si>
  <si>
    <t>양장인</t>
    <phoneticPr fontId="1" type="noConversion"/>
  </si>
  <si>
    <t>양정</t>
    <phoneticPr fontId="1" type="noConversion"/>
  </si>
  <si>
    <t>양정거사</t>
    <phoneticPr fontId="1" type="noConversion"/>
  </si>
  <si>
    <t>양정병인</t>
    <phoneticPr fontId="1" type="noConversion"/>
  </si>
  <si>
    <t>영산무학순재가군관</t>
  </si>
  <si>
    <t>영산안부충찬위</t>
  </si>
  <si>
    <t>노양병인</t>
    <phoneticPr fontId="1" type="noConversion"/>
  </si>
  <si>
    <t>노양인</t>
    <phoneticPr fontId="1" type="noConversion"/>
  </si>
  <si>
    <t>노병인</t>
    <phoneticPr fontId="1" type="noConversion"/>
  </si>
  <si>
    <t>노의</t>
    <phoneticPr fontId="1" type="noConversion"/>
  </si>
  <si>
    <t>노인</t>
    <phoneticPr fontId="1" type="noConversion"/>
  </si>
  <si>
    <t>노제</t>
  </si>
  <si>
    <t>노제환부</t>
    <phoneticPr fontId="1" type="noConversion"/>
  </si>
  <si>
    <t>노환부</t>
    <phoneticPr fontId="1" type="noConversion"/>
  </si>
  <si>
    <t>柳器匠</t>
    <phoneticPr fontId="1" type="noConversion"/>
  </si>
  <si>
    <t>유기장</t>
    <phoneticPr fontId="1" type="noConversion"/>
  </si>
  <si>
    <t>유기장인</t>
    <phoneticPr fontId="1" type="noConversion"/>
  </si>
  <si>
    <t>유장인</t>
    <phoneticPr fontId="1" type="noConversion"/>
  </si>
  <si>
    <t>유황모군</t>
  </si>
  <si>
    <t>유황옹장</t>
  </si>
  <si>
    <t>율생</t>
    <phoneticPr fontId="1" type="noConversion"/>
  </si>
  <si>
    <t>임해군비</t>
    <phoneticPr fontId="1" type="noConversion"/>
  </si>
  <si>
    <t>입자장인</t>
    <phoneticPr fontId="1" type="noConversion"/>
  </si>
  <si>
    <t>笠子匠人</t>
    <phoneticPr fontId="1" type="noConversion"/>
  </si>
  <si>
    <t>매득노이롱병인유황군</t>
    <phoneticPr fontId="1" type="noConversion"/>
  </si>
  <si>
    <t>면천순유황군</t>
    <phoneticPr fontId="1" type="noConversion"/>
  </si>
  <si>
    <t>밀양안부제용감시비</t>
    <phoneticPr fontId="1" type="noConversion"/>
  </si>
  <si>
    <t>병절교위용양위부사과</t>
    <phoneticPr fontId="1" type="noConversion"/>
  </si>
  <si>
    <t>부안부관피장노제환부사노</t>
    <phoneticPr fontId="1" type="noConversion"/>
  </si>
  <si>
    <t>부안부금위군어모장군행용양위부사과</t>
    <phoneticPr fontId="1" type="noConversion"/>
  </si>
  <si>
    <t>부안부금위영유황군환부</t>
    <phoneticPr fontId="1" type="noConversion"/>
  </si>
  <si>
    <t>부안부기보노제</t>
    <phoneticPr fontId="1" type="noConversion"/>
  </si>
  <si>
    <t>부안부무학노제</t>
    <phoneticPr fontId="1" type="noConversion"/>
  </si>
  <si>
    <t>부안부사복제원노제</t>
    <phoneticPr fontId="1" type="noConversion"/>
  </si>
  <si>
    <t>부안부사섬시노</t>
  </si>
  <si>
    <t>부안부사섬시노순아병</t>
  </si>
  <si>
    <t>부안부사섬시비</t>
  </si>
  <si>
    <t>부안부사재감시노병인</t>
    <phoneticPr fontId="1" type="noConversion"/>
  </si>
  <si>
    <t>부안부속양속오군</t>
    <phoneticPr fontId="1" type="noConversion"/>
  </si>
  <si>
    <t>부안부수보노순별대</t>
    <phoneticPr fontId="1" type="noConversion"/>
  </si>
  <si>
    <t>부안부수보노인</t>
    <phoneticPr fontId="1" type="noConversion"/>
  </si>
  <si>
    <t>부안부충찬위노제</t>
  </si>
  <si>
    <t>부안부충찬위선략장군노제</t>
    <phoneticPr fontId="1" type="noConversion"/>
  </si>
  <si>
    <t>府案付忠贊衛宣略將軍</t>
    <phoneticPr fontId="1" type="noConversion"/>
  </si>
  <si>
    <t>시노</t>
    <phoneticPr fontId="1" type="noConversion"/>
  </si>
  <si>
    <t>사노금위영유황군</t>
    <phoneticPr fontId="1" type="noConversion"/>
  </si>
  <si>
    <t>사노금위영유황모군</t>
    <phoneticPr fontId="1" type="noConversion"/>
  </si>
  <si>
    <t>사노병영유황군</t>
    <phoneticPr fontId="1" type="noConversion"/>
  </si>
  <si>
    <t>私奴贖良巡牙兵老除</t>
    <phoneticPr fontId="1" type="noConversion"/>
  </si>
  <si>
    <t>사노속량순아병노제</t>
    <phoneticPr fontId="1" type="noConversion"/>
  </si>
  <si>
    <t>시노속오군</t>
    <phoneticPr fontId="1" type="noConversion"/>
  </si>
  <si>
    <t>시노순아병</t>
    <phoneticPr fontId="1" type="noConversion"/>
  </si>
  <si>
    <t>사노좌병영유황군</t>
    <phoneticPr fontId="1" type="noConversion"/>
  </si>
  <si>
    <t>사노총융청유황군</t>
    <phoneticPr fontId="1" type="noConversion"/>
  </si>
  <si>
    <t>사노환부노제</t>
    <phoneticPr fontId="1" type="noConversion"/>
  </si>
  <si>
    <t>사섬시노병인환부</t>
  </si>
  <si>
    <t>사섬시노순아병</t>
  </si>
  <si>
    <t>사섬시비</t>
  </si>
  <si>
    <t>사재감시비</t>
    <phoneticPr fontId="1" type="noConversion"/>
  </si>
  <si>
    <t>宣務郞禁火司別座</t>
    <phoneticPr fontId="1" type="noConversion"/>
  </si>
  <si>
    <t>속량금위영유황군</t>
    <phoneticPr fontId="1" type="noConversion"/>
  </si>
  <si>
    <t>속량금위영유황군순아병</t>
    <phoneticPr fontId="1" type="noConversion"/>
  </si>
  <si>
    <t>속량총융청유황군</t>
    <phoneticPr fontId="1" type="noConversion"/>
  </si>
  <si>
    <t>솔노금위영유황군</t>
    <phoneticPr fontId="1" type="noConversion"/>
  </si>
  <si>
    <t>솔노좌병영유황군</t>
  </si>
  <si>
    <t>솔노좌수영유황군</t>
  </si>
  <si>
    <t>率同姓四寸</t>
    <phoneticPr fontId="1" type="noConversion"/>
  </si>
  <si>
    <t>수영유황군</t>
  </si>
  <si>
    <t>巡軍牢</t>
    <phoneticPr fontId="1" type="noConversion"/>
  </si>
  <si>
    <t>순유황군</t>
  </si>
  <si>
    <t>순유황군사노</t>
  </si>
  <si>
    <t>순유황군순아병</t>
  </si>
  <si>
    <t>순유황모군</t>
    <phoneticPr fontId="1" type="noConversion"/>
  </si>
  <si>
    <t>순유황모군병인거사</t>
    <phoneticPr fontId="1" type="noConversion"/>
  </si>
  <si>
    <t>순유황옹장</t>
  </si>
  <si>
    <t>순유황옹장</t>
    <phoneticPr fontId="1" type="noConversion"/>
  </si>
  <si>
    <t>순유황옹장환부</t>
  </si>
  <si>
    <t>순영유황군사노</t>
  </si>
  <si>
    <t>순영유황모군</t>
  </si>
  <si>
    <t>순영유황군</t>
  </si>
  <si>
    <t>승환속금위영유황군</t>
    <phoneticPr fontId="1" type="noConversion"/>
  </si>
  <si>
    <t>승환속노병인</t>
    <phoneticPr fontId="1" type="noConversion"/>
  </si>
  <si>
    <t>어모장군용양위부사과</t>
  </si>
  <si>
    <t>어모장군행용양부사과</t>
  </si>
  <si>
    <t>어보노제병인</t>
    <phoneticPr fontId="1" type="noConversion"/>
  </si>
  <si>
    <t>宜寧案付老除</t>
    <phoneticPr fontId="1" type="noConversion"/>
  </si>
  <si>
    <t>의령안부노제</t>
    <phoneticPr fontId="1" type="noConversion"/>
  </si>
  <si>
    <t>절충장군용양위부호군</t>
    <phoneticPr fontId="1" type="noConversion"/>
  </si>
  <si>
    <t>조봉대부전연사참봉금위보노제</t>
    <phoneticPr fontId="1" type="noConversion"/>
  </si>
  <si>
    <t>좌병영유황군</t>
  </si>
  <si>
    <t>좌병영유황군노</t>
  </si>
  <si>
    <t>좌병영유황군사노</t>
  </si>
  <si>
    <t>좌병영유황군순아병</t>
  </si>
  <si>
    <t>좌병영유황군환부</t>
  </si>
  <si>
    <t>좌병영유황모군</t>
    <phoneticPr fontId="1" type="noConversion"/>
  </si>
  <si>
    <t>좌병영유황별장</t>
    <phoneticPr fontId="1" type="noConversion"/>
  </si>
  <si>
    <t>좌수영유황군</t>
  </si>
  <si>
    <t>좌수영유황별장</t>
    <phoneticPr fontId="1" type="noConversion"/>
  </si>
  <si>
    <t>昌寧校婢</t>
    <phoneticPr fontId="1" type="noConversion"/>
  </si>
  <si>
    <t>창녕시비</t>
    <phoneticPr fontId="1" type="noConversion"/>
  </si>
  <si>
    <t>창녕사직서시비</t>
    <phoneticPr fontId="1" type="noConversion"/>
  </si>
  <si>
    <t>청도안부시노병인환부</t>
    <phoneticPr fontId="1" type="noConversion"/>
  </si>
  <si>
    <t>청도안부사섬시노속오군</t>
  </si>
  <si>
    <t>청도안부사섬시노순아병</t>
  </si>
  <si>
    <t>청도안부사섬시비</t>
  </si>
  <si>
    <t>청도안부사재감시노순아병</t>
    <phoneticPr fontId="1" type="noConversion"/>
  </si>
  <si>
    <t>총융청유황군</t>
  </si>
  <si>
    <t>현풍시노</t>
    <phoneticPr fontId="1" type="noConversion"/>
  </si>
  <si>
    <t>환부노병인</t>
    <phoneticPr fontId="1" type="noConversion"/>
  </si>
  <si>
    <t>환부노인</t>
    <phoneticPr fontId="1" type="noConversion"/>
  </si>
  <si>
    <t>환부면천순유황군</t>
    <phoneticPr fontId="1" type="noConversion"/>
  </si>
  <si>
    <t>김</t>
    <phoneticPr fontId="1" type="noConversion"/>
  </si>
  <si>
    <t>率孫女</t>
    <phoneticPr fontId="1" type="noConversion"/>
  </si>
  <si>
    <t>솔손녀</t>
    <phoneticPr fontId="1" type="noConversion"/>
  </si>
  <si>
    <t>나</t>
    <phoneticPr fontId="1" type="noConversion"/>
  </si>
  <si>
    <t>양</t>
    <phoneticPr fontId="1" type="noConversion"/>
  </si>
  <si>
    <t>여</t>
    <phoneticPr fontId="1" type="noConversion"/>
  </si>
  <si>
    <t>노</t>
    <phoneticPr fontId="1" type="noConversion"/>
  </si>
  <si>
    <t>유</t>
    <phoneticPr fontId="1" type="noConversion"/>
  </si>
  <si>
    <t>이</t>
    <phoneticPr fontId="1" type="noConversion"/>
  </si>
  <si>
    <t>임</t>
    <phoneticPr fontId="1" type="noConversion"/>
  </si>
  <si>
    <t>심</t>
    <phoneticPr fontId="1" type="noConversion"/>
  </si>
  <si>
    <t>權必</t>
    <phoneticPr fontId="1" type="noConversion"/>
  </si>
  <si>
    <t>귀인</t>
    <phoneticPr fontId="1" type="noConversion"/>
  </si>
  <si>
    <t>글석</t>
    <phoneticPr fontId="1" type="noConversion"/>
  </si>
  <si>
    <t>기발</t>
    <phoneticPr fontId="1" type="noConversion"/>
  </si>
  <si>
    <t>기행</t>
    <phoneticPr fontId="1" type="noConversion"/>
  </si>
  <si>
    <t>낸매</t>
    <phoneticPr fontId="1" type="noConversion"/>
  </si>
  <si>
    <t>낸복</t>
    <phoneticPr fontId="1" type="noConversion"/>
  </si>
  <si>
    <t>낸분</t>
    <phoneticPr fontId="1" type="noConversion"/>
  </si>
  <si>
    <t>丹陽</t>
    <phoneticPr fontId="1" type="noConversion"/>
  </si>
  <si>
    <t>두광</t>
    <phoneticPr fontId="1" type="noConversion"/>
  </si>
  <si>
    <t>낙석</t>
    <phoneticPr fontId="1" type="noConversion"/>
  </si>
  <si>
    <t>난금</t>
    <phoneticPr fontId="1" type="noConversion"/>
  </si>
  <si>
    <t>난복</t>
    <phoneticPr fontId="1" type="noConversion"/>
  </si>
  <si>
    <t>난생</t>
    <phoneticPr fontId="1" type="noConversion"/>
  </si>
  <si>
    <t>郞伊</t>
    <phoneticPr fontId="1" type="noConversion"/>
  </si>
  <si>
    <t>낭이</t>
    <phoneticPr fontId="1" type="noConversion"/>
  </si>
  <si>
    <t>양금</t>
    <phoneticPr fontId="1" type="noConversion"/>
  </si>
  <si>
    <t>양매</t>
    <phoneticPr fontId="1" type="noConversion"/>
  </si>
  <si>
    <t>연개</t>
    <phoneticPr fontId="1" type="noConversion"/>
  </si>
  <si>
    <t>연금</t>
    <phoneticPr fontId="1" type="noConversion"/>
  </si>
  <si>
    <t>연내</t>
    <phoneticPr fontId="1" type="noConversion"/>
  </si>
  <si>
    <t>연대</t>
    <phoneticPr fontId="1" type="noConversion"/>
  </si>
  <si>
    <t>연량</t>
    <phoneticPr fontId="1" type="noConversion"/>
  </si>
  <si>
    <t>연룡</t>
    <phoneticPr fontId="1" type="noConversion"/>
  </si>
  <si>
    <t>연발</t>
    <phoneticPr fontId="1" type="noConversion"/>
  </si>
  <si>
    <t>연선</t>
    <phoneticPr fontId="1" type="noConversion"/>
  </si>
  <si>
    <t>연아</t>
    <phoneticPr fontId="1" type="noConversion"/>
  </si>
  <si>
    <t>연옥</t>
    <phoneticPr fontId="1" type="noConversion"/>
  </si>
  <si>
    <t>연월</t>
    <phoneticPr fontId="1" type="noConversion"/>
  </si>
  <si>
    <t>연이</t>
    <phoneticPr fontId="1" type="noConversion"/>
  </si>
  <si>
    <t>연지</t>
    <phoneticPr fontId="1" type="noConversion"/>
  </si>
  <si>
    <t>연춘</t>
    <phoneticPr fontId="1" type="noConversion"/>
  </si>
  <si>
    <t>연화</t>
    <phoneticPr fontId="1" type="noConversion"/>
  </si>
  <si>
    <t>열매</t>
    <phoneticPr fontId="1" type="noConversion"/>
  </si>
  <si>
    <t>열진</t>
    <phoneticPr fontId="1" type="noConversion"/>
  </si>
  <si>
    <t>영랑</t>
    <phoneticPr fontId="1" type="noConversion"/>
  </si>
  <si>
    <t>예개</t>
  </si>
  <si>
    <t>예금</t>
  </si>
  <si>
    <t>예남</t>
  </si>
  <si>
    <t>예단</t>
  </si>
  <si>
    <t>예당</t>
  </si>
  <si>
    <t>예덕</t>
  </si>
  <si>
    <t>예동</t>
  </si>
  <si>
    <t>예랑</t>
  </si>
  <si>
    <t>예량</t>
  </si>
  <si>
    <t>예룡</t>
  </si>
  <si>
    <t>예민</t>
  </si>
  <si>
    <t>예발</t>
  </si>
  <si>
    <t>예봉</t>
  </si>
  <si>
    <t>예분</t>
  </si>
  <si>
    <t>예선</t>
  </si>
  <si>
    <t>예안</t>
  </si>
  <si>
    <t>예옥</t>
  </si>
  <si>
    <t>예운</t>
  </si>
  <si>
    <t>예월</t>
  </si>
  <si>
    <t>예일</t>
  </si>
  <si>
    <t>예임</t>
  </si>
  <si>
    <t>예정</t>
  </si>
  <si>
    <t>예종</t>
  </si>
  <si>
    <t>예진</t>
  </si>
  <si>
    <t>예춘</t>
  </si>
  <si>
    <t>예향</t>
  </si>
  <si>
    <t>예화</t>
  </si>
  <si>
    <t>노랑</t>
    <phoneticPr fontId="1" type="noConversion"/>
  </si>
  <si>
    <t>노적</t>
    <phoneticPr fontId="1" type="noConversion"/>
  </si>
  <si>
    <t>노종</t>
    <phoneticPr fontId="1" type="noConversion"/>
  </si>
  <si>
    <t>녹룡</t>
    <phoneticPr fontId="1" type="noConversion"/>
  </si>
  <si>
    <t>녹향</t>
    <phoneticPr fontId="1" type="noConversion"/>
  </si>
  <si>
    <t>농금</t>
    <phoneticPr fontId="1" type="noConversion"/>
  </si>
  <si>
    <t>용걸</t>
    <phoneticPr fontId="1" type="noConversion"/>
  </si>
  <si>
    <t>용금</t>
  </si>
  <si>
    <t>용덕</t>
  </si>
  <si>
    <t>용립</t>
  </si>
  <si>
    <t>용봉</t>
  </si>
  <si>
    <t>용분</t>
  </si>
  <si>
    <t>용수</t>
  </si>
  <si>
    <t>용택</t>
  </si>
  <si>
    <t>육낭</t>
    <phoneticPr fontId="1" type="noConversion"/>
  </si>
  <si>
    <t>육랑</t>
    <phoneticPr fontId="1" type="noConversion"/>
  </si>
  <si>
    <t>육례</t>
    <phoneticPr fontId="1" type="noConversion"/>
  </si>
  <si>
    <t>유월</t>
    <phoneticPr fontId="1" type="noConversion"/>
  </si>
  <si>
    <t>율지</t>
    <phoneticPr fontId="1" type="noConversion"/>
  </si>
  <si>
    <t>율춘</t>
    <phoneticPr fontId="1" type="noConversion"/>
  </si>
  <si>
    <t>입례</t>
    <phoneticPr fontId="1" type="noConversion"/>
  </si>
  <si>
    <t>입이</t>
    <phoneticPr fontId="1" type="noConversion"/>
  </si>
  <si>
    <t>백은덕</t>
    <phoneticPr fontId="1" type="noConversion"/>
  </si>
  <si>
    <t>백은자미</t>
    <phoneticPr fontId="1" type="noConversion"/>
  </si>
  <si>
    <t>분례</t>
    <phoneticPr fontId="1" type="noConversion"/>
  </si>
  <si>
    <t>순업</t>
    <phoneticPr fontId="1" type="noConversion"/>
  </si>
  <si>
    <t>시월</t>
    <phoneticPr fontId="1" type="noConversion"/>
  </si>
  <si>
    <t>늦남</t>
  </si>
  <si>
    <t>늦덕</t>
  </si>
  <si>
    <t>늦례</t>
  </si>
  <si>
    <t>늦봉</t>
  </si>
  <si>
    <t>늦분</t>
  </si>
  <si>
    <t>늦산</t>
  </si>
  <si>
    <t>늦상</t>
  </si>
  <si>
    <t>늦선</t>
  </si>
  <si>
    <t>늦진</t>
  </si>
  <si>
    <t>늦춘</t>
  </si>
  <si>
    <t>잔개</t>
  </si>
  <si>
    <t>잔걸</t>
  </si>
  <si>
    <t>잔금</t>
  </si>
  <si>
    <t>잔덕</t>
  </si>
  <si>
    <t>잔동</t>
  </si>
  <si>
    <t>잔량</t>
  </si>
  <si>
    <t>잔련</t>
  </si>
  <si>
    <t>잔례</t>
  </si>
  <si>
    <t>잔룡</t>
  </si>
  <si>
    <t>잔발</t>
  </si>
  <si>
    <t>잔분</t>
  </si>
  <si>
    <t>잔소사</t>
  </si>
  <si>
    <t>잔악</t>
  </si>
  <si>
    <t>잔옥</t>
  </si>
  <si>
    <t>잔자미</t>
  </si>
  <si>
    <t>잔장</t>
  </si>
  <si>
    <t>잔진</t>
  </si>
  <si>
    <t>잔춘</t>
  </si>
  <si>
    <t>잔기</t>
    <phoneticPr fontId="1" type="noConversion"/>
  </si>
  <si>
    <t>잔길</t>
    <phoneticPr fontId="1" type="noConversion"/>
  </si>
  <si>
    <t>작례</t>
    <phoneticPr fontId="1" type="noConversion"/>
  </si>
  <si>
    <t>작봉</t>
    <phoneticPr fontId="1" type="noConversion"/>
  </si>
  <si>
    <t>작소사</t>
    <phoneticPr fontId="1" type="noConversion"/>
  </si>
  <si>
    <t>찰금</t>
  </si>
  <si>
    <t>찰봉</t>
  </si>
  <si>
    <t>찰홍</t>
  </si>
  <si>
    <t>府將官廳下典</t>
    <phoneticPr fontId="1" type="noConversion"/>
  </si>
  <si>
    <t>하석</t>
    <phoneticPr fontId="1" type="noConversion"/>
  </si>
  <si>
    <t>石奉</t>
    <phoneticPr fontId="1" type="noConversion"/>
  </si>
  <si>
    <t>X7</t>
    <phoneticPr fontId="1" type="noConversion"/>
  </si>
  <si>
    <t>계묘</t>
    <phoneticPr fontId="1" type="noConversion"/>
  </si>
  <si>
    <t>來</t>
    <phoneticPr fontId="1" type="noConversion"/>
  </si>
  <si>
    <t>동리</t>
    <phoneticPr fontId="1" type="noConversion"/>
  </si>
  <si>
    <t>래</t>
    <phoneticPr fontId="1" type="noConversion"/>
  </si>
  <si>
    <t>등동리김흥윤호래시거청송</t>
    <phoneticPr fontId="1" type="noConversion"/>
  </si>
  <si>
    <t>등6구시거</t>
    <phoneticPr fontId="1" type="noConversion"/>
  </si>
  <si>
    <t>등6구임오도망</t>
    <phoneticPr fontId="1" type="noConversion"/>
  </si>
  <si>
    <t>등입호</t>
    <phoneticPr fontId="1" type="noConversion"/>
  </si>
  <si>
    <t>등4구가현</t>
    <phoneticPr fontId="1" type="noConversion"/>
  </si>
  <si>
    <t>등4구구원도망</t>
  </si>
  <si>
    <t>등4구방매</t>
  </si>
  <si>
    <t>등4구병자도망</t>
  </si>
  <si>
    <t>등4구시거</t>
  </si>
  <si>
    <t>등4구입호</t>
    <phoneticPr fontId="1" type="noConversion"/>
  </si>
  <si>
    <t>등5구가현</t>
  </si>
  <si>
    <t>등5구기묘도망</t>
  </si>
  <si>
    <t>등5구시거</t>
  </si>
  <si>
    <t>등5구신묘도망</t>
  </si>
  <si>
    <t>等5口加現</t>
  </si>
  <si>
    <t>等5口己卯逃亡</t>
  </si>
  <si>
    <t>等5口時居</t>
  </si>
  <si>
    <t>等5口辛卯逃亡</t>
  </si>
  <si>
    <t>등2구가현</t>
  </si>
  <si>
    <t>등2구기묘도망</t>
  </si>
  <si>
    <t>등2구도망</t>
  </si>
  <si>
    <t>등2구무인도망</t>
  </si>
  <si>
    <t>등2구병자도망</t>
  </si>
  <si>
    <t>등2구시거</t>
  </si>
  <si>
    <t>등2구신사고</t>
  </si>
  <si>
    <t>등2구신해도망</t>
  </si>
  <si>
    <t>등2구정묘도망</t>
  </si>
  <si>
    <t>등2구정축도망</t>
  </si>
  <si>
    <t>등2구입호</t>
    <phoneticPr fontId="1" type="noConversion"/>
  </si>
  <si>
    <t>等2口加現</t>
  </si>
  <si>
    <t>等2口己卯逃亡</t>
  </si>
  <si>
    <t>等2口立戶</t>
  </si>
  <si>
    <t>等2口辛巳故</t>
  </si>
  <si>
    <t>等2口逃亡</t>
  </si>
  <si>
    <t>等2口戊寅逃亡</t>
  </si>
  <si>
    <t>等2口丙子逃亡</t>
  </si>
  <si>
    <t>等2口時居</t>
  </si>
  <si>
    <t>等2口辛亥逃亡</t>
  </si>
  <si>
    <t>等2口丁卯逃亡</t>
  </si>
  <si>
    <t>等2口丁丑逃亡</t>
  </si>
  <si>
    <t>등3구가현</t>
  </si>
  <si>
    <t>등3구갑자도망</t>
  </si>
  <si>
    <t>등3구도망</t>
  </si>
  <si>
    <t>등3구시거</t>
  </si>
  <si>
    <t>등3구입호</t>
    <phoneticPr fontId="1" type="noConversion"/>
  </si>
  <si>
    <t>等3口加現</t>
  </si>
  <si>
    <t>等3口甲子逃亡</t>
  </si>
  <si>
    <t>等3口逃亡</t>
  </si>
  <si>
    <t>等3口立戶</t>
  </si>
  <si>
    <t>等3口時居</t>
  </si>
  <si>
    <t>等8口辛亥逃亡</t>
    <phoneticPr fontId="1" type="noConversion"/>
  </si>
  <si>
    <t>등8구신해도망</t>
    <phoneticPr fontId="1" type="noConversion"/>
  </si>
  <si>
    <t>出嫁</t>
    <phoneticPr fontId="1" type="noConversion"/>
  </si>
  <si>
    <t>밀양</t>
    <phoneticPr fontId="1" type="noConversion"/>
  </si>
  <si>
    <t>출가</t>
    <phoneticPr fontId="1" type="noConversion"/>
  </si>
  <si>
    <t>上典捉去</t>
    <phoneticPr fontId="1" type="noConversion"/>
  </si>
  <si>
    <t>2구경오도망</t>
  </si>
  <si>
    <t>2구무신도망</t>
  </si>
  <si>
    <t>2구시거</t>
  </si>
  <si>
    <t>2口庚午逃亡</t>
  </si>
  <si>
    <t>2口戊申逃亡</t>
  </si>
  <si>
    <t>2口時居</t>
  </si>
  <si>
    <t>3口久遠逃亡</t>
    <phoneticPr fontId="1" type="noConversion"/>
  </si>
  <si>
    <t>3구구원도망</t>
    <phoneticPr fontId="1" type="noConversion"/>
  </si>
  <si>
    <t>出嫁</t>
    <phoneticPr fontId="1" type="noConversion"/>
  </si>
  <si>
    <t>淸道邑金夢先</t>
  </si>
  <si>
    <t>출가</t>
    <phoneticPr fontId="1" type="noConversion"/>
  </si>
  <si>
    <t>청도읍김몽선</t>
    <phoneticPr fontId="1" type="noConversion"/>
  </si>
  <si>
    <t>加現</t>
    <phoneticPr fontId="1" type="noConversion"/>
  </si>
  <si>
    <t>가현</t>
    <phoneticPr fontId="1" type="noConversion"/>
  </si>
  <si>
    <t>기상</t>
    <phoneticPr fontId="1" type="noConversion"/>
  </si>
  <si>
    <t>等4口加現</t>
    <phoneticPr fontId="1" type="noConversion"/>
  </si>
  <si>
    <t>等4口久遠逃亡</t>
  </si>
  <si>
    <t>等4口久遠逃亡</t>
    <phoneticPr fontId="1" type="noConversion"/>
  </si>
  <si>
    <t>等4口放賣</t>
  </si>
  <si>
    <t>等4口丙子逃亡</t>
  </si>
  <si>
    <t>等4口時居</t>
  </si>
  <si>
    <t>等4口立戶</t>
  </si>
  <si>
    <t>等6口時居</t>
  </si>
  <si>
    <t>等6口壬午逃亡</t>
    <phoneticPr fontId="1" type="noConversion"/>
  </si>
  <si>
    <t>等6口時居</t>
    <phoneticPr fontId="1" type="noConversion"/>
  </si>
  <si>
    <t>等9口李光先處相訟決得未推</t>
    <phoneticPr fontId="1" type="noConversion"/>
  </si>
  <si>
    <t>가양산이진선호</t>
    <phoneticPr fontId="1" type="noConversion"/>
  </si>
  <si>
    <t>角北金谷里</t>
    <phoneticPr fontId="1" type="noConversion"/>
  </si>
  <si>
    <t>金山</t>
    <phoneticPr fontId="1" type="noConversion"/>
  </si>
  <si>
    <t>김선탁호</t>
    <phoneticPr fontId="1" type="noConversion"/>
  </si>
  <si>
    <t>金伊洞里</t>
    <phoneticPr fontId="1" type="noConversion"/>
  </si>
  <si>
    <t>김해</t>
  </si>
  <si>
    <t>김해</t>
    <phoneticPr fontId="1" type="noConversion"/>
  </si>
  <si>
    <t>䑓山寺</t>
    <phoneticPr fontId="1" type="noConversion"/>
  </si>
  <si>
    <t>대산사</t>
    <phoneticPr fontId="1" type="noConversion"/>
  </si>
  <si>
    <t>동리김인달호</t>
    <phoneticPr fontId="1" type="noConversion"/>
  </si>
  <si>
    <t>동리김진원호</t>
    <phoneticPr fontId="1" type="noConversion"/>
  </si>
  <si>
    <t>동리도승계호</t>
    <phoneticPr fontId="1" type="noConversion"/>
  </si>
  <si>
    <t>동리이자련호</t>
    <phoneticPr fontId="1" type="noConversion"/>
  </si>
  <si>
    <t>동리이태운호</t>
    <phoneticPr fontId="1" type="noConversion"/>
  </si>
  <si>
    <t>同里世達</t>
    <phoneticPr fontId="1" type="noConversion"/>
  </si>
  <si>
    <t>等去立戶</t>
    <phoneticPr fontId="1" type="noConversion"/>
  </si>
  <si>
    <t>등거입호</t>
    <phoneticPr fontId="1" type="noConversion"/>
  </si>
  <si>
    <t>동리세달</t>
    <phoneticPr fontId="1" type="noConversion"/>
  </si>
  <si>
    <t>동면녹갈리</t>
    <phoneticPr fontId="1" type="noConversion"/>
  </si>
  <si>
    <t>동원이소사호</t>
    <phoneticPr fontId="1" type="noConversion"/>
  </si>
  <si>
    <t>이유행호</t>
  </si>
  <si>
    <t>등도망래</t>
    <phoneticPr fontId="1" type="noConversion"/>
  </si>
  <si>
    <t>靈山</t>
    <phoneticPr fontId="1" type="noConversion"/>
  </si>
  <si>
    <t>영산</t>
    <phoneticPr fontId="1" type="noConversion"/>
  </si>
  <si>
    <t>예천</t>
    <phoneticPr fontId="1" type="noConversion"/>
  </si>
  <si>
    <t>이차돌이호</t>
    <phoneticPr fontId="1" type="noConversion"/>
  </si>
  <si>
    <t>본면김두만호</t>
    <phoneticPr fontId="1" type="noConversion"/>
  </si>
  <si>
    <t>본면녹을리</t>
    <phoneticPr fontId="1" type="noConversion"/>
  </si>
  <si>
    <t>부읍내남문외김철일호</t>
    <phoneticPr fontId="1" type="noConversion"/>
  </si>
  <si>
    <t>수남면김여창호</t>
    <phoneticPr fontId="1" type="noConversion"/>
  </si>
  <si>
    <t>신당리김우정호</t>
    <phoneticPr fontId="1" type="noConversion"/>
  </si>
  <si>
    <t>宜寧</t>
    <phoneticPr fontId="1" type="noConversion"/>
  </si>
  <si>
    <t>의령</t>
    <phoneticPr fontId="1" type="noConversion"/>
  </si>
  <si>
    <t>찰홍호</t>
    <phoneticPr fontId="1" type="noConversion"/>
  </si>
  <si>
    <t>昌寧</t>
    <phoneticPr fontId="1" type="noConversion"/>
  </si>
  <si>
    <t>청도상북면대전리이인명호</t>
    <phoneticPr fontId="1" type="noConversion"/>
  </si>
  <si>
    <t>淸道</t>
    <phoneticPr fontId="1" type="noConversion"/>
  </si>
  <si>
    <t>移來</t>
    <phoneticPr fontId="1" type="noConversion"/>
  </si>
  <si>
    <t>이래</t>
    <phoneticPr fontId="1" type="noConversion"/>
  </si>
  <si>
    <t>청도</t>
    <phoneticPr fontId="1" type="noConversion"/>
  </si>
  <si>
    <t>慶州</t>
    <phoneticPr fontId="1" type="noConversion"/>
  </si>
  <si>
    <t>愛信</t>
    <phoneticPr fontId="1" type="noConversion"/>
  </si>
  <si>
    <t>금산</t>
    <phoneticPr fontId="1" type="noConversion"/>
  </si>
  <si>
    <t>영월</t>
    <phoneticPr fontId="1" type="noConversion"/>
  </si>
  <si>
    <t>영해</t>
    <phoneticPr fontId="1" type="noConversion"/>
  </si>
  <si>
    <t>나주</t>
    <phoneticPr fontId="1" type="noConversion"/>
  </si>
  <si>
    <t>양산</t>
    <phoneticPr fontId="1" type="noConversion"/>
  </si>
  <si>
    <t>여주</t>
    <phoneticPr fontId="1" type="noConversion"/>
  </si>
  <si>
    <t>예주</t>
    <phoneticPr fontId="1" type="noConversion"/>
  </si>
  <si>
    <t>예천</t>
    <phoneticPr fontId="1" type="noConversion"/>
  </si>
  <si>
    <t>용궁</t>
    <phoneticPr fontId="1" type="noConversion"/>
  </si>
  <si>
    <t>이천</t>
    <phoneticPr fontId="1" type="noConversion"/>
  </si>
  <si>
    <t>임계</t>
    <phoneticPr fontId="1" type="noConversion"/>
  </si>
  <si>
    <t>임천</t>
    <phoneticPr fontId="1" type="noConversion"/>
  </si>
  <si>
    <t>성주</t>
    <phoneticPr fontId="1" type="noConversion"/>
  </si>
  <si>
    <t>창녕</t>
    <phoneticPr fontId="1" type="noConversion"/>
  </si>
  <si>
    <t>載寧</t>
    <phoneticPr fontId="1" type="noConversion"/>
  </si>
  <si>
    <t>재령</t>
    <phoneticPr fontId="1" type="noConversion"/>
  </si>
  <si>
    <t>興海</t>
    <phoneticPr fontId="1" type="noConversion"/>
  </si>
  <si>
    <t>開寧</t>
    <phoneticPr fontId="1" type="noConversion"/>
  </si>
  <si>
    <t>개령</t>
    <phoneticPr fontId="1" type="noConversion"/>
  </si>
  <si>
    <t>예안</t>
    <phoneticPr fontId="1" type="noConversion"/>
  </si>
  <si>
    <t>용인</t>
    <phoneticPr fontId="1" type="noConversion"/>
  </si>
  <si>
    <t>文義</t>
    <phoneticPr fontId="1" type="noConversion"/>
  </si>
  <si>
    <t>연일</t>
    <phoneticPr fontId="1" type="noConversion"/>
  </si>
  <si>
    <t>大司鍊</t>
    <phoneticPr fontId="1" type="noConversion"/>
  </si>
  <si>
    <t>양정</t>
    <phoneticPr fontId="1" type="noConversion"/>
  </si>
  <si>
    <t>시노</t>
    <phoneticPr fontId="1" type="noConversion"/>
  </si>
  <si>
    <t>尹明</t>
    <phoneticPr fontId="1" type="noConversion"/>
  </si>
  <si>
    <t>권강</t>
    <phoneticPr fontId="1" type="noConversion"/>
  </si>
  <si>
    <t>김도부</t>
  </si>
  <si>
    <t>김득길</t>
  </si>
  <si>
    <t>김막</t>
  </si>
  <si>
    <t>김망일</t>
  </si>
  <si>
    <t>김명생</t>
  </si>
  <si>
    <t>김문의</t>
  </si>
  <si>
    <t>김벽</t>
  </si>
  <si>
    <t>김상일</t>
  </si>
  <si>
    <t>김성률</t>
  </si>
  <si>
    <t>김성필</t>
  </si>
  <si>
    <t>김세남</t>
  </si>
  <si>
    <t>김세정</t>
  </si>
  <si>
    <t>김순언</t>
  </si>
  <si>
    <t>김시백</t>
  </si>
  <si>
    <t>김우인</t>
  </si>
  <si>
    <t>김의신</t>
  </si>
  <si>
    <t>김이채</t>
    <phoneticPr fontId="1" type="noConversion"/>
  </si>
  <si>
    <t>김일</t>
    <phoneticPr fontId="1" type="noConversion"/>
  </si>
  <si>
    <t>김적</t>
    <phoneticPr fontId="1" type="noConversion"/>
  </si>
  <si>
    <t>김종길</t>
    <phoneticPr fontId="1" type="noConversion"/>
  </si>
  <si>
    <t>김종태</t>
    <phoneticPr fontId="1" type="noConversion"/>
  </si>
  <si>
    <t>김준</t>
    <phoneticPr fontId="1" type="noConversion"/>
  </si>
  <si>
    <t>김준걸</t>
    <phoneticPr fontId="1" type="noConversion"/>
  </si>
  <si>
    <t>김차돌이</t>
    <phoneticPr fontId="1" type="noConversion"/>
  </si>
  <si>
    <t>김찬기</t>
    <phoneticPr fontId="1" type="noConversion"/>
  </si>
  <si>
    <t>김천기</t>
    <phoneticPr fontId="1" type="noConversion"/>
  </si>
  <si>
    <t>김춘발</t>
    <phoneticPr fontId="1" type="noConversion"/>
  </si>
  <si>
    <t>김충기</t>
    <phoneticPr fontId="1" type="noConversion"/>
  </si>
  <si>
    <t>김태기</t>
    <phoneticPr fontId="1" type="noConversion"/>
  </si>
  <si>
    <t>김흥윤</t>
    <phoneticPr fontId="1" type="noConversion"/>
  </si>
  <si>
    <t>나시강</t>
    <phoneticPr fontId="1" type="noConversion"/>
  </si>
  <si>
    <t>노자주</t>
    <phoneticPr fontId="1" type="noConversion"/>
  </si>
  <si>
    <t>유명선</t>
    <phoneticPr fontId="1" type="noConversion"/>
  </si>
  <si>
    <t>유시원</t>
    <phoneticPr fontId="1" type="noConversion"/>
  </si>
  <si>
    <t>유정승</t>
    <phoneticPr fontId="1" type="noConversion"/>
  </si>
  <si>
    <t>유주하</t>
    <phoneticPr fontId="1" type="noConversion"/>
  </si>
  <si>
    <t>이강련</t>
  </si>
  <si>
    <t>이광신</t>
  </si>
  <si>
    <t>이귀룡</t>
  </si>
  <si>
    <t>이담</t>
  </si>
  <si>
    <t>이용봉</t>
    <phoneticPr fontId="1" type="noConversion"/>
  </si>
  <si>
    <t>이만경</t>
    <phoneticPr fontId="1" type="noConversion"/>
  </si>
  <si>
    <t>이만석</t>
    <phoneticPr fontId="1" type="noConversion"/>
  </si>
  <si>
    <t>이만용</t>
    <phoneticPr fontId="1" type="noConversion"/>
  </si>
  <si>
    <t>이면</t>
    <phoneticPr fontId="1" type="noConversion"/>
  </si>
  <si>
    <t>이명립</t>
    <phoneticPr fontId="1" type="noConversion"/>
  </si>
  <si>
    <t>이빙</t>
    <phoneticPr fontId="1" type="noConversion"/>
  </si>
  <si>
    <t>이상</t>
    <phoneticPr fontId="1" type="noConversion"/>
  </si>
  <si>
    <t>이성갑</t>
    <phoneticPr fontId="1" type="noConversion"/>
  </si>
  <si>
    <t>이성귀</t>
    <phoneticPr fontId="1" type="noConversion"/>
  </si>
  <si>
    <t>이성호</t>
    <phoneticPr fontId="1" type="noConversion"/>
  </si>
  <si>
    <t>이수전</t>
    <phoneticPr fontId="1" type="noConversion"/>
  </si>
  <si>
    <t>이시무</t>
    <phoneticPr fontId="1" type="noConversion"/>
  </si>
  <si>
    <t>이시중</t>
    <phoneticPr fontId="1" type="noConversion"/>
  </si>
  <si>
    <t>이여담</t>
    <phoneticPr fontId="1" type="noConversion"/>
  </si>
  <si>
    <t>이영달</t>
    <phoneticPr fontId="1" type="noConversion"/>
  </si>
  <si>
    <t>이옥선</t>
    <phoneticPr fontId="1" type="noConversion"/>
  </si>
  <si>
    <t>이의</t>
    <phoneticPr fontId="1" type="noConversion"/>
  </si>
  <si>
    <t>이인해</t>
  </si>
  <si>
    <t>이줏부</t>
  </si>
  <si>
    <t>이중남</t>
  </si>
  <si>
    <t>이진명</t>
  </si>
  <si>
    <t>이진선</t>
  </si>
  <si>
    <t>이찬</t>
  </si>
  <si>
    <t>이태추</t>
  </si>
  <si>
    <t>이팽구</t>
  </si>
  <si>
    <t>이하구</t>
  </si>
  <si>
    <t>이흥준</t>
  </si>
  <si>
    <t>임영만</t>
  </si>
  <si>
    <t>임윤남</t>
  </si>
  <si>
    <t>趙石+國</t>
    <phoneticPr fontId="1" type="noConversion"/>
  </si>
  <si>
    <t>조국</t>
    <phoneticPr fontId="1" type="noConversion"/>
  </si>
  <si>
    <t>최해갑</t>
    <phoneticPr fontId="1" type="noConversion"/>
  </si>
  <si>
    <t>심약의</t>
  </si>
  <si>
    <t>심유문</t>
  </si>
  <si>
    <t>심특</t>
  </si>
  <si>
    <t>嘉善大夫</t>
    <phoneticPr fontId="1" type="noConversion"/>
  </si>
  <si>
    <t>가선대부</t>
    <phoneticPr fontId="1" type="noConversion"/>
  </si>
  <si>
    <t>得奴</t>
    <phoneticPr fontId="1" type="noConversion"/>
  </si>
  <si>
    <t>양인</t>
    <phoneticPr fontId="1" type="noConversion"/>
  </si>
  <si>
    <t>여절교위행훈련판관</t>
    <phoneticPr fontId="1" type="noConversion"/>
  </si>
  <si>
    <t>예빈시참봉</t>
    <phoneticPr fontId="1" type="noConversion"/>
  </si>
  <si>
    <t>노인</t>
    <phoneticPr fontId="1" type="noConversion"/>
  </si>
  <si>
    <t>노제</t>
    <phoneticPr fontId="1" type="noConversion"/>
  </si>
  <si>
    <t>노직가선대부</t>
    <phoneticPr fontId="1" type="noConversion"/>
  </si>
  <si>
    <t>노직가선대부동지중추부사</t>
    <phoneticPr fontId="1" type="noConversion"/>
  </si>
  <si>
    <t>노직통정대부</t>
    <phoneticPr fontId="1" type="noConversion"/>
  </si>
  <si>
    <t>녹사</t>
    <phoneticPr fontId="1" type="noConversion"/>
  </si>
  <si>
    <t>武學</t>
    <phoneticPr fontId="1" type="noConversion"/>
  </si>
  <si>
    <t>무학</t>
    <phoneticPr fontId="1" type="noConversion"/>
  </si>
  <si>
    <t>放良奴</t>
    <phoneticPr fontId="1" type="noConversion"/>
  </si>
  <si>
    <t>병절교위용양위부사과</t>
  </si>
  <si>
    <t>시노</t>
    <phoneticPr fontId="1" type="noConversion"/>
  </si>
  <si>
    <t>宣務郞禁火司別坐</t>
    <phoneticPr fontId="1" type="noConversion"/>
  </si>
  <si>
    <t>선무랑예빈시주부</t>
    <phoneticPr fontId="1" type="noConversion"/>
  </si>
  <si>
    <t>率奴</t>
    <phoneticPr fontId="1" type="noConversion"/>
  </si>
  <si>
    <t>숭정대부겸중추부사행이조판서겸지경연춘추관사홍문관제학동지성균관사세자좌부빈객</t>
    <phoneticPr fontId="1" type="noConversion"/>
  </si>
  <si>
    <t>어모장군행용양위부사과</t>
  </si>
  <si>
    <t>어모장군행용위부사과</t>
    <phoneticPr fontId="1" type="noConversion"/>
  </si>
  <si>
    <t>전력부위겸사복행용양위부사과</t>
    <phoneticPr fontId="1" type="noConversion"/>
  </si>
  <si>
    <t>전력부위용양위부사과</t>
    <phoneticPr fontId="1" type="noConversion"/>
  </si>
  <si>
    <t>折衝將軍</t>
    <phoneticPr fontId="1" type="noConversion"/>
  </si>
  <si>
    <t>절충장군</t>
    <phoneticPr fontId="1" type="noConversion"/>
  </si>
  <si>
    <t>학</t>
    <phoneticPr fontId="1" type="noConversion"/>
  </si>
  <si>
    <t>절충장군행용양위부사직</t>
    <phoneticPr fontId="1" type="noConversion"/>
  </si>
  <si>
    <t>定虜衛</t>
    <phoneticPr fontId="1" type="noConversion"/>
  </si>
  <si>
    <t>조산대부군기시첨정</t>
    <phoneticPr fontId="1" type="noConversion"/>
  </si>
  <si>
    <t>中樞府錄事</t>
    <phoneticPr fontId="1" type="noConversion"/>
  </si>
  <si>
    <t>중추부녹사</t>
    <phoneticPr fontId="1" type="noConversion"/>
  </si>
  <si>
    <t>충찬위노직통정대부</t>
    <phoneticPr fontId="1" type="noConversion"/>
  </si>
  <si>
    <t>通德郞</t>
    <phoneticPr fontId="1" type="noConversion"/>
  </si>
  <si>
    <t>통덕랑</t>
    <phoneticPr fontId="1" type="noConversion"/>
  </si>
  <si>
    <t>俊卿</t>
    <phoneticPr fontId="1" type="noConversion"/>
  </si>
  <si>
    <t>준경</t>
    <phoneticPr fontId="1" type="noConversion"/>
  </si>
  <si>
    <t>許良奴</t>
    <phoneticPr fontId="1" type="noConversion"/>
  </si>
  <si>
    <t>취</t>
    <phoneticPr fontId="1" type="noConversion"/>
  </si>
  <si>
    <t>계협</t>
    <phoneticPr fontId="1" type="noConversion"/>
  </si>
  <si>
    <t>김계인</t>
    <phoneticPr fontId="1" type="noConversion"/>
  </si>
  <si>
    <t>김마남</t>
    <phoneticPr fontId="1" type="noConversion"/>
  </si>
  <si>
    <t>김봉학</t>
    <phoneticPr fontId="1" type="noConversion"/>
  </si>
  <si>
    <t>김성익</t>
    <phoneticPr fontId="1" type="noConversion"/>
  </si>
  <si>
    <t>김수봉</t>
    <phoneticPr fontId="1" type="noConversion"/>
  </si>
  <si>
    <t>김식</t>
    <phoneticPr fontId="1" type="noConversion"/>
  </si>
  <si>
    <t>김애남</t>
    <phoneticPr fontId="1" type="noConversion"/>
  </si>
  <si>
    <t>김운창</t>
    <phoneticPr fontId="1" type="noConversion"/>
  </si>
  <si>
    <t>김원학</t>
    <phoneticPr fontId="1" type="noConversion"/>
  </si>
  <si>
    <t>김응철</t>
    <phoneticPr fontId="1" type="noConversion"/>
  </si>
  <si>
    <t>김진홍</t>
    <phoneticPr fontId="1" type="noConversion"/>
  </si>
  <si>
    <t>김추선</t>
    <phoneticPr fontId="1" type="noConversion"/>
  </si>
  <si>
    <t>김흥록</t>
    <phoneticPr fontId="1" type="noConversion"/>
  </si>
  <si>
    <t>낸금</t>
    <phoneticPr fontId="1" type="noConversion"/>
  </si>
  <si>
    <t>낸산</t>
    <phoneticPr fontId="1" type="noConversion"/>
  </si>
  <si>
    <t>난명</t>
    <phoneticPr fontId="1" type="noConversion"/>
  </si>
  <si>
    <t>난복</t>
    <phoneticPr fontId="1" type="noConversion"/>
  </si>
  <si>
    <t>난생</t>
  </si>
  <si>
    <t>난생</t>
    <phoneticPr fontId="1" type="noConversion"/>
  </si>
  <si>
    <t>난세</t>
  </si>
  <si>
    <t>난세</t>
    <phoneticPr fontId="1" type="noConversion"/>
  </si>
  <si>
    <t>난천</t>
    <phoneticPr fontId="1" type="noConversion"/>
  </si>
  <si>
    <t>양생</t>
    <phoneticPr fontId="1" type="noConversion"/>
  </si>
  <si>
    <t>양옥</t>
    <phoneticPr fontId="1" type="noConversion"/>
  </si>
  <si>
    <t>연록</t>
  </si>
  <si>
    <t>연록</t>
    <phoneticPr fontId="1" type="noConversion"/>
  </si>
  <si>
    <t>연복</t>
  </si>
  <si>
    <t>연복</t>
    <phoneticPr fontId="1" type="noConversion"/>
  </si>
  <si>
    <t>연생</t>
    <phoneticPr fontId="1" type="noConversion"/>
  </si>
  <si>
    <t>연선</t>
    <phoneticPr fontId="1" type="noConversion"/>
  </si>
  <si>
    <t>연성</t>
    <phoneticPr fontId="1" type="noConversion"/>
  </si>
  <si>
    <t>연신</t>
    <phoneticPr fontId="1" type="noConversion"/>
  </si>
  <si>
    <t>연우</t>
    <phoneticPr fontId="1" type="noConversion"/>
  </si>
  <si>
    <t>연종</t>
    <phoneticPr fontId="1" type="noConversion"/>
  </si>
  <si>
    <t>예금</t>
    <phoneticPr fontId="1" type="noConversion"/>
  </si>
  <si>
    <t>예남</t>
    <phoneticPr fontId="1" type="noConversion"/>
  </si>
  <si>
    <t>예립</t>
  </si>
  <si>
    <t>예생</t>
  </si>
  <si>
    <t>예업</t>
  </si>
  <si>
    <t>예홍</t>
  </si>
  <si>
    <t>예엽</t>
    <phoneticPr fontId="1" type="noConversion"/>
  </si>
  <si>
    <t>녹립</t>
    <phoneticPr fontId="1" type="noConversion"/>
  </si>
  <si>
    <t>용복</t>
  </si>
  <si>
    <t>용선</t>
  </si>
  <si>
    <t>용업</t>
  </si>
  <si>
    <t>용일</t>
  </si>
  <si>
    <t>용한</t>
  </si>
  <si>
    <t>유계원</t>
    <phoneticPr fontId="1" type="noConversion"/>
  </si>
  <si>
    <t>유성원</t>
    <phoneticPr fontId="1" type="noConversion"/>
  </si>
  <si>
    <t>육립</t>
    <phoneticPr fontId="1" type="noConversion"/>
  </si>
  <si>
    <t>육생</t>
    <phoneticPr fontId="1" type="noConversion"/>
  </si>
  <si>
    <t>이개</t>
    <phoneticPr fontId="1" type="noConversion"/>
  </si>
  <si>
    <t>이노랑</t>
    <phoneticPr fontId="1" type="noConversion"/>
  </si>
  <si>
    <t>이만룡</t>
    <phoneticPr fontId="1" type="noConversion"/>
  </si>
  <si>
    <t>이의</t>
    <phoneticPr fontId="1" type="noConversion"/>
  </si>
  <si>
    <t>이춘매</t>
    <phoneticPr fontId="1" type="noConversion"/>
  </si>
  <si>
    <t>임득립</t>
  </si>
  <si>
    <t>임막만</t>
  </si>
  <si>
    <t>임무인</t>
  </si>
  <si>
    <t>이성남</t>
    <phoneticPr fontId="1" type="noConversion"/>
  </si>
  <si>
    <t>입이</t>
  </si>
  <si>
    <t>입이</t>
    <phoneticPr fontId="1" type="noConversion"/>
  </si>
  <si>
    <t>명련</t>
    <phoneticPr fontId="1" type="noConversion"/>
  </si>
  <si>
    <t>방연남</t>
    <phoneticPr fontId="1" type="noConversion"/>
  </si>
  <si>
    <t>부지</t>
    <phoneticPr fontId="1" type="noConversion"/>
  </si>
  <si>
    <t>늦금</t>
  </si>
  <si>
    <t>늦복</t>
  </si>
  <si>
    <t>늦세</t>
  </si>
  <si>
    <t>잔걸</t>
    <phoneticPr fontId="1" type="noConversion"/>
  </si>
  <si>
    <t>잔금</t>
    <phoneticPr fontId="1" type="noConversion"/>
  </si>
  <si>
    <t>잔자미</t>
    <phoneticPr fontId="1" type="noConversion"/>
  </si>
  <si>
    <t>지예홍</t>
    <phoneticPr fontId="1" type="noConversion"/>
  </si>
  <si>
    <t>진성</t>
    <phoneticPr fontId="1" type="noConversion"/>
  </si>
  <si>
    <t>최육생</t>
    <phoneticPr fontId="1" type="noConversion"/>
  </si>
  <si>
    <t>춘산</t>
    <phoneticPr fontId="1" type="noConversion"/>
  </si>
  <si>
    <t>한예생</t>
    <phoneticPr fontId="1" type="noConversion"/>
  </si>
  <si>
    <t>어모장군행용양위부사과</t>
    <phoneticPr fontId="1" type="noConversion"/>
  </si>
  <si>
    <t>양녀</t>
    <phoneticPr fontId="1" type="noConversion"/>
  </si>
  <si>
    <t>양처</t>
    <phoneticPr fontId="1" type="noConversion"/>
  </si>
  <si>
    <t>시비</t>
    <phoneticPr fontId="1" type="noConversion"/>
  </si>
  <si>
    <t>김금준</t>
    <phoneticPr fontId="1" type="noConversion"/>
  </si>
  <si>
    <t>김소사</t>
    <phoneticPr fontId="1" type="noConversion"/>
  </si>
  <si>
    <t>김잔개</t>
    <phoneticPr fontId="1" type="noConversion"/>
  </si>
  <si>
    <t>난대</t>
    <phoneticPr fontId="1" type="noConversion"/>
  </si>
  <si>
    <t>난향</t>
    <phoneticPr fontId="1" type="noConversion"/>
  </si>
  <si>
    <t>난화</t>
    <phoneticPr fontId="1" type="noConversion"/>
  </si>
  <si>
    <t>양구춘</t>
    <phoneticPr fontId="1" type="noConversion"/>
  </si>
  <si>
    <t>양춘</t>
    <phoneticPr fontId="1" type="noConversion"/>
  </si>
  <si>
    <t>연개</t>
    <phoneticPr fontId="1" type="noConversion"/>
  </si>
  <si>
    <t>연대</t>
    <phoneticPr fontId="1" type="noConversion"/>
  </si>
  <si>
    <t>연량</t>
    <phoneticPr fontId="1" type="noConversion"/>
  </si>
  <si>
    <t>연매</t>
    <phoneticPr fontId="1" type="noConversion"/>
  </si>
  <si>
    <t>연분</t>
    <phoneticPr fontId="1" type="noConversion"/>
  </si>
  <si>
    <t>연진</t>
    <phoneticPr fontId="1" type="noConversion"/>
  </si>
  <si>
    <t>열진</t>
    <phoneticPr fontId="1" type="noConversion"/>
  </si>
  <si>
    <t>열춘</t>
    <phoneticPr fontId="1" type="noConversion"/>
  </si>
  <si>
    <t>예신</t>
  </si>
  <si>
    <t>예중</t>
  </si>
  <si>
    <t>농금</t>
    <phoneticPr fontId="1" type="noConversion"/>
  </si>
  <si>
    <t>용개</t>
    <phoneticPr fontId="1" type="noConversion"/>
  </si>
  <si>
    <t>용덕</t>
    <phoneticPr fontId="1" type="noConversion"/>
  </si>
  <si>
    <t>용분</t>
    <phoneticPr fontId="1" type="noConversion"/>
  </si>
  <si>
    <t>용옥</t>
    <phoneticPr fontId="1" type="noConversion"/>
  </si>
  <si>
    <t>육매</t>
    <phoneticPr fontId="1" type="noConversion"/>
  </si>
  <si>
    <t>유월</t>
    <phoneticPr fontId="1" type="noConversion"/>
  </si>
  <si>
    <t>율덕</t>
    <phoneticPr fontId="1" type="noConversion"/>
  </si>
  <si>
    <t>율지</t>
    <phoneticPr fontId="1" type="noConversion"/>
  </si>
  <si>
    <t>이소사</t>
    <phoneticPr fontId="1" type="noConversion"/>
  </si>
  <si>
    <t>이원대</t>
    <phoneticPr fontId="1" type="noConversion"/>
  </si>
  <si>
    <t>이정매</t>
    <phoneticPr fontId="1" type="noConversion"/>
  </si>
  <si>
    <t>임일분</t>
    <phoneticPr fontId="1" type="noConversion"/>
  </si>
  <si>
    <t>武女</t>
    <phoneticPr fontId="1" type="noConversion"/>
  </si>
  <si>
    <t>백은련</t>
    <phoneticPr fontId="1" type="noConversion"/>
  </si>
  <si>
    <t>시월</t>
    <phoneticPr fontId="1" type="noConversion"/>
  </si>
  <si>
    <t>늦매</t>
    <phoneticPr fontId="1" type="noConversion"/>
  </si>
  <si>
    <t>작개</t>
    <phoneticPr fontId="1" type="noConversion"/>
  </si>
  <si>
    <t>최양금</t>
    <phoneticPr fontId="1" type="noConversion"/>
  </si>
  <si>
    <t>황백은련</t>
    <phoneticPr fontId="1" type="noConversion"/>
  </si>
  <si>
    <t>황잔련</t>
    <phoneticPr fontId="1" type="noConversion"/>
  </si>
  <si>
    <t>1所生</t>
    <phoneticPr fontId="1" type="noConversion"/>
  </si>
  <si>
    <t>6所生</t>
    <phoneticPr fontId="1" type="noConversion"/>
  </si>
  <si>
    <t>4所生</t>
    <phoneticPr fontId="1" type="noConversion"/>
  </si>
  <si>
    <t>5所生</t>
    <phoneticPr fontId="1" type="noConversion"/>
  </si>
  <si>
    <t>2所生</t>
    <phoneticPr fontId="1" type="noConversion"/>
  </si>
  <si>
    <t>3所生</t>
    <phoneticPr fontId="1" type="noConversion"/>
  </si>
  <si>
    <t>7所生</t>
    <phoneticPr fontId="1" type="noConversion"/>
  </si>
  <si>
    <t>8所生</t>
    <phoneticPr fontId="1" type="noConversion"/>
  </si>
  <si>
    <t>甲士</t>
    <phoneticPr fontId="1" type="noConversion"/>
  </si>
  <si>
    <t>양인</t>
    <phoneticPr fontId="1" type="noConversion"/>
  </si>
  <si>
    <t>양정</t>
    <phoneticPr fontId="1" type="noConversion"/>
  </si>
  <si>
    <t>노직가선대부</t>
  </si>
  <si>
    <t>노직가선대부동지중추부사</t>
  </si>
  <si>
    <t>노직통정대부</t>
  </si>
  <si>
    <t>龍驤衛副司果栗浦權官</t>
    <phoneticPr fontId="1" type="noConversion"/>
  </si>
  <si>
    <t>용양위부사과율포권관</t>
    <phoneticPr fontId="1" type="noConversion"/>
  </si>
  <si>
    <t>봉직랑예빈시첨정</t>
  </si>
  <si>
    <t>봉직랑예빈시첨정판관</t>
  </si>
  <si>
    <t>선략장군행용양위부사과</t>
  </si>
  <si>
    <t>어모장군행용양위</t>
  </si>
  <si>
    <t>어장군행용양위부사과</t>
    <phoneticPr fontId="1" type="noConversion"/>
  </si>
  <si>
    <t>驛</t>
    <phoneticPr fontId="1" type="noConversion"/>
  </si>
  <si>
    <t>일룡</t>
    <phoneticPr fontId="1" type="noConversion"/>
  </si>
  <si>
    <t>역</t>
    <phoneticPr fontId="1" type="noConversion"/>
  </si>
  <si>
    <t>장사랑예빈시직장</t>
    <phoneticPr fontId="1" type="noConversion"/>
  </si>
  <si>
    <t>전력부위행용양위부사과</t>
  </si>
  <si>
    <t>전력부위행용양위부사과</t>
    <phoneticPr fontId="1" type="noConversion"/>
  </si>
  <si>
    <t>절충장군행용양위부사과</t>
  </si>
  <si>
    <t>절충장군행용양위부호군</t>
  </si>
  <si>
    <t>贈純忠補祚功臣崇政大夫義政府左贊成兼判義禁府事五衛都摠府都摠管平林君行建功將軍世子翊衛司翊衛</t>
    <phoneticPr fontId="1" type="noConversion"/>
  </si>
  <si>
    <t>충위노직통정대부</t>
    <phoneticPr fontId="1" type="noConversion"/>
  </si>
  <si>
    <t>낸복</t>
    <phoneticPr fontId="1" type="noConversion"/>
  </si>
  <si>
    <t>낵금</t>
    <phoneticPr fontId="1" type="noConversion"/>
  </si>
  <si>
    <t>여호</t>
    <phoneticPr fontId="1" type="noConversion"/>
  </si>
  <si>
    <t>난보</t>
  </si>
  <si>
    <t>난우</t>
  </si>
  <si>
    <t>난기</t>
    <phoneticPr fontId="1" type="noConversion"/>
  </si>
  <si>
    <t>양백</t>
    <phoneticPr fontId="1" type="noConversion"/>
  </si>
  <si>
    <t>연강</t>
    <phoneticPr fontId="1" type="noConversion"/>
  </si>
  <si>
    <t>연내</t>
  </si>
  <si>
    <t>연내</t>
    <phoneticPr fontId="1" type="noConversion"/>
  </si>
  <si>
    <t>연문</t>
  </si>
  <si>
    <t>연손</t>
  </si>
  <si>
    <t>연이</t>
  </si>
  <si>
    <t>연정</t>
  </si>
  <si>
    <t>연호</t>
  </si>
  <si>
    <t>영형</t>
    <phoneticPr fontId="1" type="noConversion"/>
  </si>
  <si>
    <t>예상</t>
  </si>
  <si>
    <t>노경</t>
    <phoneticPr fontId="1" type="noConversion"/>
  </si>
  <si>
    <t>논복</t>
    <phoneticPr fontId="1" type="noConversion"/>
  </si>
  <si>
    <t>용남</t>
  </si>
  <si>
    <t>용석</t>
  </si>
  <si>
    <t>용이</t>
  </si>
  <si>
    <t>용화</t>
  </si>
  <si>
    <t>용기</t>
    <phoneticPr fontId="1" type="noConversion"/>
  </si>
  <si>
    <t>이신</t>
    <phoneticPr fontId="1" type="noConversion"/>
  </si>
  <si>
    <t>입선</t>
  </si>
  <si>
    <t>업</t>
    <phoneticPr fontId="1" type="noConversion"/>
  </si>
  <si>
    <t>일산</t>
    <phoneticPr fontId="1" type="noConversion"/>
  </si>
  <si>
    <t>늦금</t>
    <phoneticPr fontId="1" type="noConversion"/>
  </si>
  <si>
    <t>병절교위용양위부사과</t>
    <phoneticPr fontId="1" type="noConversion"/>
  </si>
  <si>
    <t>九成</t>
    <phoneticPr fontId="1" type="noConversion"/>
  </si>
  <si>
    <t>봉직랑예빈시군공판관</t>
    <phoneticPr fontId="1" type="noConversion"/>
  </si>
  <si>
    <t>선무원종공신용양위부사과</t>
  </si>
  <si>
    <t>선무원종공신행용양위부사과</t>
    <phoneticPr fontId="1" type="noConversion"/>
  </si>
  <si>
    <t>승사랑예빈시참봉</t>
  </si>
  <si>
    <t>原從功臣經歷</t>
    <phoneticPr fontId="1" type="noConversion"/>
  </si>
  <si>
    <t>장사랑예빈시참봉</t>
    <phoneticPr fontId="1" type="noConversion"/>
  </si>
  <si>
    <t>전력부위용양위부사과증사헌부감찰</t>
    <phoneticPr fontId="1" type="noConversion"/>
  </si>
  <si>
    <t>정로위전력부위행용양위부사과</t>
  </si>
  <si>
    <t>조산대부종부시주부</t>
    <phoneticPr fontId="1" type="noConversion"/>
  </si>
  <si>
    <t>증자헌대부이조판서겸지의금부사오위도총부도총관행통훈대부금산군수상주진관병마동첨절제사</t>
    <phoneticPr fontId="1" type="noConversion"/>
  </si>
  <si>
    <t>贈資憲大夫吏曹判書兼知義禁府事五衛都摠府都摠管行通訓大夫金山郡守尙州鎭管兵馬同僉節制使</t>
    <phoneticPr fontId="1" type="noConversion"/>
  </si>
  <si>
    <t>증자헌대부이조판서겸지의금부사오위도총부도총관행통훈대부한성부서윤</t>
    <phoneticPr fontId="1" type="noConversion"/>
  </si>
  <si>
    <t>통정대부예조정랑강릉부사</t>
    <phoneticPr fontId="1" type="noConversion"/>
  </si>
  <si>
    <t>통훈대부예조정랑전강릉부사</t>
    <phoneticPr fontId="1" type="noConversion"/>
  </si>
  <si>
    <t>通訓大夫禮曹正郞前江陵府使</t>
    <phoneticPr fontId="1" type="noConversion"/>
  </si>
  <si>
    <t>통훈대부행영해도호부사안동진관병마동첨절제사</t>
    <phoneticPr fontId="1" type="noConversion"/>
  </si>
  <si>
    <t>贈正義大夫漢城君行明善大夫漢城都正</t>
    <phoneticPr fontId="1" type="noConversion"/>
  </si>
  <si>
    <t>증정의대부한성군행명선대부한성도정</t>
    <phoneticPr fontId="1" type="noConversion"/>
  </si>
  <si>
    <t>通訓大夫行司憲府監察</t>
    <phoneticPr fontId="1" type="noConversion"/>
  </si>
  <si>
    <t>儀貞</t>
  </si>
  <si>
    <t>의정</t>
    <phoneticPr fontId="1" type="noConversion"/>
  </si>
  <si>
    <t>통훈대부행사헌부감찰</t>
    <phoneticPr fontId="1" type="noConversion"/>
  </si>
  <si>
    <t>현교위용양위부사과</t>
  </si>
  <si>
    <t>山+喜</t>
    <phoneticPr fontId="1" type="noConversion"/>
  </si>
  <si>
    <t>희</t>
    <phoneticPr fontId="1" type="noConversion"/>
  </si>
  <si>
    <t>낙수</t>
    <phoneticPr fontId="1" type="noConversion"/>
  </si>
  <si>
    <t>난립</t>
  </si>
  <si>
    <t>난립</t>
    <phoneticPr fontId="1" type="noConversion"/>
  </si>
  <si>
    <t>난부</t>
  </si>
  <si>
    <t>난수</t>
  </si>
  <si>
    <t>난종</t>
  </si>
  <si>
    <t>양련</t>
    <phoneticPr fontId="1" type="noConversion"/>
  </si>
  <si>
    <t>연구</t>
  </si>
  <si>
    <t>연귀</t>
  </si>
  <si>
    <t>연백</t>
  </si>
  <si>
    <t>연수</t>
  </si>
  <si>
    <t>연필</t>
  </si>
  <si>
    <t>영호</t>
    <phoneticPr fontId="1" type="noConversion"/>
  </si>
  <si>
    <t>예두</t>
  </si>
  <si>
    <t>예보</t>
  </si>
  <si>
    <t>예영</t>
  </si>
  <si>
    <t>노송</t>
    <phoneticPr fontId="1" type="noConversion"/>
  </si>
  <si>
    <t>노적</t>
    <phoneticPr fontId="1" type="noConversion"/>
  </si>
  <si>
    <t>녹련</t>
    <phoneticPr fontId="1" type="noConversion"/>
  </si>
  <si>
    <t>녹지</t>
    <phoneticPr fontId="1" type="noConversion"/>
  </si>
  <si>
    <t>논산</t>
    <phoneticPr fontId="1" type="noConversion"/>
  </si>
  <si>
    <t>용경</t>
  </si>
  <si>
    <t>용산</t>
  </si>
  <si>
    <t>육석</t>
    <phoneticPr fontId="1" type="noConversion"/>
  </si>
  <si>
    <t>율선</t>
    <phoneticPr fontId="1" type="noConversion"/>
  </si>
  <si>
    <t>율음미</t>
    <phoneticPr fontId="1" type="noConversion"/>
  </si>
  <si>
    <t>이문</t>
    <phoneticPr fontId="1" type="noConversion"/>
  </si>
  <si>
    <t>이주</t>
    <phoneticPr fontId="1" type="noConversion"/>
  </si>
  <si>
    <t>만주</t>
    <phoneticPr fontId="1" type="noConversion"/>
  </si>
  <si>
    <t>삼</t>
    <phoneticPr fontId="1" type="noConversion"/>
  </si>
  <si>
    <t>칠련</t>
    <phoneticPr fontId="1" type="noConversion"/>
  </si>
  <si>
    <t>양인</t>
    <phoneticPr fontId="1" type="noConversion"/>
  </si>
  <si>
    <t>예빈참봉</t>
    <phoneticPr fontId="1" type="noConversion"/>
  </si>
  <si>
    <t>율생</t>
  </si>
  <si>
    <t>병절교위행용양위좌부장노강진첨정</t>
    <phoneticPr fontId="1" type="noConversion"/>
  </si>
  <si>
    <t>秉節校尉行龍驤衛左部將老江津僉正</t>
    <phoneticPr fontId="1" type="noConversion"/>
  </si>
  <si>
    <t>시노</t>
    <phoneticPr fontId="1" type="noConversion"/>
  </si>
  <si>
    <t>선략장군행용양위부과</t>
  </si>
  <si>
    <t>宣務郞</t>
    <phoneticPr fontId="1" type="noConversion"/>
  </si>
  <si>
    <t>承仕郞司導寺奉事</t>
    <phoneticPr fontId="1" type="noConversion"/>
  </si>
  <si>
    <t>승사랑사도시봉사</t>
    <phoneticPr fontId="1" type="noConversion"/>
  </si>
  <si>
    <t>장사랑예빈시직장</t>
    <phoneticPr fontId="1" type="noConversion"/>
  </si>
  <si>
    <t>定虜衛</t>
    <phoneticPr fontId="1" type="noConversion"/>
  </si>
  <si>
    <t>吳順命</t>
    <phoneticPr fontId="1" type="noConversion"/>
  </si>
  <si>
    <t>정로위</t>
    <phoneticPr fontId="1" type="noConversion"/>
  </si>
  <si>
    <t>오순명</t>
    <phoneticPr fontId="1" type="noConversion"/>
  </si>
  <si>
    <t>韓夢連</t>
    <phoneticPr fontId="1" type="noConversion"/>
  </si>
  <si>
    <t>한몽련</t>
    <phoneticPr fontId="1" type="noConversion"/>
  </si>
  <si>
    <t>고연발</t>
    <phoneticPr fontId="1" type="noConversion"/>
  </si>
  <si>
    <t>권연천</t>
    <phoneticPr fontId="1" type="noConversion"/>
  </si>
  <si>
    <t>김개</t>
    <phoneticPr fontId="1" type="noConversion"/>
  </si>
  <si>
    <t>김개발</t>
    <phoneticPr fontId="1" type="noConversion"/>
  </si>
  <si>
    <t>김개불리</t>
    <phoneticPr fontId="1" type="noConversion"/>
  </si>
  <si>
    <t>김개산</t>
  </si>
  <si>
    <t>김건리동</t>
  </si>
  <si>
    <t>김견룡</t>
  </si>
  <si>
    <t>김경신</t>
  </si>
  <si>
    <t>김경윤</t>
  </si>
  <si>
    <t>김계남</t>
  </si>
  <si>
    <t>김계상</t>
  </si>
  <si>
    <t>김계우</t>
  </si>
  <si>
    <t>김계인</t>
  </si>
  <si>
    <t>김계충</t>
  </si>
  <si>
    <t>김계학</t>
  </si>
  <si>
    <t>김광두</t>
  </si>
  <si>
    <t>김광록</t>
  </si>
  <si>
    <t>김광복</t>
  </si>
  <si>
    <t>김광부</t>
  </si>
  <si>
    <t>김광식</t>
  </si>
  <si>
    <t>김굉</t>
  </si>
  <si>
    <t>김구성</t>
  </si>
  <si>
    <t>김귀남</t>
  </si>
  <si>
    <t>김귀복</t>
  </si>
  <si>
    <t>김귀생</t>
  </si>
  <si>
    <t>김극령</t>
  </si>
  <si>
    <t>김극용</t>
  </si>
  <si>
    <t>김기남</t>
  </si>
  <si>
    <t>김기복</t>
  </si>
  <si>
    <t>김기운</t>
  </si>
  <si>
    <t>김기인</t>
  </si>
  <si>
    <t>김기일</t>
  </si>
  <si>
    <t>김난수</t>
  </si>
  <si>
    <t>김남극</t>
  </si>
  <si>
    <t>김남은</t>
  </si>
  <si>
    <t>김담</t>
  </si>
  <si>
    <t>김담부</t>
  </si>
  <si>
    <t>김대룡</t>
  </si>
  <si>
    <t>김대봉</t>
  </si>
  <si>
    <t>김대생</t>
  </si>
  <si>
    <t>김대추</t>
  </si>
  <si>
    <t>김덕기</t>
  </si>
  <si>
    <t>김덕복</t>
  </si>
  <si>
    <t>김덕봉</t>
  </si>
  <si>
    <t>김덕부</t>
  </si>
  <si>
    <t>김덕수</t>
  </si>
  <si>
    <t>김덕희</t>
  </si>
  <si>
    <t>김돌산</t>
  </si>
  <si>
    <t>김돌이</t>
  </si>
  <si>
    <t>김동</t>
  </si>
  <si>
    <t>김동계</t>
  </si>
  <si>
    <t>김동추</t>
  </si>
  <si>
    <t>김동호</t>
  </si>
  <si>
    <t>김득방</t>
  </si>
  <si>
    <t>김득삼</t>
  </si>
  <si>
    <t>김득수</t>
  </si>
  <si>
    <t>김득추</t>
  </si>
  <si>
    <t>김례</t>
  </si>
  <si>
    <t>김룡</t>
  </si>
  <si>
    <t>김립</t>
  </si>
  <si>
    <t>김막내</t>
  </si>
  <si>
    <t>김막란</t>
  </si>
  <si>
    <t>김막복</t>
  </si>
  <si>
    <t>김만</t>
  </si>
  <si>
    <t>김만수</t>
  </si>
  <si>
    <t>김말남</t>
  </si>
  <si>
    <t>김말동</t>
  </si>
  <si>
    <t>김말룡</t>
  </si>
  <si>
    <t>김말민</t>
  </si>
  <si>
    <t>김말생</t>
  </si>
  <si>
    <t>김명남</t>
  </si>
  <si>
    <t>김명우</t>
  </si>
  <si>
    <t>김명이</t>
  </si>
  <si>
    <t>김명한</t>
  </si>
  <si>
    <t>김명호</t>
  </si>
  <si>
    <t>김몽룡</t>
  </si>
  <si>
    <t>김몽선</t>
  </si>
  <si>
    <t>김무동</t>
  </si>
  <si>
    <t>김무인</t>
  </si>
  <si>
    <t>김무치</t>
  </si>
  <si>
    <t>김문</t>
  </si>
  <si>
    <t>김민</t>
  </si>
  <si>
    <t>김백겸</t>
  </si>
  <si>
    <t>김백립</t>
  </si>
  <si>
    <t>김백지</t>
  </si>
  <si>
    <t>김범립</t>
  </si>
  <si>
    <t>김보원</t>
  </si>
  <si>
    <t>김복</t>
  </si>
  <si>
    <t>김복지</t>
  </si>
  <si>
    <t>김봉남</t>
  </si>
  <si>
    <t>김봉산</t>
  </si>
  <si>
    <t>김봉상</t>
  </si>
  <si>
    <t>김봉세</t>
  </si>
  <si>
    <t>김사진</t>
  </si>
  <si>
    <t>김산동</t>
  </si>
  <si>
    <t>김산석</t>
  </si>
  <si>
    <t>김산준</t>
  </si>
  <si>
    <t>김상</t>
  </si>
  <si>
    <t>김상남</t>
  </si>
  <si>
    <t>김상복</t>
  </si>
  <si>
    <t>김상우</t>
  </si>
  <si>
    <t>김상지</t>
  </si>
  <si>
    <t>김생</t>
  </si>
  <si>
    <t>김석</t>
  </si>
  <si>
    <t>김석봉</t>
  </si>
  <si>
    <t>김선생</t>
  </si>
  <si>
    <t>김선식</t>
  </si>
  <si>
    <t>김선휘</t>
  </si>
  <si>
    <t>김성복</t>
  </si>
  <si>
    <t>김성봉</t>
  </si>
  <si>
    <t>김성삼</t>
  </si>
  <si>
    <t>김성원</t>
  </si>
  <si>
    <t>김성일</t>
  </si>
  <si>
    <t>김성적</t>
  </si>
  <si>
    <t>김세영</t>
  </si>
  <si>
    <t>김세한</t>
  </si>
  <si>
    <t>김소</t>
  </si>
  <si>
    <t>김수</t>
  </si>
  <si>
    <t>김수남</t>
  </si>
  <si>
    <t>김수란</t>
  </si>
  <si>
    <t>김수복</t>
  </si>
  <si>
    <t>김수산</t>
  </si>
  <si>
    <t>김수생</t>
  </si>
  <si>
    <t>김수태</t>
  </si>
  <si>
    <t>김순</t>
  </si>
  <si>
    <t>김순내</t>
  </si>
  <si>
    <t>김순생</t>
  </si>
  <si>
    <t>김순원</t>
  </si>
  <si>
    <t>김순천</t>
  </si>
  <si>
    <t>김시익</t>
  </si>
  <si>
    <t>김신룡</t>
  </si>
  <si>
    <t>김신필</t>
  </si>
  <si>
    <t>김암</t>
  </si>
  <si>
    <t>김애생</t>
  </si>
  <si>
    <t>김억련</t>
  </si>
  <si>
    <t>김억립</t>
  </si>
  <si>
    <t>김억천</t>
  </si>
  <si>
    <t>김언국</t>
  </si>
  <si>
    <t>김언방</t>
  </si>
  <si>
    <t>김언백</t>
  </si>
  <si>
    <t>김언부</t>
  </si>
  <si>
    <t>김언상</t>
  </si>
  <si>
    <t>김언신</t>
  </si>
  <si>
    <t>김언홍</t>
  </si>
  <si>
    <t>김엇강</t>
  </si>
  <si>
    <t>김여경</t>
  </si>
  <si>
    <t>김여신</t>
  </si>
  <si>
    <t>김여장</t>
  </si>
  <si>
    <t>김영</t>
  </si>
  <si>
    <t>김영구</t>
  </si>
  <si>
    <t>김영달</t>
  </si>
  <si>
    <t>김영우</t>
  </si>
  <si>
    <t>김영준</t>
  </si>
  <si>
    <t>김영협</t>
  </si>
  <si>
    <t>김영호</t>
  </si>
  <si>
    <t>김영흡</t>
  </si>
  <si>
    <t>김온련</t>
  </si>
  <si>
    <t>김올미</t>
  </si>
  <si>
    <t>김우</t>
  </si>
  <si>
    <t>김원상</t>
  </si>
  <si>
    <t>김원의</t>
  </si>
  <si>
    <t>김원추</t>
  </si>
  <si>
    <t>김유영</t>
  </si>
  <si>
    <t>김유의</t>
  </si>
  <si>
    <t>김윤</t>
  </si>
  <si>
    <t>김윤복</t>
  </si>
  <si>
    <t>김은</t>
  </si>
  <si>
    <t>김은손</t>
  </si>
  <si>
    <t>김은수</t>
  </si>
  <si>
    <t>김은이</t>
  </si>
  <si>
    <t>김응견</t>
  </si>
  <si>
    <t>김응남</t>
  </si>
  <si>
    <t>김응량</t>
  </si>
  <si>
    <t>김응립</t>
  </si>
  <si>
    <t>김응생</t>
  </si>
  <si>
    <t>김응성</t>
  </si>
  <si>
    <t>김응시</t>
  </si>
  <si>
    <t>김응익</t>
  </si>
  <si>
    <t>김응필</t>
  </si>
  <si>
    <t>김응해</t>
  </si>
  <si>
    <t>김의련</t>
  </si>
  <si>
    <t>김의방</t>
  </si>
  <si>
    <t>김의욱</t>
  </si>
  <si>
    <t>김이동</t>
  </si>
  <si>
    <t>김이세</t>
  </si>
  <si>
    <t>김인생</t>
  </si>
  <si>
    <t>김인우</t>
  </si>
  <si>
    <t>김인주</t>
  </si>
  <si>
    <t>김일</t>
  </si>
  <si>
    <t>김일남</t>
  </si>
  <si>
    <t>김일락</t>
  </si>
  <si>
    <t>김일룡</t>
  </si>
  <si>
    <t>김일세</t>
  </si>
  <si>
    <t>김일손</t>
  </si>
  <si>
    <t>김일신</t>
  </si>
  <si>
    <t>김자실</t>
  </si>
  <si>
    <t>김정립</t>
  </si>
  <si>
    <t>김정망</t>
  </si>
  <si>
    <t>김정유</t>
  </si>
  <si>
    <t>김정윤</t>
  </si>
  <si>
    <t>김정인</t>
  </si>
  <si>
    <t>김정태</t>
  </si>
  <si>
    <t>김정호</t>
  </si>
  <si>
    <t>김종례</t>
  </si>
  <si>
    <t>김준</t>
  </si>
  <si>
    <t>김준산</t>
  </si>
  <si>
    <t>김준일</t>
  </si>
  <si>
    <t>김중일</t>
  </si>
  <si>
    <t>김증</t>
  </si>
  <si>
    <t>김이지</t>
  </si>
  <si>
    <t>김진명</t>
  </si>
  <si>
    <t>김진복</t>
  </si>
  <si>
    <t>김진봉</t>
  </si>
  <si>
    <t>김진우</t>
  </si>
  <si>
    <t>김천남</t>
  </si>
  <si>
    <t>김천석</t>
  </si>
  <si>
    <t>김천수</t>
  </si>
  <si>
    <t>김천오</t>
  </si>
  <si>
    <t>김천일</t>
  </si>
  <si>
    <t>김철남</t>
  </si>
  <si>
    <t>김춘김</t>
  </si>
  <si>
    <t>김춘남</t>
  </si>
  <si>
    <t>김춘례</t>
  </si>
  <si>
    <t>김춘무</t>
  </si>
  <si>
    <t>김춘복</t>
  </si>
  <si>
    <t>김춘부</t>
  </si>
  <si>
    <t>김충선</t>
  </si>
  <si>
    <t>김치련</t>
  </si>
  <si>
    <t>김치성</t>
  </si>
  <si>
    <t>김치평</t>
  </si>
  <si>
    <t>김치한</t>
  </si>
  <si>
    <t>김태련</t>
  </si>
  <si>
    <t>김태방</t>
  </si>
  <si>
    <t>김태삼</t>
  </si>
  <si>
    <t>김태원</t>
  </si>
  <si>
    <t>김태인</t>
  </si>
  <si>
    <t>김팔립</t>
  </si>
  <si>
    <t>김풍립</t>
  </si>
  <si>
    <t>김필세</t>
  </si>
  <si>
    <t>김학</t>
  </si>
  <si>
    <t>김학수</t>
  </si>
  <si>
    <t>김한기</t>
  </si>
  <si>
    <t>김한도</t>
  </si>
  <si>
    <t>김한두</t>
  </si>
  <si>
    <t>김한세</t>
  </si>
  <si>
    <t>김한우</t>
  </si>
  <si>
    <t>김한이</t>
  </si>
  <si>
    <t>김한주</t>
  </si>
  <si>
    <t>김행남</t>
  </si>
  <si>
    <t>김행도</t>
  </si>
  <si>
    <t>김호인</t>
  </si>
  <si>
    <t>김홍립</t>
  </si>
  <si>
    <t>김후</t>
  </si>
  <si>
    <t>김후정</t>
  </si>
  <si>
    <t>김흑</t>
  </si>
  <si>
    <t>김흠</t>
  </si>
  <si>
    <t>김흥윤</t>
  </si>
  <si>
    <t>김희</t>
  </si>
  <si>
    <t>김금금</t>
    <phoneticPr fontId="1" type="noConversion"/>
  </si>
  <si>
    <t>김금수</t>
    <phoneticPr fontId="1" type="noConversion"/>
  </si>
  <si>
    <t>김금동</t>
    <phoneticPr fontId="1" type="noConversion"/>
  </si>
  <si>
    <t>김금이</t>
    <phoneticPr fontId="1" type="noConversion"/>
  </si>
  <si>
    <t>김금이자개</t>
    <phoneticPr fontId="1" type="noConversion"/>
  </si>
  <si>
    <t>김난세</t>
    <phoneticPr fontId="1" type="noConversion"/>
  </si>
  <si>
    <t>김난천</t>
    <phoneticPr fontId="1" type="noConversion"/>
  </si>
  <si>
    <t>김난희</t>
    <phoneticPr fontId="1" type="noConversion"/>
  </si>
  <si>
    <t>김예금</t>
    <phoneticPr fontId="1" type="noConversion"/>
  </si>
  <si>
    <t>김예복</t>
    <phoneticPr fontId="1" type="noConversion"/>
  </si>
  <si>
    <t>김예생</t>
    <phoneticPr fontId="1" type="noConversion"/>
  </si>
  <si>
    <t>김용남</t>
    <phoneticPr fontId="1" type="noConversion"/>
  </si>
  <si>
    <t>김육립</t>
    <phoneticPr fontId="1" type="noConversion"/>
  </si>
  <si>
    <t>김말금</t>
    <phoneticPr fontId="1" type="noConversion"/>
  </si>
  <si>
    <t>김명금</t>
    <phoneticPr fontId="1" type="noConversion"/>
  </si>
  <si>
    <t>김일금</t>
    <phoneticPr fontId="1" type="noConversion"/>
  </si>
  <si>
    <t>김늦산</t>
    <phoneticPr fontId="1" type="noConversion"/>
  </si>
  <si>
    <t>김잔복</t>
    <phoneticPr fontId="1" type="noConversion"/>
  </si>
  <si>
    <t>낸산</t>
    <phoneticPr fontId="1" type="noConversion"/>
  </si>
  <si>
    <t>나원호</t>
    <phoneticPr fontId="1" type="noConversion"/>
  </si>
  <si>
    <t>난동</t>
    <phoneticPr fontId="1" type="noConversion"/>
  </si>
  <si>
    <t>난생</t>
    <phoneticPr fontId="1" type="noConversion"/>
  </si>
  <si>
    <t>양금</t>
  </si>
  <si>
    <t>양말금</t>
  </si>
  <si>
    <t>양말남</t>
  </si>
  <si>
    <t>양백이</t>
  </si>
  <si>
    <t>양봉이</t>
  </si>
  <si>
    <t>양석로</t>
  </si>
  <si>
    <t>양언련</t>
  </si>
  <si>
    <t>양은손</t>
  </si>
  <si>
    <t>양이</t>
  </si>
  <si>
    <t>양천생</t>
  </si>
  <si>
    <t>양희립</t>
  </si>
  <si>
    <t>여기</t>
    <phoneticPr fontId="1" type="noConversion"/>
  </si>
  <si>
    <t>여춘금</t>
    <phoneticPr fontId="1" type="noConversion"/>
  </si>
  <si>
    <t>연금</t>
    <phoneticPr fontId="1" type="noConversion"/>
  </si>
  <si>
    <t>노계춘</t>
    <phoneticPr fontId="1" type="noConversion"/>
  </si>
  <si>
    <t>노극성</t>
    <phoneticPr fontId="1" type="noConversion"/>
  </si>
  <si>
    <t>노낸금</t>
    <phoneticPr fontId="1" type="noConversion"/>
  </si>
  <si>
    <t>노달</t>
  </si>
  <si>
    <t>노득남</t>
  </si>
  <si>
    <t>노사남</t>
  </si>
  <si>
    <t>노진언</t>
  </si>
  <si>
    <t>노진해</t>
  </si>
  <si>
    <t>노효상</t>
  </si>
  <si>
    <t>유동진</t>
  </si>
  <si>
    <t>유석신</t>
  </si>
  <si>
    <t>유수인</t>
  </si>
  <si>
    <t>유애남</t>
  </si>
  <si>
    <t>유업조</t>
  </si>
  <si>
    <t>유원생</t>
  </si>
  <si>
    <t>유원진</t>
  </si>
  <si>
    <t>유춘발</t>
  </si>
  <si>
    <t>유춘성</t>
  </si>
  <si>
    <t>유흥립</t>
  </si>
  <si>
    <t>유춘성</t>
    <phoneticPr fontId="1" type="noConversion"/>
  </si>
  <si>
    <t>劉春成</t>
    <phoneticPr fontId="1" type="noConversion"/>
  </si>
  <si>
    <t>이개</t>
  </si>
  <si>
    <t>이갯동</t>
  </si>
  <si>
    <t>이경상</t>
  </si>
  <si>
    <t>이경적</t>
  </si>
  <si>
    <t>이계생</t>
  </si>
  <si>
    <t>이계순</t>
  </si>
  <si>
    <t>이고로</t>
  </si>
  <si>
    <t>이광철</t>
  </si>
  <si>
    <t>이구지</t>
  </si>
  <si>
    <t>이귀남</t>
  </si>
  <si>
    <t>이금선</t>
  </si>
  <si>
    <t>이금이</t>
  </si>
  <si>
    <t>이녕</t>
  </si>
  <si>
    <t>이대개</t>
  </si>
  <si>
    <t>이덕복</t>
  </si>
  <si>
    <t>이덕인</t>
  </si>
  <si>
    <t>이도술</t>
  </si>
  <si>
    <t>이건리동</t>
    <phoneticPr fontId="1" type="noConversion"/>
  </si>
  <si>
    <t>이돌리</t>
    <phoneticPr fontId="1" type="noConversion"/>
  </si>
  <si>
    <t>이득립</t>
  </si>
  <si>
    <t>이득명</t>
  </si>
  <si>
    <t>이득배</t>
  </si>
  <si>
    <t>이득생</t>
  </si>
  <si>
    <t>이득선</t>
  </si>
  <si>
    <t>이득수</t>
  </si>
  <si>
    <t>이득주</t>
  </si>
  <si>
    <t>이득창</t>
  </si>
  <si>
    <t>이득춘</t>
  </si>
  <si>
    <t>이득화</t>
  </si>
  <si>
    <t>이막동</t>
  </si>
  <si>
    <t>이만귀</t>
  </si>
  <si>
    <t>이말남</t>
  </si>
  <si>
    <t>이말복</t>
  </si>
  <si>
    <t>이말세</t>
  </si>
  <si>
    <t>이명금</t>
  </si>
  <si>
    <t>이명생</t>
  </si>
  <si>
    <t>이명창</t>
  </si>
  <si>
    <t>이문산</t>
  </si>
  <si>
    <t>이민금</t>
  </si>
  <si>
    <t>이범금</t>
  </si>
  <si>
    <t>이봉걸</t>
  </si>
  <si>
    <t>이사상</t>
  </si>
  <si>
    <t>이상</t>
  </si>
  <si>
    <t>이상해</t>
  </si>
  <si>
    <t>이석지</t>
  </si>
  <si>
    <t>이성로</t>
  </si>
  <si>
    <t>이성립</t>
  </si>
  <si>
    <t>이성민</t>
  </si>
  <si>
    <t>이성우</t>
  </si>
  <si>
    <t>이세인</t>
  </si>
  <si>
    <t>이세학</t>
  </si>
  <si>
    <t>이솟금</t>
  </si>
  <si>
    <t>이순량</t>
  </si>
  <si>
    <t>이순례</t>
  </si>
  <si>
    <t>이시광</t>
  </si>
  <si>
    <t>이시원</t>
  </si>
  <si>
    <t>이시태</t>
  </si>
  <si>
    <t>이애상</t>
  </si>
  <si>
    <t>이언남</t>
  </si>
  <si>
    <t>이언상</t>
  </si>
  <si>
    <t>이언세</t>
  </si>
  <si>
    <t>이여우</t>
  </si>
  <si>
    <t>이여파</t>
  </si>
  <si>
    <t>이영</t>
  </si>
  <si>
    <t>이영갑</t>
  </si>
  <si>
    <t>이영득</t>
  </si>
  <si>
    <t>이영립</t>
  </si>
  <si>
    <t>이영만</t>
  </si>
  <si>
    <t>이영우</t>
  </si>
  <si>
    <t>이영진</t>
  </si>
  <si>
    <t>이완적</t>
  </si>
  <si>
    <t>이원신</t>
  </si>
  <si>
    <t>이원정</t>
  </si>
  <si>
    <t>이원중</t>
  </si>
  <si>
    <t>이원특</t>
  </si>
  <si>
    <t>이월생</t>
  </si>
  <si>
    <t>이윤성</t>
  </si>
  <si>
    <t>이은석</t>
  </si>
  <si>
    <t>이응남</t>
  </si>
  <si>
    <t>이응립</t>
  </si>
  <si>
    <t>이응상</t>
  </si>
  <si>
    <t>이응신</t>
  </si>
  <si>
    <t>이의남</t>
  </si>
  <si>
    <t>이의룡</t>
  </si>
  <si>
    <t>이이립</t>
  </si>
  <si>
    <t>이인남</t>
  </si>
  <si>
    <t>이인호</t>
  </si>
  <si>
    <t>이일란</t>
  </si>
  <si>
    <t>이일산</t>
  </si>
  <si>
    <t>이일상</t>
  </si>
  <si>
    <t>이일영</t>
  </si>
  <si>
    <t>이일초</t>
  </si>
  <si>
    <t>이장기</t>
  </si>
  <si>
    <t>이장복</t>
  </si>
  <si>
    <t>이정발</t>
  </si>
  <si>
    <t>이정삼</t>
  </si>
  <si>
    <t>이정신</t>
  </si>
  <si>
    <t>이정윤</t>
  </si>
  <si>
    <t>이종득</t>
  </si>
  <si>
    <t>이종립</t>
  </si>
  <si>
    <t>이준산</t>
  </si>
  <si>
    <t>이지업</t>
  </si>
  <si>
    <t>이지화</t>
  </si>
  <si>
    <t>이진</t>
  </si>
  <si>
    <t>이진적</t>
  </si>
  <si>
    <t>이천부</t>
  </si>
  <si>
    <t>이천상</t>
  </si>
  <si>
    <t>이철성</t>
  </si>
  <si>
    <t>이춘문</t>
  </si>
  <si>
    <t>이춘백</t>
  </si>
  <si>
    <t>이춘봉</t>
  </si>
  <si>
    <t>이춘세</t>
  </si>
  <si>
    <t>이충남</t>
  </si>
  <si>
    <t>이충성</t>
  </si>
  <si>
    <t>이태해</t>
  </si>
  <si>
    <t>이풍상</t>
  </si>
  <si>
    <t>이풍세</t>
  </si>
  <si>
    <t>이풍일</t>
  </si>
  <si>
    <t>이필신</t>
  </si>
  <si>
    <t>이해상</t>
  </si>
  <si>
    <t>이허기</t>
  </si>
  <si>
    <t>이홍립</t>
  </si>
  <si>
    <t>이홍선</t>
  </si>
  <si>
    <t>이환지</t>
  </si>
  <si>
    <t>이후영</t>
  </si>
  <si>
    <t>이희</t>
  </si>
  <si>
    <t>이희련</t>
  </si>
  <si>
    <t>이희영</t>
  </si>
  <si>
    <t>이난세</t>
    <phoneticPr fontId="1" type="noConversion"/>
  </si>
  <si>
    <t>이연금</t>
    <phoneticPr fontId="1" type="noConversion"/>
  </si>
  <si>
    <t>이예남</t>
    <phoneticPr fontId="1" type="noConversion"/>
  </si>
  <si>
    <t>임계번</t>
  </si>
  <si>
    <t>임대번</t>
  </si>
  <si>
    <t>임방금</t>
  </si>
  <si>
    <t>임번</t>
  </si>
  <si>
    <t>임손</t>
  </si>
  <si>
    <t>임오십이</t>
  </si>
  <si>
    <t>임우백</t>
  </si>
  <si>
    <t>임우청</t>
  </si>
  <si>
    <t>임윤복</t>
  </si>
  <si>
    <t>임윤성</t>
  </si>
  <si>
    <t>임정호</t>
  </si>
  <si>
    <t>임평생</t>
  </si>
  <si>
    <t>입이</t>
    <phoneticPr fontId="1" type="noConversion"/>
  </si>
  <si>
    <t>민노생</t>
    <phoneticPr fontId="1" type="noConversion"/>
  </si>
  <si>
    <t>박난우</t>
    <phoneticPr fontId="1" type="noConversion"/>
  </si>
  <si>
    <t>박양옥</t>
    <phoneticPr fontId="1" type="noConversion"/>
  </si>
  <si>
    <t>박연복</t>
    <phoneticPr fontId="1" type="noConversion"/>
  </si>
  <si>
    <t>박예량</t>
    <phoneticPr fontId="1" type="noConversion"/>
  </si>
  <si>
    <t>박예생</t>
    <phoneticPr fontId="1" type="noConversion"/>
  </si>
  <si>
    <t>박예업</t>
    <phoneticPr fontId="1" type="noConversion"/>
  </si>
  <si>
    <t>박용복</t>
    <phoneticPr fontId="1" type="noConversion"/>
  </si>
  <si>
    <t>배예원</t>
  </si>
  <si>
    <t>백연복</t>
    <phoneticPr fontId="1" type="noConversion"/>
  </si>
  <si>
    <t>백첨</t>
    <phoneticPr fontId="1" type="noConversion"/>
  </si>
  <si>
    <t>송난복</t>
    <phoneticPr fontId="1" type="noConversion"/>
  </si>
  <si>
    <t>송연세</t>
    <phoneticPr fontId="1" type="noConversion"/>
  </si>
  <si>
    <t>오난생</t>
    <phoneticPr fontId="1" type="noConversion"/>
  </si>
  <si>
    <t>장여남</t>
    <phoneticPr fontId="1" type="noConversion"/>
  </si>
  <si>
    <t>조낸금</t>
    <phoneticPr fontId="1" type="noConversion"/>
  </si>
  <si>
    <t>조연호</t>
    <phoneticPr fontId="1" type="noConversion"/>
  </si>
  <si>
    <t>지논림</t>
    <phoneticPr fontId="1" type="noConversion"/>
  </si>
  <si>
    <t>최연금</t>
  </si>
  <si>
    <t>최연내</t>
  </si>
  <si>
    <t>최논복</t>
    <phoneticPr fontId="1" type="noConversion"/>
  </si>
  <si>
    <t>심득남</t>
  </si>
  <si>
    <t>심어둔</t>
  </si>
  <si>
    <t>하용수</t>
    <phoneticPr fontId="1" type="noConversion"/>
  </si>
  <si>
    <t>開寧</t>
    <phoneticPr fontId="1" type="noConversion"/>
  </si>
  <si>
    <t>개령</t>
    <phoneticPr fontId="1" type="noConversion"/>
  </si>
  <si>
    <t>結城</t>
    <phoneticPr fontId="1" type="noConversion"/>
  </si>
  <si>
    <t>김해</t>
    <phoneticPr fontId="1" type="noConversion"/>
  </si>
  <si>
    <t>영월</t>
    <phoneticPr fontId="1" type="noConversion"/>
  </si>
  <si>
    <t>나주</t>
    <phoneticPr fontId="1" type="noConversion"/>
  </si>
  <si>
    <t>양산</t>
    <phoneticPr fontId="1" type="noConversion"/>
  </si>
  <si>
    <t>여주</t>
    <phoneticPr fontId="1" type="noConversion"/>
  </si>
  <si>
    <t>여흥</t>
    <phoneticPr fontId="1" type="noConversion"/>
  </si>
  <si>
    <t>영산</t>
    <phoneticPr fontId="1" type="noConversion"/>
  </si>
  <si>
    <t>영암</t>
    <phoneticPr fontId="1" type="noConversion"/>
  </si>
  <si>
    <t>예산</t>
    <phoneticPr fontId="1" type="noConversion"/>
  </si>
  <si>
    <t>예안</t>
    <phoneticPr fontId="1" type="noConversion"/>
  </si>
  <si>
    <t>예양</t>
    <phoneticPr fontId="1" type="noConversion"/>
  </si>
  <si>
    <t>예천</t>
    <phoneticPr fontId="1" type="noConversion"/>
  </si>
  <si>
    <t>이천</t>
    <phoneticPr fontId="1" type="noConversion"/>
  </si>
  <si>
    <t>宜寧</t>
    <phoneticPr fontId="1" type="noConversion"/>
  </si>
  <si>
    <t>의령</t>
    <phoneticPr fontId="1" type="noConversion"/>
  </si>
  <si>
    <t>泰仁</t>
    <phoneticPr fontId="1" type="noConversion"/>
  </si>
  <si>
    <t>전주</t>
    <phoneticPr fontId="1" type="noConversion"/>
  </si>
  <si>
    <t>彔事</t>
    <phoneticPr fontId="1" type="noConversion"/>
  </si>
  <si>
    <t>上同</t>
    <phoneticPr fontId="1" type="noConversion"/>
  </si>
  <si>
    <t>臨海君婢</t>
    <phoneticPr fontId="1" type="noConversion"/>
  </si>
  <si>
    <t>臨海</t>
    <phoneticPr fontId="1" type="noConversion"/>
  </si>
  <si>
    <t>임해</t>
    <phoneticPr fontId="1" type="noConversion"/>
  </si>
  <si>
    <t>安豊</t>
    <phoneticPr fontId="1" type="noConversion"/>
  </si>
  <si>
    <t>父母上同</t>
    <phoneticPr fontId="1" type="noConversion"/>
  </si>
  <si>
    <t>等父母不知</t>
    <phoneticPr fontId="1" type="noConversion"/>
  </si>
  <si>
    <t>陜川</t>
    <phoneticPr fontId="1" type="noConversion"/>
  </si>
  <si>
    <t>합천</t>
    <phoneticPr fontId="1" type="noConversion"/>
  </si>
  <si>
    <t>俊三</t>
    <phoneticPr fontId="1" type="noConversion"/>
  </si>
  <si>
    <t>明月</t>
    <phoneticPr fontId="1" type="noConversion"/>
  </si>
  <si>
    <t>애생</t>
    <phoneticPr fontId="1" type="noConversion"/>
  </si>
  <si>
    <t>仁同</t>
    <phoneticPr fontId="1" type="noConversion"/>
  </si>
  <si>
    <t>인동</t>
    <phoneticPr fontId="1" type="noConversion"/>
  </si>
  <si>
    <t>岩回</t>
    <phoneticPr fontId="1" type="noConversion"/>
  </si>
  <si>
    <t>申勉</t>
    <phoneticPr fontId="1" type="noConversion"/>
  </si>
  <si>
    <t>신면</t>
    <phoneticPr fontId="1" type="noConversion"/>
  </si>
  <si>
    <t>建道</t>
    <phoneticPr fontId="1" type="noConversion"/>
  </si>
  <si>
    <t>率叔母</t>
    <phoneticPr fontId="1" type="noConversion"/>
  </si>
  <si>
    <t>솔숙모</t>
    <phoneticPr fontId="1" type="noConversion"/>
  </si>
  <si>
    <t>辛巳故</t>
    <phoneticPr fontId="1" type="noConversion"/>
  </si>
  <si>
    <t>임오고</t>
    <phoneticPr fontId="1" type="noConversion"/>
  </si>
  <si>
    <t>壬午故</t>
    <phoneticPr fontId="1" type="noConversion"/>
  </si>
  <si>
    <t>戊寅逃亡</t>
    <phoneticPr fontId="1" type="noConversion"/>
  </si>
  <si>
    <t>무인도망</t>
    <phoneticPr fontId="1" type="noConversion"/>
  </si>
  <si>
    <t>辛巳逃亡</t>
    <phoneticPr fontId="1" type="noConversion"/>
  </si>
  <si>
    <t>신사도망</t>
    <phoneticPr fontId="1" type="noConversion"/>
  </si>
  <si>
    <t>午逃亡</t>
    <phoneticPr fontId="1" type="noConversion"/>
  </si>
  <si>
    <t>오도망</t>
    <phoneticPr fontId="1" type="noConversion"/>
  </si>
  <si>
    <t>己卯逃亡</t>
    <phoneticPr fontId="1" type="noConversion"/>
  </si>
  <si>
    <t>기묘도망</t>
    <phoneticPr fontId="1" type="noConversion"/>
  </si>
  <si>
    <t>壬寅逃亡</t>
    <phoneticPr fontId="1" type="noConversion"/>
  </si>
  <si>
    <t>임인도망</t>
    <phoneticPr fontId="1" type="noConversion"/>
  </si>
  <si>
    <t>等逃亡來</t>
    <phoneticPr fontId="1" type="noConversion"/>
  </si>
  <si>
    <t>李裕行戶</t>
    <phoneticPr fontId="1" type="noConversion"/>
  </si>
  <si>
    <t>信伊</t>
    <phoneticPr fontId="1" type="noConversion"/>
  </si>
  <si>
    <t>戒民</t>
    <phoneticPr fontId="1" type="noConversion"/>
  </si>
  <si>
    <t>辛未逃亡</t>
    <phoneticPr fontId="1" type="noConversion"/>
  </si>
  <si>
    <t>신미도망</t>
    <phoneticPr fontId="1" type="noConversion"/>
  </si>
  <si>
    <t>次吾</t>
    <phoneticPr fontId="1" type="noConversion"/>
  </si>
  <si>
    <t>世右</t>
    <phoneticPr fontId="1" type="noConversion"/>
  </si>
  <si>
    <t>加現</t>
    <phoneticPr fontId="1" type="noConversion"/>
  </si>
  <si>
    <t>辛巳</t>
    <phoneticPr fontId="1" type="noConversion"/>
  </si>
  <si>
    <t>신사</t>
    <phoneticPr fontId="1" type="noConversion"/>
  </si>
  <si>
    <t>가현</t>
    <phoneticPr fontId="1" type="noConversion"/>
  </si>
  <si>
    <t>庚辰故</t>
    <phoneticPr fontId="1" type="noConversion"/>
  </si>
  <si>
    <t>경진고</t>
    <phoneticPr fontId="1" type="noConversion"/>
  </si>
  <si>
    <t>주호</t>
    <phoneticPr fontId="1" type="noConversion"/>
  </si>
  <si>
    <t>禁衛軍李命宅庚辰故代子</t>
    <phoneticPr fontId="1" type="noConversion"/>
  </si>
  <si>
    <t>이</t>
    <phoneticPr fontId="1" type="noConversion"/>
  </si>
  <si>
    <t>病人孫處信代子</t>
    <phoneticPr fontId="1" type="noConversion"/>
  </si>
  <si>
    <t>손</t>
    <phoneticPr fontId="1" type="noConversion"/>
  </si>
  <si>
    <t>府案付御營軍都命云庚辰故代子</t>
    <phoneticPr fontId="1" type="noConversion"/>
  </si>
  <si>
    <t>도</t>
    <phoneticPr fontId="1" type="noConversion"/>
  </si>
  <si>
    <t>宋榮憲故代子</t>
    <phoneticPr fontId="1" type="noConversion"/>
  </si>
  <si>
    <t>송</t>
    <phoneticPr fontId="1" type="noConversion"/>
  </si>
  <si>
    <t>장</t>
    <phoneticPr fontId="1" type="noConversion"/>
  </si>
  <si>
    <t>禹得上代兄</t>
    <phoneticPr fontId="1" type="noConversion"/>
  </si>
  <si>
    <t>우</t>
    <phoneticPr fontId="1" type="noConversion"/>
  </si>
  <si>
    <t>黃日善己卯故代子</t>
    <phoneticPr fontId="1" type="noConversion"/>
  </si>
  <si>
    <t>황</t>
    <phoneticPr fontId="1" type="noConversion"/>
  </si>
  <si>
    <t>李次乭里</t>
  </si>
  <si>
    <t>이차돌리</t>
  </si>
  <si>
    <t>李氏</t>
  </si>
  <si>
    <t>이씨</t>
  </si>
  <si>
    <t>朴萬</t>
  </si>
  <si>
    <t>박만</t>
  </si>
  <si>
    <t>李永</t>
  </si>
  <si>
    <t>이막남</t>
  </si>
  <si>
    <t>김예종</t>
  </si>
  <si>
    <t>鄭己先</t>
  </si>
  <si>
    <t>朴一先</t>
  </si>
  <si>
    <t>전예발</t>
  </si>
  <si>
    <t>배용택</t>
  </si>
  <si>
    <t>이자련</t>
  </si>
  <si>
    <t>이연선</t>
  </si>
  <si>
    <t>노신언</t>
  </si>
  <si>
    <t>趙永進</t>
  </si>
  <si>
    <t>이덕생</t>
  </si>
  <si>
    <t>연룡</t>
  </si>
  <si>
    <t>연발</t>
  </si>
  <si>
    <t>金㗡奉</t>
  </si>
  <si>
    <t>김늦봉</t>
  </si>
  <si>
    <t>이명발</t>
  </si>
  <si>
    <t>李進白</t>
  </si>
  <si>
    <t>이진백</t>
  </si>
  <si>
    <t>나세남</t>
  </si>
  <si>
    <t>이인적</t>
  </si>
  <si>
    <t>이진걸</t>
  </si>
  <si>
    <t>朴命達</t>
  </si>
  <si>
    <t>卞汗乞</t>
  </si>
  <si>
    <t>변한걸</t>
  </si>
  <si>
    <t>卞進達</t>
  </si>
  <si>
    <t>변진달</t>
  </si>
  <si>
    <t>鄭召史</t>
  </si>
  <si>
    <t>정소사</t>
  </si>
  <si>
    <t>韓碧天</t>
  </si>
  <si>
    <t>한벽천</t>
  </si>
  <si>
    <t>崔仁石</t>
  </si>
  <si>
    <t>최인석</t>
  </si>
  <si>
    <t>朴召史</t>
  </si>
  <si>
    <t>박소사</t>
  </si>
  <si>
    <t>金俊乞</t>
  </si>
  <si>
    <t>김준걸</t>
  </si>
  <si>
    <t>金奉先</t>
  </si>
  <si>
    <t>김봉선</t>
  </si>
  <si>
    <t>李永敏</t>
  </si>
  <si>
    <t>이영민</t>
  </si>
  <si>
    <t>白以命</t>
  </si>
  <si>
    <t>백이명</t>
  </si>
  <si>
    <t>김봉학</t>
  </si>
  <si>
    <t>金相敏</t>
  </si>
  <si>
    <t>김상민</t>
  </si>
  <si>
    <t>金自昌</t>
  </si>
  <si>
    <t>김자창</t>
  </si>
  <si>
    <t>金貴仁</t>
  </si>
  <si>
    <t>김귀인</t>
  </si>
  <si>
    <t>李弘民</t>
  </si>
  <si>
    <t>이홍민</t>
  </si>
  <si>
    <t>崔召史</t>
  </si>
  <si>
    <t>최소사</t>
  </si>
  <si>
    <t>金石達</t>
  </si>
  <si>
    <t>朴仁業</t>
  </si>
  <si>
    <t>박인업</t>
  </si>
  <si>
    <t>金士先</t>
  </si>
  <si>
    <t>김사선</t>
  </si>
  <si>
    <t>朴汝還</t>
  </si>
  <si>
    <t>박여환</t>
  </si>
  <si>
    <t>朱中會</t>
  </si>
  <si>
    <t>주중회</t>
  </si>
  <si>
    <t>朴世哲</t>
  </si>
  <si>
    <t>박세철</t>
  </si>
  <si>
    <t>朴善右</t>
  </si>
  <si>
    <t>박선우</t>
  </si>
  <si>
    <t>朱永汗</t>
  </si>
  <si>
    <t>주영한</t>
  </si>
  <si>
    <t>金西日</t>
  </si>
  <si>
    <t>김서일</t>
  </si>
  <si>
    <t>金日申</t>
  </si>
  <si>
    <t>朴儀宗</t>
  </si>
  <si>
    <t>박의종</t>
  </si>
  <si>
    <t>許儀還</t>
  </si>
  <si>
    <t>허의환</t>
  </si>
  <si>
    <t>金己成</t>
  </si>
  <si>
    <t>김기성</t>
  </si>
  <si>
    <t>林月明</t>
  </si>
  <si>
    <t>임월명</t>
  </si>
  <si>
    <t>鄭淡沙里</t>
  </si>
  <si>
    <t>정담사리</t>
  </si>
  <si>
    <t>李萬三</t>
  </si>
  <si>
    <t>이만삼</t>
  </si>
  <si>
    <t>高云上</t>
  </si>
  <si>
    <t>고운상</t>
  </si>
  <si>
    <t>朴永再</t>
  </si>
  <si>
    <t>박영재</t>
  </si>
  <si>
    <t>朴日千</t>
  </si>
  <si>
    <t>박일천</t>
  </si>
  <si>
    <t>宋翊元</t>
  </si>
  <si>
    <t>송익원</t>
  </si>
  <si>
    <t>宋翊漢</t>
  </si>
  <si>
    <t>송익한</t>
  </si>
  <si>
    <t>郭興建</t>
  </si>
  <si>
    <t>곽흥건</t>
  </si>
  <si>
    <t>張永申</t>
  </si>
  <si>
    <t>장영신</t>
  </si>
  <si>
    <t>宋戒民</t>
  </si>
  <si>
    <t>송계민</t>
  </si>
  <si>
    <t>玄先奉</t>
  </si>
  <si>
    <t>현선봉</t>
  </si>
  <si>
    <t>玄己汗</t>
  </si>
  <si>
    <t>현기한</t>
  </si>
  <si>
    <t>曺永迪</t>
  </si>
  <si>
    <t>조영적</t>
  </si>
  <si>
    <t>宋進白</t>
  </si>
  <si>
    <t>송진백</t>
  </si>
  <si>
    <t>金厚信</t>
  </si>
  <si>
    <t>김후신</t>
  </si>
  <si>
    <t>張自輝</t>
  </si>
  <si>
    <t>장자휘</t>
  </si>
  <si>
    <t>卞斗明</t>
  </si>
  <si>
    <t>변두명</t>
  </si>
  <si>
    <t>현찰홍</t>
  </si>
  <si>
    <t>朴厚邑種</t>
  </si>
  <si>
    <t>박후읍종</t>
  </si>
  <si>
    <t>河日心</t>
  </si>
  <si>
    <t>하일심</t>
  </si>
  <si>
    <t>權八十伊</t>
  </si>
  <si>
    <t>권팔십이</t>
  </si>
  <si>
    <t>曺聲漢</t>
  </si>
  <si>
    <t>조성한</t>
  </si>
  <si>
    <t>朴永漢</t>
  </si>
  <si>
    <t>박영한</t>
  </si>
  <si>
    <t>都承發</t>
  </si>
  <si>
    <t>도승발</t>
  </si>
  <si>
    <t>李岩回</t>
  </si>
  <si>
    <t>이암회</t>
  </si>
  <si>
    <t>宋明汗</t>
  </si>
  <si>
    <t>송명한</t>
  </si>
  <si>
    <t>金得後</t>
  </si>
  <si>
    <t>김득후</t>
  </si>
  <si>
    <t>文汗京</t>
  </si>
  <si>
    <t>문한경</t>
  </si>
  <si>
    <t>崔性宗</t>
  </si>
  <si>
    <t>최성종</t>
  </si>
  <si>
    <t>李希年</t>
  </si>
  <si>
    <t>이희년</t>
  </si>
  <si>
    <t>이소사</t>
  </si>
  <si>
    <t>鄭時昌</t>
  </si>
  <si>
    <t>정시창</t>
  </si>
  <si>
    <t>申戒宗</t>
  </si>
  <si>
    <t>신계종</t>
  </si>
  <si>
    <t>李孝建</t>
  </si>
  <si>
    <t>이효건</t>
  </si>
  <si>
    <t>李振伯</t>
  </si>
  <si>
    <t>崔永萬</t>
  </si>
  <si>
    <t>최영만</t>
  </si>
  <si>
    <t>李仁達</t>
  </si>
  <si>
    <t>이인달</t>
  </si>
  <si>
    <t>賓自信</t>
  </si>
  <si>
    <t>빈자신</t>
  </si>
  <si>
    <t>鄭時達</t>
  </si>
  <si>
    <t>정시달</t>
  </si>
  <si>
    <t>趙仁漢</t>
  </si>
  <si>
    <t>조인한</t>
  </si>
  <si>
    <t>曺雲漢</t>
  </si>
  <si>
    <t>조운한</t>
  </si>
  <si>
    <t>曺夏胤</t>
  </si>
  <si>
    <t>조하윤</t>
  </si>
  <si>
    <t>金克善</t>
  </si>
  <si>
    <t>김극선</t>
  </si>
  <si>
    <t>黃石哲</t>
  </si>
  <si>
    <t>황석철</t>
  </si>
  <si>
    <t>朴雄達</t>
  </si>
  <si>
    <t>박웅달</t>
  </si>
  <si>
    <t>李弘</t>
  </si>
  <si>
    <t>宋世弼</t>
  </si>
  <si>
    <t>송세필</t>
  </si>
  <si>
    <t>曺義善</t>
  </si>
  <si>
    <t>조의선</t>
  </si>
  <si>
    <t>李應發</t>
  </si>
  <si>
    <t>이응발</t>
  </si>
  <si>
    <t>趙禿叱乭</t>
  </si>
  <si>
    <t>조독질돌</t>
  </si>
  <si>
    <t>李特</t>
  </si>
  <si>
    <t>이특</t>
  </si>
  <si>
    <t>이난생</t>
  </si>
  <si>
    <t>朴仁宗</t>
  </si>
  <si>
    <t>박인종</t>
  </si>
  <si>
    <t>朴戒哲</t>
  </si>
  <si>
    <t>박계철</t>
  </si>
  <si>
    <t>朴靑云</t>
  </si>
  <si>
    <t>박청운</t>
  </si>
  <si>
    <t>高奉上</t>
  </si>
  <si>
    <t>고봉상</t>
  </si>
  <si>
    <t>張自哲</t>
  </si>
  <si>
    <t>장자철</t>
  </si>
  <si>
    <t>李太宗</t>
  </si>
  <si>
    <t>이태종</t>
  </si>
  <si>
    <t>姜自明</t>
  </si>
  <si>
    <t>강자명</t>
  </si>
  <si>
    <t>정몽룡</t>
  </si>
  <si>
    <t>朴之道</t>
  </si>
  <si>
    <t>박지도</t>
  </si>
  <si>
    <t>朴命立</t>
  </si>
  <si>
    <t>박명립</t>
  </si>
  <si>
    <t>朴儀坤</t>
  </si>
  <si>
    <t>박의곤</t>
  </si>
  <si>
    <t>吳千日</t>
  </si>
  <si>
    <t>오천일</t>
  </si>
  <si>
    <t>鄭以護</t>
  </si>
  <si>
    <t>정이호</t>
  </si>
  <si>
    <t>朴時昌</t>
  </si>
  <si>
    <t>박시창</t>
  </si>
  <si>
    <t>曺俊明</t>
  </si>
  <si>
    <t>조준명</t>
  </si>
  <si>
    <t>鄭錫和</t>
  </si>
  <si>
    <t>정석화</t>
  </si>
  <si>
    <t>鄭武昌</t>
  </si>
  <si>
    <t>정무창</t>
  </si>
  <si>
    <t>鄭氏</t>
  </si>
  <si>
    <t>정씨</t>
  </si>
  <si>
    <t>鄭士右</t>
  </si>
  <si>
    <t>정사우</t>
  </si>
  <si>
    <t>金仁世</t>
  </si>
  <si>
    <t>김인세</t>
  </si>
  <si>
    <t>文世迪</t>
  </si>
  <si>
    <t>문세적</t>
  </si>
  <si>
    <t>姜召史</t>
  </si>
  <si>
    <t>강소사</t>
  </si>
  <si>
    <t>김잔례</t>
  </si>
  <si>
    <t>潘重浩</t>
  </si>
  <si>
    <t>반중호</t>
  </si>
  <si>
    <t>秋世發</t>
  </si>
  <si>
    <t>추세발</t>
  </si>
  <si>
    <t>金命</t>
  </si>
  <si>
    <t>김명</t>
  </si>
  <si>
    <t>金玉上</t>
  </si>
  <si>
    <t>김옥상</t>
  </si>
  <si>
    <t>金信元</t>
  </si>
  <si>
    <t>김신원</t>
  </si>
  <si>
    <t>李振鳴</t>
  </si>
  <si>
    <t>孫德云</t>
  </si>
  <si>
    <t>손덕운</t>
  </si>
  <si>
    <t>金今立</t>
  </si>
  <si>
    <t>김금립</t>
  </si>
  <si>
    <t>朴順良</t>
  </si>
  <si>
    <t>박순량</t>
  </si>
  <si>
    <t>鄭毛老金</t>
  </si>
  <si>
    <t>李愛先</t>
  </si>
  <si>
    <t>이애선</t>
  </si>
  <si>
    <t>黃俊永</t>
  </si>
  <si>
    <t>황준영</t>
  </si>
  <si>
    <t>徐是男</t>
  </si>
  <si>
    <t>서시남</t>
  </si>
  <si>
    <t>정유룡</t>
  </si>
  <si>
    <t>李廷生</t>
  </si>
  <si>
    <t>이정생</t>
  </si>
  <si>
    <t>朴得昌</t>
  </si>
  <si>
    <t>박득창</t>
  </si>
  <si>
    <t>趙進金</t>
  </si>
  <si>
    <t>조진금</t>
  </si>
  <si>
    <t>朴齊昌</t>
  </si>
  <si>
    <t>박제창</t>
  </si>
  <si>
    <t>孫仁汗</t>
  </si>
  <si>
    <t>손인한</t>
  </si>
  <si>
    <t>朴有官</t>
  </si>
  <si>
    <t>박유관</t>
  </si>
  <si>
    <t>金哲發</t>
  </si>
  <si>
    <t>김철발</t>
  </si>
  <si>
    <t>朴振明</t>
  </si>
  <si>
    <t>박진명</t>
  </si>
  <si>
    <t>林乭男</t>
  </si>
  <si>
    <t>임돌남</t>
  </si>
  <si>
    <t>韓信迪</t>
  </si>
  <si>
    <t>한신적</t>
  </si>
  <si>
    <t>卞日哲</t>
  </si>
  <si>
    <t>변일철</t>
  </si>
  <si>
    <t>김소사</t>
  </si>
  <si>
    <t>權信彦</t>
  </si>
  <si>
    <t>권신언</t>
  </si>
  <si>
    <t>李時挺</t>
  </si>
  <si>
    <t>이시정</t>
  </si>
  <si>
    <t>崔春發</t>
  </si>
  <si>
    <t>최춘발</t>
  </si>
  <si>
    <t>崔順江</t>
  </si>
  <si>
    <t>최순강</t>
  </si>
  <si>
    <t>姜戒必</t>
  </si>
  <si>
    <t>강계필</t>
  </si>
  <si>
    <t>李承迪</t>
  </si>
  <si>
    <t>이승적</t>
  </si>
  <si>
    <t>李命迪</t>
  </si>
  <si>
    <t>이명적</t>
  </si>
  <si>
    <t>全永迪</t>
  </si>
  <si>
    <t>전영적</t>
  </si>
  <si>
    <t>朴東石</t>
  </si>
  <si>
    <t>박동석</t>
  </si>
  <si>
    <t>蔣貴上</t>
  </si>
  <si>
    <t>장귀상</t>
  </si>
  <si>
    <t>김태기</t>
  </si>
  <si>
    <t>趙德三</t>
  </si>
  <si>
    <t>조덕삼</t>
  </si>
  <si>
    <t>尹自命</t>
  </si>
  <si>
    <t>윤자명</t>
  </si>
  <si>
    <t>李自發</t>
  </si>
  <si>
    <t>이자발</t>
  </si>
  <si>
    <t>李日孫</t>
  </si>
  <si>
    <t>이일손</t>
  </si>
  <si>
    <t>卞召史</t>
  </si>
  <si>
    <t>변소사</t>
  </si>
  <si>
    <t>李仲建</t>
  </si>
  <si>
    <t>이중건</t>
  </si>
  <si>
    <t>孫必達</t>
  </si>
  <si>
    <t>손필달</t>
  </si>
  <si>
    <t>徐唜代</t>
  </si>
  <si>
    <t>서말대</t>
  </si>
  <si>
    <t>宋翊宕</t>
  </si>
  <si>
    <t>송익탕</t>
  </si>
  <si>
    <t>張丑先</t>
  </si>
  <si>
    <t>장축선</t>
  </si>
  <si>
    <t>김종태</t>
  </si>
  <si>
    <t>李俊汗</t>
  </si>
  <si>
    <t>이준한</t>
  </si>
  <si>
    <t>白俊</t>
  </si>
  <si>
    <t>백준</t>
  </si>
  <si>
    <t>吳應白</t>
  </si>
  <si>
    <t>오응백</t>
  </si>
  <si>
    <t>金戒岳</t>
  </si>
  <si>
    <t>김계악</t>
  </si>
  <si>
    <t>朴時俊</t>
  </si>
  <si>
    <t>박시준</t>
  </si>
  <si>
    <t>崔自ㄱ奉</t>
  </si>
  <si>
    <t>최작봉</t>
  </si>
  <si>
    <t>朴鶴</t>
  </si>
  <si>
    <t>박학</t>
  </si>
  <si>
    <t>金必</t>
  </si>
  <si>
    <t>김필</t>
  </si>
  <si>
    <t>朴允發</t>
  </si>
  <si>
    <t>박윤발</t>
  </si>
  <si>
    <t>金是南</t>
  </si>
  <si>
    <t>김시남</t>
  </si>
  <si>
    <t>韓應天</t>
  </si>
  <si>
    <t>한응천</t>
  </si>
  <si>
    <t>朴東發</t>
  </si>
  <si>
    <t>박동발</t>
  </si>
  <si>
    <t>林先伊</t>
  </si>
  <si>
    <t>임선이</t>
  </si>
  <si>
    <t>曺一先</t>
  </si>
  <si>
    <t>조일선</t>
  </si>
  <si>
    <t>金得光</t>
  </si>
  <si>
    <t>김득광</t>
  </si>
  <si>
    <t>朴仁建</t>
  </si>
  <si>
    <t>박인건</t>
  </si>
  <si>
    <t>李重華</t>
  </si>
  <si>
    <t>이중화</t>
  </si>
  <si>
    <t>盧有信</t>
  </si>
  <si>
    <t>노유신</t>
  </si>
  <si>
    <t>崔明振</t>
  </si>
  <si>
    <t>최명진</t>
  </si>
  <si>
    <t>成再寅</t>
  </si>
  <si>
    <t>성재인</t>
  </si>
  <si>
    <t>朴乭伊</t>
  </si>
  <si>
    <t>박돌이</t>
  </si>
  <si>
    <t>朴正得</t>
  </si>
  <si>
    <t>박정득</t>
  </si>
  <si>
    <t>權仁迪</t>
  </si>
  <si>
    <t>권인적</t>
  </si>
  <si>
    <t>朴己生</t>
  </si>
  <si>
    <t>박기생</t>
  </si>
  <si>
    <t>卞有仁</t>
  </si>
  <si>
    <t>변유인</t>
  </si>
  <si>
    <t>宋翊挺</t>
  </si>
  <si>
    <t>송익정</t>
  </si>
  <si>
    <t>卞己元</t>
  </si>
  <si>
    <t>변기원</t>
  </si>
  <si>
    <t>趙俊</t>
  </si>
  <si>
    <t>조준</t>
  </si>
  <si>
    <t>卞太京</t>
  </si>
  <si>
    <t>변태경</t>
  </si>
  <si>
    <t>安好明</t>
  </si>
  <si>
    <t>안호명</t>
  </si>
  <si>
    <t>尹自寬</t>
  </si>
  <si>
    <t>윤자관</t>
  </si>
  <si>
    <t>姜日命</t>
  </si>
  <si>
    <t>강일명</t>
  </si>
  <si>
    <t>張永民</t>
  </si>
  <si>
    <t>장영민</t>
  </si>
  <si>
    <t>李進發</t>
  </si>
  <si>
    <t>이진발</t>
  </si>
  <si>
    <t>鄭儀汗</t>
  </si>
  <si>
    <t>정의한</t>
  </si>
  <si>
    <t>朱自者未</t>
  </si>
  <si>
    <t>주잔자미</t>
  </si>
  <si>
    <t>황득룡</t>
  </si>
  <si>
    <t>魯有連</t>
  </si>
  <si>
    <t>노유련</t>
  </si>
  <si>
    <t>全末乙加里</t>
  </si>
  <si>
    <t>전말을가리</t>
  </si>
  <si>
    <t>張自昌</t>
  </si>
  <si>
    <t>장자창</t>
  </si>
  <si>
    <t>朴之曄</t>
  </si>
  <si>
    <t>박지엽</t>
  </si>
  <si>
    <t>朴尙及</t>
  </si>
  <si>
    <t>박상급</t>
  </si>
  <si>
    <t>南文日</t>
  </si>
  <si>
    <t>남문일</t>
  </si>
  <si>
    <t>宋汝達</t>
  </si>
  <si>
    <t>송여달</t>
  </si>
  <si>
    <t>朴漢仁</t>
  </si>
  <si>
    <t>박한인</t>
  </si>
  <si>
    <t>이예량</t>
  </si>
  <si>
    <t>朴俊先</t>
  </si>
  <si>
    <t>박준선</t>
  </si>
  <si>
    <t>金忠吉</t>
  </si>
  <si>
    <t>김충길</t>
  </si>
  <si>
    <t>金時光</t>
  </si>
  <si>
    <t>김시광</t>
  </si>
  <si>
    <t>李振番</t>
  </si>
  <si>
    <t>이진번</t>
  </si>
  <si>
    <t>李成難</t>
  </si>
  <si>
    <t>이성난</t>
  </si>
  <si>
    <t>申戒男</t>
  </si>
  <si>
    <t>신계남</t>
  </si>
  <si>
    <t>金命先</t>
  </si>
  <si>
    <t>김명선</t>
  </si>
  <si>
    <t>趙仁會</t>
  </si>
  <si>
    <t>조인회</t>
  </si>
  <si>
    <t>曺夏弼</t>
  </si>
  <si>
    <t>조하필</t>
  </si>
  <si>
    <t>曺延漢</t>
  </si>
  <si>
    <t>조연한</t>
  </si>
  <si>
    <t>李熙振</t>
  </si>
  <si>
    <t>이희진</t>
  </si>
  <si>
    <t>文昌明</t>
  </si>
  <si>
    <t>문창명</t>
  </si>
  <si>
    <t>朴元柱</t>
  </si>
  <si>
    <t>박원주</t>
  </si>
  <si>
    <t>尹石碧</t>
  </si>
  <si>
    <t>윤석벽</t>
  </si>
  <si>
    <t>李義發</t>
  </si>
  <si>
    <t>이의발</t>
  </si>
  <si>
    <t>金日好</t>
  </si>
  <si>
    <t>김일호</t>
  </si>
  <si>
    <t>劉世昌</t>
  </si>
  <si>
    <t>유세창</t>
  </si>
  <si>
    <t>오예남</t>
  </si>
  <si>
    <t>崔雲浮</t>
  </si>
  <si>
    <t>최운부</t>
  </si>
  <si>
    <t>李千</t>
  </si>
  <si>
    <t>이천</t>
  </si>
  <si>
    <t>張命己</t>
  </si>
  <si>
    <t>장명기</t>
  </si>
  <si>
    <t>宋命山</t>
  </si>
  <si>
    <t>송명산</t>
  </si>
  <si>
    <t>朴斗宗</t>
  </si>
  <si>
    <t>박두종</t>
  </si>
  <si>
    <t>崔以官</t>
  </si>
  <si>
    <t>최이관</t>
  </si>
  <si>
    <t>최진헌</t>
  </si>
  <si>
    <t>李仁行</t>
  </si>
  <si>
    <t>이인행</t>
  </si>
  <si>
    <t>金先卓</t>
  </si>
  <si>
    <t>김선탁</t>
  </si>
  <si>
    <t>李東檢</t>
  </si>
  <si>
    <t>이동검</t>
  </si>
  <si>
    <t>金日天</t>
  </si>
  <si>
    <t>김일천</t>
  </si>
  <si>
    <t>金白堅</t>
  </si>
  <si>
    <t>김백견</t>
  </si>
  <si>
    <t>金建道</t>
  </si>
  <si>
    <t>김건도</t>
  </si>
  <si>
    <t>全以泰</t>
  </si>
  <si>
    <t>전이태</t>
  </si>
  <si>
    <t>鄭以雲</t>
  </si>
  <si>
    <t>정이운</t>
  </si>
  <si>
    <t>文得仁</t>
  </si>
  <si>
    <t>문득인</t>
  </si>
  <si>
    <t>鄭昌貴</t>
  </si>
  <si>
    <t>정창귀</t>
  </si>
  <si>
    <t>申鼎</t>
  </si>
  <si>
    <t>尹武京</t>
  </si>
  <si>
    <t>윤무경</t>
  </si>
  <si>
    <t>李甲民</t>
  </si>
  <si>
    <t>이갑민</t>
  </si>
  <si>
    <t>鄭永哲</t>
  </si>
  <si>
    <t>정영철</t>
  </si>
  <si>
    <t>文世沈</t>
  </si>
  <si>
    <t>문세침</t>
  </si>
  <si>
    <t>金進達</t>
  </si>
  <si>
    <t>김진달</t>
  </si>
  <si>
    <t>羅氏</t>
  </si>
  <si>
    <t>나씨</t>
  </si>
  <si>
    <t>朴順儀</t>
  </si>
  <si>
    <t>박순의</t>
  </si>
  <si>
    <t>卞時雄</t>
  </si>
  <si>
    <t>변시웅</t>
  </si>
  <si>
    <t>金氏</t>
  </si>
  <si>
    <t>김씨</t>
  </si>
  <si>
    <t>김산</t>
  </si>
  <si>
    <t>尙進發</t>
  </si>
  <si>
    <t>상진발</t>
  </si>
  <si>
    <t>朴振杞</t>
  </si>
  <si>
    <t>박진기</t>
  </si>
  <si>
    <t>李自者未</t>
  </si>
  <si>
    <t>이잔자미</t>
  </si>
  <si>
    <t>朴文官</t>
  </si>
  <si>
    <t>박문관</t>
  </si>
  <si>
    <t>朴大祥</t>
  </si>
  <si>
    <t>박대상</t>
  </si>
  <si>
    <t>李萬連</t>
  </si>
  <si>
    <t>이만련</t>
  </si>
  <si>
    <t>李貴善</t>
  </si>
  <si>
    <t>이귀선</t>
  </si>
  <si>
    <t>金時傑</t>
  </si>
  <si>
    <t>김시걸</t>
  </si>
  <si>
    <t>朴德昌</t>
  </si>
  <si>
    <t>박덕창</t>
  </si>
  <si>
    <t>玄守民</t>
  </si>
  <si>
    <t>현수민</t>
  </si>
  <si>
    <t>禹昌彦</t>
  </si>
  <si>
    <t>우창언</t>
  </si>
  <si>
    <t>鄭從信</t>
  </si>
  <si>
    <t>정종신</t>
  </si>
  <si>
    <t>朴世發</t>
  </si>
  <si>
    <t>박세발</t>
  </si>
  <si>
    <t>禹得汗</t>
  </si>
  <si>
    <t>우득한</t>
  </si>
  <si>
    <t>河上民</t>
  </si>
  <si>
    <t>하상민</t>
  </si>
  <si>
    <t>丁時太</t>
  </si>
  <si>
    <t>정시태</t>
  </si>
  <si>
    <t>李時達</t>
  </si>
  <si>
    <t>이시달</t>
  </si>
  <si>
    <t>魯召史</t>
  </si>
  <si>
    <t>노소사</t>
  </si>
  <si>
    <t>全仁先</t>
  </si>
  <si>
    <t>전인선</t>
  </si>
  <si>
    <t>徐成發</t>
  </si>
  <si>
    <t>서성발</t>
  </si>
  <si>
    <t>金車里同</t>
  </si>
  <si>
    <t>河石乭伊</t>
  </si>
  <si>
    <t>하석돌이</t>
  </si>
  <si>
    <t>卞正汗</t>
  </si>
  <si>
    <t>변정한</t>
  </si>
  <si>
    <t>林元迪</t>
  </si>
  <si>
    <t>임원적</t>
  </si>
  <si>
    <t>梁是正</t>
  </si>
  <si>
    <t>양시정</t>
  </si>
  <si>
    <t>卞信奉</t>
  </si>
  <si>
    <t>변신봉</t>
  </si>
  <si>
    <t>文南徵</t>
  </si>
  <si>
    <t>문남징</t>
  </si>
  <si>
    <t>薛俊三</t>
  </si>
  <si>
    <t>설준삼</t>
  </si>
  <si>
    <t>朴盛和</t>
  </si>
  <si>
    <t>박성화</t>
  </si>
  <si>
    <t>심용걸</t>
  </si>
  <si>
    <t>朴己先</t>
  </si>
  <si>
    <t>박기선</t>
  </si>
  <si>
    <t>全俊明</t>
  </si>
  <si>
    <t>전준명</t>
  </si>
  <si>
    <t>박순란</t>
  </si>
  <si>
    <t>全允哲</t>
  </si>
  <si>
    <t>전윤철</t>
  </si>
  <si>
    <t>朴守先</t>
  </si>
  <si>
    <t>박수선</t>
  </si>
  <si>
    <t>朴東進</t>
  </si>
  <si>
    <t>박동진</t>
  </si>
  <si>
    <t>李承先</t>
  </si>
  <si>
    <t>이승선</t>
  </si>
  <si>
    <t>卞得民</t>
  </si>
  <si>
    <t>변득민</t>
  </si>
  <si>
    <t>鄭男</t>
  </si>
  <si>
    <t>曺氏</t>
  </si>
  <si>
    <t>조씨</t>
  </si>
  <si>
    <t>朴永先</t>
  </si>
  <si>
    <t>박영선</t>
  </si>
  <si>
    <t>都承戒</t>
  </si>
  <si>
    <t>도승계</t>
  </si>
  <si>
    <t>徐氏</t>
  </si>
  <si>
    <t>서씨</t>
  </si>
  <si>
    <t>黃振邦</t>
  </si>
  <si>
    <t>황진방</t>
  </si>
  <si>
    <t>金承日</t>
  </si>
  <si>
    <t>김승일</t>
  </si>
  <si>
    <t>白有堅</t>
  </si>
  <si>
    <t>백유견</t>
  </si>
  <si>
    <t>許氏</t>
  </si>
  <si>
    <t>허씨</t>
  </si>
  <si>
    <t>朴進汗</t>
  </si>
  <si>
    <t>박진한</t>
  </si>
  <si>
    <t>白有靑</t>
  </si>
  <si>
    <t>백유청</t>
  </si>
  <si>
    <t>朴戒宗</t>
  </si>
  <si>
    <t>박계종</t>
  </si>
  <si>
    <t>鄭白者未</t>
  </si>
  <si>
    <t>정백은자미</t>
  </si>
  <si>
    <t>朴士日</t>
  </si>
  <si>
    <t>박사일</t>
  </si>
  <si>
    <t>權必永</t>
  </si>
  <si>
    <t>권필영</t>
  </si>
  <si>
    <t>朴永汗</t>
  </si>
  <si>
    <t>朴進千</t>
  </si>
  <si>
    <t>박진천</t>
  </si>
  <si>
    <t>李敏弘</t>
  </si>
  <si>
    <t>이민홍</t>
  </si>
  <si>
    <t>曺自者未</t>
  </si>
  <si>
    <t>조잔자미</t>
  </si>
  <si>
    <t>朴振右</t>
  </si>
  <si>
    <t>박진우</t>
  </si>
  <si>
    <t>鄭命好</t>
  </si>
  <si>
    <t>정명호</t>
  </si>
  <si>
    <t>盧必欽</t>
  </si>
  <si>
    <t>노필흠</t>
  </si>
  <si>
    <t>朴宗吉</t>
  </si>
  <si>
    <t>박종길</t>
  </si>
  <si>
    <t>李守仁</t>
  </si>
  <si>
    <t>이수인</t>
  </si>
  <si>
    <t>金宗汗</t>
  </si>
  <si>
    <t>김종한</t>
  </si>
  <si>
    <t>朴順乞</t>
  </si>
  <si>
    <t>박순걸</t>
  </si>
  <si>
    <t>金汝鳴</t>
  </si>
  <si>
    <t>김여명</t>
  </si>
  <si>
    <t>朴自云</t>
  </si>
  <si>
    <t>박자운</t>
  </si>
  <si>
    <t>朴日好</t>
  </si>
  <si>
    <t>박일호</t>
  </si>
  <si>
    <t>卞有信</t>
  </si>
  <si>
    <t>변유신</t>
  </si>
  <si>
    <t>鄭承甲</t>
  </si>
  <si>
    <t>정승갑</t>
  </si>
  <si>
    <t>趙己先</t>
  </si>
  <si>
    <t>조기선</t>
  </si>
  <si>
    <t>金己眞</t>
  </si>
  <si>
    <t>김기진</t>
  </si>
  <si>
    <t>郭順發</t>
  </si>
  <si>
    <t>곽순발</t>
  </si>
  <si>
    <t>卞有汗</t>
  </si>
  <si>
    <t>변유한</t>
  </si>
  <si>
    <t>玄彦民</t>
  </si>
  <si>
    <t>현언민</t>
  </si>
  <si>
    <t>郭斗弘</t>
  </si>
  <si>
    <t>곽두홍</t>
  </si>
  <si>
    <t>全貴生</t>
  </si>
  <si>
    <t>전귀생</t>
  </si>
  <si>
    <t>朱自云</t>
  </si>
  <si>
    <t>주자운</t>
  </si>
  <si>
    <t>朱時仁</t>
  </si>
  <si>
    <t>주시인</t>
  </si>
  <si>
    <t>鄭日承</t>
  </si>
  <si>
    <t>정일승</t>
  </si>
  <si>
    <t>裵順能</t>
  </si>
  <si>
    <t>배순능</t>
  </si>
  <si>
    <t>金承吉</t>
  </si>
  <si>
    <t>김승길</t>
  </si>
  <si>
    <t>오국생</t>
  </si>
  <si>
    <t>金件里金</t>
  </si>
  <si>
    <t>김건리금</t>
  </si>
  <si>
    <t>金興發</t>
  </si>
  <si>
    <t>김흥발</t>
  </si>
  <si>
    <t>河信達</t>
  </si>
  <si>
    <t>하신달</t>
  </si>
  <si>
    <t>李世元</t>
  </si>
  <si>
    <t>이세원</t>
  </si>
  <si>
    <t>김예동</t>
  </si>
  <si>
    <t>都信迪</t>
  </si>
  <si>
    <t>도신적</t>
  </si>
  <si>
    <t>朴行先</t>
  </si>
  <si>
    <t>박행선</t>
  </si>
  <si>
    <t>金元京</t>
  </si>
  <si>
    <t>김원경</t>
  </si>
  <si>
    <t>黃夢致</t>
  </si>
  <si>
    <t>황몽치</t>
  </si>
  <si>
    <t>都承直</t>
  </si>
  <si>
    <t>도승직</t>
  </si>
  <si>
    <t>하인룡</t>
  </si>
  <si>
    <t>朴振益</t>
  </si>
  <si>
    <t>박진익</t>
  </si>
  <si>
    <t>河信宗</t>
  </si>
  <si>
    <t>하신종</t>
  </si>
  <si>
    <t>朴昌俊</t>
  </si>
  <si>
    <t>박창준</t>
  </si>
  <si>
    <t>徐召史</t>
  </si>
  <si>
    <t>서소사</t>
  </si>
  <si>
    <t>裵弘民</t>
  </si>
  <si>
    <t>배홍민</t>
  </si>
  <si>
    <t>金應發</t>
  </si>
  <si>
    <t>김응발</t>
  </si>
  <si>
    <t>卞貴卜</t>
  </si>
  <si>
    <t>변귀복</t>
  </si>
  <si>
    <t>申永白</t>
  </si>
  <si>
    <t>신영백</t>
  </si>
  <si>
    <t>金世未</t>
  </si>
  <si>
    <t>김세미</t>
  </si>
  <si>
    <t>趙仁傑</t>
  </si>
  <si>
    <t>조인걸</t>
  </si>
  <si>
    <t>曺俊漢</t>
  </si>
  <si>
    <t>조준한</t>
  </si>
  <si>
    <t>曺夏建</t>
  </si>
  <si>
    <t>조하건</t>
  </si>
  <si>
    <t>楊召史</t>
  </si>
  <si>
    <t>양소사</t>
  </si>
  <si>
    <t>金貴先</t>
  </si>
  <si>
    <t>김귀선</t>
  </si>
  <si>
    <t>趙善發</t>
  </si>
  <si>
    <t>조선발</t>
  </si>
  <si>
    <t>許永發</t>
  </si>
  <si>
    <t>허영발</t>
  </si>
  <si>
    <t>李生</t>
  </si>
  <si>
    <t>李必中</t>
  </si>
  <si>
    <t>이필중</t>
  </si>
  <si>
    <t>朴時迪</t>
  </si>
  <si>
    <t>박시적</t>
  </si>
  <si>
    <t>許石發</t>
  </si>
  <si>
    <t>허석발</t>
  </si>
  <si>
    <t>尹義</t>
  </si>
  <si>
    <t>윤의</t>
  </si>
  <si>
    <t>金進彦</t>
  </si>
  <si>
    <t>김진언</t>
  </si>
  <si>
    <t>崔孝善</t>
  </si>
  <si>
    <t>최효선</t>
  </si>
  <si>
    <t>孫石江</t>
  </si>
  <si>
    <t>손석강</t>
  </si>
  <si>
    <t>李世廷</t>
  </si>
  <si>
    <t>이세정</t>
  </si>
  <si>
    <t>張檢石</t>
  </si>
  <si>
    <t>장검석</t>
  </si>
  <si>
    <t>李泰白</t>
  </si>
  <si>
    <t>이태백</t>
  </si>
  <si>
    <t>張時泰</t>
  </si>
  <si>
    <t>장시태</t>
  </si>
  <si>
    <t>金應貞</t>
  </si>
  <si>
    <t>김응정</t>
  </si>
  <si>
    <t>金碧立</t>
  </si>
  <si>
    <t>김벽립</t>
  </si>
  <si>
    <t>兪世奉</t>
  </si>
  <si>
    <t>유세봉</t>
  </si>
  <si>
    <t>李敬行</t>
  </si>
  <si>
    <t>이경행</t>
  </si>
  <si>
    <t>金進石</t>
  </si>
  <si>
    <t>김진석</t>
  </si>
  <si>
    <t>全克訥</t>
  </si>
  <si>
    <t>전극눌</t>
  </si>
  <si>
    <t>鄭信昌</t>
  </si>
  <si>
    <t>정신창</t>
  </si>
  <si>
    <t>鄭以矩</t>
  </si>
  <si>
    <t>정이구</t>
  </si>
  <si>
    <t>鄭命憲</t>
  </si>
  <si>
    <t>정명헌</t>
  </si>
  <si>
    <t>姜允昌</t>
  </si>
  <si>
    <t>강윤창</t>
  </si>
  <si>
    <t>鄭日汗</t>
  </si>
  <si>
    <t>정일한</t>
  </si>
  <si>
    <t>鄭永進</t>
  </si>
  <si>
    <t>정영진</t>
  </si>
  <si>
    <t>朴再遠</t>
  </si>
  <si>
    <t>박재원</t>
  </si>
  <si>
    <t>崔乭伊</t>
  </si>
  <si>
    <t>최돌이</t>
  </si>
  <si>
    <t>韓愛上</t>
  </si>
  <si>
    <t>한애상</t>
  </si>
  <si>
    <t>李將奉</t>
  </si>
  <si>
    <t>이장봉</t>
  </si>
  <si>
    <t>李時栽</t>
  </si>
  <si>
    <t>이시재</t>
  </si>
  <si>
    <t>孫白生</t>
  </si>
  <si>
    <t>손백생</t>
  </si>
  <si>
    <t>金命吉</t>
  </si>
  <si>
    <t>김명길</t>
  </si>
  <si>
    <t>黃進元</t>
  </si>
  <si>
    <t>황진원</t>
  </si>
  <si>
    <t>鄭己永</t>
  </si>
  <si>
    <t>정기영</t>
  </si>
  <si>
    <t>河次乭伊</t>
  </si>
  <si>
    <t>하차돌이</t>
  </si>
  <si>
    <t>李廷先</t>
  </si>
  <si>
    <t>이정선</t>
  </si>
  <si>
    <t>文禾得</t>
  </si>
  <si>
    <t>문화득</t>
  </si>
  <si>
    <t>張有信</t>
  </si>
  <si>
    <t>장유신</t>
  </si>
  <si>
    <t>朴戒上</t>
  </si>
  <si>
    <t>박계상</t>
  </si>
  <si>
    <t>卞廷發</t>
  </si>
  <si>
    <t>변정발</t>
  </si>
  <si>
    <t>金億</t>
  </si>
  <si>
    <t>김억</t>
  </si>
  <si>
    <t>趙得達</t>
  </si>
  <si>
    <t>조득달</t>
  </si>
  <si>
    <t>韓重迪</t>
  </si>
  <si>
    <t>한중적</t>
  </si>
  <si>
    <t>卞時云</t>
  </si>
  <si>
    <t>변시운</t>
  </si>
  <si>
    <t>崔以達</t>
  </si>
  <si>
    <t>최이달</t>
  </si>
  <si>
    <t>權正哲</t>
  </si>
  <si>
    <t>권정철</t>
  </si>
  <si>
    <t>卞進業</t>
  </si>
  <si>
    <t>변진업</t>
  </si>
  <si>
    <t>朴從石</t>
  </si>
  <si>
    <t>박종석</t>
  </si>
  <si>
    <t>성국헌</t>
  </si>
  <si>
    <t>李栽英</t>
  </si>
  <si>
    <t>이재영</t>
  </si>
  <si>
    <t>朴永立</t>
  </si>
  <si>
    <t>박영립</t>
  </si>
  <si>
    <t>姜有先</t>
  </si>
  <si>
    <t>강유선</t>
  </si>
  <si>
    <t>全起莫</t>
  </si>
  <si>
    <t>전기막</t>
  </si>
  <si>
    <t>全從汗</t>
  </si>
  <si>
    <t>전종한</t>
  </si>
  <si>
    <t>朴正安</t>
  </si>
  <si>
    <t>박정안</t>
  </si>
  <si>
    <t>金世宗</t>
  </si>
  <si>
    <t>김세종</t>
  </si>
  <si>
    <t>徐友積</t>
  </si>
  <si>
    <t>서우적</t>
  </si>
  <si>
    <t>宋時元</t>
  </si>
  <si>
    <t>송시원</t>
  </si>
  <si>
    <t>李自汗</t>
  </si>
  <si>
    <t>이자한</t>
  </si>
  <si>
    <t>芮月汗</t>
  </si>
  <si>
    <t>예월한</t>
  </si>
  <si>
    <t>金是立</t>
  </si>
  <si>
    <t>김시립</t>
  </si>
  <si>
    <t>姜時汗</t>
  </si>
  <si>
    <t>강시한</t>
  </si>
  <si>
    <t>徐命生</t>
  </si>
  <si>
    <t>서명생</t>
  </si>
  <si>
    <t>禹貴昌</t>
  </si>
  <si>
    <t>우귀창</t>
  </si>
  <si>
    <t>李申民</t>
  </si>
  <si>
    <t>이신민</t>
  </si>
  <si>
    <t>李時仲</t>
  </si>
  <si>
    <t>이시중</t>
  </si>
  <si>
    <t>白有昌</t>
  </si>
  <si>
    <t>백유창</t>
  </si>
  <si>
    <t>李永先</t>
  </si>
  <si>
    <t>이영선</t>
  </si>
  <si>
    <t>劉申龍</t>
  </si>
  <si>
    <t>유신룡</t>
  </si>
  <si>
    <t>朴今立</t>
  </si>
  <si>
    <t>박금립</t>
  </si>
  <si>
    <t>裵進石</t>
  </si>
  <si>
    <t>배진석</t>
  </si>
  <si>
    <t>金重X</t>
  </si>
  <si>
    <t>김중X</t>
  </si>
  <si>
    <t>朴善弘</t>
  </si>
  <si>
    <t>박선홍</t>
  </si>
  <si>
    <t>朴仁綱</t>
  </si>
  <si>
    <t>박인강</t>
  </si>
  <si>
    <t>朴宗民</t>
  </si>
  <si>
    <t>박종민</t>
  </si>
  <si>
    <t>黃太日</t>
  </si>
  <si>
    <t>황태일</t>
  </si>
  <si>
    <t>權永白</t>
  </si>
  <si>
    <t>권영백</t>
  </si>
  <si>
    <t>曺莫男</t>
  </si>
  <si>
    <t>조막남</t>
  </si>
  <si>
    <t>許儀先</t>
  </si>
  <si>
    <t>허의선</t>
  </si>
  <si>
    <t>辛玉上</t>
  </si>
  <si>
    <t>신옥상</t>
  </si>
  <si>
    <t>辛乃占</t>
  </si>
  <si>
    <t>신내점</t>
  </si>
  <si>
    <t>魯哲命</t>
  </si>
  <si>
    <t>노철명</t>
  </si>
  <si>
    <t>盧必汗</t>
  </si>
  <si>
    <t>노필한</t>
  </si>
  <si>
    <t>崔得昌</t>
  </si>
  <si>
    <t>최득창</t>
  </si>
  <si>
    <t>金戒生</t>
  </si>
  <si>
    <t>김계생</t>
  </si>
  <si>
    <t>宋日善</t>
  </si>
  <si>
    <t>송일선</t>
  </si>
  <si>
    <t>朴俊發</t>
  </si>
  <si>
    <t>박준발</t>
  </si>
  <si>
    <t>林善岳</t>
  </si>
  <si>
    <t>임선악</t>
  </si>
  <si>
    <t>鄭承達</t>
  </si>
  <si>
    <t>정승달</t>
  </si>
  <si>
    <t>宋永民</t>
  </si>
  <si>
    <t>송영민</t>
  </si>
  <si>
    <t>宋永達</t>
  </si>
  <si>
    <t>송영달</t>
  </si>
  <si>
    <t>朱永憲</t>
  </si>
  <si>
    <t>주영헌</t>
  </si>
  <si>
    <t>宋時建</t>
  </si>
  <si>
    <t>송시건</t>
  </si>
  <si>
    <t>曺永還</t>
  </si>
  <si>
    <t>조영환</t>
  </si>
  <si>
    <t>玄己弘</t>
  </si>
  <si>
    <t>현기홍</t>
  </si>
  <si>
    <t>郭有善</t>
  </si>
  <si>
    <t>곽유선</t>
  </si>
  <si>
    <t>宋斗見</t>
  </si>
  <si>
    <t>송두견</t>
  </si>
  <si>
    <t>宋致建</t>
  </si>
  <si>
    <t>송치건</t>
  </si>
  <si>
    <t>玄己發</t>
  </si>
  <si>
    <t>현기발</t>
  </si>
  <si>
    <t>秋乭男</t>
  </si>
  <si>
    <t>추돌남</t>
  </si>
  <si>
    <t>李元己</t>
  </si>
  <si>
    <t>이원기</t>
  </si>
  <si>
    <t>郭順建</t>
  </si>
  <si>
    <t>곽순건</t>
  </si>
  <si>
    <t>吳日奉</t>
  </si>
  <si>
    <t>오일봉</t>
  </si>
  <si>
    <t>崔姓之</t>
  </si>
  <si>
    <t>최성지</t>
  </si>
  <si>
    <t>朴振邦</t>
  </si>
  <si>
    <t>박진방</t>
  </si>
  <si>
    <t>魯有元</t>
  </si>
  <si>
    <t>노유원</t>
  </si>
  <si>
    <t>郭春尙</t>
  </si>
  <si>
    <t>곽춘상</t>
  </si>
  <si>
    <t>李必</t>
  </si>
  <si>
    <t>이필</t>
  </si>
  <si>
    <t>李儀先</t>
  </si>
  <si>
    <t>이의선</t>
  </si>
  <si>
    <t>李明俊</t>
  </si>
  <si>
    <t>이명준</t>
  </si>
  <si>
    <t>河命乞</t>
  </si>
  <si>
    <t>하명걸</t>
  </si>
  <si>
    <t>金世達</t>
  </si>
  <si>
    <t>김세달</t>
  </si>
  <si>
    <t>全己完</t>
  </si>
  <si>
    <t>전기완</t>
  </si>
  <si>
    <t>崔是必</t>
  </si>
  <si>
    <t>최시필</t>
  </si>
  <si>
    <t>金日先</t>
  </si>
  <si>
    <t>김일선</t>
  </si>
  <si>
    <t>白日己</t>
  </si>
  <si>
    <t>백일기</t>
  </si>
  <si>
    <t>林永擇</t>
  </si>
  <si>
    <t>임영택</t>
  </si>
  <si>
    <t>白己甲</t>
  </si>
  <si>
    <t>백기갑</t>
  </si>
  <si>
    <t>曺翊漢</t>
  </si>
  <si>
    <t>조익한</t>
  </si>
  <si>
    <t>황말란</t>
  </si>
  <si>
    <t>玄戒生</t>
  </si>
  <si>
    <t>현계생</t>
  </si>
  <si>
    <t>曺愛立</t>
  </si>
  <si>
    <t>조애립</t>
  </si>
  <si>
    <t>高英信</t>
  </si>
  <si>
    <t>고영신</t>
  </si>
  <si>
    <t>金日萬</t>
  </si>
  <si>
    <t>김일만</t>
  </si>
  <si>
    <t>許石必</t>
  </si>
  <si>
    <t>허석필</t>
  </si>
  <si>
    <t>許石柱</t>
  </si>
  <si>
    <t>허석주</t>
  </si>
  <si>
    <t>金道良</t>
  </si>
  <si>
    <t>김도량</t>
  </si>
  <si>
    <t>崔云上</t>
  </si>
  <si>
    <t>최운상</t>
  </si>
  <si>
    <t>張己宗</t>
  </si>
  <si>
    <t>장기종</t>
  </si>
  <si>
    <t>張承先</t>
  </si>
  <si>
    <t>장승선</t>
  </si>
  <si>
    <t>張儀達</t>
  </si>
  <si>
    <t>장의달</t>
  </si>
  <si>
    <t>崔順京</t>
  </si>
  <si>
    <t>최순경</t>
  </si>
  <si>
    <t>姜希昌</t>
  </si>
  <si>
    <t>강희창</t>
  </si>
  <si>
    <t>高順鶴</t>
  </si>
  <si>
    <t>고순학</t>
  </si>
  <si>
    <t>張自正</t>
  </si>
  <si>
    <t>장자정</t>
  </si>
  <si>
    <t>金克民</t>
  </si>
  <si>
    <t>김극민</t>
  </si>
  <si>
    <t>金成民</t>
  </si>
  <si>
    <t>김성민</t>
  </si>
  <si>
    <t>鄭太先</t>
  </si>
  <si>
    <t>정태선</t>
  </si>
  <si>
    <t>金仁哲</t>
  </si>
  <si>
    <t>김인철</t>
  </si>
  <si>
    <t>崔時弼</t>
  </si>
  <si>
    <t>曺永發</t>
  </si>
  <si>
    <t>조영발</t>
  </si>
  <si>
    <t>鄭以規</t>
  </si>
  <si>
    <t>정이규</t>
  </si>
  <si>
    <t>尹弘京</t>
  </si>
  <si>
    <t>윤홍경</t>
  </si>
  <si>
    <t>文世昌</t>
  </si>
  <si>
    <t>문세창</t>
  </si>
  <si>
    <t>尹戒達</t>
  </si>
  <si>
    <t>윤계달</t>
  </si>
  <si>
    <t>李唜生</t>
  </si>
  <si>
    <t>이말생</t>
  </si>
  <si>
    <t>全時虎</t>
  </si>
  <si>
    <t>전시호</t>
  </si>
  <si>
    <t>오옥례</t>
  </si>
  <si>
    <t>李貴哲</t>
  </si>
  <si>
    <t>이귀철</t>
  </si>
  <si>
    <t>孫己萬</t>
  </si>
  <si>
    <t>손기만</t>
  </si>
  <si>
    <t>鄭武先</t>
  </si>
  <si>
    <t>정무선</t>
  </si>
  <si>
    <t>金戒奉</t>
  </si>
  <si>
    <t>김계봉</t>
  </si>
  <si>
    <t>金乭石</t>
  </si>
  <si>
    <t>김돌석</t>
  </si>
  <si>
    <t>黃進好</t>
  </si>
  <si>
    <t>황진호</t>
  </si>
  <si>
    <t>李命吉</t>
  </si>
  <si>
    <t>이명길</t>
  </si>
  <si>
    <t>朴世章</t>
  </si>
  <si>
    <t>박세장</t>
  </si>
  <si>
    <t>朴聖昌</t>
  </si>
  <si>
    <t>박성창</t>
  </si>
  <si>
    <t>이성귀</t>
  </si>
  <si>
    <t>鄭碧上</t>
  </si>
  <si>
    <t>정벽상</t>
  </si>
  <si>
    <t>李碩貴</t>
  </si>
  <si>
    <t>이석귀</t>
  </si>
  <si>
    <t>金戒立</t>
  </si>
  <si>
    <t>김계립</t>
  </si>
  <si>
    <t>吳必世</t>
  </si>
  <si>
    <t>오필세</t>
  </si>
  <si>
    <t>朴台仁</t>
  </si>
  <si>
    <t>박태인</t>
  </si>
  <si>
    <t>吳戒云</t>
  </si>
  <si>
    <t>오계운</t>
  </si>
  <si>
    <t>黃愛先</t>
  </si>
  <si>
    <t>황애선</t>
  </si>
  <si>
    <t>卞信俊</t>
  </si>
  <si>
    <t>변신준</t>
  </si>
  <si>
    <t>朴進先</t>
  </si>
  <si>
    <t>박진선</t>
  </si>
  <si>
    <t>崔順</t>
  </si>
  <si>
    <t>최순</t>
  </si>
  <si>
    <t>卞振莫</t>
  </si>
  <si>
    <t>변진막</t>
  </si>
  <si>
    <t>金萬重</t>
  </si>
  <si>
    <t>김만중</t>
  </si>
  <si>
    <t>李己哲</t>
  </si>
  <si>
    <t>이기철</t>
  </si>
  <si>
    <t>辛致三</t>
  </si>
  <si>
    <t>신치삼</t>
  </si>
  <si>
    <t>李時男</t>
  </si>
  <si>
    <t>이시남</t>
  </si>
  <si>
    <t>李仁哲</t>
  </si>
  <si>
    <t>이인철</t>
  </si>
  <si>
    <t>李時迪</t>
  </si>
  <si>
    <t>이시적</t>
  </si>
  <si>
    <t>朴正云</t>
  </si>
  <si>
    <t>박정운</t>
  </si>
  <si>
    <t>李順三</t>
  </si>
  <si>
    <t>이순삼</t>
  </si>
  <si>
    <t>朴東安</t>
  </si>
  <si>
    <t>박동안</t>
  </si>
  <si>
    <t>梁石崇</t>
  </si>
  <si>
    <t>양석숭</t>
  </si>
  <si>
    <t>姜斗鶴</t>
  </si>
  <si>
    <t>강두학</t>
  </si>
  <si>
    <t>金先伊</t>
  </si>
  <si>
    <t>김선이</t>
  </si>
  <si>
    <t>李石乭伊</t>
  </si>
  <si>
    <t>이석돌이</t>
  </si>
  <si>
    <t>高尙敬</t>
  </si>
  <si>
    <t>고상경</t>
  </si>
  <si>
    <t>鄭信乞</t>
  </si>
  <si>
    <t>정신걸</t>
  </si>
  <si>
    <t>朴愛昌</t>
  </si>
  <si>
    <t>박애창</t>
  </si>
  <si>
    <t>朴仁哲</t>
  </si>
  <si>
    <t>박인철</t>
  </si>
  <si>
    <t>金貴上</t>
  </si>
  <si>
    <t>김귀상</t>
  </si>
  <si>
    <t>李慶致</t>
  </si>
  <si>
    <t>이경치</t>
  </si>
  <si>
    <t>李允上</t>
  </si>
  <si>
    <t>이윤상</t>
  </si>
  <si>
    <t>군기시판관</t>
    <phoneticPr fontId="1" type="noConversion"/>
  </si>
  <si>
    <t>朝散大夫宗簿寺主簿</t>
    <phoneticPr fontId="1" type="noConversion"/>
  </si>
  <si>
    <t>납속중직대부군기시부정</t>
    <phoneticPr fontId="1" type="noConversion"/>
  </si>
  <si>
    <t>시노청도속오군</t>
    <phoneticPr fontId="1" type="noConversion"/>
  </si>
  <si>
    <t>명열</t>
    <phoneticPr fontId="1" type="noConversion"/>
  </si>
  <si>
    <t>운택</t>
    <phoneticPr fontId="1" type="noConversion"/>
  </si>
  <si>
    <t>금위군이명택경진고대자</t>
    <phoneticPr fontId="1" type="noConversion"/>
  </si>
  <si>
    <t>영택</t>
    <phoneticPr fontId="1" type="noConversion"/>
  </si>
  <si>
    <t>김정택</t>
    <phoneticPr fontId="1" type="noConversion"/>
  </si>
  <si>
    <t>기택</t>
    <phoneticPr fontId="1" type="noConversion"/>
  </si>
  <si>
    <t>명택</t>
    <phoneticPr fontId="1" type="noConversion"/>
  </si>
  <si>
    <t>천포노미</t>
    <phoneticPr fontId="1" type="noConversion"/>
  </si>
  <si>
    <t>박영복</t>
    <phoneticPr fontId="1" type="noConversion"/>
  </si>
  <si>
    <t>이지복</t>
    <phoneticPr fontId="1" type="noConversion"/>
  </si>
  <si>
    <t>복립</t>
    <phoneticPr fontId="1" type="noConversion"/>
  </si>
  <si>
    <t>本面內車山里</t>
    <phoneticPr fontId="1" type="noConversion"/>
  </si>
  <si>
    <t>거복</t>
    <phoneticPr fontId="1" type="noConversion"/>
  </si>
  <si>
    <t>거손</t>
    <phoneticPr fontId="1" type="noConversion"/>
  </si>
  <si>
    <t>김거리동</t>
    <phoneticPr fontId="1" type="noConversion"/>
  </si>
  <si>
    <t>거리동</t>
    <phoneticPr fontId="1" type="noConversion"/>
  </si>
  <si>
    <t>錦山</t>
    <phoneticPr fontId="1" type="noConversion"/>
  </si>
  <si>
    <t>노비</t>
  </si>
  <si>
    <t>노비</t>
    <phoneticPr fontId="1" type="noConversion"/>
  </si>
  <si>
    <t>사노</t>
    <phoneticPr fontId="1" type="noConversion"/>
  </si>
  <si>
    <t>기인</t>
    <phoneticPr fontId="1" type="noConversion"/>
  </si>
  <si>
    <t>반비</t>
    <phoneticPr fontId="1" type="noConversion"/>
  </si>
  <si>
    <t>예단</t>
    <phoneticPr fontId="1" type="noConversion"/>
  </si>
  <si>
    <t>가현</t>
    <phoneticPr fontId="1" type="noConversion"/>
  </si>
  <si>
    <t>차돌리</t>
    <phoneticPr fontId="1" type="noConversion"/>
  </si>
  <si>
    <t>솔비</t>
    <phoneticPr fontId="1" type="noConversion"/>
  </si>
  <si>
    <t>돌덕</t>
    <phoneticPr fontId="1" type="noConversion"/>
  </si>
  <si>
    <t>기묘도망</t>
    <phoneticPr fontId="1" type="noConversion"/>
  </si>
  <si>
    <r>
      <t>莫</t>
    </r>
    <r>
      <rPr>
        <sz val="10"/>
        <rFont val="한컴바탕"/>
        <family val="1"/>
        <charset val="129"/>
      </rPr>
      <t>礼</t>
    </r>
  </si>
  <si>
    <r>
      <t>命</t>
    </r>
    <r>
      <rPr>
        <sz val="10"/>
        <rFont val="한컴바탕"/>
        <family val="1"/>
        <charset val="129"/>
      </rPr>
      <t>竜</t>
    </r>
  </si>
  <si>
    <r>
      <t>應</t>
    </r>
    <r>
      <rPr>
        <sz val="10"/>
        <rFont val="한컴바탕"/>
        <family val="1"/>
        <charset val="129"/>
      </rPr>
      <t>礼</t>
    </r>
  </si>
  <si>
    <r>
      <t>太</t>
    </r>
    <r>
      <rPr>
        <sz val="10"/>
        <rFont val="한컴바탕"/>
        <family val="1"/>
        <charset val="129"/>
      </rPr>
      <t>礼</t>
    </r>
  </si>
  <si>
    <r>
      <t>唜</t>
    </r>
    <r>
      <rPr>
        <sz val="10"/>
        <rFont val="한컴바탕"/>
        <family val="1"/>
        <charset val="129"/>
      </rPr>
      <t>竜</t>
    </r>
  </si>
  <si>
    <r>
      <t>仁</t>
    </r>
    <r>
      <rPr>
        <sz val="10"/>
        <rFont val="한컴바탕"/>
        <family val="1"/>
        <charset val="129"/>
      </rPr>
      <t>竜</t>
    </r>
  </si>
  <si>
    <r>
      <t>軟</t>
    </r>
    <r>
      <rPr>
        <sz val="10"/>
        <rFont val="한컴바탕"/>
        <family val="1"/>
        <charset val="129"/>
      </rPr>
      <t>苙</t>
    </r>
  </si>
  <si>
    <r>
      <t>得</t>
    </r>
    <r>
      <rPr>
        <sz val="10"/>
        <rFont val="한컴바탕"/>
        <family val="1"/>
        <charset val="129"/>
      </rPr>
      <t>礼</t>
    </r>
  </si>
  <si>
    <r>
      <t>玉</t>
    </r>
    <r>
      <rPr>
        <sz val="10"/>
        <rFont val="한컴바탕"/>
        <family val="1"/>
        <charset val="129"/>
      </rPr>
      <t>礼</t>
    </r>
  </si>
  <si>
    <r>
      <t>安福</t>
    </r>
    <r>
      <rPr>
        <sz val="10"/>
        <rFont val="한컴바탕"/>
        <family val="1"/>
        <charset val="129"/>
      </rPr>
      <t>竜</t>
    </r>
  </si>
  <si>
    <r>
      <t>自ㄱ</t>
    </r>
    <r>
      <rPr>
        <sz val="10"/>
        <rFont val="한컴바탕"/>
        <family val="1"/>
        <charset val="129"/>
      </rPr>
      <t>礼</t>
    </r>
  </si>
  <si>
    <r>
      <t>自</t>
    </r>
    <r>
      <rPr>
        <sz val="10"/>
        <rFont val="한컴바탕"/>
        <family val="1"/>
        <charset val="129"/>
      </rPr>
      <t>净</t>
    </r>
  </si>
  <si>
    <r>
      <t>唜</t>
    </r>
    <r>
      <rPr>
        <sz val="10"/>
        <rFont val="한컴바탕"/>
        <family val="1"/>
        <charset val="129"/>
      </rPr>
      <t>礼</t>
    </r>
  </si>
  <si>
    <r>
      <t>莫</t>
    </r>
    <r>
      <rPr>
        <sz val="10"/>
        <rFont val="한컴바탕"/>
        <family val="1"/>
        <charset val="129"/>
      </rPr>
      <t>乱</t>
    </r>
  </si>
  <si>
    <r>
      <rPr>
        <sz val="10"/>
        <rFont val="한컴바탕"/>
        <family val="1"/>
        <charset val="129"/>
      </rPr>
      <t>竜</t>
    </r>
  </si>
  <si>
    <r>
      <t>自</t>
    </r>
    <r>
      <rPr>
        <sz val="10"/>
        <rFont val="한컴바탕"/>
        <family val="1"/>
        <charset val="129"/>
      </rPr>
      <t>礼</t>
    </r>
  </si>
  <si>
    <r>
      <t>云</t>
    </r>
    <r>
      <rPr>
        <sz val="10"/>
        <rFont val="한컴바탕"/>
        <family val="1"/>
        <charset val="129"/>
      </rPr>
      <t>礼</t>
    </r>
  </si>
  <si>
    <r>
      <t>應</t>
    </r>
    <r>
      <rPr>
        <sz val="10"/>
        <rFont val="한컴바탕"/>
        <family val="1"/>
        <charset val="129"/>
      </rPr>
      <t>竜</t>
    </r>
  </si>
  <si>
    <r>
      <t>正</t>
    </r>
    <r>
      <rPr>
        <sz val="10"/>
        <rFont val="한컴바탕"/>
        <family val="1"/>
        <charset val="129"/>
      </rPr>
      <t>礼</t>
    </r>
  </si>
  <si>
    <r>
      <t>嚴玉</t>
    </r>
    <r>
      <rPr>
        <sz val="10"/>
        <rFont val="한컴바탕"/>
        <family val="1"/>
        <charset val="129"/>
      </rPr>
      <t>礼</t>
    </r>
  </si>
  <si>
    <r>
      <t>士</t>
    </r>
    <r>
      <rPr>
        <sz val="10"/>
        <rFont val="한컴바탕"/>
        <family val="1"/>
        <charset val="129"/>
      </rPr>
      <t>竜</t>
    </r>
  </si>
  <si>
    <r>
      <t>七</t>
    </r>
    <r>
      <rPr>
        <sz val="10"/>
        <rFont val="한컴바탕"/>
        <family val="1"/>
        <charset val="129"/>
      </rPr>
      <t>礼</t>
    </r>
  </si>
  <si>
    <r>
      <rPr>
        <sz val="10"/>
        <rFont val="한컴바탕"/>
        <family val="1"/>
        <charset val="129"/>
      </rPr>
      <t>尭乱</t>
    </r>
  </si>
  <si>
    <r>
      <rPr>
        <sz val="10"/>
        <rFont val="한컴바탕"/>
        <family val="1"/>
        <charset val="129"/>
      </rPr>
      <t>礼竜</t>
    </r>
  </si>
  <si>
    <r>
      <t>厚</t>
    </r>
    <r>
      <rPr>
        <sz val="10"/>
        <rFont val="한컴바탕"/>
        <family val="1"/>
        <charset val="129"/>
      </rPr>
      <t>礼</t>
    </r>
  </si>
  <si>
    <r>
      <t>進</t>
    </r>
    <r>
      <rPr>
        <sz val="10"/>
        <rFont val="한컴바탕"/>
        <family val="1"/>
        <charset val="129"/>
      </rPr>
      <t>礼</t>
    </r>
  </si>
  <si>
    <r>
      <t>應</t>
    </r>
    <r>
      <rPr>
        <sz val="10"/>
        <rFont val="한컴바탕"/>
        <family val="1"/>
        <charset val="129"/>
      </rPr>
      <t>乱</t>
    </r>
  </si>
  <si>
    <r>
      <t>石</t>
    </r>
    <r>
      <rPr>
        <sz val="10"/>
        <rFont val="한컴바탕"/>
        <family val="1"/>
        <charset val="129"/>
      </rPr>
      <t>礼</t>
    </r>
  </si>
  <si>
    <r>
      <t>戒</t>
    </r>
    <r>
      <rPr>
        <sz val="10"/>
        <rFont val="한컴바탕"/>
        <family val="1"/>
        <charset val="129"/>
      </rPr>
      <t>竜</t>
    </r>
  </si>
  <si>
    <r>
      <t>汗</t>
    </r>
    <r>
      <rPr>
        <sz val="10"/>
        <rFont val="한컴바탕"/>
        <family val="1"/>
        <charset val="129"/>
      </rPr>
      <t>国</t>
    </r>
  </si>
  <si>
    <r>
      <t>成</t>
    </r>
    <r>
      <rPr>
        <sz val="10"/>
        <rFont val="한컴바탕"/>
        <family val="1"/>
        <charset val="129"/>
      </rPr>
      <t>国</t>
    </r>
  </si>
  <si>
    <r>
      <t>士</t>
    </r>
    <r>
      <rPr>
        <sz val="10"/>
        <rFont val="한컴바탕"/>
        <family val="1"/>
        <charset val="129"/>
      </rPr>
      <t>礼</t>
    </r>
  </si>
  <si>
    <r>
      <t>順</t>
    </r>
    <r>
      <rPr>
        <sz val="10"/>
        <rFont val="한컴바탕"/>
        <family val="1"/>
        <charset val="129"/>
      </rPr>
      <t>竜</t>
    </r>
  </si>
  <si>
    <r>
      <t>分</t>
    </r>
    <r>
      <rPr>
        <sz val="10"/>
        <rFont val="한컴바탕"/>
        <family val="1"/>
        <charset val="129"/>
      </rPr>
      <t>礼</t>
    </r>
  </si>
  <si>
    <r>
      <t>彦</t>
    </r>
    <r>
      <rPr>
        <sz val="10"/>
        <rFont val="한컴바탕"/>
        <family val="1"/>
        <charset val="129"/>
      </rPr>
      <t>竜</t>
    </r>
  </si>
  <si>
    <r>
      <t>莫</t>
    </r>
    <r>
      <rPr>
        <sz val="10"/>
        <rFont val="한컴바탕"/>
        <family val="1"/>
        <charset val="129"/>
      </rPr>
      <t>竜</t>
    </r>
  </si>
  <si>
    <r>
      <t>張得</t>
    </r>
    <r>
      <rPr>
        <sz val="10"/>
        <rFont val="한컴바탕"/>
        <family val="1"/>
        <charset val="129"/>
      </rPr>
      <t>竜</t>
    </r>
  </si>
  <si>
    <r>
      <t>光</t>
    </r>
    <r>
      <rPr>
        <sz val="10"/>
        <rFont val="한컴바탕"/>
        <family val="1"/>
        <charset val="129"/>
      </rPr>
      <t>礼</t>
    </r>
  </si>
  <si>
    <r>
      <t>廣</t>
    </r>
    <r>
      <rPr>
        <sz val="10"/>
        <rFont val="한컴바탕"/>
        <family val="1"/>
        <charset val="129"/>
      </rPr>
      <t>礼</t>
    </r>
  </si>
  <si>
    <r>
      <t>得</t>
    </r>
    <r>
      <rPr>
        <sz val="10"/>
        <rFont val="한컴바탕"/>
        <family val="1"/>
        <charset val="129"/>
      </rPr>
      <t>竜</t>
    </r>
  </si>
  <si>
    <r>
      <t>愛</t>
    </r>
    <r>
      <rPr>
        <sz val="10"/>
        <rFont val="한컴바탕"/>
        <family val="1"/>
        <charset val="129"/>
      </rPr>
      <t>竜</t>
    </r>
  </si>
  <si>
    <r>
      <t>海</t>
    </r>
    <r>
      <rPr>
        <sz val="10"/>
        <rFont val="한컴바탕"/>
        <family val="1"/>
        <charset val="129"/>
      </rPr>
      <t>礼</t>
    </r>
  </si>
  <si>
    <r>
      <t>訓</t>
    </r>
    <r>
      <rPr>
        <sz val="10"/>
        <rFont val="한컴바탕"/>
        <family val="1"/>
        <charset val="129"/>
      </rPr>
      <t>竜</t>
    </r>
  </si>
  <si>
    <r>
      <t>先</t>
    </r>
    <r>
      <rPr>
        <sz val="10"/>
        <rFont val="한컴바탕"/>
        <family val="1"/>
        <charset val="129"/>
      </rPr>
      <t>竜</t>
    </r>
  </si>
  <si>
    <r>
      <t>世</t>
    </r>
    <r>
      <rPr>
        <sz val="10"/>
        <rFont val="한컴바탕"/>
        <family val="1"/>
        <charset val="129"/>
      </rPr>
      <t>竜</t>
    </r>
  </si>
  <si>
    <r>
      <t>戒</t>
    </r>
    <r>
      <rPr>
        <sz val="10"/>
        <rFont val="한컴바탕"/>
        <family val="1"/>
        <charset val="129"/>
      </rPr>
      <t>冾</t>
    </r>
  </si>
  <si>
    <r>
      <t>億</t>
    </r>
    <r>
      <rPr>
        <sz val="10"/>
        <rFont val="한컴바탕"/>
        <family val="1"/>
        <charset val="129"/>
      </rPr>
      <t>竜</t>
    </r>
  </si>
  <si>
    <r>
      <rPr>
        <sz val="10"/>
        <rFont val="한컴바탕"/>
        <family val="1"/>
        <charset val="129"/>
      </rPr>
      <t>硌</t>
    </r>
  </si>
  <si>
    <r>
      <t>蘇永</t>
    </r>
    <r>
      <rPr>
        <sz val="10"/>
        <rFont val="한컴바탕"/>
        <family val="1"/>
        <charset val="129"/>
      </rPr>
      <t>国</t>
    </r>
  </si>
  <si>
    <r>
      <t>愛</t>
    </r>
    <r>
      <rPr>
        <sz val="10"/>
        <rFont val="한컴바탕"/>
        <family val="1"/>
        <charset val="129"/>
      </rPr>
      <t>礼</t>
    </r>
  </si>
  <si>
    <r>
      <t>鄭德</t>
    </r>
    <r>
      <rPr>
        <sz val="10"/>
        <rFont val="한컴바탕"/>
        <family val="1"/>
        <charset val="129"/>
      </rPr>
      <t>竜</t>
    </r>
  </si>
  <si>
    <r>
      <t>福</t>
    </r>
    <r>
      <rPr>
        <sz val="10"/>
        <rFont val="한컴바탕"/>
        <family val="1"/>
        <charset val="129"/>
      </rPr>
      <t>竜</t>
    </r>
  </si>
  <si>
    <r>
      <t>六</t>
    </r>
    <r>
      <rPr>
        <sz val="10"/>
        <rFont val="한컴바탕"/>
        <family val="1"/>
        <charset val="129"/>
      </rPr>
      <t>礼</t>
    </r>
  </si>
  <si>
    <r>
      <t>金永</t>
    </r>
    <r>
      <rPr>
        <sz val="10"/>
        <rFont val="한컴바탕"/>
        <family val="1"/>
        <charset val="129"/>
      </rPr>
      <t>冾</t>
    </r>
  </si>
  <si>
    <r>
      <t>貴</t>
    </r>
    <r>
      <rPr>
        <sz val="10"/>
        <rFont val="한컴바탕"/>
        <family val="1"/>
        <charset val="129"/>
      </rPr>
      <t>乱</t>
    </r>
  </si>
  <si>
    <r>
      <t>根</t>
    </r>
    <r>
      <rPr>
        <sz val="10"/>
        <rFont val="한컴바탕"/>
        <family val="1"/>
        <charset val="129"/>
      </rPr>
      <t>竜</t>
    </r>
  </si>
  <si>
    <r>
      <t>元</t>
    </r>
    <r>
      <rPr>
        <sz val="10"/>
        <rFont val="한컴바탕"/>
        <family val="1"/>
        <charset val="129"/>
      </rPr>
      <t>礼</t>
    </r>
  </si>
  <si>
    <r>
      <t>啓</t>
    </r>
    <r>
      <rPr>
        <sz val="10"/>
        <rFont val="한컴바탕"/>
        <family val="1"/>
        <charset val="129"/>
      </rPr>
      <t>冾</t>
    </r>
  </si>
  <si>
    <r>
      <t>孟</t>
    </r>
    <r>
      <rPr>
        <sz val="10"/>
        <rFont val="한컴바탕"/>
        <family val="1"/>
        <charset val="129"/>
      </rPr>
      <t>礼</t>
    </r>
  </si>
  <si>
    <r>
      <t>宋得</t>
    </r>
    <r>
      <rPr>
        <sz val="10"/>
        <rFont val="한컴바탕"/>
        <family val="1"/>
        <charset val="129"/>
      </rPr>
      <t>竜</t>
    </r>
  </si>
  <si>
    <r>
      <t>宗</t>
    </r>
    <r>
      <rPr>
        <sz val="10"/>
        <rFont val="한컴바탕"/>
        <family val="1"/>
        <charset val="129"/>
      </rPr>
      <t>献</t>
    </r>
  </si>
  <si>
    <r>
      <t>德</t>
    </r>
    <r>
      <rPr>
        <sz val="10"/>
        <rFont val="한컴바탕"/>
        <family val="1"/>
        <charset val="129"/>
      </rPr>
      <t>礼</t>
    </r>
  </si>
  <si>
    <r>
      <t>德</t>
    </r>
    <r>
      <rPr>
        <sz val="10"/>
        <rFont val="한컴바탕"/>
        <family val="1"/>
        <charset val="129"/>
      </rPr>
      <t>捴</t>
    </r>
  </si>
  <si>
    <r>
      <t>世</t>
    </r>
    <r>
      <rPr>
        <sz val="10"/>
        <rFont val="한컴바탕"/>
        <family val="1"/>
        <charset val="129"/>
      </rPr>
      <t>国</t>
    </r>
  </si>
  <si>
    <r>
      <t>黃</t>
    </r>
    <r>
      <rPr>
        <sz val="10"/>
        <rFont val="한컴바탕"/>
        <family val="1"/>
        <charset val="129"/>
      </rPr>
      <t>竜</t>
    </r>
  </si>
  <si>
    <r>
      <t>雙</t>
    </r>
    <r>
      <rPr>
        <sz val="10"/>
        <rFont val="한컴바탕"/>
        <family val="1"/>
        <charset val="129"/>
      </rPr>
      <t>竜</t>
    </r>
  </si>
  <si>
    <r>
      <t>李儀</t>
    </r>
    <r>
      <rPr>
        <sz val="10"/>
        <rFont val="한컴바탕"/>
        <family val="1"/>
        <charset val="129"/>
      </rPr>
      <t>竜</t>
    </r>
  </si>
  <si>
    <r>
      <t>承</t>
    </r>
    <r>
      <rPr>
        <sz val="10"/>
        <rFont val="한컴바탕"/>
        <family val="1"/>
        <charset val="129"/>
      </rPr>
      <t>竜</t>
    </r>
  </si>
  <si>
    <r>
      <t>辛千</t>
    </r>
    <r>
      <rPr>
        <sz val="10"/>
        <rFont val="한컴바탕"/>
        <family val="1"/>
        <charset val="129"/>
      </rPr>
      <t>竜</t>
    </r>
  </si>
  <si>
    <r>
      <t>日</t>
    </r>
    <r>
      <rPr>
        <sz val="10"/>
        <rFont val="한컴바탕"/>
        <family val="1"/>
        <charset val="129"/>
      </rPr>
      <t>竜</t>
    </r>
  </si>
  <si>
    <r>
      <t>德</t>
    </r>
    <r>
      <rPr>
        <sz val="10"/>
        <rFont val="한컴바탕"/>
        <family val="1"/>
        <charset val="129"/>
      </rPr>
      <t>竜</t>
    </r>
  </si>
  <si>
    <r>
      <t>山</t>
    </r>
    <r>
      <rPr>
        <sz val="10"/>
        <rFont val="한컴바탕"/>
        <family val="1"/>
        <charset val="129"/>
      </rPr>
      <t>竜</t>
    </r>
  </si>
  <si>
    <r>
      <t>車命</t>
    </r>
    <r>
      <rPr>
        <sz val="10"/>
        <rFont val="한컴바탕"/>
        <family val="1"/>
        <charset val="129"/>
      </rPr>
      <t>竜</t>
    </r>
  </si>
  <si>
    <r>
      <t>朴孟</t>
    </r>
    <r>
      <rPr>
        <sz val="10"/>
        <rFont val="한컴바탕"/>
        <family val="1"/>
        <charset val="129"/>
      </rPr>
      <t>竜</t>
    </r>
  </si>
  <si>
    <r>
      <t>雲</t>
    </r>
    <r>
      <rPr>
        <sz val="10"/>
        <rFont val="한컴바탕"/>
        <family val="1"/>
        <charset val="129"/>
      </rPr>
      <t>竜</t>
    </r>
  </si>
  <si>
    <r>
      <t>右</t>
    </r>
    <r>
      <rPr>
        <sz val="10"/>
        <rFont val="한컴바탕"/>
        <family val="1"/>
        <charset val="129"/>
      </rPr>
      <t>竜</t>
    </r>
  </si>
  <si>
    <r>
      <t>金春</t>
    </r>
    <r>
      <rPr>
        <sz val="10"/>
        <rFont val="한컴바탕"/>
        <family val="1"/>
        <charset val="129"/>
      </rPr>
      <t>礼</t>
    </r>
  </si>
  <si>
    <r>
      <t>卞云</t>
    </r>
    <r>
      <rPr>
        <sz val="10"/>
        <rFont val="한컴바탕"/>
        <family val="1"/>
        <charset val="129"/>
      </rPr>
      <t>竜</t>
    </r>
  </si>
  <si>
    <r>
      <t>時</t>
    </r>
    <r>
      <rPr>
        <sz val="10"/>
        <rFont val="한컴바탕"/>
        <family val="1"/>
        <charset val="129"/>
      </rPr>
      <t>礼</t>
    </r>
  </si>
  <si>
    <r>
      <t>蔣以</t>
    </r>
    <r>
      <rPr>
        <sz val="10"/>
        <rFont val="한컴바탕"/>
        <family val="1"/>
        <charset val="129"/>
      </rPr>
      <t>献</t>
    </r>
  </si>
  <si>
    <r>
      <t>云</t>
    </r>
    <r>
      <rPr>
        <sz val="10"/>
        <rFont val="한컴바탕"/>
        <family val="1"/>
        <charset val="129"/>
      </rPr>
      <t>竜</t>
    </r>
  </si>
  <si>
    <r>
      <t>正</t>
    </r>
    <r>
      <rPr>
        <sz val="10"/>
        <rFont val="한컴바탕"/>
        <family val="1"/>
        <charset val="129"/>
      </rPr>
      <t>竜</t>
    </r>
  </si>
  <si>
    <r>
      <t>民</t>
    </r>
    <r>
      <rPr>
        <sz val="10"/>
        <rFont val="한컴바탕"/>
        <family val="1"/>
        <charset val="129"/>
      </rPr>
      <t>献</t>
    </r>
  </si>
  <si>
    <r>
      <t>金唜</t>
    </r>
    <r>
      <rPr>
        <sz val="10"/>
        <rFont val="한컴바탕"/>
        <family val="1"/>
        <charset val="129"/>
      </rPr>
      <t>竜</t>
    </r>
  </si>
  <si>
    <r>
      <t>封</t>
    </r>
    <r>
      <rPr>
        <sz val="10"/>
        <rFont val="한컴바탕"/>
        <family val="1"/>
        <charset val="129"/>
      </rPr>
      <t>竜</t>
    </r>
  </si>
  <si>
    <r>
      <t>東</t>
    </r>
    <r>
      <rPr>
        <sz val="10"/>
        <rFont val="한컴바탕"/>
        <family val="1"/>
        <charset val="129"/>
      </rPr>
      <t>礼</t>
    </r>
  </si>
  <si>
    <r>
      <t>定</t>
    </r>
    <r>
      <rPr>
        <sz val="10"/>
        <rFont val="한컴바탕"/>
        <family val="1"/>
        <charset val="129"/>
      </rPr>
      <t>竜</t>
    </r>
  </si>
  <si>
    <r>
      <t>興</t>
    </r>
    <r>
      <rPr>
        <sz val="10"/>
        <rFont val="한컴바탕"/>
        <family val="1"/>
        <charset val="129"/>
      </rPr>
      <t>礼</t>
    </r>
  </si>
  <si>
    <r>
      <t>玉</t>
    </r>
    <r>
      <rPr>
        <sz val="10"/>
        <rFont val="한컴바탕"/>
        <family val="1"/>
        <charset val="129"/>
      </rPr>
      <t>宝</t>
    </r>
  </si>
  <si>
    <r>
      <t>卜</t>
    </r>
    <r>
      <rPr>
        <sz val="10"/>
        <rFont val="한컴바탕"/>
        <family val="1"/>
        <charset val="129"/>
      </rPr>
      <t>礼</t>
    </r>
  </si>
  <si>
    <r>
      <t>希</t>
    </r>
    <r>
      <rPr>
        <sz val="10"/>
        <rFont val="한컴바탕"/>
        <family val="1"/>
        <charset val="129"/>
      </rPr>
      <t>竜</t>
    </r>
  </si>
  <si>
    <r>
      <t>鄭淡</t>
    </r>
    <r>
      <rPr>
        <sz val="10"/>
        <rFont val="한컴바탕"/>
        <family val="1"/>
        <charset val="129"/>
      </rPr>
      <t>竜</t>
    </r>
  </si>
  <si>
    <r>
      <rPr>
        <sz val="10"/>
        <rFont val="한컴바탕"/>
        <family val="1"/>
        <charset val="129"/>
      </rPr>
      <t>国</t>
    </r>
  </si>
  <si>
    <r>
      <t>張以</t>
    </r>
    <r>
      <rPr>
        <sz val="10"/>
        <rFont val="한컴바탕"/>
        <family val="1"/>
        <charset val="129"/>
      </rPr>
      <t>献</t>
    </r>
  </si>
  <si>
    <r>
      <t>有</t>
    </r>
    <r>
      <rPr>
        <sz val="10"/>
        <rFont val="한컴바탕"/>
        <family val="1"/>
        <charset val="129"/>
      </rPr>
      <t>乱</t>
    </r>
  </si>
  <si>
    <r>
      <t>鄭唜</t>
    </r>
    <r>
      <rPr>
        <sz val="10"/>
        <rFont val="한컴바탕"/>
        <family val="1"/>
        <charset val="129"/>
      </rPr>
      <t>竜</t>
    </r>
  </si>
  <si>
    <r>
      <t>今</t>
    </r>
    <r>
      <rPr>
        <sz val="10"/>
        <rFont val="한컴바탕"/>
        <family val="1"/>
        <charset val="129"/>
      </rPr>
      <t>礼</t>
    </r>
  </si>
  <si>
    <r>
      <t>朴彦</t>
    </r>
    <r>
      <rPr>
        <sz val="10"/>
        <rFont val="한컴바탕"/>
        <family val="1"/>
        <charset val="129"/>
      </rPr>
      <t>竜</t>
    </r>
  </si>
  <si>
    <r>
      <t>權</t>
    </r>
    <r>
      <rPr>
        <sz val="10"/>
        <rFont val="한컴바탕"/>
        <family val="1"/>
        <charset val="129"/>
      </rPr>
      <t>珶</t>
    </r>
  </si>
  <si>
    <r>
      <t>金大</t>
    </r>
    <r>
      <rPr>
        <sz val="10"/>
        <rFont val="한컴바탕"/>
        <family val="1"/>
        <charset val="129"/>
      </rPr>
      <t>竜</t>
    </r>
  </si>
  <si>
    <r>
      <t>金三</t>
    </r>
    <r>
      <rPr>
        <sz val="10"/>
        <rFont val="한컴바탕"/>
        <family val="1"/>
        <charset val="129"/>
      </rPr>
      <t>竜</t>
    </r>
  </si>
  <si>
    <r>
      <t>三</t>
    </r>
    <r>
      <rPr>
        <sz val="10"/>
        <rFont val="한컴바탕"/>
        <family val="1"/>
        <charset val="129"/>
      </rPr>
      <t>竜</t>
    </r>
  </si>
  <si>
    <r>
      <t>成</t>
    </r>
    <r>
      <rPr>
        <sz val="10"/>
        <rFont val="한컴바탕"/>
        <family val="1"/>
        <charset val="129"/>
      </rPr>
      <t>礼</t>
    </r>
  </si>
  <si>
    <r>
      <t>唜</t>
    </r>
    <r>
      <rPr>
        <sz val="10"/>
        <rFont val="한컴바탕"/>
        <family val="1"/>
        <charset val="129"/>
      </rPr>
      <t>乱</t>
    </r>
  </si>
  <si>
    <r>
      <t>擇</t>
    </r>
    <r>
      <rPr>
        <sz val="10"/>
        <rFont val="한컴바탕"/>
        <family val="1"/>
        <charset val="129"/>
      </rPr>
      <t>竜</t>
    </r>
  </si>
  <si>
    <r>
      <t>自</t>
    </r>
    <r>
      <rPr>
        <sz val="10"/>
        <rFont val="한컴바탕"/>
        <family val="1"/>
        <charset val="129"/>
      </rPr>
      <t>礼</t>
    </r>
  </si>
  <si>
    <r>
      <t>朴起</t>
    </r>
    <r>
      <rPr>
        <sz val="10"/>
        <rFont val="한컴바탕"/>
        <family val="1"/>
        <charset val="129"/>
      </rPr>
      <t>竜</t>
    </r>
  </si>
  <si>
    <r>
      <t>黃得</t>
    </r>
    <r>
      <rPr>
        <sz val="10"/>
        <rFont val="한컴바탕"/>
        <family val="1"/>
        <charset val="129"/>
      </rPr>
      <t>竜</t>
    </r>
  </si>
  <si>
    <r>
      <t>孟</t>
    </r>
    <r>
      <rPr>
        <sz val="10"/>
        <rFont val="한컴바탕"/>
        <family val="1"/>
        <charset val="129"/>
      </rPr>
      <t>竜</t>
    </r>
  </si>
  <si>
    <r>
      <t>終</t>
    </r>
    <r>
      <rPr>
        <sz val="10"/>
        <rFont val="한컴바탕"/>
        <family val="1"/>
        <charset val="129"/>
      </rPr>
      <t>礼</t>
    </r>
  </si>
  <si>
    <r>
      <t>自</t>
    </r>
    <r>
      <rPr>
        <sz val="10"/>
        <rFont val="한컴바탕"/>
        <family val="1"/>
        <charset val="129"/>
      </rPr>
      <t>竜</t>
    </r>
  </si>
  <si>
    <r>
      <t>鄭右</t>
    </r>
    <r>
      <rPr>
        <sz val="10"/>
        <rFont val="한컴바탕"/>
        <family val="1"/>
        <charset val="129"/>
      </rPr>
      <t>竜</t>
    </r>
  </si>
  <si>
    <r>
      <t>全泗</t>
    </r>
    <r>
      <rPr>
        <sz val="10"/>
        <rFont val="한컴바탕"/>
        <family val="1"/>
        <charset val="129"/>
      </rPr>
      <t>竜</t>
    </r>
  </si>
  <si>
    <r>
      <t>順</t>
    </r>
    <r>
      <rPr>
        <sz val="10"/>
        <rFont val="한컴바탕"/>
        <family val="1"/>
        <charset val="129"/>
      </rPr>
      <t>礼</t>
    </r>
  </si>
  <si>
    <r>
      <t>卜</t>
    </r>
    <r>
      <rPr>
        <sz val="10"/>
        <rFont val="한컴바탕"/>
        <family val="1"/>
        <charset val="129"/>
      </rPr>
      <t>竜</t>
    </r>
  </si>
  <si>
    <r>
      <t>性</t>
    </r>
    <r>
      <rPr>
        <sz val="10"/>
        <rFont val="한컴바탕"/>
        <family val="1"/>
        <charset val="129"/>
      </rPr>
      <t>礼</t>
    </r>
  </si>
  <si>
    <r>
      <t>文</t>
    </r>
    <r>
      <rPr>
        <sz val="10"/>
        <rFont val="한컴바탕"/>
        <family val="1"/>
        <charset val="129"/>
      </rPr>
      <t>礼</t>
    </r>
  </si>
  <si>
    <r>
      <t>金守</t>
    </r>
    <r>
      <rPr>
        <sz val="10"/>
        <rFont val="한컴바탕"/>
        <family val="1"/>
        <charset val="129"/>
      </rPr>
      <t>乱</t>
    </r>
  </si>
  <si>
    <r>
      <t>安唜</t>
    </r>
    <r>
      <rPr>
        <sz val="10"/>
        <rFont val="한컴바탕"/>
        <family val="1"/>
        <charset val="129"/>
      </rPr>
      <t>竜</t>
    </r>
  </si>
  <si>
    <r>
      <t>日</t>
    </r>
    <r>
      <rPr>
        <sz val="10"/>
        <rFont val="한컴바탕"/>
        <family val="1"/>
        <charset val="129"/>
      </rPr>
      <t>礼</t>
    </r>
  </si>
  <si>
    <r>
      <t>己</t>
    </r>
    <r>
      <rPr>
        <sz val="10"/>
        <rFont val="한컴바탕"/>
        <family val="1"/>
        <charset val="129"/>
      </rPr>
      <t>竜</t>
    </r>
  </si>
  <si>
    <r>
      <t>獨</t>
    </r>
    <r>
      <rPr>
        <sz val="10"/>
        <rFont val="한컴바탕"/>
        <family val="1"/>
        <charset val="129"/>
      </rPr>
      <t>礼</t>
    </r>
  </si>
  <si>
    <r>
      <t>好</t>
    </r>
    <r>
      <rPr>
        <sz val="10"/>
        <rFont val="한컴바탕"/>
        <family val="1"/>
        <charset val="129"/>
      </rPr>
      <t>礼</t>
    </r>
  </si>
  <si>
    <r>
      <rPr>
        <sz val="10"/>
        <rFont val="한컴바탕"/>
        <family val="1"/>
        <charset val="129"/>
      </rPr>
      <t>礼</t>
    </r>
  </si>
  <si>
    <r>
      <t>河仁</t>
    </r>
    <r>
      <rPr>
        <sz val="10"/>
        <rFont val="한컴바탕"/>
        <family val="1"/>
        <charset val="129"/>
      </rPr>
      <t>竜</t>
    </r>
  </si>
  <si>
    <r>
      <t>守</t>
    </r>
    <r>
      <rPr>
        <sz val="10"/>
        <rFont val="한컴바탕"/>
        <family val="1"/>
        <charset val="129"/>
      </rPr>
      <t>乱</t>
    </r>
  </si>
  <si>
    <r>
      <t>學</t>
    </r>
    <r>
      <rPr>
        <sz val="10"/>
        <rFont val="한컴바탕"/>
        <family val="1"/>
        <charset val="129"/>
      </rPr>
      <t>竜</t>
    </r>
  </si>
  <si>
    <r>
      <t>乭</t>
    </r>
    <r>
      <rPr>
        <sz val="10"/>
        <rFont val="한컴바탕"/>
        <family val="1"/>
        <charset val="129"/>
      </rPr>
      <t>礼</t>
    </r>
  </si>
  <si>
    <r>
      <t>進</t>
    </r>
    <r>
      <rPr>
        <sz val="10"/>
        <rFont val="한컴바탕"/>
        <family val="1"/>
        <charset val="129"/>
      </rPr>
      <t>竜</t>
    </r>
  </si>
  <si>
    <r>
      <t>銀</t>
    </r>
    <r>
      <rPr>
        <sz val="10"/>
        <rFont val="한컴바탕"/>
        <family val="1"/>
        <charset val="129"/>
      </rPr>
      <t>礼</t>
    </r>
  </si>
  <si>
    <r>
      <t>玉</t>
    </r>
    <r>
      <rPr>
        <sz val="10"/>
        <rFont val="한컴바탕"/>
        <family val="1"/>
        <charset val="129"/>
      </rPr>
      <t>竜</t>
    </r>
  </si>
  <si>
    <r>
      <t>特</t>
    </r>
    <r>
      <rPr>
        <sz val="10"/>
        <rFont val="한컴바탕"/>
        <family val="1"/>
        <charset val="129"/>
      </rPr>
      <t>远</t>
    </r>
  </si>
  <si>
    <r>
      <t>尹興</t>
    </r>
    <r>
      <rPr>
        <sz val="10"/>
        <rFont val="한컴바탕"/>
        <family val="1"/>
        <charset val="129"/>
      </rPr>
      <t>国</t>
    </r>
  </si>
  <si>
    <r>
      <t>洪萬</t>
    </r>
    <r>
      <rPr>
        <sz val="10"/>
        <rFont val="한컴바탕"/>
        <family val="1"/>
        <charset val="129"/>
      </rPr>
      <t>竜</t>
    </r>
  </si>
  <si>
    <r>
      <t>興</t>
    </r>
    <r>
      <rPr>
        <sz val="10"/>
        <rFont val="한컴바탕"/>
        <family val="1"/>
        <charset val="129"/>
      </rPr>
      <t>国</t>
    </r>
  </si>
  <si>
    <r>
      <t>正</t>
    </r>
    <r>
      <rPr>
        <sz val="10"/>
        <rFont val="한컴바탕"/>
        <family val="1"/>
        <charset val="129"/>
      </rPr>
      <t>国</t>
    </r>
  </si>
  <si>
    <r>
      <t>從</t>
    </r>
    <r>
      <rPr>
        <sz val="10"/>
        <rFont val="한컴바탕"/>
        <family val="1"/>
        <charset val="129"/>
      </rPr>
      <t>礼</t>
    </r>
  </si>
  <si>
    <r>
      <t>成</t>
    </r>
    <r>
      <rPr>
        <sz val="10"/>
        <rFont val="한컴바탕"/>
        <family val="1"/>
        <charset val="129"/>
      </rPr>
      <t>竜</t>
    </r>
  </si>
  <si>
    <r>
      <t>生</t>
    </r>
    <r>
      <rPr>
        <sz val="10"/>
        <rFont val="한컴바탕"/>
        <family val="1"/>
        <charset val="129"/>
      </rPr>
      <t>竜</t>
    </r>
  </si>
  <si>
    <r>
      <t>再</t>
    </r>
    <r>
      <rPr>
        <sz val="10"/>
        <rFont val="한컴바탕"/>
        <family val="1"/>
        <charset val="129"/>
      </rPr>
      <t>礼</t>
    </r>
  </si>
  <si>
    <r>
      <t>興</t>
    </r>
    <r>
      <rPr>
        <sz val="10"/>
        <rFont val="한컴바탕"/>
        <family val="1"/>
        <charset val="129"/>
      </rPr>
      <t>竜</t>
    </r>
  </si>
  <si>
    <r>
      <t>金宗</t>
    </r>
    <r>
      <rPr>
        <sz val="10"/>
        <rFont val="한컴바탕"/>
        <family val="1"/>
        <charset val="129"/>
      </rPr>
      <t>礼</t>
    </r>
  </si>
  <si>
    <r>
      <t>重</t>
    </r>
    <r>
      <rPr>
        <sz val="10"/>
        <rFont val="한컴바탕"/>
        <family val="1"/>
        <charset val="129"/>
      </rPr>
      <t>礼</t>
    </r>
  </si>
  <si>
    <r>
      <t>敬</t>
    </r>
    <r>
      <rPr>
        <sz val="10"/>
        <rFont val="한컴바탕"/>
        <family val="1"/>
        <charset val="129"/>
      </rPr>
      <t>竜</t>
    </r>
  </si>
  <si>
    <r>
      <t>祥</t>
    </r>
    <r>
      <rPr>
        <sz val="10"/>
        <rFont val="한컴바탕"/>
        <family val="1"/>
        <charset val="129"/>
      </rPr>
      <t>竜</t>
    </r>
  </si>
  <si>
    <r>
      <t>鄭士</t>
    </r>
    <r>
      <rPr>
        <sz val="10"/>
        <rFont val="한컴바탕"/>
        <family val="1"/>
        <charset val="129"/>
      </rPr>
      <t>竜</t>
    </r>
  </si>
  <si>
    <r>
      <t>海</t>
    </r>
    <r>
      <rPr>
        <sz val="10"/>
        <rFont val="한컴바탕"/>
        <family val="1"/>
        <charset val="129"/>
      </rPr>
      <t>竜</t>
    </r>
  </si>
  <si>
    <r>
      <t>香</t>
    </r>
    <r>
      <rPr>
        <sz val="10"/>
        <rFont val="한컴바탕"/>
        <family val="1"/>
        <charset val="129"/>
      </rPr>
      <t>礼</t>
    </r>
  </si>
  <si>
    <r>
      <t>奉</t>
    </r>
    <r>
      <rPr>
        <sz val="10"/>
        <rFont val="한컴바탕"/>
        <family val="1"/>
        <charset val="129"/>
      </rPr>
      <t>竜</t>
    </r>
  </si>
  <si>
    <r>
      <t>黃唜</t>
    </r>
    <r>
      <rPr>
        <sz val="10"/>
        <rFont val="한컴바탕"/>
        <family val="1"/>
        <charset val="129"/>
      </rPr>
      <t>乱</t>
    </r>
  </si>
  <si>
    <r>
      <t>今</t>
    </r>
    <r>
      <rPr>
        <sz val="10"/>
        <rFont val="한컴바탕"/>
        <family val="1"/>
        <charset val="129"/>
      </rPr>
      <t>竜</t>
    </r>
  </si>
  <si>
    <r>
      <t>黃德</t>
    </r>
    <r>
      <rPr>
        <sz val="10"/>
        <rFont val="한컴바탕"/>
        <family val="1"/>
        <charset val="129"/>
      </rPr>
      <t>竜</t>
    </r>
  </si>
  <si>
    <r>
      <t>廷</t>
    </r>
    <r>
      <rPr>
        <sz val="10"/>
        <rFont val="한컴바탕"/>
        <family val="1"/>
        <charset val="129"/>
      </rPr>
      <t>竜</t>
    </r>
  </si>
  <si>
    <r>
      <t>金日</t>
    </r>
    <r>
      <rPr>
        <sz val="10"/>
        <rFont val="한컴바탕"/>
        <family val="1"/>
        <charset val="129"/>
      </rPr>
      <t>竜</t>
    </r>
  </si>
  <si>
    <r>
      <t>永</t>
    </r>
    <r>
      <rPr>
        <sz val="10"/>
        <rFont val="한컴바탕"/>
        <family val="1"/>
        <charset val="129"/>
      </rPr>
      <t>礼</t>
    </r>
  </si>
  <si>
    <r>
      <t>李順</t>
    </r>
    <r>
      <rPr>
        <sz val="10"/>
        <rFont val="한컴바탕"/>
        <family val="1"/>
        <charset val="129"/>
      </rPr>
      <t>礼</t>
    </r>
  </si>
  <si>
    <r>
      <t>白</t>
    </r>
    <r>
      <rPr>
        <sz val="10"/>
        <rFont val="한컴바탕"/>
        <family val="1"/>
        <charset val="129"/>
      </rPr>
      <t>礼</t>
    </r>
  </si>
  <si>
    <r>
      <t>必</t>
    </r>
    <r>
      <rPr>
        <sz val="10"/>
        <rFont val="한컴바탕"/>
        <family val="1"/>
        <charset val="129"/>
      </rPr>
      <t>礼</t>
    </r>
  </si>
  <si>
    <r>
      <t>李義</t>
    </r>
    <r>
      <rPr>
        <sz val="10"/>
        <rFont val="한컴바탕"/>
        <family val="1"/>
        <charset val="129"/>
      </rPr>
      <t>竜</t>
    </r>
  </si>
  <si>
    <r>
      <t>義</t>
    </r>
    <r>
      <rPr>
        <sz val="10"/>
        <rFont val="한컴바탕"/>
        <family val="1"/>
        <charset val="129"/>
      </rPr>
      <t>竜</t>
    </r>
  </si>
  <si>
    <r>
      <t>柱</t>
    </r>
    <r>
      <rPr>
        <sz val="10"/>
        <rFont val="한컴바탕"/>
        <family val="1"/>
        <charset val="129"/>
      </rPr>
      <t>礼</t>
    </r>
  </si>
  <si>
    <r>
      <t>朴己</t>
    </r>
    <r>
      <rPr>
        <sz val="10"/>
        <rFont val="한컴바탕"/>
        <family val="1"/>
        <charset val="129"/>
      </rPr>
      <t>竜</t>
    </r>
  </si>
  <si>
    <r>
      <t>善</t>
    </r>
    <r>
      <rPr>
        <sz val="10"/>
        <rFont val="한컴바탕"/>
        <family val="1"/>
        <charset val="129"/>
      </rPr>
      <t>竜</t>
    </r>
  </si>
  <si>
    <r>
      <t>春</t>
    </r>
    <r>
      <rPr>
        <sz val="10"/>
        <rFont val="한컴바탕"/>
        <family val="1"/>
        <charset val="129"/>
      </rPr>
      <t>竜</t>
    </r>
  </si>
  <si>
    <r>
      <t>承</t>
    </r>
    <r>
      <rPr>
        <sz val="10"/>
        <rFont val="한컴바탕"/>
        <family val="1"/>
        <charset val="129"/>
      </rPr>
      <t>礼</t>
    </r>
  </si>
  <si>
    <r>
      <t>楊成</t>
    </r>
    <r>
      <rPr>
        <sz val="10"/>
        <rFont val="한컴바탕"/>
        <family val="1"/>
        <charset val="129"/>
      </rPr>
      <t>竜</t>
    </r>
  </si>
  <si>
    <r>
      <t>勤</t>
    </r>
    <r>
      <rPr>
        <sz val="10"/>
        <rFont val="한컴바탕"/>
        <family val="1"/>
        <charset val="129"/>
      </rPr>
      <t>竜</t>
    </r>
  </si>
  <si>
    <r>
      <t>厚</t>
    </r>
    <r>
      <rPr>
        <sz val="10"/>
        <rFont val="한컴바탕"/>
        <family val="1"/>
        <charset val="129"/>
      </rPr>
      <t>竜</t>
    </r>
  </si>
  <si>
    <r>
      <t>儀</t>
    </r>
    <r>
      <rPr>
        <sz val="10"/>
        <rFont val="한컴바탕"/>
        <family val="1"/>
        <charset val="129"/>
      </rPr>
      <t>竜</t>
    </r>
  </si>
  <si>
    <r>
      <rPr>
        <sz val="10"/>
        <rFont val="한컴바탕"/>
        <family val="1"/>
        <charset val="129"/>
      </rPr>
      <t>乱</t>
    </r>
  </si>
  <si>
    <r>
      <rPr>
        <sz val="10"/>
        <rFont val="한컴바탕"/>
        <family val="1"/>
        <charset val="129"/>
      </rPr>
      <t>鸎宝</t>
    </r>
  </si>
  <si>
    <r>
      <t>克</t>
    </r>
    <r>
      <rPr>
        <sz val="10"/>
        <rFont val="한컴바탕"/>
        <family val="1"/>
        <charset val="129"/>
      </rPr>
      <t>竜</t>
    </r>
  </si>
  <si>
    <r>
      <t>三</t>
    </r>
    <r>
      <rPr>
        <sz val="10"/>
        <rFont val="한컴바탕"/>
        <family val="1"/>
        <charset val="129"/>
      </rPr>
      <t>礼</t>
    </r>
  </si>
  <si>
    <r>
      <t>斗</t>
    </r>
    <r>
      <rPr>
        <sz val="10"/>
        <rFont val="한컴바탕"/>
        <family val="1"/>
        <charset val="129"/>
      </rPr>
      <t>礼</t>
    </r>
  </si>
  <si>
    <r>
      <t>金玉</t>
    </r>
    <r>
      <rPr>
        <sz val="10"/>
        <rFont val="한컴바탕"/>
        <family val="1"/>
        <charset val="129"/>
      </rPr>
      <t>竜</t>
    </r>
  </si>
  <si>
    <r>
      <t>吾</t>
    </r>
    <r>
      <rPr>
        <sz val="10"/>
        <rFont val="한컴바탕"/>
        <family val="1"/>
        <charset val="129"/>
      </rPr>
      <t>礼</t>
    </r>
  </si>
  <si>
    <r>
      <t>永</t>
    </r>
    <r>
      <rPr>
        <sz val="10"/>
        <rFont val="한컴바탕"/>
        <family val="1"/>
        <charset val="129"/>
      </rPr>
      <t>竜</t>
    </r>
  </si>
  <si>
    <r>
      <t>日</t>
    </r>
    <r>
      <rPr>
        <sz val="10"/>
        <rFont val="한컴바탕"/>
        <family val="1"/>
        <charset val="129"/>
      </rPr>
      <t>乱</t>
    </r>
  </si>
  <si>
    <r>
      <t>金莫</t>
    </r>
    <r>
      <rPr>
        <sz val="10"/>
        <rFont val="한컴바탕"/>
        <family val="1"/>
        <charset val="129"/>
      </rPr>
      <t>乱</t>
    </r>
  </si>
  <si>
    <r>
      <t>崔進</t>
    </r>
    <r>
      <rPr>
        <sz val="10"/>
        <rFont val="한컴바탕"/>
        <family val="1"/>
        <charset val="129"/>
      </rPr>
      <t>献</t>
    </r>
  </si>
  <si>
    <r>
      <t>進</t>
    </r>
    <r>
      <rPr>
        <sz val="10"/>
        <rFont val="한컴바탕"/>
        <family val="1"/>
        <charset val="129"/>
      </rPr>
      <t>献</t>
    </r>
  </si>
  <si>
    <r>
      <t>率妻</t>
    </r>
    <r>
      <rPr>
        <sz val="10"/>
        <rFont val="한컴바탕"/>
        <family val="1"/>
        <charset val="129"/>
      </rPr>
      <t>娚</t>
    </r>
  </si>
  <si>
    <r>
      <t>允</t>
    </r>
    <r>
      <rPr>
        <sz val="10"/>
        <rFont val="한컴바탕"/>
        <family val="1"/>
        <charset val="129"/>
      </rPr>
      <t>礼</t>
    </r>
  </si>
  <si>
    <r>
      <t>鄭夢</t>
    </r>
    <r>
      <rPr>
        <sz val="10"/>
        <rFont val="한컴바탕"/>
        <family val="1"/>
        <charset val="129"/>
      </rPr>
      <t>竜</t>
    </r>
  </si>
  <si>
    <r>
      <t>夢</t>
    </r>
    <r>
      <rPr>
        <sz val="10"/>
        <rFont val="한컴바탕"/>
        <family val="1"/>
        <charset val="129"/>
      </rPr>
      <t>竜</t>
    </r>
  </si>
  <si>
    <r>
      <t>彦</t>
    </r>
    <r>
      <rPr>
        <sz val="10"/>
        <rFont val="한컴바탕"/>
        <family val="1"/>
        <charset val="129"/>
      </rPr>
      <t>澕</t>
    </r>
  </si>
  <si>
    <r>
      <t>金</t>
    </r>
    <r>
      <rPr>
        <sz val="10"/>
        <rFont val="한컴바탕"/>
        <family val="1"/>
        <charset val="129"/>
      </rPr>
      <t>竜</t>
    </r>
  </si>
  <si>
    <r>
      <t>國</t>
    </r>
    <r>
      <rPr>
        <sz val="10"/>
        <rFont val="한컴바탕"/>
        <family val="1"/>
        <charset val="129"/>
      </rPr>
      <t>竜</t>
    </r>
  </si>
  <si>
    <r>
      <t>黃</t>
    </r>
    <r>
      <rPr>
        <sz val="10"/>
        <rFont val="한컴바탕"/>
        <family val="1"/>
        <charset val="129"/>
      </rPr>
      <t>冾</t>
    </r>
  </si>
  <si>
    <r>
      <t>萬</t>
    </r>
    <r>
      <rPr>
        <sz val="10"/>
        <rFont val="한컴바탕"/>
        <family val="1"/>
        <charset val="129"/>
      </rPr>
      <t>礼</t>
    </r>
  </si>
  <si>
    <r>
      <t>眞</t>
    </r>
    <r>
      <rPr>
        <sz val="10"/>
        <rFont val="한컴바탕"/>
        <family val="1"/>
        <charset val="129"/>
      </rPr>
      <t>竜</t>
    </r>
  </si>
  <si>
    <r>
      <t>眞</t>
    </r>
    <r>
      <rPr>
        <sz val="10"/>
        <rFont val="한컴바탕"/>
        <family val="1"/>
        <charset val="129"/>
      </rPr>
      <t>礼</t>
    </r>
  </si>
  <si>
    <r>
      <t>壬</t>
    </r>
    <r>
      <rPr>
        <sz val="10"/>
        <rFont val="한컴바탕"/>
        <family val="1"/>
        <charset val="129"/>
      </rPr>
      <t>礼</t>
    </r>
  </si>
  <si>
    <r>
      <t>崔山</t>
    </r>
    <r>
      <rPr>
        <sz val="10"/>
        <rFont val="한컴바탕"/>
        <family val="1"/>
        <charset val="129"/>
      </rPr>
      <t>竜</t>
    </r>
  </si>
  <si>
    <r>
      <t>李日</t>
    </r>
    <r>
      <rPr>
        <sz val="10"/>
        <rFont val="한컴바탕"/>
        <family val="1"/>
        <charset val="129"/>
      </rPr>
      <t>乱</t>
    </r>
  </si>
  <si>
    <r>
      <t>卞</t>
    </r>
    <r>
      <rPr>
        <sz val="10"/>
        <rFont val="한컴바탕"/>
        <family val="1"/>
        <charset val="129"/>
      </rPr>
      <t>竜</t>
    </r>
  </si>
  <si>
    <r>
      <t>善</t>
    </r>
    <r>
      <rPr>
        <sz val="10"/>
        <rFont val="한컴바탕"/>
        <family val="1"/>
        <charset val="129"/>
      </rPr>
      <t>礼</t>
    </r>
  </si>
  <si>
    <r>
      <t>儀</t>
    </r>
    <r>
      <rPr>
        <sz val="10"/>
        <rFont val="한컴바탕"/>
        <family val="1"/>
        <charset val="129"/>
      </rPr>
      <t>礼</t>
    </r>
  </si>
  <si>
    <r>
      <t>金信</t>
    </r>
    <r>
      <rPr>
        <sz val="10"/>
        <rFont val="한컴바탕"/>
        <family val="1"/>
        <charset val="129"/>
      </rPr>
      <t>竜</t>
    </r>
  </si>
  <si>
    <r>
      <t>大</t>
    </r>
    <r>
      <rPr>
        <sz val="10"/>
        <rFont val="한컴바탕"/>
        <family val="1"/>
        <charset val="129"/>
      </rPr>
      <t>醎</t>
    </r>
  </si>
  <si>
    <r>
      <t>金</t>
    </r>
    <r>
      <rPr>
        <sz val="10"/>
        <rFont val="한컴바탕"/>
        <family val="1"/>
        <charset val="129"/>
      </rPr>
      <t>鍧</t>
    </r>
  </si>
  <si>
    <r>
      <t>者介</t>
    </r>
    <r>
      <rPr>
        <sz val="10"/>
        <rFont val="한컴바탕"/>
        <family val="1"/>
        <charset val="129"/>
      </rPr>
      <t>礼</t>
    </r>
  </si>
  <si>
    <r>
      <t>者斤</t>
    </r>
    <r>
      <rPr>
        <sz val="10"/>
        <rFont val="한컴바탕"/>
        <family val="1"/>
        <charset val="129"/>
      </rPr>
      <t>礼</t>
    </r>
  </si>
  <si>
    <r>
      <t>金</t>
    </r>
    <r>
      <rPr>
        <sz val="10"/>
        <rFont val="한컴바탕"/>
        <family val="1"/>
        <charset val="129"/>
      </rPr>
      <t>撜</t>
    </r>
  </si>
  <si>
    <r>
      <t>卞德</t>
    </r>
    <r>
      <rPr>
        <sz val="10"/>
        <rFont val="한컴바탕"/>
        <family val="1"/>
        <charset val="129"/>
      </rPr>
      <t>竜</t>
    </r>
  </si>
  <si>
    <r>
      <t>宋德</t>
    </r>
    <r>
      <rPr>
        <sz val="10"/>
        <rFont val="한컴바탕"/>
        <family val="1"/>
        <charset val="129"/>
      </rPr>
      <t>竜</t>
    </r>
  </si>
  <si>
    <r>
      <t>銀</t>
    </r>
    <r>
      <rPr>
        <sz val="10"/>
        <rFont val="한컴바탕"/>
        <family val="1"/>
        <charset val="129"/>
      </rPr>
      <t>竜</t>
    </r>
  </si>
  <si>
    <r>
      <t>鄭</t>
    </r>
    <r>
      <rPr>
        <sz val="10"/>
        <rFont val="한컴바탕"/>
        <family val="1"/>
        <charset val="129"/>
      </rPr>
      <t>氻</t>
    </r>
  </si>
  <si>
    <r>
      <t>潭</t>
    </r>
    <r>
      <rPr>
        <sz val="10"/>
        <rFont val="한컴바탕"/>
        <family val="1"/>
        <charset val="129"/>
      </rPr>
      <t>竜</t>
    </r>
  </si>
  <si>
    <r>
      <t>鄭斗</t>
    </r>
    <r>
      <rPr>
        <sz val="10"/>
        <rFont val="한컴바탕"/>
        <family val="1"/>
        <charset val="129"/>
      </rPr>
      <t>远</t>
    </r>
  </si>
  <si>
    <r>
      <t>潤</t>
    </r>
    <r>
      <rPr>
        <sz val="10"/>
        <rFont val="한컴바탕"/>
        <family val="1"/>
        <charset val="129"/>
      </rPr>
      <t>竜</t>
    </r>
  </si>
  <si>
    <r>
      <t>生</t>
    </r>
    <r>
      <rPr>
        <sz val="10"/>
        <rFont val="한컴바탕"/>
        <family val="1"/>
        <charset val="129"/>
      </rPr>
      <t>礼</t>
    </r>
  </si>
  <si>
    <r>
      <t>擇</t>
    </r>
    <r>
      <rPr>
        <sz val="10"/>
        <rFont val="한컴바탕"/>
        <family val="1"/>
        <charset val="129"/>
      </rPr>
      <t>礼</t>
    </r>
  </si>
  <si>
    <r>
      <t>一</t>
    </r>
    <r>
      <rPr>
        <sz val="10"/>
        <rFont val="한컴바탕"/>
        <family val="1"/>
        <charset val="129"/>
      </rPr>
      <t>礼</t>
    </r>
  </si>
  <si>
    <r>
      <t>㗡</t>
    </r>
    <r>
      <rPr>
        <sz val="10"/>
        <rFont val="한컴바탕"/>
        <family val="1"/>
        <charset val="129"/>
      </rPr>
      <t>礼</t>
    </r>
  </si>
  <si>
    <r>
      <rPr>
        <sz val="10"/>
        <rFont val="한컴바탕"/>
        <family val="1"/>
        <charset val="129"/>
      </rPr>
      <t>氻</t>
    </r>
  </si>
  <si>
    <r>
      <t>崔夢</t>
    </r>
    <r>
      <rPr>
        <sz val="10"/>
        <rFont val="한컴바탕"/>
        <family val="1"/>
        <charset val="129"/>
      </rPr>
      <t>礼</t>
    </r>
  </si>
  <si>
    <r>
      <t>宗</t>
    </r>
    <r>
      <rPr>
        <sz val="10"/>
        <rFont val="한컴바탕"/>
        <family val="1"/>
        <charset val="129"/>
      </rPr>
      <t>礼</t>
    </r>
  </si>
  <si>
    <r>
      <t>奉</t>
    </r>
    <r>
      <rPr>
        <sz val="10"/>
        <rFont val="한컴바탕"/>
        <family val="1"/>
        <charset val="129"/>
      </rPr>
      <t>礼</t>
    </r>
  </si>
  <si>
    <r>
      <t>文以</t>
    </r>
    <r>
      <rPr>
        <sz val="10"/>
        <rFont val="한컴바탕"/>
        <family val="1"/>
        <charset val="129"/>
      </rPr>
      <t>献</t>
    </r>
  </si>
  <si>
    <r>
      <t>以</t>
    </r>
    <r>
      <rPr>
        <sz val="10"/>
        <rFont val="한컴바탕"/>
        <family val="1"/>
        <charset val="129"/>
      </rPr>
      <t>献</t>
    </r>
  </si>
  <si>
    <r>
      <t>私奴連</t>
    </r>
    <r>
      <rPr>
        <sz val="10"/>
        <rFont val="한컴바탕"/>
        <family val="1"/>
        <charset val="129"/>
      </rPr>
      <t>竜</t>
    </r>
  </si>
  <si>
    <r>
      <t>連</t>
    </r>
    <r>
      <rPr>
        <sz val="10"/>
        <rFont val="한컴바탕"/>
        <family val="1"/>
        <charset val="129"/>
      </rPr>
      <t>竜</t>
    </r>
  </si>
  <si>
    <r>
      <t>每</t>
    </r>
    <r>
      <rPr>
        <sz val="10"/>
        <rFont val="한컴바탕"/>
        <family val="1"/>
        <charset val="129"/>
      </rPr>
      <t>礼</t>
    </r>
  </si>
  <si>
    <r>
      <t>金自</t>
    </r>
    <r>
      <rPr>
        <sz val="10"/>
        <rFont val="한컴바탕"/>
        <family val="1"/>
        <charset val="129"/>
      </rPr>
      <t>礼</t>
    </r>
  </si>
  <si>
    <r>
      <t>是</t>
    </r>
    <r>
      <rPr>
        <sz val="10"/>
        <rFont val="한컴바탕"/>
        <family val="1"/>
        <charset val="129"/>
      </rPr>
      <t>礼</t>
    </r>
  </si>
  <si>
    <r>
      <t>顯</t>
    </r>
    <r>
      <rPr>
        <sz val="10"/>
        <rFont val="한컴바탕"/>
        <family val="1"/>
        <charset val="129"/>
      </rPr>
      <t>国</t>
    </r>
  </si>
  <si>
    <r>
      <t>金</t>
    </r>
    <r>
      <rPr>
        <sz val="10"/>
        <rFont val="한컴바탕"/>
        <family val="1"/>
        <charset val="129"/>
      </rPr>
      <t>礼</t>
    </r>
  </si>
  <si>
    <r>
      <t>鶴</t>
    </r>
    <r>
      <rPr>
        <sz val="10"/>
        <rFont val="한컴바탕"/>
        <family val="1"/>
        <charset val="129"/>
      </rPr>
      <t>竜</t>
    </r>
  </si>
  <si>
    <r>
      <t>許</t>
    </r>
    <r>
      <rPr>
        <sz val="10"/>
        <rFont val="한컴바탕"/>
        <family val="1"/>
        <charset val="129"/>
      </rPr>
      <t>竜</t>
    </r>
  </si>
  <si>
    <r>
      <t>彔</t>
    </r>
    <r>
      <rPr>
        <sz val="10"/>
        <rFont val="한컴바탕"/>
        <family val="1"/>
        <charset val="129"/>
      </rPr>
      <t>竜</t>
    </r>
  </si>
  <si>
    <r>
      <rPr>
        <sz val="10"/>
        <rFont val="한컴바탕"/>
        <family val="1"/>
        <charset val="129"/>
      </rPr>
      <t>瓈</t>
    </r>
  </si>
  <si>
    <r>
      <t>命</t>
    </r>
    <r>
      <rPr>
        <sz val="10"/>
        <rFont val="한컴바탕"/>
        <family val="1"/>
        <charset val="129"/>
      </rPr>
      <t>乱</t>
    </r>
  </si>
  <si>
    <r>
      <t>白</t>
    </r>
    <r>
      <rPr>
        <sz val="10"/>
        <rFont val="한컴바탕"/>
        <family val="1"/>
        <charset val="129"/>
      </rPr>
      <t>竜</t>
    </r>
  </si>
  <si>
    <r>
      <t>黃</t>
    </r>
    <r>
      <rPr>
        <sz val="10"/>
        <rFont val="한컴바탕"/>
        <family val="1"/>
        <charset val="129"/>
      </rPr>
      <t>礼</t>
    </r>
  </si>
  <si>
    <r>
      <t>吳玉</t>
    </r>
    <r>
      <rPr>
        <sz val="10"/>
        <rFont val="한컴바탕"/>
        <family val="1"/>
        <charset val="129"/>
      </rPr>
      <t>礼</t>
    </r>
  </si>
  <si>
    <r>
      <t>角</t>
    </r>
    <r>
      <rPr>
        <sz val="10"/>
        <rFont val="한컴바탕"/>
        <family val="1"/>
        <charset val="129"/>
      </rPr>
      <t>礼</t>
    </r>
  </si>
  <si>
    <r>
      <t>昌</t>
    </r>
    <r>
      <rPr>
        <sz val="10"/>
        <rFont val="한컴바탕"/>
        <family val="1"/>
        <charset val="129"/>
      </rPr>
      <t>礼</t>
    </r>
  </si>
  <si>
    <r>
      <t>千</t>
    </r>
    <r>
      <rPr>
        <sz val="10"/>
        <rFont val="한컴바탕"/>
        <family val="1"/>
        <charset val="129"/>
      </rPr>
      <t>竜</t>
    </r>
  </si>
  <si>
    <r>
      <t>上</t>
    </r>
    <r>
      <rPr>
        <sz val="10"/>
        <rFont val="한컴바탕"/>
        <family val="1"/>
        <charset val="129"/>
      </rPr>
      <t>竜</t>
    </r>
  </si>
  <si>
    <r>
      <t>上</t>
    </r>
    <r>
      <rPr>
        <sz val="10"/>
        <rFont val="한컴바탕"/>
        <family val="1"/>
        <charset val="129"/>
      </rPr>
      <t>礼</t>
    </r>
  </si>
  <si>
    <r>
      <t>唜</t>
    </r>
    <r>
      <rPr>
        <sz val="10"/>
        <rFont val="한컴바탕"/>
        <family val="1"/>
        <charset val="129"/>
      </rPr>
      <t>冾</t>
    </r>
  </si>
  <si>
    <r>
      <t>許</t>
    </r>
    <r>
      <rPr>
        <sz val="10"/>
        <rFont val="한컴바탕"/>
        <family val="1"/>
        <charset val="129"/>
      </rPr>
      <t>勲</t>
    </r>
  </si>
  <si>
    <r>
      <rPr>
        <sz val="10"/>
        <rFont val="한컴바탕"/>
        <family val="1"/>
        <charset val="129"/>
      </rPr>
      <t>勲</t>
    </r>
  </si>
  <si>
    <r>
      <rPr>
        <sz val="10"/>
        <rFont val="한컴바탕"/>
        <family val="1"/>
        <charset val="129"/>
      </rPr>
      <t>温</t>
    </r>
  </si>
  <si>
    <r>
      <t>竹</t>
    </r>
    <r>
      <rPr>
        <sz val="10"/>
        <rFont val="한컴바탕"/>
        <family val="1"/>
        <charset val="129"/>
      </rPr>
      <t>礼</t>
    </r>
  </si>
  <si>
    <r>
      <t>曲</t>
    </r>
    <r>
      <rPr>
        <sz val="10"/>
        <rFont val="한컴바탕"/>
        <family val="1"/>
        <charset val="129"/>
      </rPr>
      <t>礼</t>
    </r>
  </si>
  <si>
    <r>
      <t>命</t>
    </r>
    <r>
      <rPr>
        <sz val="10"/>
        <rFont val="한컴바탕"/>
        <family val="1"/>
        <charset val="129"/>
      </rPr>
      <t>礼</t>
    </r>
  </si>
  <si>
    <r>
      <t>別</t>
    </r>
    <r>
      <rPr>
        <sz val="10"/>
        <rFont val="한컴바탕"/>
        <family val="1"/>
        <charset val="129"/>
      </rPr>
      <t>竜</t>
    </r>
  </si>
  <si>
    <r>
      <t>百</t>
    </r>
    <r>
      <rPr>
        <sz val="10"/>
        <rFont val="한컴바탕"/>
        <family val="1"/>
        <charset val="129"/>
      </rPr>
      <t>礼</t>
    </r>
  </si>
  <si>
    <r>
      <t>守</t>
    </r>
    <r>
      <rPr>
        <sz val="10"/>
        <rFont val="한컴바탕"/>
        <family val="1"/>
        <charset val="129"/>
      </rPr>
      <t>礼</t>
    </r>
  </si>
  <si>
    <r>
      <t>李萬</t>
    </r>
    <r>
      <rPr>
        <sz val="10"/>
        <rFont val="한컴바탕"/>
        <family val="1"/>
        <charset val="129"/>
      </rPr>
      <t>竜</t>
    </r>
  </si>
  <si>
    <r>
      <t>李歸</t>
    </r>
    <r>
      <rPr>
        <sz val="10"/>
        <rFont val="한컴바탕"/>
        <family val="1"/>
        <charset val="129"/>
      </rPr>
      <t>竜</t>
    </r>
  </si>
  <si>
    <r>
      <t>立</t>
    </r>
    <r>
      <rPr>
        <sz val="10"/>
        <rFont val="한컴바탕"/>
        <family val="1"/>
        <charset val="129"/>
      </rPr>
      <t>礼</t>
    </r>
  </si>
  <si>
    <r>
      <t>從</t>
    </r>
    <r>
      <rPr>
        <sz val="10"/>
        <rFont val="한컴바탕"/>
        <family val="1"/>
        <charset val="129"/>
      </rPr>
      <t>竜</t>
    </r>
  </si>
  <si>
    <r>
      <t>全潤</t>
    </r>
    <r>
      <rPr>
        <sz val="10"/>
        <rFont val="한컴바탕"/>
        <family val="1"/>
        <charset val="129"/>
      </rPr>
      <t>竜</t>
    </r>
  </si>
  <si>
    <r>
      <t>千</t>
    </r>
    <r>
      <rPr>
        <sz val="10"/>
        <rFont val="한컴바탕"/>
        <family val="1"/>
        <charset val="129"/>
      </rPr>
      <t>礼</t>
    </r>
  </si>
  <si>
    <r>
      <t>己</t>
    </r>
    <r>
      <rPr>
        <sz val="10"/>
        <rFont val="한컴바탕"/>
        <family val="1"/>
        <charset val="129"/>
      </rPr>
      <t>礼</t>
    </r>
  </si>
  <si>
    <r>
      <t>尙</t>
    </r>
    <r>
      <rPr>
        <sz val="10"/>
        <rFont val="한컴바탕"/>
        <family val="1"/>
        <charset val="129"/>
      </rPr>
      <t>礼</t>
    </r>
  </si>
  <si>
    <r>
      <t>崔得</t>
    </r>
    <r>
      <rPr>
        <sz val="10"/>
        <rFont val="한컴바탕"/>
        <family val="1"/>
        <charset val="129"/>
      </rPr>
      <t>竜</t>
    </r>
  </si>
  <si>
    <r>
      <t>晋</t>
    </r>
    <r>
      <rPr>
        <sz val="10"/>
        <rFont val="한컴바탕"/>
        <family val="1"/>
        <charset val="129"/>
      </rPr>
      <t>竜</t>
    </r>
  </si>
  <si>
    <r>
      <t>汗</t>
    </r>
    <r>
      <rPr>
        <sz val="10"/>
        <rFont val="한컴바탕"/>
        <family val="1"/>
        <charset val="129"/>
      </rPr>
      <t>礼</t>
    </r>
  </si>
  <si>
    <r>
      <t>李貴</t>
    </r>
    <r>
      <rPr>
        <sz val="10"/>
        <rFont val="한컴바탕"/>
        <family val="1"/>
        <charset val="129"/>
      </rPr>
      <t>竜</t>
    </r>
  </si>
  <si>
    <r>
      <t>張克</t>
    </r>
    <r>
      <rPr>
        <sz val="10"/>
        <rFont val="한컴바탕"/>
        <family val="1"/>
        <charset val="129"/>
      </rPr>
      <t>竜</t>
    </r>
  </si>
  <si>
    <r>
      <t>鄭</t>
    </r>
    <r>
      <rPr>
        <sz val="10"/>
        <rFont val="한컴바탕"/>
        <family val="1"/>
        <charset val="129"/>
      </rPr>
      <t>竜</t>
    </r>
  </si>
  <si>
    <r>
      <t>鄭有</t>
    </r>
    <r>
      <rPr>
        <sz val="10"/>
        <rFont val="한컴바탕"/>
        <family val="1"/>
        <charset val="129"/>
      </rPr>
      <t>竜</t>
    </r>
  </si>
  <si>
    <r>
      <t>有</t>
    </r>
    <r>
      <rPr>
        <sz val="10"/>
        <rFont val="한컴바탕"/>
        <family val="1"/>
        <charset val="129"/>
      </rPr>
      <t>竜</t>
    </r>
  </si>
  <si>
    <r>
      <t>都自</t>
    </r>
    <r>
      <rPr>
        <sz val="10"/>
        <rFont val="한컴바탕"/>
        <family val="1"/>
        <charset val="129"/>
      </rPr>
      <t>竜</t>
    </r>
  </si>
  <si>
    <r>
      <t>承</t>
    </r>
    <r>
      <rPr>
        <sz val="10"/>
        <rFont val="한컴바탕"/>
        <family val="1"/>
        <charset val="129"/>
      </rPr>
      <t>乱</t>
    </r>
  </si>
  <si>
    <r>
      <t>金一</t>
    </r>
    <r>
      <rPr>
        <sz val="10"/>
        <rFont val="한컴바탕"/>
        <family val="1"/>
        <charset val="129"/>
      </rPr>
      <t>硌</t>
    </r>
  </si>
  <si>
    <r>
      <t>華</t>
    </r>
    <r>
      <rPr>
        <sz val="10"/>
        <rFont val="한컴바탕"/>
        <family val="1"/>
        <charset val="129"/>
      </rPr>
      <t>国</t>
    </r>
  </si>
  <si>
    <r>
      <t>閔見</t>
    </r>
    <r>
      <rPr>
        <sz val="10"/>
        <rFont val="한컴바탕"/>
        <family val="1"/>
        <charset val="129"/>
      </rPr>
      <t>竜</t>
    </r>
  </si>
  <si>
    <r>
      <t>小</t>
    </r>
    <r>
      <rPr>
        <sz val="10"/>
        <rFont val="한컴바탕"/>
        <family val="1"/>
        <charset val="129"/>
      </rPr>
      <t>礼</t>
    </r>
  </si>
  <si>
    <r>
      <t>貴</t>
    </r>
    <r>
      <rPr>
        <sz val="10"/>
        <rFont val="한컴바탕"/>
        <family val="1"/>
        <charset val="129"/>
      </rPr>
      <t>礼</t>
    </r>
  </si>
  <si>
    <r>
      <t>金夢</t>
    </r>
    <r>
      <rPr>
        <sz val="10"/>
        <rFont val="한컴바탕"/>
        <family val="1"/>
        <charset val="129"/>
      </rPr>
      <t>竜</t>
    </r>
  </si>
  <si>
    <r>
      <t>次</t>
    </r>
    <r>
      <rPr>
        <sz val="10"/>
        <rFont val="한컴바탕"/>
        <family val="1"/>
        <charset val="129"/>
      </rPr>
      <t>礼</t>
    </r>
  </si>
  <si>
    <r>
      <t>平</t>
    </r>
    <r>
      <rPr>
        <sz val="10"/>
        <rFont val="한컴바탕"/>
        <family val="1"/>
        <charset val="129"/>
      </rPr>
      <t>礼</t>
    </r>
  </si>
  <si>
    <r>
      <t>朴今</t>
    </r>
    <r>
      <rPr>
        <sz val="10"/>
        <rFont val="한컴바탕"/>
        <family val="1"/>
        <charset val="129"/>
      </rPr>
      <t>竜</t>
    </r>
  </si>
  <si>
    <r>
      <t>彦</t>
    </r>
    <r>
      <rPr>
        <sz val="10"/>
        <rFont val="한컴바탕"/>
        <family val="1"/>
        <charset val="129"/>
      </rPr>
      <t>礼</t>
    </r>
  </si>
  <si>
    <r>
      <rPr>
        <sz val="10"/>
        <rFont val="한컴바탕"/>
        <family val="1"/>
        <charset val="129"/>
      </rPr>
      <t>継</t>
    </r>
  </si>
  <si>
    <r>
      <t>貴</t>
    </r>
    <r>
      <rPr>
        <sz val="10"/>
        <rFont val="한컴바탕"/>
        <family val="1"/>
        <charset val="129"/>
      </rPr>
      <t>竜</t>
    </r>
  </si>
  <si>
    <r>
      <t>次</t>
    </r>
    <r>
      <rPr>
        <sz val="10"/>
        <rFont val="한컴바탕"/>
        <family val="1"/>
        <charset val="129"/>
      </rPr>
      <t>温</t>
    </r>
  </si>
  <si>
    <r>
      <t>曺仁</t>
    </r>
    <r>
      <rPr>
        <sz val="10"/>
        <rFont val="한컴바탕"/>
        <family val="1"/>
        <charset val="129"/>
      </rPr>
      <t>竜</t>
    </r>
  </si>
  <si>
    <r>
      <t>禹奉</t>
    </r>
    <r>
      <rPr>
        <sz val="10"/>
        <rFont val="한컴바탕"/>
        <family val="1"/>
        <charset val="129"/>
      </rPr>
      <t>竜</t>
    </r>
  </si>
  <si>
    <r>
      <t>金</t>
    </r>
    <r>
      <rPr>
        <sz val="10"/>
        <rFont val="한컴바탕"/>
        <family val="1"/>
        <charset val="129"/>
      </rPr>
      <t>暯</t>
    </r>
  </si>
  <si>
    <r>
      <rPr>
        <sz val="10"/>
        <rFont val="한컴바탕"/>
        <family val="1"/>
        <charset val="129"/>
      </rPr>
      <t>礼曗</t>
    </r>
  </si>
  <si>
    <r>
      <t>全士</t>
    </r>
    <r>
      <rPr>
        <sz val="10"/>
        <rFont val="한컴바탕"/>
        <family val="1"/>
        <charset val="129"/>
      </rPr>
      <t>竜</t>
    </r>
  </si>
  <si>
    <r>
      <t>李</t>
    </r>
    <r>
      <rPr>
        <sz val="10"/>
        <rFont val="한컴바탕"/>
        <family val="1"/>
        <charset val="129"/>
      </rPr>
      <t>愥</t>
    </r>
  </si>
  <si>
    <r>
      <t>汗</t>
    </r>
    <r>
      <rPr>
        <sz val="10"/>
        <rFont val="한컴바탕"/>
        <family val="1"/>
        <charset val="129"/>
      </rPr>
      <t>竜</t>
    </r>
  </si>
  <si>
    <r>
      <t>春</t>
    </r>
    <r>
      <rPr>
        <sz val="10"/>
        <rFont val="한컴바탕"/>
        <family val="1"/>
        <charset val="129"/>
      </rPr>
      <t>礼</t>
    </r>
  </si>
  <si>
    <r>
      <t>朴永</t>
    </r>
    <r>
      <rPr>
        <sz val="10"/>
        <rFont val="한컴바탕"/>
        <family val="1"/>
        <charset val="129"/>
      </rPr>
      <t>献</t>
    </r>
  </si>
  <si>
    <r>
      <t>玉</t>
    </r>
    <r>
      <rPr>
        <sz val="10"/>
        <rFont val="한컴바탕"/>
        <family val="1"/>
        <charset val="129"/>
      </rPr>
      <t>乱</t>
    </r>
  </si>
  <si>
    <r>
      <t>有</t>
    </r>
    <r>
      <rPr>
        <sz val="10"/>
        <rFont val="한컴바탕"/>
        <family val="1"/>
        <charset val="129"/>
      </rPr>
      <t>礼</t>
    </r>
  </si>
  <si>
    <r>
      <t>雪</t>
    </r>
    <r>
      <rPr>
        <sz val="10"/>
        <rFont val="한컴바탕"/>
        <family val="1"/>
        <charset val="129"/>
      </rPr>
      <t>竜</t>
    </r>
  </si>
  <si>
    <r>
      <t>張先</t>
    </r>
    <r>
      <rPr>
        <sz val="10"/>
        <rFont val="한컴바탕"/>
        <family val="1"/>
        <charset val="129"/>
      </rPr>
      <t>竜</t>
    </r>
  </si>
  <si>
    <r>
      <t>泗</t>
    </r>
    <r>
      <rPr>
        <sz val="10"/>
        <rFont val="한컴바탕"/>
        <family val="1"/>
        <charset val="129"/>
      </rPr>
      <t>竜</t>
    </r>
  </si>
  <si>
    <r>
      <t>朴順</t>
    </r>
    <r>
      <rPr>
        <sz val="10"/>
        <rFont val="한컴바탕"/>
        <family val="1"/>
        <charset val="129"/>
      </rPr>
      <t>乱</t>
    </r>
  </si>
  <si>
    <r>
      <t>順</t>
    </r>
    <r>
      <rPr>
        <sz val="10"/>
        <rFont val="한컴바탕"/>
        <family val="1"/>
        <charset val="129"/>
      </rPr>
      <t>乱</t>
    </r>
  </si>
  <si>
    <r>
      <t>四</t>
    </r>
    <r>
      <rPr>
        <sz val="10"/>
        <rFont val="한컴바탕"/>
        <family val="1"/>
        <charset val="129"/>
      </rPr>
      <t>竜</t>
    </r>
  </si>
  <si>
    <r>
      <t>鄭卜</t>
    </r>
    <r>
      <rPr>
        <sz val="10"/>
        <rFont val="한컴바탕"/>
        <family val="1"/>
        <charset val="129"/>
      </rPr>
      <t>竜</t>
    </r>
  </si>
  <si>
    <r>
      <t>率</t>
    </r>
    <r>
      <rPr>
        <sz val="10"/>
        <rFont val="한컴바탕"/>
        <family val="1"/>
        <charset val="129"/>
      </rPr>
      <t>娚</t>
    </r>
  </si>
  <si>
    <r>
      <t>九</t>
    </r>
    <r>
      <rPr>
        <sz val="10"/>
        <rFont val="한컴바탕"/>
        <family val="1"/>
        <charset val="129"/>
      </rPr>
      <t>竜</t>
    </r>
  </si>
  <si>
    <r>
      <t>信</t>
    </r>
    <r>
      <rPr>
        <sz val="10"/>
        <rFont val="한컴바탕"/>
        <family val="1"/>
        <charset val="129"/>
      </rPr>
      <t>国</t>
    </r>
  </si>
  <si>
    <r>
      <t>朴莫</t>
    </r>
    <r>
      <rPr>
        <sz val="10"/>
        <rFont val="한컴바탕"/>
        <family val="1"/>
        <charset val="129"/>
      </rPr>
      <t>竜</t>
    </r>
  </si>
  <si>
    <r>
      <t>朴愛</t>
    </r>
    <r>
      <rPr>
        <sz val="10"/>
        <rFont val="한컴바탕"/>
        <family val="1"/>
        <charset val="129"/>
      </rPr>
      <t>竜</t>
    </r>
  </si>
  <si>
    <r>
      <t>七</t>
    </r>
    <r>
      <rPr>
        <sz val="10"/>
        <rFont val="한컴바탕"/>
        <family val="1"/>
        <charset val="129"/>
      </rPr>
      <t>竜</t>
    </r>
  </si>
  <si>
    <r>
      <t>自</t>
    </r>
    <r>
      <rPr>
        <sz val="10"/>
        <rFont val="한컴바탕"/>
        <family val="1"/>
        <charset val="129"/>
      </rPr>
      <t>竜</t>
    </r>
  </si>
  <si>
    <r>
      <t>柒</t>
    </r>
    <r>
      <rPr>
        <sz val="10"/>
        <rFont val="한컴바탕"/>
        <family val="1"/>
        <charset val="129"/>
      </rPr>
      <t>礼</t>
    </r>
  </si>
  <si>
    <r>
      <t>崔愛</t>
    </r>
    <r>
      <rPr>
        <sz val="10"/>
        <rFont val="한컴바탕"/>
        <family val="1"/>
        <charset val="129"/>
      </rPr>
      <t>礼</t>
    </r>
  </si>
  <si>
    <r>
      <t>姜</t>
    </r>
    <r>
      <rPr>
        <sz val="10"/>
        <rFont val="한컴바탕"/>
        <family val="1"/>
        <charset val="129"/>
      </rPr>
      <t>竜</t>
    </r>
  </si>
  <si>
    <r>
      <t>以</t>
    </r>
    <r>
      <rPr>
        <sz val="10"/>
        <rFont val="한컴바탕"/>
        <family val="1"/>
        <charset val="129"/>
      </rPr>
      <t>竜</t>
    </r>
  </si>
  <si>
    <r>
      <t>芮九</t>
    </r>
    <r>
      <rPr>
        <sz val="10"/>
        <rFont val="한컴바탕"/>
        <family val="1"/>
        <charset val="129"/>
      </rPr>
      <t>竜</t>
    </r>
  </si>
  <si>
    <r>
      <t>韓順</t>
    </r>
    <r>
      <rPr>
        <sz val="10"/>
        <rFont val="한컴바탕"/>
        <family val="1"/>
        <charset val="129"/>
      </rPr>
      <t>竜</t>
    </r>
  </si>
  <si>
    <r>
      <t>經</t>
    </r>
    <r>
      <rPr>
        <sz val="10"/>
        <rFont val="한컴바탕"/>
        <family val="1"/>
        <charset val="129"/>
      </rPr>
      <t>国</t>
    </r>
  </si>
  <si>
    <r>
      <t>聖</t>
    </r>
    <r>
      <rPr>
        <sz val="10"/>
        <rFont val="한컴바탕"/>
        <family val="1"/>
        <charset val="129"/>
      </rPr>
      <t>竜</t>
    </r>
  </si>
  <si>
    <r>
      <t>朴儀</t>
    </r>
    <r>
      <rPr>
        <sz val="10"/>
        <rFont val="한컴바탕"/>
        <family val="1"/>
        <charset val="129"/>
      </rPr>
      <t>竜</t>
    </r>
  </si>
  <si>
    <t>시거</t>
    <phoneticPr fontId="1" type="noConversion"/>
  </si>
  <si>
    <t>밀양</t>
    <phoneticPr fontId="1" type="noConversion"/>
  </si>
  <si>
    <t>사덕</t>
    <phoneticPr fontId="1" type="noConversion"/>
  </si>
  <si>
    <t>신사고</t>
    <phoneticPr fontId="1" type="noConversion"/>
  </si>
  <si>
    <t>창녕</t>
    <phoneticPr fontId="1" type="noConversion"/>
  </si>
  <si>
    <t>입호</t>
    <phoneticPr fontId="1" type="noConversion"/>
  </si>
  <si>
    <t>同里</t>
    <phoneticPr fontId="1" type="noConversion"/>
  </si>
  <si>
    <t>等立戶</t>
    <phoneticPr fontId="1" type="noConversion"/>
  </si>
  <si>
    <t>등입호</t>
  </si>
  <si>
    <t>거입호</t>
    <phoneticPr fontId="1" type="noConversion"/>
  </si>
  <si>
    <t>임오도망</t>
    <phoneticPr fontId="1" type="noConversion"/>
  </si>
  <si>
    <t>청도</t>
    <phoneticPr fontId="1" type="noConversion"/>
  </si>
  <si>
    <t>병자도망</t>
    <phoneticPr fontId="1" type="noConversion"/>
  </si>
  <si>
    <t>기장</t>
    <phoneticPr fontId="1" type="noConversion"/>
  </si>
  <si>
    <t>방매</t>
    <phoneticPr fontId="1" type="noConversion"/>
  </si>
  <si>
    <t>갑자도망</t>
    <phoneticPr fontId="1" type="noConversion"/>
  </si>
  <si>
    <t>고</t>
    <phoneticPr fontId="1" type="noConversion"/>
  </si>
  <si>
    <t>김해</t>
    <phoneticPr fontId="1" type="noConversion"/>
  </si>
  <si>
    <t>도망</t>
    <phoneticPr fontId="1" type="noConversion"/>
  </si>
  <si>
    <t>有意</t>
    <phoneticPr fontId="1" type="noConversion"/>
  </si>
  <si>
    <t>거</t>
    <phoneticPr fontId="1" type="noConversion"/>
  </si>
  <si>
    <t>전주</t>
    <phoneticPr fontId="1" type="noConversion"/>
  </si>
  <si>
    <t>무신도망</t>
    <phoneticPr fontId="1" type="noConversion"/>
  </si>
  <si>
    <t>구원도망</t>
    <phoneticPr fontId="1" type="noConversion"/>
  </si>
  <si>
    <t>등9구이광선처상송결득미추</t>
    <phoneticPr fontId="1" type="noConversion"/>
  </si>
  <si>
    <t>이광선처상송결득미추</t>
  </si>
  <si>
    <t>신해도망</t>
    <phoneticPr fontId="1" type="noConversion"/>
  </si>
  <si>
    <t>경주</t>
    <phoneticPr fontId="1" type="noConversion"/>
  </si>
  <si>
    <t>을해도망</t>
    <phoneticPr fontId="1" type="noConversion"/>
  </si>
  <si>
    <t>상전착거</t>
    <phoneticPr fontId="1" type="noConversion"/>
  </si>
  <si>
    <t>현풍</t>
    <phoneticPr fontId="1" type="noConversion"/>
  </si>
  <si>
    <t>고성</t>
    <phoneticPr fontId="1" type="noConversion"/>
  </si>
  <si>
    <t>신사도망</t>
    <phoneticPr fontId="1" type="noConversion"/>
  </si>
  <si>
    <t>고양</t>
    <phoneticPr fontId="1" type="noConversion"/>
  </si>
  <si>
    <t>신묘도망</t>
    <phoneticPr fontId="1" type="noConversion"/>
  </si>
  <si>
    <t>정묘도망</t>
    <phoneticPr fontId="1" type="noConversion"/>
  </si>
  <si>
    <t>경오도망</t>
    <phoneticPr fontId="1" type="noConversion"/>
  </si>
  <si>
    <t>辛巳逃亡</t>
    <phoneticPr fontId="1" type="noConversion"/>
  </si>
  <si>
    <t>청하</t>
    <phoneticPr fontId="1" type="noConversion"/>
  </si>
  <si>
    <t>거제</t>
    <phoneticPr fontId="1" type="noConversion"/>
  </si>
  <si>
    <t>영산</t>
    <phoneticPr fontId="1" type="noConversion"/>
  </si>
  <si>
    <t>병오도망</t>
    <phoneticPr fontId="1" type="noConversion"/>
  </si>
  <si>
    <t>정축도망</t>
    <phoneticPr fontId="1" type="noConversion"/>
  </si>
  <si>
    <t>무인도망</t>
    <phoneticPr fontId="1" type="noConversion"/>
  </si>
  <si>
    <t>울산</t>
    <phoneticPr fontId="1" type="noConversion"/>
  </si>
  <si>
    <t>임신도망</t>
    <phoneticPr fontId="1" type="noConversion"/>
  </si>
  <si>
    <t>納眞</t>
    <phoneticPr fontId="1" type="noConversion"/>
  </si>
  <si>
    <t>率壹女</t>
    <phoneticPr fontId="1" type="noConversion"/>
  </si>
  <si>
    <t>再堅</t>
    <phoneticPr fontId="1" type="noConversion"/>
  </si>
  <si>
    <t>以錫</t>
    <phoneticPr fontId="1" type="noConversion"/>
  </si>
  <si>
    <t>鎭營杖房下典</t>
    <phoneticPr fontId="1" type="noConversion"/>
  </si>
  <si>
    <t>응진</t>
    <phoneticPr fontId="1" type="noConversion"/>
  </si>
  <si>
    <t>삼옥</t>
    <phoneticPr fontId="1" type="noConversion"/>
  </si>
  <si>
    <t>모리개</t>
    <phoneticPr fontId="1" type="noConversion"/>
  </si>
  <si>
    <t>은금</t>
    <phoneticPr fontId="1" type="noConversion"/>
  </si>
  <si>
    <t>응룡</t>
    <phoneticPr fontId="1" type="noConversion"/>
  </si>
  <si>
    <t>양처</t>
    <phoneticPr fontId="1" type="noConversion"/>
  </si>
  <si>
    <t>추량</t>
    <phoneticPr fontId="1" type="noConversion"/>
  </si>
  <si>
    <t>인분</t>
    <phoneticPr fontId="1" type="noConversion"/>
  </si>
  <si>
    <t>잔례</t>
    <phoneticPr fontId="1" type="noConversion"/>
  </si>
  <si>
    <t>명옥</t>
    <phoneticPr fontId="1" type="noConversion"/>
  </si>
  <si>
    <t>의련</t>
    <phoneticPr fontId="1" type="noConversion"/>
  </si>
  <si>
    <t>장금</t>
    <phoneticPr fontId="1" type="noConversion"/>
  </si>
  <si>
    <t>덕개</t>
    <phoneticPr fontId="1" type="noConversion"/>
  </si>
  <si>
    <t>자개</t>
    <phoneticPr fontId="1" type="noConversion"/>
  </si>
  <si>
    <t>옥매</t>
    <phoneticPr fontId="1" type="noConversion"/>
  </si>
  <si>
    <t>순개</t>
    <phoneticPr fontId="1" type="noConversion"/>
  </si>
  <si>
    <t>승춘</t>
    <phoneticPr fontId="1" type="noConversion"/>
  </si>
  <si>
    <t>충개</t>
    <phoneticPr fontId="1" type="noConversion"/>
  </si>
  <si>
    <t>애경</t>
    <phoneticPr fontId="1" type="noConversion"/>
  </si>
  <si>
    <t>매진</t>
    <phoneticPr fontId="1" type="noConversion"/>
  </si>
  <si>
    <t>대진</t>
    <phoneticPr fontId="1" type="noConversion"/>
  </si>
  <si>
    <t>추월</t>
    <phoneticPr fontId="1" type="noConversion"/>
  </si>
  <si>
    <t>선금</t>
    <phoneticPr fontId="1" type="noConversion"/>
  </si>
  <si>
    <t>문이미</t>
    <phoneticPr fontId="1" type="noConversion"/>
  </si>
  <si>
    <t>양매</t>
    <phoneticPr fontId="1" type="noConversion"/>
  </si>
  <si>
    <t>취운</t>
    <phoneticPr fontId="1" type="noConversion"/>
  </si>
  <si>
    <t>돌금</t>
    <phoneticPr fontId="1" type="noConversion"/>
  </si>
  <si>
    <t>許玉</t>
    <phoneticPr fontId="1" type="noConversion"/>
  </si>
  <si>
    <t>허옥</t>
    <phoneticPr fontId="1" type="noConversion"/>
  </si>
  <si>
    <t>덕금</t>
    <phoneticPr fontId="1" type="noConversion"/>
  </si>
  <si>
    <t>춘대</t>
    <phoneticPr fontId="1" type="noConversion"/>
  </si>
  <si>
    <t>자례</t>
    <phoneticPr fontId="1" type="noConversion"/>
  </si>
  <si>
    <t>영금</t>
    <phoneticPr fontId="1" type="noConversion"/>
  </si>
  <si>
    <t>병진</t>
    <phoneticPr fontId="1" type="noConversion"/>
  </si>
  <si>
    <t>연금</t>
    <phoneticPr fontId="1" type="noConversion"/>
  </si>
  <si>
    <t>기정</t>
    <phoneticPr fontId="1" type="noConversion"/>
  </si>
  <si>
    <t>사례</t>
    <phoneticPr fontId="1" type="noConversion"/>
  </si>
  <si>
    <t>오월</t>
    <phoneticPr fontId="1" type="noConversion"/>
  </si>
  <si>
    <t>애량</t>
    <phoneticPr fontId="1" type="noConversion"/>
  </si>
  <si>
    <t>순대</t>
    <phoneticPr fontId="1" type="noConversion"/>
  </si>
  <si>
    <t>팔월</t>
    <phoneticPr fontId="1" type="noConversion"/>
  </si>
  <si>
    <t>사춘</t>
    <phoneticPr fontId="1" type="noConversion"/>
  </si>
  <si>
    <t>올미</t>
    <phoneticPr fontId="1" type="noConversion"/>
  </si>
  <si>
    <t>처</t>
    <phoneticPr fontId="1" type="noConversion"/>
  </si>
  <si>
    <t>自輝</t>
    <phoneticPr fontId="1" type="noConversion"/>
  </si>
  <si>
    <t>솔자</t>
    <phoneticPr fontId="1" type="noConversion"/>
  </si>
  <si>
    <t>주호</t>
    <phoneticPr fontId="1" type="noConversion"/>
  </si>
  <si>
    <t>救活</t>
    <phoneticPr fontId="1" type="noConversion"/>
  </si>
  <si>
    <t>奴左兵營硫黃軍</t>
    <phoneticPr fontId="1" type="noConversion"/>
  </si>
  <si>
    <t>노비</t>
    <phoneticPr fontId="1" type="noConversion"/>
  </si>
  <si>
    <t>婢</t>
    <phoneticPr fontId="1" type="noConversion"/>
  </si>
  <si>
    <t>비</t>
    <phoneticPr fontId="1" type="noConversion"/>
  </si>
  <si>
    <t>良妻</t>
    <phoneticPr fontId="1" type="noConversion"/>
  </si>
  <si>
    <t>舊遠逃亡</t>
  </si>
  <si>
    <t>구원도망</t>
    <phoneticPr fontId="1" type="noConversion"/>
  </si>
  <si>
    <t>屎伊</t>
    <phoneticPr fontId="1" type="noConversion"/>
  </si>
  <si>
    <t>子</t>
    <phoneticPr fontId="1" type="noConversion"/>
  </si>
  <si>
    <t>시이자</t>
    <phoneticPr fontId="1" type="noConversion"/>
  </si>
  <si>
    <t>率孫</t>
  </si>
  <si>
    <t>背陽</t>
    <phoneticPr fontId="1" type="noConversion"/>
  </si>
  <si>
    <t>배양</t>
    <phoneticPr fontId="1" type="noConversion"/>
  </si>
  <si>
    <t>背從</t>
    <phoneticPr fontId="1" type="noConversion"/>
  </si>
  <si>
    <t>배종</t>
    <phoneticPr fontId="1" type="noConversion"/>
  </si>
  <si>
    <t>彔乫里</t>
  </si>
  <si>
    <t>녹갈리</t>
  </si>
  <si>
    <t>金伊洞里</t>
  </si>
  <si>
    <t>김거리동</t>
  </si>
  <si>
    <t>介不里</t>
    <phoneticPr fontId="1" type="noConversion"/>
  </si>
  <si>
    <t>개불리</t>
    <phoneticPr fontId="1" type="noConversion"/>
  </si>
  <si>
    <t>손율</t>
    <phoneticPr fontId="1" type="noConversion"/>
  </si>
  <si>
    <t>君生</t>
    <phoneticPr fontId="1" type="noConversion"/>
  </si>
  <si>
    <t>솔손</t>
    <phoneticPr fontId="1" type="noConversion"/>
  </si>
  <si>
    <t>자</t>
    <phoneticPr fontId="1" type="noConversion"/>
  </si>
  <si>
    <t>毛金</t>
    <phoneticPr fontId="1" type="noConversion"/>
  </si>
  <si>
    <t>正春</t>
    <phoneticPr fontId="1" type="noConversion"/>
  </si>
  <si>
    <t>月每</t>
    <phoneticPr fontId="1" type="noConversion"/>
  </si>
  <si>
    <t>貴分</t>
    <phoneticPr fontId="1" type="noConversion"/>
  </si>
  <si>
    <t>가산군</t>
    <phoneticPr fontId="1" type="noConversion"/>
  </si>
  <si>
    <t>居士鰥夫</t>
    <phoneticPr fontId="1" type="noConversion"/>
  </si>
  <si>
    <t>居士老人</t>
    <phoneticPr fontId="1" type="noConversion"/>
  </si>
  <si>
    <t>거사노인</t>
    <phoneticPr fontId="1" type="noConversion"/>
  </si>
  <si>
    <t>금위영유황군</t>
    <phoneticPr fontId="1" type="noConversion"/>
  </si>
  <si>
    <t>府案付巡營格軍</t>
    <phoneticPr fontId="1" type="noConversion"/>
  </si>
  <si>
    <t>分春</t>
    <phoneticPr fontId="1" type="noConversion"/>
  </si>
  <si>
    <t>분춘</t>
    <phoneticPr fontId="1" type="noConversion"/>
  </si>
  <si>
    <t>丁</t>
    <phoneticPr fontId="1" type="noConversion"/>
  </si>
  <si>
    <t>白連</t>
    <phoneticPr fontId="1" type="noConversion"/>
  </si>
  <si>
    <t>백련</t>
    <phoneticPr fontId="1" type="noConversion"/>
  </si>
  <si>
    <t>希年</t>
    <phoneticPr fontId="1" type="noConversion"/>
  </si>
  <si>
    <t>입호</t>
    <phoneticPr fontId="1" type="noConversion"/>
  </si>
  <si>
    <t>率孫子</t>
    <phoneticPr fontId="1" type="noConversion"/>
  </si>
  <si>
    <t>가현</t>
    <phoneticPr fontId="1" type="noConversion"/>
  </si>
  <si>
    <t>거</t>
    <phoneticPr fontId="1" type="noConversion"/>
  </si>
  <si>
    <t>경산</t>
    <phoneticPr fontId="1" type="noConversion"/>
  </si>
  <si>
    <t>等決得未推</t>
    <phoneticPr fontId="1" type="noConversion"/>
  </si>
  <si>
    <t>시거</t>
    <phoneticPr fontId="1" type="noConversion"/>
  </si>
  <si>
    <t>고령</t>
    <phoneticPr fontId="1" type="noConversion"/>
  </si>
  <si>
    <t>청도</t>
    <phoneticPr fontId="1" type="noConversion"/>
  </si>
  <si>
    <t>신해도망</t>
    <phoneticPr fontId="1" type="noConversion"/>
  </si>
  <si>
    <t>김이</t>
    <phoneticPr fontId="1" type="noConversion"/>
  </si>
  <si>
    <t>戒乞</t>
    <phoneticPr fontId="1" type="noConversion"/>
  </si>
  <si>
    <t>尙吾</t>
    <phoneticPr fontId="1" type="noConversion"/>
  </si>
  <si>
    <t>등2구가현</t>
    <phoneticPr fontId="1" type="noConversion"/>
  </si>
  <si>
    <t>展力副尉訓鍊院權知奉事</t>
    <phoneticPr fontId="1" type="noConversion"/>
  </si>
  <si>
    <t>전력부위훈련원권지봉사</t>
    <phoneticPr fontId="1" type="noConversion"/>
  </si>
  <si>
    <t>今</t>
    <phoneticPr fontId="1" type="noConversion"/>
  </si>
  <si>
    <t>금</t>
    <phoneticPr fontId="1" type="noConversion"/>
  </si>
  <si>
    <t>戒祖</t>
    <phoneticPr fontId="1" type="noConversion"/>
  </si>
  <si>
    <t>承哲</t>
    <phoneticPr fontId="1" type="noConversion"/>
  </si>
  <si>
    <t>등가현</t>
    <phoneticPr fontId="1" type="noConversion"/>
  </si>
  <si>
    <t>가현</t>
    <phoneticPr fontId="1" type="noConversion"/>
  </si>
  <si>
    <t>億</t>
    <phoneticPr fontId="1" type="noConversion"/>
  </si>
  <si>
    <t>私婢</t>
    <phoneticPr fontId="1" type="noConversion"/>
  </si>
  <si>
    <t>養女</t>
    <phoneticPr fontId="1" type="noConversion"/>
  </si>
  <si>
    <r>
      <rPr>
        <sz val="10"/>
        <rFont val="한컴바탕"/>
        <family val="1"/>
        <charset val="129"/>
      </rPr>
      <t>継</t>
    </r>
    <r>
      <rPr>
        <sz val="10"/>
        <rFont val="돋움"/>
        <family val="3"/>
        <charset val="129"/>
      </rPr>
      <t>忠</t>
    </r>
  </si>
  <si>
    <r>
      <rPr>
        <sz val="10"/>
        <rFont val="한컴바탕"/>
        <family val="1"/>
        <charset val="129"/>
      </rPr>
      <t>礼</t>
    </r>
    <r>
      <rPr>
        <sz val="10"/>
        <rFont val="돋움"/>
        <family val="3"/>
        <charset val="129"/>
      </rPr>
      <t>男</t>
    </r>
  </si>
  <si>
    <r>
      <rPr>
        <sz val="10"/>
        <rFont val="한컴바탕"/>
        <family val="1"/>
        <charset val="129"/>
      </rPr>
      <t>礼</t>
    </r>
    <r>
      <rPr>
        <sz val="10"/>
        <rFont val="돋움"/>
        <family val="3"/>
        <charset val="129"/>
      </rPr>
      <t>丹</t>
    </r>
  </si>
  <si>
    <r>
      <rPr>
        <sz val="10"/>
        <rFont val="한컴바탕"/>
        <family val="1"/>
        <charset val="129"/>
      </rPr>
      <t>伻</t>
    </r>
    <r>
      <rPr>
        <sz val="10"/>
        <rFont val="돋움"/>
        <family val="3"/>
        <charset val="129"/>
      </rPr>
      <t>乞</t>
    </r>
  </si>
  <si>
    <r>
      <rPr>
        <sz val="10"/>
        <rFont val="한컴바탕"/>
        <family val="1"/>
        <charset val="129"/>
      </rPr>
      <t>礼</t>
    </r>
    <r>
      <rPr>
        <sz val="10"/>
        <rFont val="돋움"/>
        <family val="3"/>
        <charset val="129"/>
      </rPr>
      <t>眞</t>
    </r>
  </si>
  <si>
    <r>
      <rPr>
        <sz val="10"/>
        <rFont val="한컴바탕"/>
        <family val="1"/>
        <charset val="129"/>
      </rPr>
      <t>礼</t>
    </r>
    <r>
      <rPr>
        <sz val="10"/>
        <rFont val="돋움"/>
        <family val="3"/>
        <charset val="129"/>
      </rPr>
      <t>奉</t>
    </r>
  </si>
  <si>
    <r>
      <rPr>
        <sz val="10"/>
        <rFont val="한컴바탕"/>
        <family val="1"/>
        <charset val="129"/>
      </rPr>
      <t>礼</t>
    </r>
    <r>
      <rPr>
        <sz val="10"/>
        <rFont val="돋움"/>
        <family val="3"/>
        <charset val="129"/>
      </rPr>
      <t>良</t>
    </r>
  </si>
  <si>
    <r>
      <t>朴</t>
    </r>
    <r>
      <rPr>
        <sz val="10"/>
        <rFont val="한컴바탕"/>
        <family val="1"/>
        <charset val="129"/>
      </rPr>
      <t>継</t>
    </r>
    <r>
      <rPr>
        <sz val="10"/>
        <rFont val="돋움"/>
        <family val="3"/>
        <charset val="129"/>
      </rPr>
      <t>英</t>
    </r>
  </si>
  <si>
    <r>
      <rPr>
        <sz val="10"/>
        <rFont val="한컴바탕"/>
        <family val="1"/>
        <charset val="129"/>
      </rPr>
      <t>礼</t>
    </r>
    <r>
      <rPr>
        <sz val="10"/>
        <rFont val="돋움"/>
        <family val="3"/>
        <charset val="129"/>
      </rPr>
      <t>云</t>
    </r>
  </si>
  <si>
    <r>
      <rPr>
        <sz val="10"/>
        <rFont val="한컴바탕"/>
        <family val="1"/>
        <charset val="129"/>
      </rPr>
      <t>礼</t>
    </r>
    <r>
      <rPr>
        <sz val="10"/>
        <rFont val="돋움"/>
        <family val="3"/>
        <charset val="129"/>
      </rPr>
      <t>今</t>
    </r>
  </si>
  <si>
    <r>
      <t>省峴道</t>
    </r>
    <r>
      <rPr>
        <sz val="10"/>
        <rFont val="한컴바탕"/>
        <family val="1"/>
        <charset val="129"/>
      </rPr>
      <t>双</t>
    </r>
    <r>
      <rPr>
        <sz val="10"/>
        <rFont val="돋움"/>
        <family val="3"/>
        <charset val="129"/>
      </rPr>
      <t>山驛吏</t>
    </r>
  </si>
  <si>
    <r>
      <rPr>
        <sz val="10"/>
        <rFont val="새바탕"/>
        <family val="1"/>
        <charset val="129"/>
      </rPr>
      <t>尭乱</t>
    </r>
  </si>
  <si>
    <r>
      <rPr>
        <sz val="10"/>
        <rFont val="새바탕"/>
        <family val="1"/>
        <charset val="129"/>
      </rPr>
      <t>礼竜</t>
    </r>
  </si>
  <si>
    <r>
      <rPr>
        <sz val="10"/>
        <rFont val="한컴바탕"/>
        <family val="1"/>
        <charset val="129"/>
      </rPr>
      <t>乻</t>
    </r>
    <r>
      <rPr>
        <sz val="10"/>
        <rFont val="돋움"/>
        <family val="3"/>
        <charset val="129"/>
      </rPr>
      <t>仁</t>
    </r>
  </si>
  <si>
    <r>
      <rPr>
        <sz val="10"/>
        <rFont val="한컴바탕"/>
        <family val="1"/>
        <charset val="129"/>
      </rPr>
      <t>竜</t>
    </r>
    <r>
      <rPr>
        <sz val="10"/>
        <rFont val="돋움"/>
        <family val="3"/>
        <charset val="129"/>
      </rPr>
      <t>汗</t>
    </r>
  </si>
  <si>
    <r>
      <rPr>
        <sz val="10"/>
        <rFont val="한컴바탕"/>
        <family val="1"/>
        <charset val="129"/>
      </rPr>
      <t>鸎</t>
    </r>
    <r>
      <rPr>
        <sz val="10"/>
        <rFont val="돋움"/>
        <family val="3"/>
        <charset val="129"/>
      </rPr>
      <t>今</t>
    </r>
  </si>
  <si>
    <r>
      <rPr>
        <sz val="10"/>
        <rFont val="한컴바탕"/>
        <family val="1"/>
        <charset val="129"/>
      </rPr>
      <t>竜</t>
    </r>
    <r>
      <rPr>
        <sz val="10"/>
        <rFont val="돋움"/>
        <family val="3"/>
        <charset val="129"/>
      </rPr>
      <t>伊</t>
    </r>
  </si>
  <si>
    <r>
      <rPr>
        <sz val="10"/>
        <rFont val="한컴바탕"/>
        <family val="1"/>
        <charset val="129"/>
      </rPr>
      <t>竜</t>
    </r>
    <r>
      <rPr>
        <sz val="10"/>
        <rFont val="돋움"/>
        <family val="3"/>
        <charset val="129"/>
      </rPr>
      <t>男</t>
    </r>
  </si>
  <si>
    <r>
      <rPr>
        <sz val="10"/>
        <rFont val="한컴바탕"/>
        <family val="1"/>
        <charset val="129"/>
      </rPr>
      <t>旕</t>
    </r>
    <r>
      <rPr>
        <sz val="10"/>
        <rFont val="돋움"/>
        <family val="3"/>
        <charset val="129"/>
      </rPr>
      <t>眞</t>
    </r>
  </si>
  <si>
    <r>
      <rPr>
        <sz val="10"/>
        <rFont val="한컴바탕"/>
        <family val="1"/>
        <charset val="129"/>
      </rPr>
      <t>国</t>
    </r>
    <r>
      <rPr>
        <sz val="10"/>
        <rFont val="돋움"/>
        <family val="3"/>
        <charset val="129"/>
      </rPr>
      <t>良</t>
    </r>
  </si>
  <si>
    <r>
      <rPr>
        <sz val="10"/>
        <rFont val="한컴바탕"/>
        <family val="1"/>
        <charset val="129"/>
      </rPr>
      <t>竜</t>
    </r>
    <r>
      <rPr>
        <sz val="10"/>
        <rFont val="돋움"/>
        <family val="3"/>
        <charset val="129"/>
      </rPr>
      <t>立</t>
    </r>
  </si>
  <si>
    <r>
      <t>彦</t>
    </r>
    <r>
      <rPr>
        <sz val="10"/>
        <rFont val="새바탕"/>
        <family val="1"/>
        <charset val="129"/>
      </rPr>
      <t>竜</t>
    </r>
  </si>
  <si>
    <r>
      <rPr>
        <sz val="10"/>
        <rFont val="한컴바탕"/>
        <family val="1"/>
        <charset val="129"/>
      </rPr>
      <t>乱</t>
    </r>
    <r>
      <rPr>
        <sz val="10"/>
        <rFont val="돋움"/>
        <family val="3"/>
        <charset val="129"/>
      </rPr>
      <t>右</t>
    </r>
  </si>
  <si>
    <r>
      <rPr>
        <sz val="10"/>
        <rFont val="한컴바탕"/>
        <family val="1"/>
        <charset val="129"/>
      </rPr>
      <t>礼</t>
    </r>
    <r>
      <rPr>
        <sz val="10"/>
        <rFont val="돋움"/>
        <family val="3"/>
        <charset val="129"/>
      </rPr>
      <t>分</t>
    </r>
  </si>
  <si>
    <r>
      <rPr>
        <sz val="10"/>
        <rFont val="한컴바탕"/>
        <family val="1"/>
        <charset val="129"/>
      </rPr>
      <t>礼</t>
    </r>
    <r>
      <rPr>
        <sz val="10"/>
        <rFont val="돋움"/>
        <family val="3"/>
        <charset val="129"/>
      </rPr>
      <t>進</t>
    </r>
  </si>
  <si>
    <r>
      <t>日</t>
    </r>
    <r>
      <rPr>
        <sz val="10"/>
        <rFont val="한컴바탕"/>
        <family val="1"/>
        <charset val="129"/>
      </rPr>
      <t>竜</t>
    </r>
    <phoneticPr fontId="1" type="noConversion"/>
  </si>
  <si>
    <r>
      <rPr>
        <sz val="10"/>
        <rFont val="한컴바탕"/>
        <family val="1"/>
        <charset val="129"/>
      </rPr>
      <t>竜</t>
    </r>
    <r>
      <rPr>
        <sz val="10"/>
        <rFont val="돋움"/>
        <family val="3"/>
        <charset val="129"/>
      </rPr>
      <t>業</t>
    </r>
  </si>
  <si>
    <r>
      <rPr>
        <sz val="10"/>
        <rFont val="한컴바탕"/>
        <family val="1"/>
        <charset val="129"/>
      </rPr>
      <t>国</t>
    </r>
    <r>
      <rPr>
        <sz val="10"/>
        <rFont val="돋움"/>
        <family val="3"/>
        <charset val="129"/>
      </rPr>
      <t>上</t>
    </r>
  </si>
  <si>
    <r>
      <rPr>
        <sz val="10"/>
        <rFont val="한컴바탕"/>
        <family val="1"/>
        <charset val="129"/>
      </rPr>
      <t>礼</t>
    </r>
    <r>
      <rPr>
        <sz val="10"/>
        <rFont val="돋움"/>
        <family val="3"/>
        <charset val="129"/>
      </rPr>
      <t>發</t>
    </r>
  </si>
  <si>
    <r>
      <rPr>
        <sz val="10"/>
        <rFont val="한컴바탕"/>
        <family val="1"/>
        <charset val="129"/>
      </rPr>
      <t>礼</t>
    </r>
    <r>
      <rPr>
        <sz val="10"/>
        <rFont val="돋움"/>
        <family val="3"/>
        <charset val="129"/>
      </rPr>
      <t>永</t>
    </r>
  </si>
  <si>
    <r>
      <t>金</t>
    </r>
    <r>
      <rPr>
        <sz val="10"/>
        <rFont val="한컴바탕"/>
        <family val="1"/>
        <charset val="129"/>
      </rPr>
      <t>礼</t>
    </r>
    <r>
      <rPr>
        <sz val="10"/>
        <rFont val="돋움"/>
        <family val="3"/>
        <charset val="129"/>
      </rPr>
      <t>金</t>
    </r>
  </si>
  <si>
    <r>
      <rPr>
        <sz val="10"/>
        <rFont val="한컴바탕"/>
        <family val="1"/>
        <charset val="129"/>
      </rPr>
      <t>礼</t>
    </r>
    <r>
      <rPr>
        <sz val="10"/>
        <rFont val="돋움"/>
        <family val="3"/>
        <charset val="129"/>
      </rPr>
      <t>化</t>
    </r>
  </si>
  <si>
    <r>
      <t>金</t>
    </r>
    <r>
      <rPr>
        <sz val="10"/>
        <rFont val="한컴바탕"/>
        <family val="1"/>
        <charset val="129"/>
      </rPr>
      <t>礼</t>
    </r>
    <r>
      <rPr>
        <sz val="10"/>
        <rFont val="돋움"/>
        <family val="3"/>
        <charset val="129"/>
      </rPr>
      <t>宗</t>
    </r>
  </si>
  <si>
    <r>
      <rPr>
        <sz val="10"/>
        <rFont val="한컴바탕"/>
        <family val="1"/>
        <charset val="129"/>
      </rPr>
      <t>礼</t>
    </r>
    <r>
      <rPr>
        <sz val="10"/>
        <rFont val="돋움"/>
        <family val="3"/>
        <charset val="129"/>
      </rPr>
      <t>宗</t>
    </r>
  </si>
  <si>
    <r>
      <t>金</t>
    </r>
    <r>
      <rPr>
        <sz val="10"/>
        <rFont val="새바탕"/>
        <family val="1"/>
        <charset val="129"/>
      </rPr>
      <t>礼</t>
    </r>
    <r>
      <rPr>
        <sz val="10"/>
        <rFont val="돋움"/>
        <family val="3"/>
        <charset val="129"/>
      </rPr>
      <t>宗</t>
    </r>
  </si>
  <si>
    <r>
      <rPr>
        <sz val="10"/>
        <rFont val="한컴바탕"/>
        <family val="1"/>
        <charset val="129"/>
      </rPr>
      <t>竜</t>
    </r>
    <r>
      <rPr>
        <sz val="10"/>
        <rFont val="돋움"/>
        <family val="3"/>
        <charset val="129"/>
      </rPr>
      <t>化</t>
    </r>
  </si>
  <si>
    <r>
      <rPr>
        <sz val="10"/>
        <rFont val="한컴바탕"/>
        <family val="1"/>
        <charset val="129"/>
      </rPr>
      <t>礼</t>
    </r>
    <r>
      <rPr>
        <sz val="10"/>
        <rFont val="돋움"/>
        <family val="3"/>
        <charset val="129"/>
      </rPr>
      <t>丁</t>
    </r>
  </si>
  <si>
    <r>
      <t>金</t>
    </r>
    <r>
      <rPr>
        <sz val="10"/>
        <rFont val="한컴바탕"/>
        <family val="1"/>
        <charset val="129"/>
      </rPr>
      <t>継</t>
    </r>
    <r>
      <rPr>
        <sz val="10"/>
        <rFont val="돋움"/>
        <family val="3"/>
        <charset val="129"/>
      </rPr>
      <t>忠</t>
    </r>
  </si>
  <si>
    <t>덕총</t>
    <phoneticPr fontId="1" type="noConversion"/>
  </si>
  <si>
    <r>
      <t>朴</t>
    </r>
    <r>
      <rPr>
        <sz val="10"/>
        <rFont val="한컴바탕"/>
        <family val="1"/>
        <charset val="129"/>
      </rPr>
      <t>国</t>
    </r>
    <r>
      <rPr>
        <sz val="10"/>
        <rFont val="돋움"/>
        <family val="3"/>
        <charset val="129"/>
      </rPr>
      <t>上</t>
    </r>
  </si>
  <si>
    <r>
      <t>朴</t>
    </r>
    <r>
      <rPr>
        <sz val="10"/>
        <rFont val="새바탕"/>
        <family val="1"/>
        <charset val="129"/>
      </rPr>
      <t>国</t>
    </r>
    <r>
      <rPr>
        <sz val="10"/>
        <rFont val="돋움"/>
        <family val="3"/>
        <charset val="129"/>
      </rPr>
      <t>上</t>
    </r>
  </si>
  <si>
    <r>
      <rPr>
        <sz val="10"/>
        <rFont val="한컴바탕"/>
        <family val="1"/>
        <charset val="129"/>
      </rPr>
      <t>礼</t>
    </r>
    <r>
      <rPr>
        <sz val="10"/>
        <rFont val="돋움"/>
        <family val="3"/>
        <charset val="129"/>
      </rPr>
      <t>金</t>
    </r>
  </si>
  <si>
    <r>
      <t>命</t>
    </r>
    <r>
      <rPr>
        <sz val="10"/>
        <rFont val="새바탕"/>
        <family val="1"/>
        <charset val="129"/>
      </rPr>
      <t>竜</t>
    </r>
  </si>
  <si>
    <r>
      <rPr>
        <sz val="10"/>
        <rFont val="한컴바탕"/>
        <family val="1"/>
        <charset val="129"/>
      </rPr>
      <t>礼</t>
    </r>
    <r>
      <rPr>
        <sz val="10"/>
        <rFont val="돋움"/>
        <family val="3"/>
        <charset val="129"/>
      </rPr>
      <t>民</t>
    </r>
  </si>
  <si>
    <r>
      <rPr>
        <sz val="10"/>
        <rFont val="한컴바탕"/>
        <family val="1"/>
        <charset val="129"/>
      </rPr>
      <t>礼</t>
    </r>
    <r>
      <rPr>
        <sz val="10"/>
        <rFont val="돋움"/>
        <family val="3"/>
        <charset val="129"/>
      </rPr>
      <t>生</t>
    </r>
  </si>
  <si>
    <r>
      <rPr>
        <sz val="10"/>
        <rFont val="한컴바탕"/>
        <family val="1"/>
        <charset val="129"/>
      </rPr>
      <t>旕</t>
    </r>
    <r>
      <rPr>
        <sz val="10"/>
        <rFont val="돋움"/>
        <family val="3"/>
        <charset val="129"/>
      </rPr>
      <t>分</t>
    </r>
  </si>
  <si>
    <r>
      <t>金</t>
    </r>
    <r>
      <rPr>
        <sz val="10"/>
        <rFont val="한컴바탕"/>
        <family val="1"/>
        <charset val="129"/>
      </rPr>
      <t>旕</t>
    </r>
    <r>
      <rPr>
        <sz val="10"/>
        <rFont val="돋움"/>
        <family val="3"/>
        <charset val="129"/>
      </rPr>
      <t>江</t>
    </r>
  </si>
  <si>
    <r>
      <rPr>
        <sz val="10"/>
        <rFont val="한컴바탕"/>
        <family val="1"/>
        <charset val="129"/>
      </rPr>
      <t>乲</t>
    </r>
    <r>
      <rPr>
        <sz val="10"/>
        <rFont val="돋움"/>
        <family val="3"/>
        <charset val="129"/>
      </rPr>
      <t>弘</t>
    </r>
  </si>
  <si>
    <r>
      <rPr>
        <sz val="10"/>
        <rFont val="한컴바탕"/>
        <family val="1"/>
        <charset val="129"/>
      </rPr>
      <t>乲</t>
    </r>
    <r>
      <rPr>
        <sz val="10"/>
        <rFont val="돋움"/>
        <family val="3"/>
        <charset val="129"/>
      </rPr>
      <t>弘戶</t>
    </r>
    <phoneticPr fontId="1" type="noConversion"/>
  </si>
  <si>
    <r>
      <rPr>
        <sz val="10"/>
        <rFont val="한컴바탕"/>
        <family val="1"/>
        <charset val="129"/>
      </rPr>
      <t>竜</t>
    </r>
    <r>
      <rPr>
        <sz val="10"/>
        <rFont val="돋움"/>
        <family val="3"/>
        <charset val="129"/>
      </rPr>
      <t>分</t>
    </r>
  </si>
  <si>
    <r>
      <rPr>
        <sz val="10"/>
        <rFont val="한컴바탕"/>
        <family val="1"/>
        <charset val="129"/>
      </rPr>
      <t>竜</t>
    </r>
    <r>
      <rPr>
        <sz val="10"/>
        <rFont val="돋움"/>
        <family val="3"/>
        <charset val="129"/>
      </rPr>
      <t>德</t>
    </r>
  </si>
  <si>
    <r>
      <t>禁衛營焰</t>
    </r>
    <r>
      <rPr>
        <sz val="10"/>
        <rFont val="한컴바탕"/>
        <family val="1"/>
        <charset val="129"/>
      </rPr>
      <t>焇</t>
    </r>
    <r>
      <rPr>
        <sz val="10"/>
        <rFont val="돋움"/>
        <family val="3"/>
        <charset val="129"/>
      </rPr>
      <t>軍</t>
    </r>
  </si>
  <si>
    <r>
      <rPr>
        <sz val="10"/>
        <rFont val="한컴바탕"/>
        <family val="1"/>
        <charset val="129"/>
      </rPr>
      <t>竜</t>
    </r>
    <r>
      <rPr>
        <sz val="10"/>
        <rFont val="돋움"/>
        <family val="3"/>
        <charset val="129"/>
      </rPr>
      <t>卜</t>
    </r>
  </si>
  <si>
    <r>
      <t>全</t>
    </r>
    <r>
      <rPr>
        <sz val="10"/>
        <rFont val="한컴바탕"/>
        <family val="1"/>
        <charset val="129"/>
      </rPr>
      <t>礼</t>
    </r>
    <r>
      <rPr>
        <sz val="10"/>
        <rFont val="돋움"/>
        <family val="3"/>
        <charset val="129"/>
      </rPr>
      <t>發</t>
    </r>
  </si>
  <si>
    <r>
      <t>全</t>
    </r>
    <r>
      <rPr>
        <sz val="10"/>
        <rFont val="새바탕"/>
        <family val="1"/>
        <charset val="129"/>
      </rPr>
      <t>礼</t>
    </r>
    <r>
      <rPr>
        <sz val="10"/>
        <rFont val="돋움"/>
        <family val="3"/>
        <charset val="129"/>
      </rPr>
      <t>發</t>
    </r>
  </si>
  <si>
    <r>
      <t>裵</t>
    </r>
    <r>
      <rPr>
        <sz val="10"/>
        <rFont val="한컴바탕"/>
        <family val="1"/>
        <charset val="129"/>
      </rPr>
      <t>竜</t>
    </r>
    <r>
      <rPr>
        <sz val="10"/>
        <rFont val="돋움"/>
        <family val="3"/>
        <charset val="129"/>
      </rPr>
      <t>擇</t>
    </r>
  </si>
  <si>
    <r>
      <rPr>
        <sz val="10"/>
        <rFont val="한컴바탕"/>
        <family val="1"/>
        <charset val="129"/>
      </rPr>
      <t>竜</t>
    </r>
    <r>
      <rPr>
        <sz val="10"/>
        <rFont val="돋움"/>
        <family val="3"/>
        <charset val="129"/>
      </rPr>
      <t>擇</t>
    </r>
  </si>
  <si>
    <r>
      <t>裵</t>
    </r>
    <r>
      <rPr>
        <sz val="10"/>
        <rFont val="새바탕"/>
        <family val="1"/>
        <charset val="129"/>
      </rPr>
      <t>竜</t>
    </r>
    <r>
      <rPr>
        <sz val="10"/>
        <rFont val="돋움"/>
        <family val="3"/>
        <charset val="129"/>
      </rPr>
      <t>擇</t>
    </r>
  </si>
  <si>
    <r>
      <t>水營焰</t>
    </r>
    <r>
      <rPr>
        <sz val="10"/>
        <rFont val="한컴바탕"/>
        <family val="1"/>
        <charset val="129"/>
      </rPr>
      <t>焇</t>
    </r>
    <r>
      <rPr>
        <sz val="10"/>
        <rFont val="돋움"/>
        <family val="3"/>
        <charset val="129"/>
      </rPr>
      <t>軍</t>
    </r>
  </si>
  <si>
    <r>
      <t>玄</t>
    </r>
    <r>
      <rPr>
        <sz val="10"/>
        <rFont val="한컴바탕"/>
        <family val="1"/>
        <charset val="129"/>
      </rPr>
      <t>乲</t>
    </r>
    <r>
      <rPr>
        <sz val="10"/>
        <rFont val="돋움"/>
        <family val="3"/>
        <charset val="129"/>
      </rPr>
      <t>弘</t>
    </r>
  </si>
  <si>
    <r>
      <t>玄</t>
    </r>
    <r>
      <rPr>
        <sz val="10"/>
        <rFont val="새바탕"/>
        <family val="1"/>
        <charset val="129"/>
      </rPr>
      <t>乲</t>
    </r>
    <r>
      <rPr>
        <sz val="10"/>
        <rFont val="돋움"/>
        <family val="3"/>
        <charset val="129"/>
      </rPr>
      <t>弘</t>
    </r>
  </si>
  <si>
    <r>
      <rPr>
        <sz val="10"/>
        <rFont val="한컴바탕"/>
        <family val="1"/>
        <charset val="129"/>
      </rPr>
      <t>乲</t>
    </r>
    <r>
      <rPr>
        <sz val="10"/>
        <rFont val="돋움"/>
        <family val="3"/>
        <charset val="129"/>
      </rPr>
      <t>奉</t>
    </r>
  </si>
  <si>
    <r>
      <rPr>
        <sz val="10"/>
        <rFont val="한컴바탕"/>
        <family val="1"/>
        <charset val="129"/>
      </rPr>
      <t>礼</t>
    </r>
    <r>
      <rPr>
        <sz val="10"/>
        <rFont val="돋움"/>
        <family val="3"/>
        <charset val="129"/>
      </rPr>
      <t>先</t>
    </r>
  </si>
  <si>
    <r>
      <t>巡硫黃瓮匠鰥夫張</t>
    </r>
    <r>
      <rPr>
        <sz val="10"/>
        <rFont val="한컴바탕"/>
        <family val="1"/>
        <charset val="129"/>
      </rPr>
      <t>竜</t>
    </r>
    <r>
      <rPr>
        <sz val="10"/>
        <rFont val="돋움"/>
        <family val="3"/>
        <charset val="129"/>
      </rPr>
      <t>代子</t>
    </r>
    <phoneticPr fontId="1" type="noConversion"/>
  </si>
  <si>
    <r>
      <t>吳</t>
    </r>
    <r>
      <rPr>
        <sz val="10"/>
        <rFont val="한컴바탕"/>
        <family val="1"/>
        <charset val="129"/>
      </rPr>
      <t>国</t>
    </r>
    <r>
      <rPr>
        <sz val="10"/>
        <rFont val="돋움"/>
        <family val="3"/>
        <charset val="129"/>
      </rPr>
      <t>生</t>
    </r>
  </si>
  <si>
    <r>
      <rPr>
        <sz val="10"/>
        <rFont val="한컴바탕"/>
        <family val="1"/>
        <charset val="129"/>
      </rPr>
      <t>国</t>
    </r>
    <r>
      <rPr>
        <sz val="10"/>
        <rFont val="돋움"/>
        <family val="3"/>
        <charset val="129"/>
      </rPr>
      <t>生</t>
    </r>
  </si>
  <si>
    <r>
      <t>吳</t>
    </r>
    <r>
      <rPr>
        <sz val="10"/>
        <rFont val="새바탕"/>
        <family val="1"/>
        <charset val="129"/>
      </rPr>
      <t>国</t>
    </r>
    <r>
      <rPr>
        <sz val="10"/>
        <rFont val="돋움"/>
        <family val="3"/>
        <charset val="129"/>
      </rPr>
      <t>生</t>
    </r>
  </si>
  <si>
    <r>
      <t>金三</t>
    </r>
    <r>
      <rPr>
        <sz val="10"/>
        <rFont val="새바탕"/>
        <family val="1"/>
        <charset val="129"/>
      </rPr>
      <t>竜</t>
    </r>
  </si>
  <si>
    <r>
      <rPr>
        <sz val="10"/>
        <rFont val="한컴바탕"/>
        <family val="1"/>
        <charset val="129"/>
      </rPr>
      <t>乱</t>
    </r>
    <r>
      <rPr>
        <sz val="10"/>
        <rFont val="돋움"/>
        <family val="3"/>
        <charset val="129"/>
      </rPr>
      <t>同</t>
    </r>
  </si>
  <si>
    <r>
      <t>金</t>
    </r>
    <r>
      <rPr>
        <sz val="10"/>
        <rFont val="한컴바탕"/>
        <family val="1"/>
        <charset val="129"/>
      </rPr>
      <t>竜</t>
    </r>
    <r>
      <rPr>
        <sz val="10"/>
        <rFont val="돋움"/>
        <family val="3"/>
        <charset val="129"/>
      </rPr>
      <t>男</t>
    </r>
  </si>
  <si>
    <r>
      <t>黃得</t>
    </r>
    <r>
      <rPr>
        <sz val="10"/>
        <rFont val="새바탕"/>
        <family val="1"/>
        <charset val="129"/>
      </rPr>
      <t>竜</t>
    </r>
  </si>
  <si>
    <r>
      <t>禁衛營焰</t>
    </r>
    <r>
      <rPr>
        <sz val="10"/>
        <rFont val="한컴바탕"/>
        <family val="1"/>
        <charset val="129"/>
      </rPr>
      <t>焇</t>
    </r>
    <r>
      <rPr>
        <sz val="10"/>
        <rFont val="돋움"/>
        <family val="3"/>
        <charset val="129"/>
      </rPr>
      <t>軍巡在家</t>
    </r>
  </si>
  <si>
    <r>
      <t>金</t>
    </r>
    <r>
      <rPr>
        <sz val="10"/>
        <rFont val="한컴바탕"/>
        <family val="1"/>
        <charset val="129"/>
      </rPr>
      <t>礼</t>
    </r>
    <r>
      <rPr>
        <sz val="10"/>
        <rFont val="돋움"/>
        <family val="3"/>
        <charset val="129"/>
      </rPr>
      <t>同</t>
    </r>
  </si>
  <si>
    <r>
      <rPr>
        <sz val="10"/>
        <rFont val="한컴바탕"/>
        <family val="1"/>
        <charset val="129"/>
      </rPr>
      <t>礼</t>
    </r>
    <r>
      <rPr>
        <sz val="10"/>
        <rFont val="돋움"/>
        <family val="3"/>
        <charset val="129"/>
      </rPr>
      <t>同</t>
    </r>
  </si>
  <si>
    <r>
      <rPr>
        <sz val="10"/>
        <rFont val="한컴바탕"/>
        <family val="1"/>
        <charset val="129"/>
      </rPr>
      <t>乱</t>
    </r>
    <r>
      <rPr>
        <sz val="10"/>
        <rFont val="돋움"/>
        <family val="3"/>
        <charset val="129"/>
      </rPr>
      <t>生</t>
    </r>
  </si>
  <si>
    <r>
      <t>金</t>
    </r>
    <r>
      <rPr>
        <sz val="10"/>
        <rFont val="새바탕"/>
        <family val="1"/>
        <charset val="129"/>
      </rPr>
      <t>礼</t>
    </r>
    <r>
      <rPr>
        <sz val="10"/>
        <rFont val="돋움"/>
        <family val="3"/>
        <charset val="129"/>
      </rPr>
      <t>同</t>
    </r>
  </si>
  <si>
    <r>
      <t>安唜</t>
    </r>
    <r>
      <rPr>
        <sz val="10"/>
        <rFont val="새바탕"/>
        <family val="1"/>
        <charset val="129"/>
      </rPr>
      <t>竜</t>
    </r>
  </si>
  <si>
    <r>
      <rPr>
        <sz val="10"/>
        <rFont val="한컴바탕"/>
        <family val="1"/>
        <charset val="129"/>
      </rPr>
      <t>竜</t>
    </r>
    <r>
      <rPr>
        <sz val="10"/>
        <rFont val="돋움"/>
        <family val="3"/>
        <charset val="129"/>
      </rPr>
      <t>起</t>
    </r>
  </si>
  <si>
    <r>
      <rPr>
        <sz val="10"/>
        <rFont val="한컴바탕"/>
        <family val="1"/>
        <charset val="129"/>
      </rPr>
      <t>乺</t>
    </r>
    <r>
      <rPr>
        <sz val="10"/>
        <rFont val="돋움"/>
        <family val="3"/>
        <charset val="129"/>
      </rPr>
      <t>今</t>
    </r>
  </si>
  <si>
    <r>
      <rPr>
        <sz val="10"/>
        <rFont val="한컴바탕"/>
        <family val="1"/>
        <charset val="129"/>
      </rPr>
      <t>竜</t>
    </r>
    <r>
      <rPr>
        <sz val="10"/>
        <rFont val="돋움"/>
        <family val="3"/>
        <charset val="129"/>
      </rPr>
      <t>玉</t>
    </r>
  </si>
  <si>
    <r>
      <rPr>
        <sz val="10"/>
        <rFont val="한컴바탕"/>
        <family val="1"/>
        <charset val="129"/>
      </rPr>
      <t>礼</t>
    </r>
    <r>
      <rPr>
        <sz val="10"/>
        <rFont val="돋움"/>
        <family val="3"/>
        <charset val="129"/>
      </rPr>
      <t>業</t>
    </r>
  </si>
  <si>
    <r>
      <t>朴</t>
    </r>
    <r>
      <rPr>
        <sz val="10"/>
        <rFont val="한컴바탕"/>
        <family val="1"/>
        <charset val="129"/>
      </rPr>
      <t>礼</t>
    </r>
    <r>
      <rPr>
        <sz val="10"/>
        <rFont val="돋움"/>
        <family val="3"/>
        <charset val="129"/>
      </rPr>
      <t>業</t>
    </r>
  </si>
  <si>
    <r>
      <t>河仁</t>
    </r>
    <r>
      <rPr>
        <sz val="10"/>
        <rFont val="새바탕"/>
        <family val="1"/>
        <charset val="129"/>
      </rPr>
      <t>竜</t>
    </r>
  </si>
  <si>
    <r>
      <t>李</t>
    </r>
    <r>
      <rPr>
        <sz val="10"/>
        <rFont val="한컴바탕"/>
        <family val="1"/>
        <charset val="129"/>
      </rPr>
      <t>礼</t>
    </r>
    <r>
      <rPr>
        <sz val="10"/>
        <rFont val="돋움"/>
        <family val="3"/>
        <charset val="129"/>
      </rPr>
      <t>良</t>
    </r>
  </si>
  <si>
    <r>
      <t>李</t>
    </r>
    <r>
      <rPr>
        <sz val="10"/>
        <rFont val="새바탕"/>
        <family val="1"/>
        <charset val="129"/>
      </rPr>
      <t>礼</t>
    </r>
    <r>
      <rPr>
        <sz val="10"/>
        <rFont val="돋움"/>
        <family val="3"/>
        <charset val="129"/>
      </rPr>
      <t>良</t>
    </r>
  </si>
  <si>
    <r>
      <rPr>
        <sz val="10"/>
        <rFont val="한컴바탕"/>
        <family val="1"/>
        <charset val="129"/>
      </rPr>
      <t>乱</t>
    </r>
    <r>
      <rPr>
        <sz val="10"/>
        <rFont val="돋움"/>
        <family val="3"/>
        <charset val="129"/>
      </rPr>
      <t>夫</t>
    </r>
  </si>
  <si>
    <r>
      <rPr>
        <sz val="10"/>
        <rFont val="한컴바탕"/>
        <family val="1"/>
        <charset val="129"/>
      </rPr>
      <t>礼</t>
    </r>
    <r>
      <rPr>
        <sz val="10"/>
        <rFont val="돋움"/>
        <family val="3"/>
        <charset val="129"/>
      </rPr>
      <t>香</t>
    </r>
  </si>
  <si>
    <r>
      <rPr>
        <sz val="10"/>
        <rFont val="한컴바탕"/>
        <family val="1"/>
        <charset val="129"/>
      </rPr>
      <t>礼</t>
    </r>
    <r>
      <rPr>
        <sz val="10"/>
        <rFont val="돋움"/>
        <family val="3"/>
        <charset val="129"/>
      </rPr>
      <t>春</t>
    </r>
  </si>
  <si>
    <r>
      <rPr>
        <sz val="10"/>
        <rFont val="한컴바탕"/>
        <family val="1"/>
        <charset val="129"/>
      </rPr>
      <t>乱</t>
    </r>
    <r>
      <rPr>
        <sz val="10"/>
        <rFont val="돋움"/>
        <family val="3"/>
        <charset val="129"/>
      </rPr>
      <t>立</t>
    </r>
  </si>
  <si>
    <r>
      <t>禁衛營焰</t>
    </r>
    <r>
      <rPr>
        <sz val="10"/>
        <rFont val="한컴바탕"/>
        <family val="1"/>
        <charset val="129"/>
      </rPr>
      <t>焇</t>
    </r>
    <r>
      <rPr>
        <sz val="10"/>
        <rFont val="돋움"/>
        <family val="3"/>
        <charset val="129"/>
      </rPr>
      <t>軍私奴</t>
    </r>
  </si>
  <si>
    <r>
      <t>自</t>
    </r>
    <r>
      <rPr>
        <sz val="10"/>
        <rFont val="새바탕"/>
        <family val="1"/>
        <charset val="129"/>
      </rPr>
      <t>竜</t>
    </r>
  </si>
  <si>
    <r>
      <rPr>
        <sz val="10"/>
        <rFont val="한컴바탕"/>
        <family val="1"/>
        <charset val="129"/>
      </rPr>
      <t>乲</t>
    </r>
    <r>
      <rPr>
        <sz val="10"/>
        <rFont val="돋움"/>
        <family val="3"/>
        <charset val="129"/>
      </rPr>
      <t>金</t>
    </r>
  </si>
  <si>
    <r>
      <t>韓</t>
    </r>
    <r>
      <rPr>
        <sz val="10"/>
        <rFont val="한컴바탕"/>
        <family val="1"/>
        <charset val="129"/>
      </rPr>
      <t>国</t>
    </r>
    <r>
      <rPr>
        <sz val="10"/>
        <rFont val="돋움"/>
        <family val="3"/>
        <charset val="129"/>
      </rPr>
      <t>令</t>
    </r>
  </si>
  <si>
    <r>
      <rPr>
        <sz val="10"/>
        <rFont val="한컴바탕"/>
        <family val="1"/>
        <charset val="129"/>
      </rPr>
      <t>瞱</t>
    </r>
    <r>
      <rPr>
        <sz val="10"/>
        <rFont val="돋움"/>
        <family val="3"/>
        <charset val="129"/>
      </rPr>
      <t>連</t>
    </r>
  </si>
  <si>
    <r>
      <rPr>
        <sz val="10"/>
        <rFont val="한컴바탕"/>
        <family val="1"/>
        <charset val="129"/>
      </rPr>
      <t>礼</t>
    </r>
    <r>
      <rPr>
        <sz val="10"/>
        <rFont val="돋움"/>
        <family val="3"/>
        <charset val="129"/>
      </rPr>
      <t>斗</t>
    </r>
  </si>
  <si>
    <r>
      <rPr>
        <sz val="10"/>
        <rFont val="한컴바탕"/>
        <family val="1"/>
        <charset val="129"/>
      </rPr>
      <t>旕</t>
    </r>
    <r>
      <rPr>
        <sz val="10"/>
        <rFont val="돋움"/>
        <family val="3"/>
        <charset val="129"/>
      </rPr>
      <t>介</t>
    </r>
  </si>
  <si>
    <r>
      <rPr>
        <sz val="10"/>
        <rFont val="한컴바탕"/>
        <family val="1"/>
        <charset val="129"/>
      </rPr>
      <t>竜</t>
    </r>
    <r>
      <rPr>
        <sz val="10"/>
        <rFont val="돋움"/>
        <family val="3"/>
        <charset val="129"/>
      </rPr>
      <t>山</t>
    </r>
  </si>
  <si>
    <r>
      <t>黃唜</t>
    </r>
    <r>
      <rPr>
        <sz val="10"/>
        <rFont val="새바탕"/>
        <family val="1"/>
        <charset val="129"/>
      </rPr>
      <t>乱</t>
    </r>
  </si>
  <si>
    <r>
      <t>黃德</t>
    </r>
    <r>
      <rPr>
        <sz val="10"/>
        <rFont val="새바탕"/>
        <family val="1"/>
        <charset val="129"/>
      </rPr>
      <t>竜</t>
    </r>
  </si>
  <si>
    <r>
      <rPr>
        <sz val="10"/>
        <rFont val="한컴바탕"/>
        <family val="1"/>
        <charset val="129"/>
      </rPr>
      <t>竜</t>
    </r>
    <r>
      <rPr>
        <sz val="10"/>
        <rFont val="돋움"/>
        <family val="3"/>
        <charset val="129"/>
      </rPr>
      <t>今</t>
    </r>
  </si>
  <si>
    <r>
      <t>李義</t>
    </r>
    <r>
      <rPr>
        <sz val="10"/>
        <rFont val="새바탕"/>
        <family val="1"/>
        <charset val="129"/>
      </rPr>
      <t>竜</t>
    </r>
  </si>
  <si>
    <r>
      <rPr>
        <sz val="10"/>
        <rFont val="한컴바탕"/>
        <family val="1"/>
        <charset val="129"/>
      </rPr>
      <t>竜</t>
    </r>
    <r>
      <rPr>
        <sz val="10"/>
        <rFont val="돋움"/>
        <family val="3"/>
        <charset val="129"/>
      </rPr>
      <t>景</t>
    </r>
  </si>
  <si>
    <r>
      <rPr>
        <sz val="10"/>
        <rFont val="한컴바탕"/>
        <family val="1"/>
        <charset val="129"/>
      </rPr>
      <t>远</t>
    </r>
    <r>
      <rPr>
        <sz val="10"/>
        <rFont val="돋움"/>
        <family val="3"/>
        <charset val="129"/>
      </rPr>
      <t>伊</t>
    </r>
  </si>
  <si>
    <r>
      <rPr>
        <sz val="10"/>
        <rFont val="한컴바탕"/>
        <family val="1"/>
        <charset val="129"/>
      </rPr>
      <t>国</t>
    </r>
    <r>
      <rPr>
        <sz val="10"/>
        <rFont val="돋움"/>
        <family val="3"/>
        <charset val="129"/>
      </rPr>
      <t>成</t>
    </r>
  </si>
  <si>
    <r>
      <rPr>
        <sz val="10"/>
        <rFont val="한컴바탕"/>
        <family val="1"/>
        <charset val="129"/>
      </rPr>
      <t>礼</t>
    </r>
    <r>
      <rPr>
        <sz val="10"/>
        <rFont val="돋움"/>
        <family val="3"/>
        <charset val="129"/>
      </rPr>
      <t>月</t>
    </r>
  </si>
  <si>
    <r>
      <t>韓</t>
    </r>
    <r>
      <rPr>
        <sz val="10"/>
        <rFont val="한컴바탕"/>
        <family val="1"/>
        <charset val="129"/>
      </rPr>
      <t>礼</t>
    </r>
    <r>
      <rPr>
        <sz val="10"/>
        <rFont val="돋움"/>
        <family val="3"/>
        <charset val="129"/>
      </rPr>
      <t>生</t>
    </r>
  </si>
  <si>
    <r>
      <t>朴</t>
    </r>
    <r>
      <rPr>
        <sz val="10"/>
        <rFont val="한컴바탕"/>
        <family val="1"/>
        <charset val="129"/>
      </rPr>
      <t>礼</t>
    </r>
    <r>
      <rPr>
        <sz val="10"/>
        <rFont val="돋움"/>
        <family val="3"/>
        <charset val="129"/>
      </rPr>
      <t>生</t>
    </r>
  </si>
  <si>
    <r>
      <t>吳</t>
    </r>
    <r>
      <rPr>
        <sz val="10"/>
        <rFont val="한컴바탕"/>
        <family val="1"/>
        <charset val="129"/>
      </rPr>
      <t>礼</t>
    </r>
    <r>
      <rPr>
        <sz val="10"/>
        <rFont val="돋움"/>
        <family val="3"/>
        <charset val="129"/>
      </rPr>
      <t>男</t>
    </r>
  </si>
  <si>
    <r>
      <t>吳</t>
    </r>
    <r>
      <rPr>
        <sz val="10"/>
        <rFont val="새바탕"/>
        <family val="1"/>
        <charset val="129"/>
      </rPr>
      <t>礼</t>
    </r>
    <r>
      <rPr>
        <sz val="10"/>
        <rFont val="돋움"/>
        <family val="3"/>
        <charset val="129"/>
      </rPr>
      <t>男</t>
    </r>
  </si>
  <si>
    <r>
      <rPr>
        <sz val="10"/>
        <rFont val="한컴바탕"/>
        <family val="1"/>
        <charset val="129"/>
      </rPr>
      <t>礼</t>
    </r>
    <r>
      <rPr>
        <sz val="10"/>
        <rFont val="돋움"/>
        <family val="3"/>
        <charset val="129"/>
      </rPr>
      <t>立</t>
    </r>
  </si>
  <si>
    <r>
      <t>李</t>
    </r>
    <r>
      <rPr>
        <sz val="10"/>
        <rFont val="한컴바탕"/>
        <family val="1"/>
        <charset val="129"/>
      </rPr>
      <t>乱</t>
    </r>
    <r>
      <rPr>
        <sz val="10"/>
        <rFont val="돋움"/>
        <family val="3"/>
        <charset val="129"/>
      </rPr>
      <t>生</t>
    </r>
  </si>
  <si>
    <r>
      <t>李</t>
    </r>
    <r>
      <rPr>
        <sz val="10"/>
        <rFont val="새바탕"/>
        <family val="1"/>
        <charset val="129"/>
      </rPr>
      <t>乱</t>
    </r>
    <r>
      <rPr>
        <sz val="10"/>
        <rFont val="돋움"/>
        <family val="3"/>
        <charset val="129"/>
      </rPr>
      <t>生</t>
    </r>
  </si>
  <si>
    <r>
      <rPr>
        <sz val="10"/>
        <rFont val="한컴바탕"/>
        <family val="1"/>
        <charset val="129"/>
      </rPr>
      <t>昣</t>
    </r>
    <phoneticPr fontId="1" type="noConversion"/>
  </si>
  <si>
    <r>
      <rPr>
        <sz val="10"/>
        <rFont val="한컴바탕"/>
        <family val="1"/>
        <charset val="129"/>
      </rPr>
      <t>乱</t>
    </r>
    <r>
      <rPr>
        <sz val="10"/>
        <rFont val="돋움"/>
        <family val="3"/>
        <charset val="129"/>
      </rPr>
      <t>天</t>
    </r>
  </si>
  <si>
    <r>
      <t>金玉</t>
    </r>
    <r>
      <rPr>
        <sz val="10"/>
        <rFont val="새바탕"/>
        <family val="1"/>
        <charset val="129"/>
      </rPr>
      <t>竜</t>
    </r>
  </si>
  <si>
    <r>
      <rPr>
        <sz val="10"/>
        <rFont val="한컴바탕"/>
        <family val="1"/>
        <charset val="129"/>
      </rPr>
      <t>乱</t>
    </r>
    <r>
      <rPr>
        <sz val="10"/>
        <rFont val="돋움"/>
        <family val="3"/>
        <charset val="129"/>
      </rPr>
      <t>化</t>
    </r>
  </si>
  <si>
    <r>
      <t>金</t>
    </r>
    <r>
      <rPr>
        <sz val="10"/>
        <rFont val="한컴바탕"/>
        <family val="1"/>
        <charset val="129"/>
      </rPr>
      <t>乱</t>
    </r>
    <r>
      <rPr>
        <sz val="10"/>
        <rFont val="돋움"/>
        <family val="3"/>
        <charset val="129"/>
      </rPr>
      <t>天</t>
    </r>
  </si>
  <si>
    <r>
      <t>崔進</t>
    </r>
    <r>
      <rPr>
        <sz val="10"/>
        <rFont val="새바탕"/>
        <family val="1"/>
        <charset val="129"/>
      </rPr>
      <t>献</t>
    </r>
  </si>
  <si>
    <r>
      <rPr>
        <sz val="10"/>
        <rFont val="한컴바탕"/>
        <family val="1"/>
        <charset val="129"/>
      </rPr>
      <t>宝</t>
    </r>
    <r>
      <rPr>
        <sz val="10"/>
        <rFont val="돋움"/>
        <family val="3"/>
        <charset val="129"/>
      </rPr>
      <t>英</t>
    </r>
  </si>
  <si>
    <r>
      <rPr>
        <sz val="10"/>
        <rFont val="한컴바탕"/>
        <family val="1"/>
        <charset val="129"/>
      </rPr>
      <t>礼</t>
    </r>
    <r>
      <rPr>
        <sz val="10"/>
        <rFont val="돋움"/>
        <family val="3"/>
        <charset val="129"/>
      </rPr>
      <t>任</t>
    </r>
  </si>
  <si>
    <r>
      <t>左兵營焰</t>
    </r>
    <r>
      <rPr>
        <sz val="10"/>
        <rFont val="한컴바탕"/>
        <family val="1"/>
        <charset val="129"/>
      </rPr>
      <t>焇</t>
    </r>
    <r>
      <rPr>
        <sz val="10"/>
        <rFont val="돋움"/>
        <family val="3"/>
        <charset val="129"/>
      </rPr>
      <t>軍</t>
    </r>
  </si>
  <si>
    <r>
      <t>鄭夢</t>
    </r>
    <r>
      <rPr>
        <sz val="10"/>
        <rFont val="새바탕"/>
        <family val="1"/>
        <charset val="129"/>
      </rPr>
      <t>竜</t>
    </r>
  </si>
  <si>
    <r>
      <t>朴</t>
    </r>
    <r>
      <rPr>
        <sz val="10"/>
        <rFont val="한컴바탕"/>
        <family val="1"/>
        <charset val="129"/>
      </rPr>
      <t>竜</t>
    </r>
    <r>
      <rPr>
        <sz val="10"/>
        <rFont val="돋움"/>
        <family val="3"/>
        <charset val="129"/>
      </rPr>
      <t>福</t>
    </r>
  </si>
  <si>
    <r>
      <rPr>
        <sz val="10"/>
        <rFont val="한컴바탕"/>
        <family val="1"/>
        <charset val="129"/>
      </rPr>
      <t>旕</t>
    </r>
    <r>
      <rPr>
        <sz val="10"/>
        <rFont val="돋움"/>
        <family val="3"/>
        <charset val="129"/>
      </rPr>
      <t>福</t>
    </r>
  </si>
  <si>
    <r>
      <rPr>
        <sz val="10"/>
        <rFont val="한컴바탕"/>
        <family val="1"/>
        <charset val="129"/>
      </rPr>
      <t>旕</t>
    </r>
    <r>
      <rPr>
        <sz val="10"/>
        <rFont val="돋움"/>
        <family val="3"/>
        <charset val="129"/>
      </rPr>
      <t>孫</t>
    </r>
  </si>
  <si>
    <r>
      <rPr>
        <sz val="10"/>
        <rFont val="한컴바탕"/>
        <family val="1"/>
        <charset val="129"/>
      </rPr>
      <t>旕</t>
    </r>
    <r>
      <rPr>
        <sz val="10"/>
        <rFont val="돋움"/>
        <family val="3"/>
        <charset val="129"/>
      </rPr>
      <t>卜</t>
    </r>
  </si>
  <si>
    <r>
      <t>鄭德</t>
    </r>
    <r>
      <rPr>
        <sz val="10"/>
        <rFont val="새바탕"/>
        <family val="1"/>
        <charset val="129"/>
      </rPr>
      <t>竜</t>
    </r>
  </si>
  <si>
    <r>
      <rPr>
        <sz val="10"/>
        <rFont val="한컴바탕"/>
        <family val="1"/>
        <charset val="129"/>
      </rPr>
      <t>礼</t>
    </r>
    <r>
      <rPr>
        <sz val="10"/>
        <rFont val="돋움"/>
        <family val="3"/>
        <charset val="129"/>
      </rPr>
      <t>壬</t>
    </r>
    <phoneticPr fontId="1" type="noConversion"/>
  </si>
  <si>
    <r>
      <rPr>
        <sz val="10"/>
        <rFont val="한컴바탕"/>
        <family val="1"/>
        <charset val="129"/>
      </rPr>
      <t>乱</t>
    </r>
    <r>
      <rPr>
        <sz val="10"/>
        <rFont val="돋움"/>
        <family val="3"/>
        <charset val="129"/>
      </rPr>
      <t>己</t>
    </r>
  </si>
  <si>
    <r>
      <t>吳</t>
    </r>
    <r>
      <rPr>
        <sz val="10"/>
        <rFont val="한컴바탕"/>
        <family val="1"/>
        <charset val="129"/>
      </rPr>
      <t>乱</t>
    </r>
    <r>
      <rPr>
        <sz val="10"/>
        <rFont val="돋움"/>
        <family val="3"/>
        <charset val="129"/>
      </rPr>
      <t>生</t>
    </r>
  </si>
  <si>
    <r>
      <rPr>
        <sz val="10"/>
        <rFont val="한컴바탕"/>
        <family val="1"/>
        <charset val="129"/>
      </rPr>
      <t>継</t>
    </r>
    <r>
      <rPr>
        <sz val="10"/>
        <rFont val="돋움"/>
        <family val="3"/>
        <charset val="129"/>
      </rPr>
      <t>徵</t>
    </r>
  </si>
  <si>
    <r>
      <rPr>
        <sz val="10"/>
        <rFont val="한컴바탕"/>
        <family val="1"/>
        <charset val="129"/>
      </rPr>
      <t>礼</t>
    </r>
    <r>
      <rPr>
        <sz val="10"/>
        <rFont val="돋움"/>
        <family val="3"/>
        <charset val="129"/>
      </rPr>
      <t>德</t>
    </r>
  </si>
  <si>
    <r>
      <rPr>
        <sz val="10"/>
        <rFont val="한컴바탕"/>
        <family val="1"/>
        <charset val="129"/>
      </rPr>
      <t>旕</t>
    </r>
    <r>
      <rPr>
        <sz val="10"/>
        <rFont val="돋움"/>
        <family val="3"/>
        <charset val="129"/>
      </rPr>
      <t>每</t>
    </r>
  </si>
  <si>
    <r>
      <rPr>
        <sz val="10"/>
        <rFont val="한컴바탕"/>
        <family val="1"/>
        <charset val="129"/>
      </rPr>
      <t>旕</t>
    </r>
    <r>
      <rPr>
        <sz val="10"/>
        <rFont val="돋움"/>
        <family val="3"/>
        <charset val="129"/>
      </rPr>
      <t>金</t>
    </r>
  </si>
  <si>
    <r>
      <t>河</t>
    </r>
    <r>
      <rPr>
        <sz val="10"/>
        <rFont val="한컴바탕"/>
        <family val="1"/>
        <charset val="129"/>
      </rPr>
      <t>竜</t>
    </r>
    <r>
      <rPr>
        <sz val="10"/>
        <rFont val="돋움"/>
        <family val="3"/>
        <charset val="129"/>
      </rPr>
      <t>守</t>
    </r>
  </si>
  <si>
    <r>
      <rPr>
        <sz val="10"/>
        <rFont val="한컴바탕"/>
        <family val="1"/>
        <charset val="129"/>
      </rPr>
      <t>国</t>
    </r>
    <r>
      <rPr>
        <sz val="10"/>
        <rFont val="돋움"/>
        <family val="3"/>
        <charset val="129"/>
      </rPr>
      <t>儀</t>
    </r>
  </si>
  <si>
    <r>
      <rPr>
        <sz val="10"/>
        <rFont val="한컴바탕"/>
        <family val="1"/>
        <charset val="129"/>
      </rPr>
      <t>継</t>
    </r>
    <r>
      <rPr>
        <sz val="10"/>
        <rFont val="돋움"/>
        <family val="3"/>
        <charset val="129"/>
      </rPr>
      <t>逸</t>
    </r>
  </si>
  <si>
    <r>
      <rPr>
        <sz val="10"/>
        <rFont val="한컴바탕"/>
        <family val="1"/>
        <charset val="129"/>
      </rPr>
      <t>竜</t>
    </r>
    <r>
      <rPr>
        <sz val="10"/>
        <rFont val="돋움"/>
        <family val="3"/>
        <charset val="129"/>
      </rPr>
      <t>壽</t>
    </r>
  </si>
  <si>
    <r>
      <rPr>
        <sz val="10"/>
        <rFont val="한컴바탕"/>
        <family val="1"/>
        <charset val="129"/>
      </rPr>
      <t>竜</t>
    </r>
    <r>
      <rPr>
        <sz val="10"/>
        <rFont val="돋움"/>
        <family val="3"/>
        <charset val="129"/>
      </rPr>
      <t>介</t>
    </r>
  </si>
  <si>
    <r>
      <rPr>
        <sz val="10"/>
        <rFont val="한컴바탕"/>
        <family val="1"/>
        <charset val="129"/>
      </rPr>
      <t>乱</t>
    </r>
    <r>
      <rPr>
        <sz val="10"/>
        <rFont val="돋움"/>
        <family val="3"/>
        <charset val="129"/>
      </rPr>
      <t>從</t>
    </r>
  </si>
  <si>
    <r>
      <rPr>
        <sz val="10"/>
        <rFont val="한컴바탕"/>
        <family val="1"/>
        <charset val="129"/>
      </rPr>
      <t>乱</t>
    </r>
    <r>
      <rPr>
        <sz val="10"/>
        <rFont val="돋움"/>
        <family val="3"/>
        <charset val="129"/>
      </rPr>
      <t>甫</t>
    </r>
  </si>
  <si>
    <r>
      <rPr>
        <sz val="10"/>
        <rFont val="한컴바탕"/>
        <family val="1"/>
        <charset val="129"/>
      </rPr>
      <t>礼</t>
    </r>
    <r>
      <rPr>
        <sz val="10"/>
        <rFont val="돋움"/>
        <family val="3"/>
        <charset val="129"/>
      </rPr>
      <t>甫</t>
    </r>
  </si>
  <si>
    <r>
      <t>文以</t>
    </r>
    <r>
      <rPr>
        <sz val="10"/>
        <rFont val="새바탕"/>
        <family val="1"/>
        <charset val="129"/>
      </rPr>
      <t>献</t>
    </r>
  </si>
  <si>
    <r>
      <rPr>
        <sz val="10"/>
        <rFont val="새바탕"/>
        <family val="1"/>
        <charset val="129"/>
      </rPr>
      <t>礼</t>
    </r>
    <r>
      <rPr>
        <sz val="10"/>
        <rFont val="돋움"/>
        <family val="3"/>
        <charset val="129"/>
      </rPr>
      <t>云</t>
    </r>
  </si>
  <si>
    <r>
      <t>金</t>
    </r>
    <r>
      <rPr>
        <sz val="10"/>
        <rFont val="한컴바탕"/>
        <family val="1"/>
        <charset val="129"/>
      </rPr>
      <t>礼</t>
    </r>
    <r>
      <rPr>
        <sz val="10"/>
        <rFont val="돋움"/>
        <family val="3"/>
        <charset val="129"/>
      </rPr>
      <t>生</t>
    </r>
  </si>
  <si>
    <r>
      <t>連</t>
    </r>
    <r>
      <rPr>
        <sz val="10"/>
        <rFont val="새바탕"/>
        <family val="1"/>
        <charset val="129"/>
      </rPr>
      <t>竜</t>
    </r>
  </si>
  <si>
    <r>
      <t>金</t>
    </r>
    <r>
      <rPr>
        <sz val="10"/>
        <rFont val="한컴바탕"/>
        <family val="1"/>
        <charset val="129"/>
      </rPr>
      <t>礼</t>
    </r>
    <r>
      <rPr>
        <sz val="10"/>
        <rFont val="돋움"/>
        <family val="3"/>
        <charset val="129"/>
      </rPr>
      <t>卜</t>
    </r>
  </si>
  <si>
    <r>
      <t>金自</t>
    </r>
    <r>
      <rPr>
        <sz val="10"/>
        <rFont val="새바탕"/>
        <family val="1"/>
        <charset val="129"/>
      </rPr>
      <t>礼</t>
    </r>
  </si>
  <si>
    <r>
      <rPr>
        <sz val="10"/>
        <rFont val="한컴바탕"/>
        <family val="1"/>
        <charset val="129"/>
      </rPr>
      <t>国</t>
    </r>
    <r>
      <rPr>
        <sz val="10"/>
        <rFont val="돋움"/>
        <family val="3"/>
        <charset val="129"/>
      </rPr>
      <t>海</t>
    </r>
  </si>
  <si>
    <r>
      <rPr>
        <sz val="10"/>
        <rFont val="한컴바탕"/>
        <family val="1"/>
        <charset val="129"/>
      </rPr>
      <t>乱</t>
    </r>
    <r>
      <rPr>
        <sz val="10"/>
        <rFont val="돋움"/>
        <family val="3"/>
        <charset val="129"/>
      </rPr>
      <t>今</t>
    </r>
  </si>
  <si>
    <r>
      <rPr>
        <sz val="10"/>
        <rFont val="한컴바탕"/>
        <family val="1"/>
        <charset val="129"/>
      </rPr>
      <t>継</t>
    </r>
    <r>
      <rPr>
        <sz val="10"/>
        <rFont val="돋움"/>
        <family val="3"/>
        <charset val="129"/>
      </rPr>
      <t>祥</t>
    </r>
  </si>
  <si>
    <r>
      <t>李</t>
    </r>
    <r>
      <rPr>
        <sz val="10"/>
        <rFont val="한컴바탕"/>
        <family val="1"/>
        <charset val="129"/>
      </rPr>
      <t>乱</t>
    </r>
    <r>
      <rPr>
        <sz val="10"/>
        <rFont val="돋움"/>
        <family val="3"/>
        <charset val="129"/>
      </rPr>
      <t>世</t>
    </r>
  </si>
  <si>
    <r>
      <t>李</t>
    </r>
    <r>
      <rPr>
        <sz val="10"/>
        <rFont val="한컴바탕"/>
        <family val="1"/>
        <charset val="129"/>
      </rPr>
      <t>礼</t>
    </r>
    <r>
      <rPr>
        <sz val="10"/>
        <rFont val="돋움"/>
        <family val="3"/>
        <charset val="129"/>
      </rPr>
      <t>男</t>
    </r>
  </si>
  <si>
    <r>
      <rPr>
        <sz val="10"/>
        <rFont val="한컴바탕"/>
        <family val="1"/>
        <charset val="129"/>
      </rPr>
      <t>国</t>
    </r>
    <r>
      <rPr>
        <sz val="10"/>
        <rFont val="돋움"/>
        <family val="3"/>
        <charset val="129"/>
      </rPr>
      <t>男</t>
    </r>
  </si>
  <si>
    <r>
      <t>同里上典朴紹</t>
    </r>
    <r>
      <rPr>
        <sz val="10"/>
        <rFont val="한컴바탕"/>
        <family val="1"/>
        <charset val="129"/>
      </rPr>
      <t>远</t>
    </r>
    <r>
      <rPr>
        <sz val="10"/>
        <rFont val="돋움"/>
        <family val="3"/>
        <charset val="129"/>
      </rPr>
      <t>戶</t>
    </r>
  </si>
  <si>
    <r>
      <t>池</t>
    </r>
    <r>
      <rPr>
        <sz val="10"/>
        <rFont val="한컴바탕"/>
        <family val="1"/>
        <charset val="129"/>
      </rPr>
      <t>礼</t>
    </r>
    <r>
      <rPr>
        <sz val="10"/>
        <rFont val="돋움"/>
        <family val="3"/>
        <charset val="129"/>
      </rPr>
      <t>弘</t>
    </r>
  </si>
  <si>
    <r>
      <t>吳玉</t>
    </r>
    <r>
      <rPr>
        <sz val="10"/>
        <rFont val="새바탕"/>
        <family val="1"/>
        <charset val="129"/>
      </rPr>
      <t>礼</t>
    </r>
  </si>
  <si>
    <r>
      <t>玉</t>
    </r>
    <r>
      <rPr>
        <sz val="10"/>
        <rFont val="한컴바탕"/>
        <family val="1"/>
        <charset val="129"/>
      </rPr>
      <t>礼</t>
    </r>
    <phoneticPr fontId="1" type="noConversion"/>
  </si>
  <si>
    <r>
      <rPr>
        <sz val="10"/>
        <rFont val="한컴바탕"/>
        <family val="1"/>
        <charset val="129"/>
      </rPr>
      <t>乱</t>
    </r>
    <r>
      <rPr>
        <sz val="10"/>
        <rFont val="돋움"/>
        <family val="3"/>
        <charset val="129"/>
      </rPr>
      <t>卜</t>
    </r>
  </si>
  <si>
    <r>
      <t>上</t>
    </r>
    <r>
      <rPr>
        <sz val="10"/>
        <rFont val="새바탕"/>
        <family val="1"/>
        <charset val="129"/>
      </rPr>
      <t>竜</t>
    </r>
  </si>
  <si>
    <r>
      <t>李</t>
    </r>
    <r>
      <rPr>
        <sz val="10"/>
        <rFont val="한컴바탕"/>
        <family val="1"/>
        <charset val="129"/>
      </rPr>
      <t>竜</t>
    </r>
    <r>
      <rPr>
        <sz val="10"/>
        <rFont val="돋움"/>
        <family val="3"/>
        <charset val="129"/>
      </rPr>
      <t>奉</t>
    </r>
  </si>
  <si>
    <r>
      <t>許</t>
    </r>
    <r>
      <rPr>
        <sz val="10"/>
        <rFont val="새바탕"/>
        <family val="1"/>
        <charset val="129"/>
      </rPr>
      <t>勲</t>
    </r>
  </si>
  <si>
    <r>
      <rPr>
        <sz val="10"/>
        <rFont val="한컴바탕"/>
        <family val="1"/>
        <charset val="129"/>
      </rPr>
      <t>竜</t>
    </r>
    <r>
      <rPr>
        <sz val="10"/>
        <rFont val="돋움"/>
        <family val="3"/>
        <charset val="129"/>
      </rPr>
      <t>仁</t>
    </r>
  </si>
  <si>
    <r>
      <rPr>
        <sz val="10"/>
        <rFont val="한컴바탕"/>
        <family val="1"/>
        <charset val="129"/>
      </rPr>
      <t>乺</t>
    </r>
    <r>
      <rPr>
        <sz val="10"/>
        <rFont val="돋움"/>
        <family val="3"/>
        <charset val="129"/>
      </rPr>
      <t>奉</t>
    </r>
  </si>
  <si>
    <r>
      <rPr>
        <sz val="10"/>
        <rFont val="한컴바탕"/>
        <family val="1"/>
        <charset val="129"/>
      </rPr>
      <t>礼</t>
    </r>
    <r>
      <rPr>
        <sz val="10"/>
        <rFont val="돋움"/>
        <family val="3"/>
        <charset val="129"/>
      </rPr>
      <t>玉</t>
    </r>
  </si>
  <si>
    <r>
      <rPr>
        <sz val="10"/>
        <rFont val="한컴바탕"/>
        <family val="1"/>
        <charset val="129"/>
      </rPr>
      <t>竜</t>
    </r>
    <r>
      <rPr>
        <sz val="10"/>
        <rFont val="돋움"/>
        <family val="3"/>
        <charset val="129"/>
      </rPr>
      <t>奉</t>
    </r>
  </si>
  <si>
    <r>
      <rPr>
        <sz val="10"/>
        <rFont val="한컴바탕"/>
        <family val="1"/>
        <charset val="129"/>
      </rPr>
      <t>乱</t>
    </r>
    <r>
      <rPr>
        <sz val="10"/>
        <rFont val="돋움"/>
        <family val="3"/>
        <charset val="129"/>
      </rPr>
      <t>世</t>
    </r>
  </si>
  <si>
    <r>
      <t>同里今</t>
    </r>
    <r>
      <rPr>
        <sz val="10"/>
        <rFont val="한컴바탕"/>
        <family val="1"/>
        <charset val="129"/>
      </rPr>
      <t>竜</t>
    </r>
    <r>
      <rPr>
        <sz val="10"/>
        <rFont val="돋움"/>
        <family val="3"/>
        <charset val="129"/>
      </rPr>
      <t>戶</t>
    </r>
  </si>
  <si>
    <r>
      <rPr>
        <sz val="10"/>
        <rFont val="한컴바탕"/>
        <family val="1"/>
        <charset val="129"/>
      </rPr>
      <t>礼</t>
    </r>
    <r>
      <rPr>
        <sz val="10"/>
        <rFont val="돋움"/>
        <family val="3"/>
        <charset val="129"/>
      </rPr>
      <t>中</t>
    </r>
  </si>
  <si>
    <r>
      <t>淸河東面大</t>
    </r>
    <r>
      <rPr>
        <sz val="10"/>
        <rFont val="한컴바탕"/>
        <family val="1"/>
        <charset val="129"/>
      </rPr>
      <t>釰</t>
    </r>
    <r>
      <rPr>
        <sz val="10"/>
        <rFont val="돋움"/>
        <family val="3"/>
        <charset val="129"/>
      </rPr>
      <t>里</t>
    </r>
  </si>
  <si>
    <r>
      <rPr>
        <sz val="10"/>
        <rFont val="한컴바탕"/>
        <family val="1"/>
        <charset val="129"/>
      </rPr>
      <t>乱</t>
    </r>
    <r>
      <rPr>
        <sz val="10"/>
        <rFont val="돋움"/>
        <family val="3"/>
        <charset val="129"/>
      </rPr>
      <t>守</t>
    </r>
  </si>
  <si>
    <r>
      <t>今</t>
    </r>
    <r>
      <rPr>
        <sz val="10"/>
        <rFont val="새바탕"/>
        <family val="1"/>
        <charset val="129"/>
      </rPr>
      <t>竜</t>
    </r>
  </si>
  <si>
    <r>
      <t>裵</t>
    </r>
    <r>
      <rPr>
        <sz val="10"/>
        <rFont val="한컴바탕"/>
        <family val="1"/>
        <charset val="129"/>
      </rPr>
      <t>礼</t>
    </r>
    <r>
      <rPr>
        <sz val="10"/>
        <rFont val="돋움"/>
        <family val="3"/>
        <charset val="129"/>
      </rPr>
      <t>元</t>
    </r>
  </si>
  <si>
    <r>
      <t>鄭</t>
    </r>
    <r>
      <rPr>
        <sz val="10"/>
        <rFont val="새바탕"/>
        <family val="1"/>
        <charset val="129"/>
      </rPr>
      <t>竜</t>
    </r>
  </si>
  <si>
    <r>
      <rPr>
        <sz val="10"/>
        <rFont val="한컴바탕"/>
        <family val="1"/>
        <charset val="129"/>
      </rPr>
      <t>竜</t>
    </r>
    <r>
      <rPr>
        <sz val="10"/>
        <rFont val="돋움"/>
        <family val="3"/>
        <charset val="129"/>
      </rPr>
      <t>日</t>
    </r>
    <phoneticPr fontId="1" type="noConversion"/>
  </si>
  <si>
    <r>
      <t>鄭士</t>
    </r>
    <r>
      <rPr>
        <sz val="10"/>
        <rFont val="한컴바탕"/>
        <family val="1"/>
        <charset val="129"/>
      </rPr>
      <t>竜</t>
    </r>
    <r>
      <rPr>
        <sz val="10"/>
        <rFont val="돋움"/>
        <family val="3"/>
        <charset val="129"/>
      </rPr>
      <t>代子</t>
    </r>
  </si>
  <si>
    <r>
      <t>鄭有</t>
    </r>
    <r>
      <rPr>
        <sz val="10"/>
        <rFont val="새바탕"/>
        <family val="1"/>
        <charset val="129"/>
      </rPr>
      <t>竜</t>
    </r>
  </si>
  <si>
    <r>
      <t>日</t>
    </r>
    <r>
      <rPr>
        <sz val="10"/>
        <rFont val="새바탕"/>
        <family val="1"/>
        <charset val="129"/>
      </rPr>
      <t>礼</t>
    </r>
  </si>
  <si>
    <r>
      <t>權</t>
    </r>
    <r>
      <rPr>
        <sz val="10"/>
        <rFont val="한컴바탕"/>
        <family val="1"/>
        <charset val="129"/>
      </rPr>
      <t>忄</t>
    </r>
    <r>
      <rPr>
        <sz val="10"/>
        <rFont val="돋움"/>
        <family val="3"/>
        <charset val="129"/>
      </rPr>
      <t>+羌</t>
    </r>
    <phoneticPr fontId="1" type="noConversion"/>
  </si>
  <si>
    <r>
      <t>角北高</t>
    </r>
    <r>
      <rPr>
        <sz val="10"/>
        <rFont val="한컴바탕"/>
        <family val="1"/>
        <charset val="129"/>
      </rPr>
      <t>旀</t>
    </r>
    <r>
      <rPr>
        <sz val="10"/>
        <rFont val="돋움"/>
        <family val="3"/>
        <charset val="129"/>
      </rPr>
      <t>里</t>
    </r>
    <phoneticPr fontId="1" type="noConversion"/>
  </si>
  <si>
    <r>
      <t>儀</t>
    </r>
    <r>
      <rPr>
        <sz val="10"/>
        <rFont val="새바탕"/>
        <family val="1"/>
        <charset val="129"/>
      </rPr>
      <t>竜</t>
    </r>
  </si>
  <si>
    <r>
      <rPr>
        <sz val="10"/>
        <rFont val="한컴바탕"/>
        <family val="1"/>
        <charset val="129"/>
      </rPr>
      <t>宠</t>
    </r>
    <r>
      <rPr>
        <sz val="10"/>
        <rFont val="돋움"/>
        <family val="3"/>
        <charset val="129"/>
      </rPr>
      <t>俊</t>
    </r>
  </si>
  <si>
    <r>
      <rPr>
        <sz val="10"/>
        <rFont val="한컴바탕"/>
        <family val="1"/>
        <charset val="129"/>
      </rPr>
      <t>旕</t>
    </r>
    <r>
      <rPr>
        <sz val="10"/>
        <rFont val="돋움"/>
        <family val="3"/>
        <charset val="129"/>
      </rPr>
      <t>德</t>
    </r>
  </si>
  <si>
    <r>
      <rPr>
        <sz val="10"/>
        <rFont val="한컴바탕"/>
        <family val="1"/>
        <charset val="129"/>
      </rPr>
      <t>礼</t>
    </r>
    <r>
      <rPr>
        <sz val="10"/>
        <rFont val="돋움"/>
        <family val="3"/>
        <charset val="129"/>
      </rPr>
      <t>信</t>
    </r>
  </si>
  <si>
    <r>
      <rPr>
        <sz val="10"/>
        <rFont val="한컴바탕"/>
        <family val="1"/>
        <charset val="129"/>
      </rPr>
      <t>礼</t>
    </r>
    <r>
      <rPr>
        <sz val="10"/>
        <rFont val="돋움"/>
        <family val="3"/>
        <charset val="129"/>
      </rPr>
      <t>申</t>
    </r>
  </si>
  <si>
    <r>
      <rPr>
        <sz val="10"/>
        <rFont val="한컴바탕"/>
        <family val="1"/>
        <charset val="129"/>
      </rPr>
      <t>旕</t>
    </r>
    <r>
      <rPr>
        <sz val="10"/>
        <rFont val="돋움"/>
        <family val="3"/>
        <charset val="129"/>
      </rPr>
      <t>先</t>
    </r>
  </si>
  <si>
    <r>
      <t>己</t>
    </r>
    <r>
      <rPr>
        <sz val="10"/>
        <rFont val="새바탕"/>
        <family val="1"/>
        <charset val="129"/>
      </rPr>
      <t>竜</t>
    </r>
  </si>
  <si>
    <r>
      <rPr>
        <sz val="10"/>
        <rFont val="한컴바탕"/>
        <family val="1"/>
        <charset val="129"/>
      </rPr>
      <t>乱</t>
    </r>
    <r>
      <rPr>
        <sz val="10"/>
        <rFont val="돋움"/>
        <family val="3"/>
        <charset val="129"/>
      </rPr>
      <t>代</t>
    </r>
  </si>
  <si>
    <r>
      <t>金</t>
    </r>
    <r>
      <rPr>
        <sz val="10"/>
        <rFont val="한컴바탕"/>
        <family val="1"/>
        <charset val="129"/>
      </rPr>
      <t>乱</t>
    </r>
    <r>
      <rPr>
        <sz val="10"/>
        <rFont val="돋움"/>
        <family val="3"/>
        <charset val="129"/>
      </rPr>
      <t>希</t>
    </r>
  </si>
  <si>
    <r>
      <rPr>
        <sz val="10"/>
        <rFont val="한컴바탕"/>
        <family val="1"/>
        <charset val="129"/>
      </rPr>
      <t>乱</t>
    </r>
    <r>
      <rPr>
        <sz val="10"/>
        <rFont val="돋움"/>
        <family val="3"/>
        <charset val="129"/>
      </rPr>
      <t>宗</t>
    </r>
  </si>
  <si>
    <r>
      <t>朴今</t>
    </r>
    <r>
      <rPr>
        <sz val="10"/>
        <rFont val="새바탕"/>
        <family val="1"/>
        <charset val="129"/>
      </rPr>
      <t>竜</t>
    </r>
  </si>
  <si>
    <r>
      <t>崔</t>
    </r>
    <r>
      <rPr>
        <sz val="10"/>
        <rFont val="한컴바탕"/>
        <family val="1"/>
        <charset val="129"/>
      </rPr>
      <t>觧</t>
    </r>
    <r>
      <rPr>
        <sz val="10"/>
        <rFont val="돋움"/>
        <family val="3"/>
        <charset val="129"/>
      </rPr>
      <t>甲</t>
    </r>
  </si>
  <si>
    <r>
      <t>金</t>
    </r>
    <r>
      <rPr>
        <sz val="10"/>
        <rFont val="한컴바탕"/>
        <family val="1"/>
        <charset val="129"/>
      </rPr>
      <t>乱</t>
    </r>
    <r>
      <rPr>
        <sz val="10"/>
        <rFont val="돋움"/>
        <family val="3"/>
        <charset val="129"/>
      </rPr>
      <t>世</t>
    </r>
  </si>
  <si>
    <r>
      <rPr>
        <sz val="10"/>
        <rFont val="한컴바탕"/>
        <family val="1"/>
        <charset val="129"/>
      </rPr>
      <t>礼</t>
    </r>
    <r>
      <rPr>
        <sz val="10"/>
        <rFont val="돋움"/>
        <family val="3"/>
        <charset val="129"/>
      </rPr>
      <t>介</t>
    </r>
  </si>
  <si>
    <r>
      <rPr>
        <sz val="10"/>
        <rFont val="한컴바탕"/>
        <family val="1"/>
        <charset val="129"/>
      </rPr>
      <t>国</t>
    </r>
    <r>
      <rPr>
        <sz val="10"/>
        <rFont val="돋움"/>
        <family val="3"/>
        <charset val="129"/>
      </rPr>
      <t>大</t>
    </r>
  </si>
  <si>
    <r>
      <rPr>
        <sz val="10"/>
        <rFont val="한컴바탕"/>
        <family val="1"/>
        <charset val="129"/>
      </rPr>
      <t>国</t>
    </r>
    <r>
      <rPr>
        <sz val="10"/>
        <rFont val="돋움"/>
        <family val="3"/>
        <charset val="129"/>
      </rPr>
      <t>天</t>
    </r>
  </si>
  <si>
    <r>
      <rPr>
        <sz val="10"/>
        <rFont val="한컴바탕"/>
        <family val="1"/>
        <charset val="129"/>
      </rPr>
      <t>礼</t>
    </r>
    <r>
      <rPr>
        <sz val="10"/>
        <rFont val="돋움"/>
        <family val="3"/>
        <charset val="129"/>
      </rPr>
      <t>堂</t>
    </r>
  </si>
  <si>
    <r>
      <t>朴</t>
    </r>
    <r>
      <rPr>
        <sz val="10"/>
        <rFont val="한컴바탕"/>
        <family val="1"/>
        <charset val="129"/>
      </rPr>
      <t>乱</t>
    </r>
    <r>
      <rPr>
        <sz val="10"/>
        <rFont val="돋움"/>
        <family val="3"/>
        <charset val="129"/>
      </rPr>
      <t>右</t>
    </r>
  </si>
  <si>
    <r>
      <rPr>
        <sz val="10"/>
        <rFont val="한컴바탕"/>
        <family val="1"/>
        <charset val="129"/>
      </rPr>
      <t>礼</t>
    </r>
    <r>
      <rPr>
        <sz val="10"/>
        <rFont val="돋움"/>
        <family val="3"/>
        <charset val="129"/>
      </rPr>
      <t>弘</t>
    </r>
  </si>
  <si>
    <r>
      <rPr>
        <sz val="10"/>
        <rFont val="한컴바탕"/>
        <family val="1"/>
        <charset val="129"/>
      </rPr>
      <t>乱</t>
    </r>
    <r>
      <rPr>
        <sz val="10"/>
        <rFont val="돋움"/>
        <family val="3"/>
        <charset val="129"/>
      </rPr>
      <t>㕿</t>
    </r>
  </si>
  <si>
    <r>
      <rPr>
        <sz val="10"/>
        <rFont val="한컴바탕"/>
        <family val="1"/>
        <charset val="129"/>
      </rPr>
      <t>礼</t>
    </r>
    <r>
      <rPr>
        <sz val="10"/>
        <rFont val="돋움"/>
        <family val="3"/>
        <charset val="129"/>
      </rPr>
      <t>日</t>
    </r>
  </si>
  <si>
    <r>
      <rPr>
        <sz val="10"/>
        <rFont val="한컴바탕"/>
        <family val="1"/>
        <charset val="129"/>
      </rPr>
      <t>乺</t>
    </r>
    <r>
      <rPr>
        <sz val="10"/>
        <rFont val="돋움"/>
        <family val="3"/>
        <charset val="129"/>
      </rPr>
      <t>眞</t>
    </r>
  </si>
  <si>
    <r>
      <rPr>
        <sz val="10"/>
        <rFont val="한컴바탕"/>
        <family val="1"/>
        <charset val="129"/>
      </rPr>
      <t>礼</t>
    </r>
    <r>
      <rPr>
        <sz val="10"/>
        <rFont val="돋움"/>
        <family val="3"/>
        <charset val="129"/>
      </rPr>
      <t>貞</t>
    </r>
  </si>
  <si>
    <r>
      <t>成</t>
    </r>
    <r>
      <rPr>
        <sz val="10"/>
        <rFont val="한컴바탕"/>
        <family val="1"/>
        <charset val="129"/>
      </rPr>
      <t>国</t>
    </r>
    <r>
      <rPr>
        <sz val="10"/>
        <rFont val="돋움"/>
        <family val="3"/>
        <charset val="129"/>
      </rPr>
      <t>憲</t>
    </r>
  </si>
  <si>
    <r>
      <rPr>
        <sz val="10"/>
        <rFont val="한컴바탕"/>
        <family val="1"/>
        <charset val="129"/>
      </rPr>
      <t>国</t>
    </r>
    <r>
      <rPr>
        <sz val="10"/>
        <rFont val="돋움"/>
        <family val="3"/>
        <charset val="129"/>
      </rPr>
      <t>憲</t>
    </r>
  </si>
  <si>
    <r>
      <t>成</t>
    </r>
    <r>
      <rPr>
        <sz val="10"/>
        <rFont val="새바탕"/>
        <family val="1"/>
        <charset val="129"/>
      </rPr>
      <t>国</t>
    </r>
    <r>
      <rPr>
        <sz val="10"/>
        <rFont val="돋움"/>
        <family val="3"/>
        <charset val="129"/>
      </rPr>
      <t>憲</t>
    </r>
  </si>
  <si>
    <r>
      <rPr>
        <sz val="10"/>
        <rFont val="한컴바탕"/>
        <family val="1"/>
        <charset val="129"/>
      </rPr>
      <t>厼</t>
    </r>
    <r>
      <rPr>
        <sz val="10"/>
        <rFont val="돋움"/>
        <family val="3"/>
        <charset val="129"/>
      </rPr>
      <t>乙石</t>
    </r>
  </si>
  <si>
    <r>
      <rPr>
        <sz val="10"/>
        <rFont val="한컴바탕"/>
        <family val="1"/>
        <charset val="129"/>
      </rPr>
      <t>礼</t>
    </r>
    <r>
      <rPr>
        <sz val="10"/>
        <rFont val="돋움"/>
        <family val="3"/>
        <charset val="129"/>
      </rPr>
      <t>郞</t>
    </r>
  </si>
  <si>
    <r>
      <t>左兵營焰</t>
    </r>
    <r>
      <rPr>
        <sz val="10"/>
        <rFont val="한컴바탕"/>
        <family val="1"/>
        <charset val="129"/>
      </rPr>
      <t>焇</t>
    </r>
    <r>
      <rPr>
        <sz val="10"/>
        <rFont val="돋움"/>
        <family val="3"/>
        <charset val="129"/>
      </rPr>
      <t>軍鰥夫</t>
    </r>
  </si>
  <si>
    <r>
      <rPr>
        <sz val="10"/>
        <rFont val="한컴바탕"/>
        <family val="1"/>
        <charset val="129"/>
      </rPr>
      <t>竜</t>
    </r>
    <r>
      <rPr>
        <sz val="10"/>
        <rFont val="돋움"/>
        <family val="3"/>
        <charset val="129"/>
      </rPr>
      <t>澤</t>
    </r>
  </si>
  <si>
    <r>
      <t>金</t>
    </r>
    <r>
      <rPr>
        <sz val="10"/>
        <rFont val="한컴바탕"/>
        <family val="1"/>
        <charset val="129"/>
      </rPr>
      <t>温</t>
    </r>
    <r>
      <rPr>
        <sz val="10"/>
        <rFont val="돋움"/>
        <family val="3"/>
        <charset val="129"/>
      </rPr>
      <t>連</t>
    </r>
  </si>
  <si>
    <r>
      <t>沈</t>
    </r>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</si>
  <si>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</si>
  <si>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先</t>
    </r>
  </si>
  <si>
    <r>
      <t>沈</t>
    </r>
    <r>
      <rPr>
        <sz val="10"/>
        <rFont val="새바탕"/>
        <family val="1"/>
        <charset val="129"/>
      </rPr>
      <t>竜</t>
    </r>
    <r>
      <rPr>
        <sz val="10"/>
        <rFont val="돋움"/>
        <family val="3"/>
        <charset val="129"/>
      </rPr>
      <t>乞</t>
    </r>
  </si>
  <si>
    <r>
      <rPr>
        <sz val="10"/>
        <rFont val="한컴바탕"/>
        <family val="1"/>
        <charset val="129"/>
      </rPr>
      <t>竜</t>
    </r>
    <r>
      <rPr>
        <sz val="10"/>
        <rFont val="돋움"/>
        <family val="3"/>
        <charset val="129"/>
      </rPr>
      <t>石</t>
    </r>
  </si>
  <si>
    <r>
      <rPr>
        <sz val="10"/>
        <rFont val="한컴바탕"/>
        <family val="1"/>
        <charset val="129"/>
      </rPr>
      <t>竜</t>
    </r>
    <r>
      <rPr>
        <sz val="10"/>
        <rFont val="돋움"/>
        <family val="3"/>
        <charset val="129"/>
      </rPr>
      <t>己</t>
    </r>
  </si>
  <si>
    <r>
      <t>朴順</t>
    </r>
    <r>
      <rPr>
        <sz val="10"/>
        <rFont val="새바탕"/>
        <family val="1"/>
        <charset val="129"/>
      </rPr>
      <t>乱</t>
    </r>
  </si>
  <si>
    <r>
      <rPr>
        <sz val="10"/>
        <rFont val="한컴바탕"/>
        <family val="1"/>
        <charset val="129"/>
      </rPr>
      <t>乱</t>
    </r>
    <r>
      <rPr>
        <sz val="10"/>
        <rFont val="돋움"/>
        <family val="3"/>
        <charset val="129"/>
      </rPr>
      <t>命</t>
    </r>
  </si>
  <si>
    <r>
      <t>朴愛</t>
    </r>
    <r>
      <rPr>
        <sz val="10"/>
        <rFont val="새바탕"/>
        <family val="1"/>
        <charset val="129"/>
      </rPr>
      <t>竜</t>
    </r>
  </si>
  <si>
    <r>
      <rPr>
        <sz val="10"/>
        <rFont val="한컴바탕"/>
        <family val="1"/>
        <charset val="129"/>
      </rPr>
      <t>礼</t>
    </r>
    <r>
      <rPr>
        <sz val="10"/>
        <rFont val="돋움"/>
        <family val="3"/>
        <charset val="129"/>
      </rPr>
      <t>尙</t>
    </r>
  </si>
  <si>
    <r>
      <rPr>
        <sz val="10"/>
        <rFont val="한컴바탕"/>
        <family val="1"/>
        <charset val="129"/>
      </rPr>
      <t>亻</t>
    </r>
    <r>
      <rPr>
        <sz val="10"/>
        <rFont val="돋움"/>
        <family val="3"/>
        <charset val="129"/>
      </rPr>
      <t>+取</t>
    </r>
    <phoneticPr fontId="1" type="noConversion"/>
  </si>
  <si>
    <r>
      <rPr>
        <sz val="10"/>
        <rFont val="한컴바탕"/>
        <family val="1"/>
        <charset val="129"/>
      </rPr>
      <t>乺</t>
    </r>
    <r>
      <rPr>
        <sz val="10"/>
        <rFont val="돋움"/>
        <family val="3"/>
        <charset val="129"/>
      </rPr>
      <t>玉</t>
    </r>
  </si>
  <si>
    <r>
      <rPr>
        <sz val="10"/>
        <rFont val="한컴바탕"/>
        <family val="1"/>
        <charset val="129"/>
      </rPr>
      <t>乱</t>
    </r>
    <r>
      <rPr>
        <sz val="10"/>
        <rFont val="돋움"/>
        <family val="3"/>
        <charset val="129"/>
      </rPr>
      <t>福</t>
    </r>
    <phoneticPr fontId="1" type="noConversion"/>
  </si>
  <si>
    <r>
      <rPr>
        <sz val="10"/>
        <rFont val="한컴바탕"/>
        <family val="1"/>
        <charset val="129"/>
      </rPr>
      <t>乱</t>
    </r>
    <r>
      <rPr>
        <sz val="10"/>
        <rFont val="돋움"/>
        <family val="3"/>
        <charset val="129"/>
      </rPr>
      <t>福</t>
    </r>
  </si>
  <si>
    <t>備考</t>
    <phoneticPr fontId="1" type="noConversion"/>
  </si>
  <si>
    <t>X亦</t>
    <phoneticPr fontId="1" type="noConversion"/>
  </si>
  <si>
    <t>有申</t>
    <phoneticPr fontId="1" type="noConversion"/>
  </si>
  <si>
    <t>乭今</t>
    <phoneticPr fontId="1" type="noConversion"/>
  </si>
  <si>
    <t>芮碩蔓</t>
    <phoneticPr fontId="1" type="noConversion"/>
  </si>
  <si>
    <t>예석만</t>
    <phoneticPr fontId="1" type="noConversion"/>
  </si>
  <si>
    <t>金重X</t>
    <phoneticPr fontId="1" type="noConversion"/>
  </si>
  <si>
    <t xml:space="preserve"> </t>
    <phoneticPr fontId="1" type="noConversion"/>
  </si>
  <si>
    <t>率女石分不喩子府案付禁衛保世鳴</t>
  </si>
  <si>
    <t>率雇工不喩養女</t>
  </si>
  <si>
    <t>東武不喩乭同</t>
  </si>
  <si>
    <t>礼陽不喩正礼</t>
  </si>
  <si>
    <t>礼上不喩日元</t>
  </si>
  <si>
    <t>礼奉不喩己元</t>
  </si>
  <si>
    <t>礼分不喩連化</t>
  </si>
  <si>
    <t>私奴不喩良丁病人金貴仁</t>
  </si>
  <si>
    <t>驛保不喩府案付禁衛保</t>
  </si>
  <si>
    <t>率女召史不喩私奴毛金</t>
  </si>
  <si>
    <t>慶州不喩忠州</t>
  </si>
  <si>
    <t>驛保不喩淸道案付京步兵</t>
  </si>
  <si>
    <t>淸道案付御保不喩府案付騎保</t>
  </si>
  <si>
    <t>淸道騎保不喩府案付騎保</t>
  </si>
  <si>
    <t>淸道案付禁衛保不喩束伍別隊保</t>
  </si>
  <si>
    <t>古音之不喩栗之</t>
  </si>
  <si>
    <t>驛保不喩摠戎廳硫黃軍</t>
  </si>
  <si>
    <t>驛保不喩騎保</t>
  </si>
  <si>
    <t>府案付不喩淸道案付禁衛保</t>
  </si>
  <si>
    <t>姜召史不喩金召史</t>
  </si>
  <si>
    <t>德守不喩蘇永国</t>
  </si>
  <si>
    <t>驛保不喩禁衛保</t>
  </si>
  <si>
    <t>曾祖通政大夫不喩通訓大夫行保安道察訪</t>
  </si>
  <si>
    <t>校生不喩騎保</t>
  </si>
  <si>
    <t>乃巾不喩淡沙里</t>
  </si>
  <si>
    <t>光州不喩金海</t>
  </si>
  <si>
    <t>硫黃軍不喩府案付主鎭軍</t>
  </si>
  <si>
    <t>淸道不喩府案付禁衛保</t>
  </si>
  <si>
    <t>斗寅不喩再寅,世璘不喩世琮</t>
  </si>
  <si>
    <t>興先不喩翊元</t>
  </si>
  <si>
    <t>守禦募軍不喩摠戎廳硫黃軍</t>
  </si>
  <si>
    <t>金海不喩全州</t>
  </si>
  <si>
    <t>全州不喩永川,李宗正不喩朴重京</t>
  </si>
  <si>
    <t>巡別保不喩摠戎廳硫黃軍</t>
  </si>
  <si>
    <t>必云不喩必宗</t>
  </si>
  <si>
    <t>慶州不喩密陽</t>
  </si>
  <si>
    <t>鎭營隨率不喩束伍</t>
  </si>
  <si>
    <t>淸道禁衛保不喩府案付水保</t>
  </si>
  <si>
    <t>府案付武學不喩御保巡別隊</t>
  </si>
  <si>
    <t>府案付御保不喩禁衛營焰焇軍巡在家</t>
  </si>
  <si>
    <t>淸道武學不喩府案付防軍</t>
  </si>
  <si>
    <t>松之不喩府案付御保有昌</t>
  </si>
  <si>
    <t>以分不喩再分</t>
  </si>
  <si>
    <t>玉男不喩卜只</t>
  </si>
  <si>
    <t>南奉先不喩南文日</t>
  </si>
  <si>
    <t>府案付御營保不喩御營軍</t>
  </si>
  <si>
    <t>淸道武學不喩巡別隊</t>
  </si>
  <si>
    <t>是金不喩信立,主上同</t>
  </si>
  <si>
    <t>拾壹不喩拾伍</t>
  </si>
  <si>
    <t>良女玉丹不喩私婢厚先</t>
  </si>
  <si>
    <t>免講校生不喩府案付禁衛保</t>
  </si>
  <si>
    <t>斗昌不喩檢石</t>
  </si>
  <si>
    <t>全世右不喩就敏</t>
  </si>
  <si>
    <t>炮保不喩禁衛保</t>
  </si>
  <si>
    <t>昌寧騎保不喩府案付御保</t>
  </si>
  <si>
    <t>硫黃軍不喩騎保巡別隊</t>
  </si>
  <si>
    <t>銀守不喩竜男</t>
  </si>
  <si>
    <t>魯碩己不喩鄭平世</t>
  </si>
  <si>
    <t>淸道武學巡在家不喩府案付巡別隊</t>
  </si>
  <si>
    <t>忠翊衛不喩府案付御保</t>
  </si>
  <si>
    <t>史庫參奉不喩校生</t>
  </si>
  <si>
    <t>玉靑不喩玉梅</t>
  </si>
  <si>
    <t>私奴將官廳下典不喩贖良摠戎廳硫黃軍</t>
  </si>
  <si>
    <t>水保不喩府案付巡馬隊</t>
  </si>
  <si>
    <t>自達不喩再達</t>
  </si>
  <si>
    <t>禁衛營募軍不喩營將官廳下典</t>
  </si>
  <si>
    <t>硫黃募軍不喩刻手保</t>
  </si>
  <si>
    <t>淸道武學不喩府案付武學中營帶率軍官</t>
  </si>
  <si>
    <t>率婢彦化不喩奴彦石</t>
  </si>
  <si>
    <t>淸道武學不喩御保</t>
  </si>
  <si>
    <t>就白不喩石柱</t>
  </si>
  <si>
    <t>府將官廳下典不喩贖良巡馬保</t>
  </si>
  <si>
    <t>巡牙兵不喩贖良府案付束伍別隊保</t>
  </si>
  <si>
    <t>巡別保不喩架山軍保</t>
  </si>
  <si>
    <t>巡別保不喩架山軍</t>
  </si>
  <si>
    <t>命立不喩命己</t>
  </si>
  <si>
    <t>巡別保不喩束伍別保</t>
  </si>
  <si>
    <t>玖不喩拾玖</t>
  </si>
  <si>
    <t>忠贊衛不喩御保</t>
  </si>
  <si>
    <t>忠贊衛不喩府案付騎保, 正兵不喩宣武原從功臣</t>
  </si>
  <si>
    <t>驛保不喩守禦募軍</t>
  </si>
  <si>
    <t>巡硫黃軍不喩府案付騎保</t>
  </si>
  <si>
    <t>忠贊衛府軍官不喩折衝將軍龍驤衛副護軍</t>
  </si>
  <si>
    <t>淸道武學不喩巡馬保府軍官</t>
  </si>
  <si>
    <t>校生不喩禁衛保</t>
  </si>
  <si>
    <t>應天不喩戒男</t>
  </si>
  <si>
    <t>校生不喩府案付禁衛保</t>
  </si>
  <si>
    <t>私婢不喩贖良</t>
  </si>
  <si>
    <t>良女金礼丹不喩寡女金自礼</t>
  </si>
  <si>
    <t>水鐵保不喩禁衛營硫黃募軍</t>
  </si>
  <si>
    <t>私奴不喩正兵</t>
  </si>
  <si>
    <t>朴文成不喩同府金是白</t>
  </si>
  <si>
    <t>介夫里不喩寬碩</t>
  </si>
  <si>
    <t>自今不喩尙德</t>
  </si>
  <si>
    <t>父私奴不喩良人, 祖私奴不喩良人, 曾祖私奴不喩良人, 外祖私奴不喩良人</t>
  </si>
  <si>
    <t>金奉善不喩贊己</t>
  </si>
  <si>
    <t>主府居私奴貴日不喩蔚山朴戒先</t>
  </si>
  <si>
    <t>莫白不喩莫萬</t>
  </si>
  <si>
    <t>密陽不喩金海, 父私奴不喩良人㐚未祖私奴不喩良人彦乞曾祖私奴不喩卓孫</t>
  </si>
  <si>
    <t>祖私奴不喩卜只曾祖私奴不喩良人春伊外祖私奴不喩正兵呂春金</t>
  </si>
  <si>
    <t>私婢不喩良女</t>
  </si>
  <si>
    <t>慶山不喩草溪</t>
  </si>
  <si>
    <t>硫黃軍不喩作廳下典</t>
  </si>
  <si>
    <t>禁衛營硫黃軍不喩府御保</t>
  </si>
  <si>
    <t>黃山驛保不喩府御保, 必是不喩必世</t>
  </si>
  <si>
    <t>父正兵永民不喩民三</t>
  </si>
  <si>
    <t>永民不喩民三</t>
  </si>
  <si>
    <t>府案付武學不喩折衝將軍僉知中樞府事</t>
  </si>
  <si>
    <t>童蒙不喩御保</t>
  </si>
  <si>
    <t>府案付騎保左兵營硫黃軍不喩巡帶率</t>
  </si>
  <si>
    <t>惡只不喩三達</t>
  </si>
  <si>
    <t>禁衛營硫黃不喩騎保鎭營軍官</t>
  </si>
  <si>
    <t>左水營硫黃監官不喩旗牌官業武</t>
  </si>
  <si>
    <t>硫黃軍不喩騎保</t>
  </si>
  <si>
    <t>忠贊衛不喩左兵營硫黃軍</t>
  </si>
  <si>
    <t>世云不喩戒云</t>
  </si>
  <si>
    <t>㗡眞不喩乭礼</t>
  </si>
  <si>
    <t>戒化不喩分尙</t>
  </si>
  <si>
    <t>守先不喩守京</t>
  </si>
  <si>
    <t>竜浦驛保不喩水保</t>
  </si>
  <si>
    <t>巡別保不喩府案付禁衛軍</t>
  </si>
  <si>
    <t>惡不喩順</t>
  </si>
  <si>
    <t>禁衛營硫黃軍不喩御保</t>
  </si>
  <si>
    <t>巡別隊保不喩山城軍</t>
  </si>
  <si>
    <t>硫黃軍不喩束伍別隊</t>
  </si>
  <si>
    <t>(原)率子率子府案付禁衛保</t>
    <phoneticPr fontId="1" type="noConversion"/>
  </si>
  <si>
    <t>(原)率弟驛保必伊立伊立戶</t>
    <phoneticPr fontId="1" type="noConversion"/>
  </si>
  <si>
    <t>(原)率女侄女</t>
    <phoneticPr fontId="1" type="noConversion"/>
  </si>
  <si>
    <t>(原)婢永春丁春</t>
    <phoneticPr fontId="1" type="noConversion"/>
  </si>
  <si>
    <t>(原)己卯父母春每同庚寅逃亡</t>
    <phoneticPr fontId="1" type="noConversion"/>
  </si>
  <si>
    <t>(原)年貳拾年貳拾壹</t>
    <phoneticPr fontId="1" type="noConversion"/>
  </si>
  <si>
    <t>(原)子背陽背從率孫舊遠逃亡</t>
    <phoneticPr fontId="1" type="noConversion"/>
  </si>
  <si>
    <t>(原)率一女二女出嫁</t>
    <phoneticPr fontId="1" type="noConversion"/>
  </si>
  <si>
    <t>(原)奴妻驛女卜春</t>
    <phoneticPr fontId="1" type="noConversion"/>
  </si>
  <si>
    <t>(原)等父私奴宗安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</si>
</sst>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0"/>
      <name val="Arial"/>
    </font>
    <font>
      <sz val="8"/>
      <name val="돋움"/>
      <family val="3"/>
      <charset val="129"/>
    </font>
    <font>
      <sz val="10"/>
      <name val="한컴바탕"/>
      <family val="1"/>
      <charset val="129"/>
    </font>
    <font>
      <sz val="10"/>
      <name val="새바탕"/>
      <family val="1"/>
      <charset val="129"/>
    </font>
    <font>
      <sz val="10"/>
      <name val="돋움"/>
      <family val="3"/>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4" fillId="0" borderId="0" xfId="0" applyFont="1" applyAlignment="1">
      <alignment vertical="top" wrapText="1"/>
    </xf>
    <xf numFmtId="0" fontId="5" fillId="2" borderId="0" xfId="0" applyFont="1" applyFill="1" applyAlignment="1">
      <alignment horizontal="center" vertical="top"/>
    </xf>
    <xf numFmtId="0" fontId="5" fillId="2" borderId="0" xfId="0" applyFont="1" applyFill="1" applyAlignment="1">
      <alignment horizontal="center" vertical="top" wrapText="1"/>
    </xf>
    <xf numFmtId="0" fontId="6" fillId="0" borderId="0" xfId="0"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858"/>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13.5" customHeight="1"/>
  <cols>
    <col min="1" max="1" width="18.6640625" style="4" customWidth="1"/>
    <col min="2" max="2" width="4.77734375" style="1" customWidth="1"/>
    <col min="3" max="4" width="8.6640625" style="1" customWidth="1"/>
    <col min="5" max="6" width="4.6640625" style="1" customWidth="1"/>
    <col min="7" max="8" width="6.6640625" style="1" customWidth="1"/>
    <col min="9" max="9" width="3.6640625" style="1" customWidth="1"/>
    <col min="10" max="11" width="10.6640625" style="1" customWidth="1"/>
    <col min="12" max="12" width="3.6640625" style="1" customWidth="1"/>
    <col min="13" max="14" width="9.6640625" style="1" customWidth="1"/>
    <col min="15" max="16" width="5.6640625" style="1" customWidth="1"/>
    <col min="17" max="18" width="20.6640625" style="1" customWidth="1"/>
    <col min="19" max="20" width="10.6640625" style="1" customWidth="1"/>
    <col min="21" max="22" width="25.6640625" style="1" customWidth="1"/>
    <col min="23" max="24" width="2.6640625" style="1" customWidth="1"/>
    <col min="25" max="28" width="10.6640625" style="1" customWidth="1"/>
    <col min="29" max="31" width="4.6640625" style="1" customWidth="1"/>
    <col min="32" max="35" width="15.6640625" style="1" customWidth="1"/>
    <col min="36" max="37" width="2.6640625" style="1" customWidth="1"/>
    <col min="38" max="39" width="4.6640625" style="1" customWidth="1"/>
    <col min="40" max="45" width="10.6640625" style="1" customWidth="1"/>
    <col min="46" max="47" width="25.6640625" style="1" customWidth="1"/>
    <col min="48" max="57" width="10.6640625" style="1" customWidth="1"/>
    <col min="58" max="58" width="5.6640625" style="1" customWidth="1"/>
    <col min="59" max="60" width="25.6640625" style="1" customWidth="1"/>
    <col min="61" max="62" width="10.6640625" style="1" customWidth="1"/>
    <col min="63" max="64" width="25.6640625" style="1" customWidth="1"/>
    <col min="65" max="66" width="10.6640625" style="1" customWidth="1"/>
    <col min="67" max="68" width="25.6640625" style="1" customWidth="1"/>
    <col min="69" max="70" width="10.6640625" style="1" customWidth="1"/>
    <col min="71" max="72" width="4.6640625" style="1" customWidth="1"/>
    <col min="73" max="73" width="30.6640625" style="1" customWidth="1"/>
    <col min="74" max="16384" width="9.109375" style="1"/>
  </cols>
  <sheetData>
    <row r="1" spans="1:73" s="3" customFormat="1" ht="13.5" customHeight="1">
      <c r="A1" s="2" t="s">
        <v>0</v>
      </c>
      <c r="B1" s="3" t="s">
        <v>12690</v>
      </c>
      <c r="C1" s="3" t="s">
        <v>12691</v>
      </c>
      <c r="D1" s="3" t="s">
        <v>12692</v>
      </c>
      <c r="E1" s="3" t="s">
        <v>12693</v>
      </c>
      <c r="F1" s="3" t="s">
        <v>1</v>
      </c>
      <c r="G1" s="3" t="s">
        <v>2</v>
      </c>
      <c r="H1" s="3" t="s">
        <v>7051</v>
      </c>
      <c r="I1" s="3" t="s">
        <v>3</v>
      </c>
      <c r="J1" s="3" t="s">
        <v>4</v>
      </c>
      <c r="K1" s="3" t="s">
        <v>7069</v>
      </c>
      <c r="L1" s="3" t="s">
        <v>5</v>
      </c>
      <c r="M1" s="3" t="s">
        <v>12694</v>
      </c>
      <c r="N1" s="3" t="s">
        <v>12695</v>
      </c>
      <c r="O1" s="3" t="s">
        <v>6</v>
      </c>
      <c r="P1" s="3" t="s">
        <v>7189</v>
      </c>
      <c r="Q1" s="3" t="s">
        <v>7</v>
      </c>
      <c r="R1" s="3" t="s">
        <v>7190</v>
      </c>
      <c r="S1" s="3" t="s">
        <v>8</v>
      </c>
      <c r="T1" s="3" t="s">
        <v>7220</v>
      </c>
      <c r="U1" s="3" t="s">
        <v>9</v>
      </c>
      <c r="V1" s="3" t="s">
        <v>7302</v>
      </c>
      <c r="W1" s="3" t="s">
        <v>10</v>
      </c>
      <c r="X1" s="3" t="s">
        <v>7747</v>
      </c>
      <c r="Y1" s="3" t="s">
        <v>11</v>
      </c>
      <c r="Z1" s="3" t="s">
        <v>7807</v>
      </c>
      <c r="AA1" s="3" t="s">
        <v>12</v>
      </c>
      <c r="AB1" s="3" t="s">
        <v>9758</v>
      </c>
      <c r="AC1" s="3" t="s">
        <v>13</v>
      </c>
      <c r="AD1" s="3" t="s">
        <v>14</v>
      </c>
      <c r="AE1" s="3" t="s">
        <v>9761</v>
      </c>
      <c r="AF1" s="3" t="s">
        <v>15</v>
      </c>
      <c r="AG1" s="3" t="s">
        <v>9817</v>
      </c>
      <c r="AH1" s="3" t="s">
        <v>16</v>
      </c>
      <c r="AI1" s="3" t="s">
        <v>9875</v>
      </c>
      <c r="AJ1" s="3" t="s">
        <v>17</v>
      </c>
      <c r="AK1" s="3" t="s">
        <v>9936</v>
      </c>
      <c r="AL1" s="3" t="s">
        <v>18</v>
      </c>
      <c r="AM1" s="3" t="s">
        <v>9991</v>
      </c>
      <c r="AN1" s="3" t="s">
        <v>19</v>
      </c>
      <c r="AO1" s="3" t="s">
        <v>10047</v>
      </c>
      <c r="AP1" s="3" t="s">
        <v>20</v>
      </c>
      <c r="AQ1" s="3" t="s">
        <v>10060</v>
      </c>
      <c r="AR1" s="3" t="s">
        <v>21</v>
      </c>
      <c r="AS1" s="3" t="s">
        <v>10072</v>
      </c>
      <c r="AT1" s="3" t="s">
        <v>22</v>
      </c>
      <c r="AU1" s="3" t="s">
        <v>10183</v>
      </c>
      <c r="AV1" s="3" t="s">
        <v>23</v>
      </c>
      <c r="AW1" s="3" t="s">
        <v>10272</v>
      </c>
      <c r="AX1" s="3" t="s">
        <v>24</v>
      </c>
      <c r="AY1" s="3" t="s">
        <v>10917</v>
      </c>
      <c r="AZ1" s="3" t="s">
        <v>25</v>
      </c>
      <c r="BA1" s="3" t="s">
        <v>10918</v>
      </c>
      <c r="BB1" s="3" t="s">
        <v>26</v>
      </c>
      <c r="BC1" s="3" t="s">
        <v>10919</v>
      </c>
      <c r="BD1" s="3" t="s">
        <v>27</v>
      </c>
      <c r="BE1" s="3" t="s">
        <v>10923</v>
      </c>
      <c r="BF1" s="3" t="s">
        <v>28</v>
      </c>
      <c r="BG1" s="3" t="s">
        <v>29</v>
      </c>
      <c r="BH1" s="3" t="s">
        <v>11038</v>
      </c>
      <c r="BI1" s="3" t="s">
        <v>30</v>
      </c>
      <c r="BJ1" s="3" t="s">
        <v>11124</v>
      </c>
      <c r="BK1" s="3" t="s">
        <v>31</v>
      </c>
      <c r="BL1" s="3" t="s">
        <v>11513</v>
      </c>
      <c r="BM1" s="3" t="s">
        <v>32</v>
      </c>
      <c r="BN1" s="3" t="s">
        <v>11593</v>
      </c>
      <c r="BO1" s="3" t="s">
        <v>33</v>
      </c>
      <c r="BP1" s="3" t="s">
        <v>11992</v>
      </c>
      <c r="BQ1" s="3" t="s">
        <v>34</v>
      </c>
      <c r="BR1" s="3" t="s">
        <v>12025</v>
      </c>
      <c r="BS1" s="3" t="s">
        <v>35</v>
      </c>
      <c r="BT1" s="3" t="s">
        <v>12670</v>
      </c>
      <c r="BU1" s="3" t="s">
        <v>16023</v>
      </c>
    </row>
    <row r="2" spans="1:73" ht="13.5" customHeight="1">
      <c r="A2" s="4" t="str">
        <f t="shared" ref="A2:A47" si="0">HYPERLINK("http://kyu.snu.ac.kr/sdhj/index.jsp?type=hj/GK14658_00IH_0001_0071.jpg","1702_각남면_0071")</f>
        <v>1702_각남면_0071</v>
      </c>
      <c r="B2" s="1">
        <v>1702</v>
      </c>
      <c r="C2" s="1" t="s">
        <v>12741</v>
      </c>
      <c r="D2" s="1" t="s">
        <v>12742</v>
      </c>
      <c r="E2" s="1">
        <v>1</v>
      </c>
      <c r="F2" s="1">
        <v>1</v>
      </c>
      <c r="G2" s="1" t="s">
        <v>12740</v>
      </c>
      <c r="H2" s="1" t="s">
        <v>12744</v>
      </c>
      <c r="I2" s="1">
        <v>1</v>
      </c>
      <c r="J2" s="1" t="s">
        <v>36</v>
      </c>
      <c r="K2" s="1" t="s">
        <v>7070</v>
      </c>
      <c r="L2" s="1">
        <v>1</v>
      </c>
      <c r="M2" s="1" t="s">
        <v>36</v>
      </c>
      <c r="N2" s="1" t="s">
        <v>7070</v>
      </c>
      <c r="T2" s="1" t="s">
        <v>14194</v>
      </c>
      <c r="U2" s="1" t="s">
        <v>37</v>
      </c>
      <c r="V2" s="1" t="s">
        <v>7303</v>
      </c>
      <c r="W2" s="1" t="s">
        <v>38</v>
      </c>
      <c r="X2" s="1" t="s">
        <v>7748</v>
      </c>
      <c r="Y2" s="1" t="s">
        <v>39</v>
      </c>
      <c r="Z2" s="1" t="s">
        <v>7808</v>
      </c>
      <c r="AC2" s="1">
        <v>53</v>
      </c>
      <c r="AD2" s="1" t="s">
        <v>40</v>
      </c>
      <c r="AE2" s="1" t="s">
        <v>9762</v>
      </c>
      <c r="AJ2" s="1" t="s">
        <v>17</v>
      </c>
      <c r="AK2" s="1" t="s">
        <v>9936</v>
      </c>
      <c r="AL2" s="1" t="s">
        <v>41</v>
      </c>
      <c r="AM2" s="1" t="s">
        <v>9992</v>
      </c>
      <c r="AT2" s="1" t="s">
        <v>42</v>
      </c>
      <c r="AU2" s="1" t="s">
        <v>7418</v>
      </c>
      <c r="AV2" s="1" t="s">
        <v>43</v>
      </c>
      <c r="AW2" s="1" t="s">
        <v>8251</v>
      </c>
      <c r="BG2" s="1" t="s">
        <v>42</v>
      </c>
      <c r="BH2" s="1" t="s">
        <v>7418</v>
      </c>
      <c r="BI2" s="1" t="s">
        <v>44</v>
      </c>
      <c r="BJ2" s="1" t="s">
        <v>10328</v>
      </c>
      <c r="BK2" s="1" t="s">
        <v>42</v>
      </c>
      <c r="BL2" s="1" t="s">
        <v>7418</v>
      </c>
      <c r="BM2" s="1" t="s">
        <v>45</v>
      </c>
      <c r="BN2" s="1" t="s">
        <v>11594</v>
      </c>
      <c r="BO2" s="1" t="s">
        <v>46</v>
      </c>
      <c r="BP2" s="1" t="s">
        <v>7417</v>
      </c>
      <c r="BQ2" s="1" t="s">
        <v>47</v>
      </c>
      <c r="BR2" s="1" t="s">
        <v>12026</v>
      </c>
      <c r="BS2" s="1" t="s">
        <v>48</v>
      </c>
      <c r="BT2" s="1" t="s">
        <v>10025</v>
      </c>
    </row>
    <row r="3" spans="1:73" ht="13.5" customHeight="1">
      <c r="A3" s="4" t="str">
        <f t="shared" si="0"/>
        <v>1702_각남면_0071</v>
      </c>
      <c r="B3" s="1">
        <v>1702</v>
      </c>
      <c r="C3" s="1" t="s">
        <v>12741</v>
      </c>
      <c r="D3" s="1" t="s">
        <v>12742</v>
      </c>
      <c r="E3" s="1">
        <v>2</v>
      </c>
      <c r="F3" s="1">
        <v>1</v>
      </c>
      <c r="G3" s="1" t="s">
        <v>15747</v>
      </c>
      <c r="H3" s="1" t="s">
        <v>15748</v>
      </c>
      <c r="I3" s="1">
        <v>1</v>
      </c>
      <c r="L3" s="1">
        <v>1</v>
      </c>
      <c r="M3" s="1" t="s">
        <v>36</v>
      </c>
      <c r="N3" s="1" t="s">
        <v>7070</v>
      </c>
      <c r="S3" s="1" t="s">
        <v>49</v>
      </c>
      <c r="T3" s="1" t="s">
        <v>2878</v>
      </c>
      <c r="U3" s="1" t="s">
        <v>50</v>
      </c>
      <c r="V3" s="1" t="s">
        <v>7304</v>
      </c>
      <c r="Y3" s="1" t="s">
        <v>51</v>
      </c>
      <c r="Z3" s="1" t="s">
        <v>7809</v>
      </c>
      <c r="AC3" s="1">
        <v>40</v>
      </c>
      <c r="AD3" s="1" t="s">
        <v>52</v>
      </c>
      <c r="AE3" s="1" t="s">
        <v>9763</v>
      </c>
      <c r="AJ3" s="1" t="s">
        <v>17</v>
      </c>
      <c r="AK3" s="1" t="s">
        <v>9936</v>
      </c>
      <c r="AL3" s="1" t="s">
        <v>53</v>
      </c>
      <c r="AM3" s="1" t="s">
        <v>9879</v>
      </c>
      <c r="AN3" s="1" t="s">
        <v>54</v>
      </c>
      <c r="AO3" s="1" t="s">
        <v>10048</v>
      </c>
      <c r="AP3" s="1" t="s">
        <v>55</v>
      </c>
      <c r="AQ3" s="1" t="s">
        <v>7306</v>
      </c>
      <c r="AR3" s="1" t="s">
        <v>56</v>
      </c>
      <c r="AS3" s="1" t="s">
        <v>13301</v>
      </c>
      <c r="AT3" s="1" t="s">
        <v>57</v>
      </c>
      <c r="AU3" s="1" t="s">
        <v>7320</v>
      </c>
      <c r="AV3" s="1" t="s">
        <v>58</v>
      </c>
      <c r="AW3" s="1" t="s">
        <v>10273</v>
      </c>
      <c r="BB3" s="1" t="s">
        <v>59</v>
      </c>
      <c r="BC3" s="1" t="s">
        <v>7799</v>
      </c>
      <c r="BD3" s="1" t="s">
        <v>60</v>
      </c>
      <c r="BE3" s="1" t="s">
        <v>9270</v>
      </c>
      <c r="BG3" s="1" t="s">
        <v>46</v>
      </c>
      <c r="BH3" s="1" t="s">
        <v>7417</v>
      </c>
      <c r="BI3" s="1" t="s">
        <v>61</v>
      </c>
      <c r="BJ3" s="1" t="s">
        <v>11125</v>
      </c>
      <c r="BK3" s="1" t="s">
        <v>46</v>
      </c>
      <c r="BL3" s="1" t="s">
        <v>7417</v>
      </c>
      <c r="BM3" s="1" t="s">
        <v>62</v>
      </c>
      <c r="BN3" s="1" t="s">
        <v>8105</v>
      </c>
      <c r="BO3" s="1" t="s">
        <v>57</v>
      </c>
      <c r="BP3" s="1" t="s">
        <v>7320</v>
      </c>
      <c r="BQ3" s="1" t="s">
        <v>63</v>
      </c>
      <c r="BR3" s="1" t="s">
        <v>8219</v>
      </c>
      <c r="BS3" s="1" t="s">
        <v>53</v>
      </c>
      <c r="BT3" s="1" t="s">
        <v>9879</v>
      </c>
    </row>
    <row r="4" spans="1:73" ht="13.5" customHeight="1">
      <c r="A4" s="4" t="str">
        <f t="shared" si="0"/>
        <v>1702_각남면_0071</v>
      </c>
      <c r="B4" s="1">
        <v>1702</v>
      </c>
      <c r="C4" s="1" t="s">
        <v>12741</v>
      </c>
      <c r="D4" s="1" t="s">
        <v>12742</v>
      </c>
      <c r="E4" s="1">
        <v>3</v>
      </c>
      <c r="F4" s="1">
        <v>1</v>
      </c>
      <c r="G4" s="1" t="s">
        <v>15747</v>
      </c>
      <c r="H4" s="1" t="s">
        <v>15748</v>
      </c>
      <c r="I4" s="1">
        <v>1</v>
      </c>
      <c r="L4" s="1">
        <v>1</v>
      </c>
      <c r="M4" s="1" t="s">
        <v>36</v>
      </c>
      <c r="N4" s="1" t="s">
        <v>7070</v>
      </c>
      <c r="S4" s="1" t="s">
        <v>64</v>
      </c>
      <c r="T4" s="1" t="s">
        <v>7221</v>
      </c>
      <c r="Y4" s="1" t="s">
        <v>65</v>
      </c>
      <c r="Z4" s="1" t="s">
        <v>7810</v>
      </c>
      <c r="AF4" s="1" t="s">
        <v>66</v>
      </c>
      <c r="AG4" s="1" t="s">
        <v>9818</v>
      </c>
      <c r="AH4" s="1" t="s">
        <v>67</v>
      </c>
      <c r="AI4" s="1" t="s">
        <v>9876</v>
      </c>
    </row>
    <row r="5" spans="1:73" ht="13.5" customHeight="1">
      <c r="A5" s="4" t="str">
        <f t="shared" si="0"/>
        <v>1702_각남면_0071</v>
      </c>
      <c r="B5" s="1">
        <v>1702</v>
      </c>
      <c r="C5" s="1" t="s">
        <v>12741</v>
      </c>
      <c r="D5" s="1" t="s">
        <v>12742</v>
      </c>
      <c r="E5" s="1">
        <v>4</v>
      </c>
      <c r="F5" s="1">
        <v>1</v>
      </c>
      <c r="G5" s="1" t="s">
        <v>15747</v>
      </c>
      <c r="H5" s="1" t="s">
        <v>15748</v>
      </c>
      <c r="I5" s="1">
        <v>1</v>
      </c>
      <c r="L5" s="1">
        <v>1</v>
      </c>
      <c r="M5" s="1" t="s">
        <v>36</v>
      </c>
      <c r="N5" s="1" t="s">
        <v>7070</v>
      </c>
      <c r="S5" s="1" t="s">
        <v>68</v>
      </c>
      <c r="T5" s="1" t="s">
        <v>7222</v>
      </c>
      <c r="Y5" s="1" t="s">
        <v>69</v>
      </c>
      <c r="Z5" s="1" t="s">
        <v>7811</v>
      </c>
      <c r="AC5" s="1">
        <v>15</v>
      </c>
      <c r="AD5" s="1" t="s">
        <v>70</v>
      </c>
      <c r="AE5" s="1" t="s">
        <v>9764</v>
      </c>
    </row>
    <row r="6" spans="1:73" ht="13.5" customHeight="1">
      <c r="A6" s="4" t="str">
        <f t="shared" si="0"/>
        <v>1702_각남면_0071</v>
      </c>
      <c r="B6" s="1">
        <v>1702</v>
      </c>
      <c r="C6" s="1" t="s">
        <v>12741</v>
      </c>
      <c r="D6" s="1" t="s">
        <v>12742</v>
      </c>
      <c r="E6" s="1">
        <v>5</v>
      </c>
      <c r="F6" s="1">
        <v>1</v>
      </c>
      <c r="G6" s="1" t="s">
        <v>15747</v>
      </c>
      <c r="H6" s="1" t="s">
        <v>15748</v>
      </c>
      <c r="I6" s="1">
        <v>1</v>
      </c>
      <c r="L6" s="1">
        <v>1</v>
      </c>
      <c r="M6" s="1" t="s">
        <v>36</v>
      </c>
      <c r="N6" s="1" t="s">
        <v>7070</v>
      </c>
      <c r="S6" s="1" t="s">
        <v>64</v>
      </c>
      <c r="T6" s="1" t="s">
        <v>7221</v>
      </c>
      <c r="Y6" s="1" t="s">
        <v>71</v>
      </c>
      <c r="Z6" s="1" t="s">
        <v>7806</v>
      </c>
      <c r="AC6" s="1">
        <v>10</v>
      </c>
      <c r="AD6" s="1" t="s">
        <v>72</v>
      </c>
      <c r="AE6" s="1" t="s">
        <v>9765</v>
      </c>
    </row>
    <row r="7" spans="1:73" ht="13.5" customHeight="1">
      <c r="A7" s="4" t="str">
        <f t="shared" si="0"/>
        <v>1702_각남면_0071</v>
      </c>
      <c r="B7" s="1">
        <v>1702</v>
      </c>
      <c r="C7" s="1" t="s">
        <v>12741</v>
      </c>
      <c r="D7" s="1" t="s">
        <v>12742</v>
      </c>
      <c r="E7" s="1">
        <v>6</v>
      </c>
      <c r="F7" s="1">
        <v>1</v>
      </c>
      <c r="G7" s="1" t="s">
        <v>15747</v>
      </c>
      <c r="H7" s="1" t="s">
        <v>15748</v>
      </c>
      <c r="I7" s="1">
        <v>1</v>
      </c>
      <c r="L7" s="1">
        <v>1</v>
      </c>
      <c r="M7" s="1" t="s">
        <v>36</v>
      </c>
      <c r="N7" s="1" t="s">
        <v>7070</v>
      </c>
      <c r="S7" s="1" t="s">
        <v>64</v>
      </c>
      <c r="T7" s="1" t="s">
        <v>7221</v>
      </c>
      <c r="Y7" s="1" t="s">
        <v>73</v>
      </c>
      <c r="Z7" s="1" t="s">
        <v>7812</v>
      </c>
      <c r="AC7" s="1">
        <v>7</v>
      </c>
      <c r="AD7" s="1" t="s">
        <v>74</v>
      </c>
      <c r="AE7" s="1" t="s">
        <v>9766</v>
      </c>
    </row>
    <row r="8" spans="1:73" ht="13.5" customHeight="1">
      <c r="A8" s="4" t="str">
        <f t="shared" si="0"/>
        <v>1702_각남면_0071</v>
      </c>
      <c r="B8" s="1">
        <v>1702</v>
      </c>
      <c r="C8" s="1" t="s">
        <v>12741</v>
      </c>
      <c r="D8" s="1" t="s">
        <v>12742</v>
      </c>
      <c r="E8" s="1">
        <v>7</v>
      </c>
      <c r="F8" s="1">
        <v>1</v>
      </c>
      <c r="G8" s="1" t="s">
        <v>15747</v>
      </c>
      <c r="H8" s="1" t="s">
        <v>15748</v>
      </c>
      <c r="I8" s="1">
        <v>1</v>
      </c>
      <c r="L8" s="1">
        <v>2</v>
      </c>
      <c r="M8" s="1" t="s">
        <v>14249</v>
      </c>
      <c r="N8" s="1" t="s">
        <v>14250</v>
      </c>
      <c r="T8" s="1" t="s">
        <v>14194</v>
      </c>
      <c r="U8" s="1" t="s">
        <v>75</v>
      </c>
      <c r="V8" s="1" t="s">
        <v>7305</v>
      </c>
      <c r="W8" s="1" t="s">
        <v>76</v>
      </c>
      <c r="X8" s="1" t="s">
        <v>12974</v>
      </c>
      <c r="Y8" s="1" t="s">
        <v>77</v>
      </c>
      <c r="Z8" s="1" t="s">
        <v>7813</v>
      </c>
      <c r="AC8" s="1">
        <v>10</v>
      </c>
      <c r="AD8" s="1" t="s">
        <v>78</v>
      </c>
      <c r="AE8" s="1" t="s">
        <v>9767</v>
      </c>
      <c r="AJ8" s="1" t="s">
        <v>17</v>
      </c>
      <c r="AK8" s="1" t="s">
        <v>9936</v>
      </c>
      <c r="AL8" s="1" t="s">
        <v>79</v>
      </c>
      <c r="AM8" s="1" t="s">
        <v>13206</v>
      </c>
      <c r="AT8" s="1" t="s">
        <v>80</v>
      </c>
      <c r="AU8" s="1" t="s">
        <v>13354</v>
      </c>
      <c r="AV8" s="1" t="s">
        <v>81</v>
      </c>
      <c r="AW8" s="1" t="s">
        <v>8161</v>
      </c>
      <c r="BG8" s="1" t="s">
        <v>82</v>
      </c>
      <c r="BH8" s="1" t="s">
        <v>10261</v>
      </c>
      <c r="BI8" s="1" t="s">
        <v>83</v>
      </c>
      <c r="BJ8" s="1" t="s">
        <v>8547</v>
      </c>
      <c r="BK8" s="1" t="s">
        <v>82</v>
      </c>
      <c r="BL8" s="1" t="s">
        <v>10261</v>
      </c>
      <c r="BM8" s="1" t="s">
        <v>84</v>
      </c>
      <c r="BN8" s="1" t="s">
        <v>11595</v>
      </c>
      <c r="BO8" s="1" t="s">
        <v>57</v>
      </c>
      <c r="BP8" s="1" t="s">
        <v>7320</v>
      </c>
      <c r="BQ8" s="1" t="s">
        <v>85</v>
      </c>
      <c r="BR8" s="1" t="s">
        <v>10421</v>
      </c>
      <c r="BS8" s="1" t="s">
        <v>86</v>
      </c>
      <c r="BT8" s="1" t="s">
        <v>9892</v>
      </c>
    </row>
    <row r="9" spans="1:73" ht="13.5" customHeight="1">
      <c r="A9" s="4" t="str">
        <f t="shared" si="0"/>
        <v>1702_각남면_0071</v>
      </c>
      <c r="B9" s="1">
        <v>1702</v>
      </c>
      <c r="C9" s="1" t="s">
        <v>12741</v>
      </c>
      <c r="D9" s="1" t="s">
        <v>12742</v>
      </c>
      <c r="E9" s="1">
        <v>8</v>
      </c>
      <c r="F9" s="1">
        <v>1</v>
      </c>
      <c r="G9" s="1" t="s">
        <v>15747</v>
      </c>
      <c r="H9" s="1" t="s">
        <v>15748</v>
      </c>
      <c r="I9" s="1">
        <v>1</v>
      </c>
      <c r="L9" s="1">
        <v>2</v>
      </c>
      <c r="M9" s="1" t="s">
        <v>14249</v>
      </c>
      <c r="N9" s="1" t="s">
        <v>14250</v>
      </c>
      <c r="S9" s="1" t="s">
        <v>49</v>
      </c>
      <c r="T9" s="1" t="s">
        <v>2878</v>
      </c>
      <c r="W9" s="1" t="s">
        <v>87</v>
      </c>
      <c r="X9" s="1" t="s">
        <v>7750</v>
      </c>
      <c r="Y9" s="1" t="s">
        <v>88</v>
      </c>
      <c r="Z9" s="1" t="s">
        <v>7814</v>
      </c>
      <c r="AC9" s="1">
        <v>23</v>
      </c>
      <c r="AD9" s="1" t="s">
        <v>89</v>
      </c>
      <c r="AE9" s="1" t="s">
        <v>8127</v>
      </c>
      <c r="AJ9" s="1" t="s">
        <v>17</v>
      </c>
      <c r="AK9" s="1" t="s">
        <v>9936</v>
      </c>
      <c r="AL9" s="1" t="s">
        <v>90</v>
      </c>
      <c r="AM9" s="1" t="s">
        <v>9993</v>
      </c>
      <c r="AT9" s="1" t="s">
        <v>91</v>
      </c>
      <c r="AU9" s="1" t="s">
        <v>10184</v>
      </c>
      <c r="AV9" s="1" t="s">
        <v>92</v>
      </c>
      <c r="AW9" s="1" t="s">
        <v>8028</v>
      </c>
      <c r="BG9" s="1" t="s">
        <v>46</v>
      </c>
      <c r="BH9" s="1" t="s">
        <v>7417</v>
      </c>
      <c r="BI9" s="1" t="s">
        <v>93</v>
      </c>
      <c r="BJ9" s="1" t="s">
        <v>7900</v>
      </c>
      <c r="BK9" s="1" t="s">
        <v>46</v>
      </c>
      <c r="BL9" s="1" t="s">
        <v>7417</v>
      </c>
      <c r="BM9" s="1" t="s">
        <v>94</v>
      </c>
      <c r="BN9" s="1" t="s">
        <v>11596</v>
      </c>
      <c r="BO9" s="1" t="s">
        <v>95</v>
      </c>
      <c r="BP9" s="1" t="s">
        <v>10190</v>
      </c>
      <c r="BQ9" s="1" t="s">
        <v>96</v>
      </c>
      <c r="BR9" s="1" t="s">
        <v>12027</v>
      </c>
      <c r="BS9" s="1" t="s">
        <v>97</v>
      </c>
      <c r="BT9" s="1" t="s">
        <v>9880</v>
      </c>
    </row>
    <row r="10" spans="1:73" ht="13.5" customHeight="1">
      <c r="A10" s="4" t="str">
        <f t="shared" si="0"/>
        <v>1702_각남면_0071</v>
      </c>
      <c r="B10" s="1">
        <v>1702</v>
      </c>
      <c r="C10" s="1" t="s">
        <v>12741</v>
      </c>
      <c r="D10" s="1" t="s">
        <v>12742</v>
      </c>
      <c r="E10" s="1">
        <v>9</v>
      </c>
      <c r="F10" s="1">
        <v>1</v>
      </c>
      <c r="G10" s="1" t="s">
        <v>15747</v>
      </c>
      <c r="H10" s="1" t="s">
        <v>15748</v>
      </c>
      <c r="I10" s="1">
        <v>1</v>
      </c>
      <c r="L10" s="1">
        <v>2</v>
      </c>
      <c r="M10" s="1" t="s">
        <v>14249</v>
      </c>
      <c r="N10" s="1" t="s">
        <v>14250</v>
      </c>
      <c r="S10" s="1" t="s">
        <v>68</v>
      </c>
      <c r="T10" s="1" t="s">
        <v>7222</v>
      </c>
      <c r="Y10" s="1" t="s">
        <v>98</v>
      </c>
      <c r="Z10" s="1" t="s">
        <v>7815</v>
      </c>
      <c r="AC10" s="1">
        <v>2</v>
      </c>
      <c r="AD10" s="1" t="s">
        <v>99</v>
      </c>
      <c r="AE10" s="1" t="s">
        <v>9768</v>
      </c>
      <c r="AF10" s="1" t="s">
        <v>100</v>
      </c>
      <c r="AG10" s="1" t="s">
        <v>9819</v>
      </c>
    </row>
    <row r="11" spans="1:73" ht="13.5" customHeight="1">
      <c r="A11" s="4" t="str">
        <f t="shared" si="0"/>
        <v>1702_각남면_0071</v>
      </c>
      <c r="B11" s="1">
        <v>1702</v>
      </c>
      <c r="C11" s="1" t="s">
        <v>12741</v>
      </c>
      <c r="D11" s="1" t="s">
        <v>12742</v>
      </c>
      <c r="E11" s="1">
        <v>10</v>
      </c>
      <c r="F11" s="1">
        <v>1</v>
      </c>
      <c r="G11" s="1" t="s">
        <v>15747</v>
      </c>
      <c r="H11" s="1" t="s">
        <v>15748</v>
      </c>
      <c r="I11" s="1">
        <v>1</v>
      </c>
      <c r="L11" s="1">
        <v>3</v>
      </c>
      <c r="M11" s="1" t="s">
        <v>1334</v>
      </c>
      <c r="N11" s="1" t="s">
        <v>14526</v>
      </c>
      <c r="T11" s="1" t="s">
        <v>14194</v>
      </c>
      <c r="U11" s="1" t="s">
        <v>55</v>
      </c>
      <c r="V11" s="1" t="s">
        <v>7306</v>
      </c>
      <c r="W11" s="1" t="s">
        <v>76</v>
      </c>
      <c r="X11" s="1" t="s">
        <v>12974</v>
      </c>
      <c r="Y11" s="1" t="s">
        <v>102</v>
      </c>
      <c r="Z11" s="1" t="s">
        <v>7816</v>
      </c>
      <c r="AC11" s="1">
        <v>64</v>
      </c>
      <c r="AD11" s="1" t="s">
        <v>103</v>
      </c>
      <c r="AE11" s="1" t="s">
        <v>9769</v>
      </c>
      <c r="AJ11" s="1" t="s">
        <v>17</v>
      </c>
      <c r="AK11" s="1" t="s">
        <v>9936</v>
      </c>
      <c r="AL11" s="1" t="s">
        <v>104</v>
      </c>
      <c r="AM11" s="1" t="s">
        <v>9994</v>
      </c>
      <c r="AT11" s="1" t="s">
        <v>105</v>
      </c>
      <c r="AU11" s="1" t="s">
        <v>10185</v>
      </c>
      <c r="AV11" s="1" t="s">
        <v>106</v>
      </c>
      <c r="AW11" s="1" t="s">
        <v>10274</v>
      </c>
      <c r="AX11" s="1" t="s">
        <v>107</v>
      </c>
      <c r="AY11" s="1" t="s">
        <v>13464</v>
      </c>
      <c r="AZ11" s="1" t="s">
        <v>108</v>
      </c>
      <c r="BA11" s="1" t="s">
        <v>10414</v>
      </c>
      <c r="BG11" s="1" t="s">
        <v>109</v>
      </c>
      <c r="BH11" s="1" t="s">
        <v>10204</v>
      </c>
      <c r="BI11" s="1" t="s">
        <v>15798</v>
      </c>
      <c r="BJ11" s="1" t="s">
        <v>11126</v>
      </c>
      <c r="BK11" s="1" t="s">
        <v>110</v>
      </c>
      <c r="BL11" s="1" t="s">
        <v>11514</v>
      </c>
      <c r="BM11" s="1" t="s">
        <v>111</v>
      </c>
      <c r="BN11" s="1" t="s">
        <v>8360</v>
      </c>
      <c r="BO11" s="1" t="s">
        <v>112</v>
      </c>
      <c r="BP11" s="1" t="s">
        <v>11532</v>
      </c>
      <c r="BQ11" s="1" t="s">
        <v>113</v>
      </c>
      <c r="BR11" s="1" t="s">
        <v>12028</v>
      </c>
      <c r="BS11" s="1" t="s">
        <v>97</v>
      </c>
      <c r="BT11" s="1" t="s">
        <v>9880</v>
      </c>
    </row>
    <row r="12" spans="1:73" ht="13.5" customHeight="1">
      <c r="A12" s="4" t="str">
        <f t="shared" si="0"/>
        <v>1702_각남면_0071</v>
      </c>
      <c r="B12" s="1">
        <v>1702</v>
      </c>
      <c r="C12" s="1" t="s">
        <v>12741</v>
      </c>
      <c r="D12" s="1" t="s">
        <v>12742</v>
      </c>
      <c r="E12" s="1">
        <v>11</v>
      </c>
      <c r="F12" s="1">
        <v>1</v>
      </c>
      <c r="G12" s="1" t="s">
        <v>15747</v>
      </c>
      <c r="H12" s="1" t="s">
        <v>15748</v>
      </c>
      <c r="I12" s="1">
        <v>1</v>
      </c>
      <c r="L12" s="1">
        <v>3</v>
      </c>
      <c r="M12" s="1" t="s">
        <v>1334</v>
      </c>
      <c r="N12" s="1" t="s">
        <v>14526</v>
      </c>
      <c r="S12" s="1" t="s">
        <v>68</v>
      </c>
      <c r="T12" s="1" t="s">
        <v>7222</v>
      </c>
      <c r="U12" s="1" t="s">
        <v>114</v>
      </c>
      <c r="V12" s="1" t="s">
        <v>7307</v>
      </c>
      <c r="Y12" s="1" t="s">
        <v>115</v>
      </c>
      <c r="Z12" s="1" t="s">
        <v>7817</v>
      </c>
      <c r="AC12" s="1">
        <v>37</v>
      </c>
      <c r="AD12" s="1" t="s">
        <v>116</v>
      </c>
      <c r="AE12" s="1" t="s">
        <v>9770</v>
      </c>
    </row>
    <row r="13" spans="1:73" ht="13.5" customHeight="1">
      <c r="A13" s="4" t="str">
        <f t="shared" si="0"/>
        <v>1702_각남면_0071</v>
      </c>
      <c r="B13" s="1">
        <v>1702</v>
      </c>
      <c r="C13" s="1" t="s">
        <v>12741</v>
      </c>
      <c r="D13" s="1" t="s">
        <v>12742</v>
      </c>
      <c r="E13" s="1">
        <v>12</v>
      </c>
      <c r="F13" s="1">
        <v>1</v>
      </c>
      <c r="G13" s="1" t="s">
        <v>15747</v>
      </c>
      <c r="H13" s="1" t="s">
        <v>15748</v>
      </c>
      <c r="I13" s="1">
        <v>1</v>
      </c>
      <c r="L13" s="1">
        <v>3</v>
      </c>
      <c r="M13" s="1" t="s">
        <v>1334</v>
      </c>
      <c r="N13" s="1" t="s">
        <v>14526</v>
      </c>
      <c r="S13" s="1" t="s">
        <v>117</v>
      </c>
      <c r="T13" s="1" t="s">
        <v>7223</v>
      </c>
      <c r="W13" s="1" t="s">
        <v>118</v>
      </c>
      <c r="X13" s="1" t="s">
        <v>7751</v>
      </c>
      <c r="Y13" s="1" t="s">
        <v>119</v>
      </c>
      <c r="Z13" s="1" t="s">
        <v>7818</v>
      </c>
      <c r="AC13" s="1">
        <v>40</v>
      </c>
      <c r="AD13" s="1" t="s">
        <v>52</v>
      </c>
      <c r="AE13" s="1" t="s">
        <v>9763</v>
      </c>
      <c r="AL13" s="1" t="s">
        <v>120</v>
      </c>
      <c r="AM13" s="1" t="s">
        <v>9894</v>
      </c>
    </row>
    <row r="14" spans="1:73" ht="13.5" customHeight="1">
      <c r="A14" s="4" t="str">
        <f t="shared" si="0"/>
        <v>1702_각남면_0071</v>
      </c>
      <c r="B14" s="1">
        <v>1702</v>
      </c>
      <c r="C14" s="1" t="s">
        <v>12741</v>
      </c>
      <c r="D14" s="1" t="s">
        <v>12742</v>
      </c>
      <c r="E14" s="1">
        <v>13</v>
      </c>
      <c r="F14" s="1">
        <v>1</v>
      </c>
      <c r="G14" s="1" t="s">
        <v>15747</v>
      </c>
      <c r="H14" s="1" t="s">
        <v>15748</v>
      </c>
      <c r="I14" s="1">
        <v>1</v>
      </c>
      <c r="L14" s="1">
        <v>3</v>
      </c>
      <c r="M14" s="1" t="s">
        <v>1334</v>
      </c>
      <c r="N14" s="1" t="s">
        <v>14526</v>
      </c>
      <c r="S14" s="1" t="s">
        <v>121</v>
      </c>
      <c r="T14" s="1" t="s">
        <v>7224</v>
      </c>
      <c r="Y14" s="1" t="s">
        <v>122</v>
      </c>
      <c r="Z14" s="1" t="s">
        <v>7819</v>
      </c>
      <c r="AC14" s="1">
        <v>4</v>
      </c>
      <c r="AD14" s="1" t="s">
        <v>103</v>
      </c>
      <c r="AE14" s="1" t="s">
        <v>9769</v>
      </c>
    </row>
    <row r="15" spans="1:73" ht="13.5" customHeight="1">
      <c r="A15" s="4" t="str">
        <f t="shared" si="0"/>
        <v>1702_각남면_0071</v>
      </c>
      <c r="B15" s="1">
        <v>1702</v>
      </c>
      <c r="C15" s="1" t="s">
        <v>12741</v>
      </c>
      <c r="D15" s="1" t="s">
        <v>12742</v>
      </c>
      <c r="E15" s="1">
        <v>14</v>
      </c>
      <c r="F15" s="1">
        <v>1</v>
      </c>
      <c r="G15" s="1" t="s">
        <v>15747</v>
      </c>
      <c r="H15" s="1" t="s">
        <v>15748</v>
      </c>
      <c r="I15" s="1">
        <v>1</v>
      </c>
      <c r="L15" s="1">
        <v>3</v>
      </c>
      <c r="M15" s="1" t="s">
        <v>1334</v>
      </c>
      <c r="N15" s="1" t="s">
        <v>14526</v>
      </c>
      <c r="T15" s="1" t="s">
        <v>15307</v>
      </c>
      <c r="U15" s="1" t="s">
        <v>123</v>
      </c>
      <c r="V15" s="1" t="s">
        <v>7308</v>
      </c>
      <c r="Y15" s="1" t="s">
        <v>124</v>
      </c>
      <c r="Z15" s="1" t="s">
        <v>7820</v>
      </c>
      <c r="AC15" s="1">
        <v>25</v>
      </c>
      <c r="AD15" s="1" t="s">
        <v>125</v>
      </c>
      <c r="AE15" s="1" t="s">
        <v>9771</v>
      </c>
      <c r="AT15" s="1" t="s">
        <v>126</v>
      </c>
      <c r="AU15" s="1" t="s">
        <v>10186</v>
      </c>
      <c r="AV15" s="1" t="s">
        <v>127</v>
      </c>
      <c r="AW15" s="1" t="s">
        <v>8036</v>
      </c>
      <c r="BB15" s="1" t="s">
        <v>128</v>
      </c>
      <c r="BC15" s="1" t="s">
        <v>13465</v>
      </c>
      <c r="BD15" s="1" t="s">
        <v>129</v>
      </c>
      <c r="BE15" s="1" t="s">
        <v>8037</v>
      </c>
    </row>
    <row r="16" spans="1:73" ht="13.5" customHeight="1">
      <c r="A16" s="4" t="str">
        <f t="shared" si="0"/>
        <v>1702_각남면_0071</v>
      </c>
      <c r="B16" s="1">
        <v>1702</v>
      </c>
      <c r="C16" s="1" t="s">
        <v>12741</v>
      </c>
      <c r="D16" s="1" t="s">
        <v>12742</v>
      </c>
      <c r="E16" s="1">
        <v>15</v>
      </c>
      <c r="F16" s="1">
        <v>1</v>
      </c>
      <c r="G16" s="1" t="s">
        <v>15747</v>
      </c>
      <c r="H16" s="1" t="s">
        <v>15748</v>
      </c>
      <c r="I16" s="1">
        <v>1</v>
      </c>
      <c r="L16" s="1">
        <v>3</v>
      </c>
      <c r="M16" s="1" t="s">
        <v>1334</v>
      </c>
      <c r="N16" s="1" t="s">
        <v>14526</v>
      </c>
      <c r="T16" s="1" t="s">
        <v>15307</v>
      </c>
      <c r="U16" s="1" t="s">
        <v>130</v>
      </c>
      <c r="V16" s="1" t="s">
        <v>7309</v>
      </c>
      <c r="Y16" s="1" t="s">
        <v>131</v>
      </c>
      <c r="Z16" s="1" t="s">
        <v>7821</v>
      </c>
      <c r="AC16" s="1">
        <v>60</v>
      </c>
      <c r="AD16" s="1" t="s">
        <v>132</v>
      </c>
      <c r="AE16" s="1" t="s">
        <v>9772</v>
      </c>
      <c r="AF16" s="1" t="s">
        <v>133</v>
      </c>
      <c r="AG16" s="1" t="s">
        <v>9820</v>
      </c>
      <c r="AH16" s="1" t="s">
        <v>134</v>
      </c>
      <c r="AI16" s="1" t="s">
        <v>9877</v>
      </c>
    </row>
    <row r="17" spans="1:72" ht="13.5" customHeight="1">
      <c r="A17" s="4" t="str">
        <f t="shared" si="0"/>
        <v>1702_각남면_0071</v>
      </c>
      <c r="B17" s="1">
        <v>1702</v>
      </c>
      <c r="C17" s="1" t="s">
        <v>12741</v>
      </c>
      <c r="D17" s="1" t="s">
        <v>12742</v>
      </c>
      <c r="E17" s="1">
        <v>16</v>
      </c>
      <c r="F17" s="1">
        <v>1</v>
      </c>
      <c r="G17" s="1" t="s">
        <v>15747</v>
      </c>
      <c r="H17" s="1" t="s">
        <v>15748</v>
      </c>
      <c r="I17" s="1">
        <v>1</v>
      </c>
      <c r="L17" s="1">
        <v>3</v>
      </c>
      <c r="M17" s="1" t="s">
        <v>1334</v>
      </c>
      <c r="N17" s="1" t="s">
        <v>14526</v>
      </c>
      <c r="T17" s="1" t="s">
        <v>15307</v>
      </c>
      <c r="U17" s="1" t="s">
        <v>130</v>
      </c>
      <c r="V17" s="1" t="s">
        <v>7309</v>
      </c>
      <c r="Y17" s="1" t="s">
        <v>15317</v>
      </c>
      <c r="Z17" s="1" t="s">
        <v>7822</v>
      </c>
      <c r="AC17" s="1">
        <v>35</v>
      </c>
      <c r="AD17" s="1" t="s">
        <v>135</v>
      </c>
      <c r="AE17" s="1" t="s">
        <v>9773</v>
      </c>
      <c r="AF17" s="1" t="s">
        <v>136</v>
      </c>
      <c r="AG17" s="1" t="s">
        <v>9821</v>
      </c>
      <c r="AH17" s="1" t="s">
        <v>137</v>
      </c>
      <c r="AI17" s="1" t="s">
        <v>9878</v>
      </c>
    </row>
    <row r="18" spans="1:72" ht="13.5" customHeight="1">
      <c r="A18" s="4" t="str">
        <f t="shared" si="0"/>
        <v>1702_각남면_0071</v>
      </c>
      <c r="B18" s="1">
        <v>1702</v>
      </c>
      <c r="C18" s="1" t="s">
        <v>12741</v>
      </c>
      <c r="D18" s="1" t="s">
        <v>12742</v>
      </c>
      <c r="E18" s="1">
        <v>17</v>
      </c>
      <c r="F18" s="1">
        <v>1</v>
      </c>
      <c r="G18" s="1" t="s">
        <v>15747</v>
      </c>
      <c r="H18" s="1" t="s">
        <v>15748</v>
      </c>
      <c r="I18" s="1">
        <v>1</v>
      </c>
      <c r="L18" s="1">
        <v>3</v>
      </c>
      <c r="M18" s="1" t="s">
        <v>1334</v>
      </c>
      <c r="N18" s="1" t="s">
        <v>14526</v>
      </c>
      <c r="T18" s="1" t="s">
        <v>15307</v>
      </c>
      <c r="U18" s="1" t="s">
        <v>138</v>
      </c>
      <c r="V18" s="1" t="s">
        <v>7310</v>
      </c>
      <c r="Y18" s="1" t="s">
        <v>139</v>
      </c>
      <c r="Z18" s="1" t="s">
        <v>7823</v>
      </c>
      <c r="AC18" s="1">
        <v>26</v>
      </c>
      <c r="AD18" s="1" t="s">
        <v>140</v>
      </c>
      <c r="AE18" s="1" t="s">
        <v>9774</v>
      </c>
      <c r="AT18" s="1" t="s">
        <v>57</v>
      </c>
      <c r="AU18" s="1" t="s">
        <v>7320</v>
      </c>
      <c r="AV18" s="1" t="s">
        <v>15318</v>
      </c>
      <c r="AW18" s="1" t="s">
        <v>8286</v>
      </c>
      <c r="BB18" s="1" t="s">
        <v>141</v>
      </c>
      <c r="BC18" s="1" t="s">
        <v>7634</v>
      </c>
      <c r="BD18" s="1" t="s">
        <v>142</v>
      </c>
      <c r="BE18" s="1" t="s">
        <v>8786</v>
      </c>
    </row>
    <row r="19" spans="1:72" ht="13.5" customHeight="1">
      <c r="A19" s="4" t="str">
        <f t="shared" si="0"/>
        <v>1702_각남면_0071</v>
      </c>
      <c r="B19" s="1">
        <v>1702</v>
      </c>
      <c r="C19" s="1" t="s">
        <v>12741</v>
      </c>
      <c r="D19" s="1" t="s">
        <v>12742</v>
      </c>
      <c r="E19" s="1">
        <v>18</v>
      </c>
      <c r="F19" s="1">
        <v>1</v>
      </c>
      <c r="G19" s="1" t="s">
        <v>15747</v>
      </c>
      <c r="H19" s="1" t="s">
        <v>15748</v>
      </c>
      <c r="I19" s="1">
        <v>1</v>
      </c>
      <c r="L19" s="1">
        <v>3</v>
      </c>
      <c r="M19" s="1" t="s">
        <v>1334</v>
      </c>
      <c r="N19" s="1" t="s">
        <v>14526</v>
      </c>
      <c r="T19" s="1" t="s">
        <v>15307</v>
      </c>
      <c r="U19" s="1" t="s">
        <v>143</v>
      </c>
      <c r="V19" s="1" t="s">
        <v>7311</v>
      </c>
      <c r="Y19" s="1" t="s">
        <v>144</v>
      </c>
      <c r="Z19" s="1" t="s">
        <v>7824</v>
      </c>
      <c r="AC19" s="1">
        <v>49</v>
      </c>
      <c r="AD19" s="1" t="s">
        <v>145</v>
      </c>
      <c r="AE19" s="1" t="s">
        <v>9775</v>
      </c>
      <c r="AF19" s="1" t="s">
        <v>146</v>
      </c>
      <c r="AG19" s="1" t="s">
        <v>9822</v>
      </c>
      <c r="AH19" s="1" t="s">
        <v>53</v>
      </c>
      <c r="AI19" s="1" t="s">
        <v>9879</v>
      </c>
      <c r="AT19" s="1" t="s">
        <v>57</v>
      </c>
      <c r="AU19" s="1" t="s">
        <v>7320</v>
      </c>
      <c r="AV19" s="1" t="s">
        <v>15318</v>
      </c>
      <c r="AW19" s="1" t="s">
        <v>8286</v>
      </c>
      <c r="BB19" s="1" t="s">
        <v>130</v>
      </c>
      <c r="BC19" s="1" t="s">
        <v>7309</v>
      </c>
      <c r="BD19" s="1" t="s">
        <v>131</v>
      </c>
      <c r="BE19" s="1" t="s">
        <v>7821</v>
      </c>
      <c r="BF19" s="1" t="s">
        <v>13507</v>
      </c>
    </row>
    <row r="20" spans="1:72" ht="13.5" customHeight="1">
      <c r="A20" s="4" t="str">
        <f t="shared" si="0"/>
        <v>1702_각남면_0071</v>
      </c>
      <c r="B20" s="1">
        <v>1702</v>
      </c>
      <c r="C20" s="1" t="s">
        <v>12741</v>
      </c>
      <c r="D20" s="1" t="s">
        <v>12742</v>
      </c>
      <c r="E20" s="1">
        <v>19</v>
      </c>
      <c r="F20" s="1">
        <v>1</v>
      </c>
      <c r="G20" s="1" t="s">
        <v>15747</v>
      </c>
      <c r="H20" s="1" t="s">
        <v>15748</v>
      </c>
      <c r="I20" s="1">
        <v>1</v>
      </c>
      <c r="L20" s="1">
        <v>4</v>
      </c>
      <c r="M20" s="1" t="s">
        <v>5200</v>
      </c>
      <c r="N20" s="1" t="s">
        <v>14353</v>
      </c>
      <c r="T20" s="1" t="s">
        <v>14194</v>
      </c>
      <c r="U20" s="1" t="s">
        <v>147</v>
      </c>
      <c r="V20" s="1" t="s">
        <v>7312</v>
      </c>
      <c r="W20" s="1" t="s">
        <v>148</v>
      </c>
      <c r="X20" s="1" t="s">
        <v>11263</v>
      </c>
      <c r="Y20" s="1" t="s">
        <v>88</v>
      </c>
      <c r="Z20" s="1" t="s">
        <v>7814</v>
      </c>
      <c r="AC20" s="1">
        <v>53</v>
      </c>
      <c r="AD20" s="1" t="s">
        <v>40</v>
      </c>
      <c r="AE20" s="1" t="s">
        <v>9762</v>
      </c>
      <c r="AJ20" s="1" t="s">
        <v>17</v>
      </c>
      <c r="AK20" s="1" t="s">
        <v>9936</v>
      </c>
      <c r="AL20" s="1" t="s">
        <v>149</v>
      </c>
      <c r="AM20" s="1" t="s">
        <v>9962</v>
      </c>
      <c r="AT20" s="1" t="s">
        <v>46</v>
      </c>
      <c r="AU20" s="1" t="s">
        <v>7417</v>
      </c>
      <c r="AV20" s="1" t="s">
        <v>150</v>
      </c>
      <c r="AW20" s="1" t="s">
        <v>10275</v>
      </c>
      <c r="BG20" s="1" t="s">
        <v>46</v>
      </c>
      <c r="BH20" s="1" t="s">
        <v>7417</v>
      </c>
      <c r="BI20" s="1" t="s">
        <v>151</v>
      </c>
      <c r="BJ20" s="1" t="s">
        <v>9329</v>
      </c>
      <c r="BM20" s="1" t="s">
        <v>152</v>
      </c>
      <c r="BN20" s="1" t="s">
        <v>10597</v>
      </c>
      <c r="BO20" s="1" t="s">
        <v>46</v>
      </c>
      <c r="BP20" s="1" t="s">
        <v>7417</v>
      </c>
      <c r="BQ20" s="1" t="s">
        <v>153</v>
      </c>
      <c r="BR20" s="1" t="s">
        <v>12029</v>
      </c>
      <c r="BS20" s="1" t="s">
        <v>97</v>
      </c>
      <c r="BT20" s="1" t="s">
        <v>9880</v>
      </c>
    </row>
    <row r="21" spans="1:72" ht="13.5" customHeight="1">
      <c r="A21" s="4" t="str">
        <f t="shared" si="0"/>
        <v>1702_각남면_0071</v>
      </c>
      <c r="B21" s="1">
        <v>1702</v>
      </c>
      <c r="C21" s="1" t="s">
        <v>12741</v>
      </c>
      <c r="D21" s="1" t="s">
        <v>12742</v>
      </c>
      <c r="E21" s="1">
        <v>20</v>
      </c>
      <c r="F21" s="1">
        <v>1</v>
      </c>
      <c r="G21" s="1" t="s">
        <v>15747</v>
      </c>
      <c r="H21" s="1" t="s">
        <v>15748</v>
      </c>
      <c r="I21" s="1">
        <v>1</v>
      </c>
      <c r="L21" s="1">
        <v>4</v>
      </c>
      <c r="M21" s="1" t="s">
        <v>5200</v>
      </c>
      <c r="N21" s="1" t="s">
        <v>14353</v>
      </c>
      <c r="S21" s="1" t="s">
        <v>68</v>
      </c>
      <c r="T21" s="1" t="s">
        <v>7222</v>
      </c>
      <c r="U21" s="1" t="s">
        <v>154</v>
      </c>
      <c r="V21" s="1" t="s">
        <v>7313</v>
      </c>
      <c r="W21" s="1" t="s">
        <v>155</v>
      </c>
      <c r="X21" s="1" t="s">
        <v>7753</v>
      </c>
      <c r="Y21" s="1" t="s">
        <v>156</v>
      </c>
      <c r="Z21" s="1" t="s">
        <v>7825</v>
      </c>
      <c r="AC21" s="1">
        <v>18</v>
      </c>
      <c r="AD21" s="1" t="s">
        <v>157</v>
      </c>
      <c r="AE21" s="1" t="s">
        <v>9776</v>
      </c>
    </row>
    <row r="22" spans="1:72" ht="13.5" customHeight="1">
      <c r="A22" s="4" t="str">
        <f t="shared" si="0"/>
        <v>1702_각남면_0071</v>
      </c>
      <c r="B22" s="1">
        <v>1702</v>
      </c>
      <c r="C22" s="1" t="s">
        <v>12741</v>
      </c>
      <c r="D22" s="1" t="s">
        <v>12742</v>
      </c>
      <c r="E22" s="1">
        <v>21</v>
      </c>
      <c r="F22" s="1">
        <v>1</v>
      </c>
      <c r="G22" s="1" t="s">
        <v>15747</v>
      </c>
      <c r="H22" s="1" t="s">
        <v>15748</v>
      </c>
      <c r="I22" s="1">
        <v>1</v>
      </c>
      <c r="L22" s="1">
        <v>4</v>
      </c>
      <c r="M22" s="1" t="s">
        <v>5200</v>
      </c>
      <c r="N22" s="1" t="s">
        <v>14353</v>
      </c>
      <c r="S22" s="1" t="s">
        <v>64</v>
      </c>
      <c r="T22" s="1" t="s">
        <v>7221</v>
      </c>
      <c r="Y22" s="1" t="s">
        <v>158</v>
      </c>
      <c r="Z22" s="1" t="s">
        <v>7826</v>
      </c>
      <c r="AC22" s="1">
        <v>14</v>
      </c>
      <c r="AD22" s="1" t="s">
        <v>159</v>
      </c>
      <c r="AE22" s="1" t="s">
        <v>9777</v>
      </c>
    </row>
    <row r="23" spans="1:72" ht="13.5" customHeight="1">
      <c r="A23" s="4" t="str">
        <f t="shared" si="0"/>
        <v>1702_각남면_0071</v>
      </c>
      <c r="B23" s="1">
        <v>1702</v>
      </c>
      <c r="C23" s="1" t="s">
        <v>12741</v>
      </c>
      <c r="D23" s="1" t="s">
        <v>12742</v>
      </c>
      <c r="E23" s="1">
        <v>22</v>
      </c>
      <c r="F23" s="1">
        <v>1</v>
      </c>
      <c r="G23" s="1" t="s">
        <v>15747</v>
      </c>
      <c r="H23" s="1" t="s">
        <v>15748</v>
      </c>
      <c r="I23" s="1">
        <v>1</v>
      </c>
      <c r="L23" s="1">
        <v>5</v>
      </c>
      <c r="M23" s="1" t="s">
        <v>15039</v>
      </c>
      <c r="N23" s="1" t="s">
        <v>15040</v>
      </c>
      <c r="T23" s="1" t="s">
        <v>14194</v>
      </c>
      <c r="U23" s="1" t="s">
        <v>160</v>
      </c>
      <c r="V23" s="1" t="s">
        <v>12892</v>
      </c>
      <c r="W23" s="1" t="s">
        <v>148</v>
      </c>
      <c r="X23" s="1" t="s">
        <v>11263</v>
      </c>
      <c r="Y23" s="1" t="s">
        <v>161</v>
      </c>
      <c r="Z23" s="1" t="s">
        <v>7827</v>
      </c>
      <c r="AC23" s="1">
        <v>52</v>
      </c>
      <c r="AD23" s="1" t="s">
        <v>162</v>
      </c>
      <c r="AE23" s="1" t="s">
        <v>9778</v>
      </c>
      <c r="AJ23" s="1" t="s">
        <v>17</v>
      </c>
      <c r="AK23" s="1" t="s">
        <v>9936</v>
      </c>
      <c r="AL23" s="1" t="s">
        <v>120</v>
      </c>
      <c r="AM23" s="1" t="s">
        <v>9894</v>
      </c>
      <c r="AT23" s="1" t="s">
        <v>46</v>
      </c>
      <c r="AU23" s="1" t="s">
        <v>7417</v>
      </c>
      <c r="AV23" s="1" t="s">
        <v>15799</v>
      </c>
      <c r="AW23" s="1" t="s">
        <v>13023</v>
      </c>
      <c r="BG23" s="1" t="s">
        <v>46</v>
      </c>
      <c r="BH23" s="1" t="s">
        <v>7417</v>
      </c>
      <c r="BI23" s="1" t="s">
        <v>163</v>
      </c>
      <c r="BJ23" s="1" t="s">
        <v>11127</v>
      </c>
      <c r="BK23" s="1" t="s">
        <v>46</v>
      </c>
      <c r="BL23" s="1" t="s">
        <v>7417</v>
      </c>
      <c r="BM23" s="1" t="s">
        <v>164</v>
      </c>
      <c r="BN23" s="1" t="s">
        <v>11597</v>
      </c>
      <c r="BO23" s="1" t="s">
        <v>46</v>
      </c>
      <c r="BP23" s="1" t="s">
        <v>7417</v>
      </c>
      <c r="BQ23" s="1" t="s">
        <v>165</v>
      </c>
      <c r="BR23" s="1" t="s">
        <v>14036</v>
      </c>
      <c r="BS23" s="1" t="s">
        <v>120</v>
      </c>
      <c r="BT23" s="1" t="s">
        <v>9894</v>
      </c>
    </row>
    <row r="24" spans="1:72" ht="13.5" customHeight="1">
      <c r="A24" s="4" t="str">
        <f t="shared" si="0"/>
        <v>1702_각남면_0071</v>
      </c>
      <c r="B24" s="1">
        <v>1702</v>
      </c>
      <c r="C24" s="1" t="s">
        <v>12741</v>
      </c>
      <c r="D24" s="1" t="s">
        <v>12742</v>
      </c>
      <c r="E24" s="1">
        <v>23</v>
      </c>
      <c r="F24" s="1">
        <v>1</v>
      </c>
      <c r="G24" s="1" t="s">
        <v>15747</v>
      </c>
      <c r="H24" s="1" t="s">
        <v>15748</v>
      </c>
      <c r="I24" s="1">
        <v>1</v>
      </c>
      <c r="L24" s="1">
        <v>5</v>
      </c>
      <c r="M24" s="1" t="s">
        <v>15039</v>
      </c>
      <c r="N24" s="1" t="s">
        <v>15040</v>
      </c>
      <c r="S24" s="1" t="s">
        <v>49</v>
      </c>
      <c r="T24" s="1" t="s">
        <v>2878</v>
      </c>
      <c r="W24" s="1" t="s">
        <v>166</v>
      </c>
      <c r="X24" s="1" t="s">
        <v>7754</v>
      </c>
      <c r="Y24" s="1" t="s">
        <v>88</v>
      </c>
      <c r="Z24" s="1" t="s">
        <v>7814</v>
      </c>
      <c r="AC24" s="1">
        <v>49</v>
      </c>
      <c r="AD24" s="1" t="s">
        <v>145</v>
      </c>
      <c r="AE24" s="1" t="s">
        <v>9775</v>
      </c>
      <c r="AJ24" s="1" t="s">
        <v>17</v>
      </c>
      <c r="AK24" s="1" t="s">
        <v>9936</v>
      </c>
      <c r="AL24" s="1" t="s">
        <v>97</v>
      </c>
      <c r="AM24" s="1" t="s">
        <v>9880</v>
      </c>
      <c r="AT24" s="1" t="s">
        <v>46</v>
      </c>
      <c r="AU24" s="1" t="s">
        <v>7417</v>
      </c>
      <c r="AV24" s="1" t="s">
        <v>167</v>
      </c>
      <c r="AW24" s="1" t="s">
        <v>10276</v>
      </c>
      <c r="BG24" s="1" t="s">
        <v>46</v>
      </c>
      <c r="BH24" s="1" t="s">
        <v>7417</v>
      </c>
      <c r="BI24" s="1" t="s">
        <v>168</v>
      </c>
      <c r="BJ24" s="1" t="s">
        <v>8183</v>
      </c>
      <c r="BK24" s="1" t="s">
        <v>46</v>
      </c>
      <c r="BL24" s="1" t="s">
        <v>7417</v>
      </c>
      <c r="BM24" s="1" t="s">
        <v>169</v>
      </c>
      <c r="BN24" s="1" t="s">
        <v>7956</v>
      </c>
      <c r="BO24" s="1" t="s">
        <v>170</v>
      </c>
      <c r="BP24" s="1" t="s">
        <v>11993</v>
      </c>
      <c r="BQ24" s="1" t="s">
        <v>171</v>
      </c>
      <c r="BR24" s="1" t="s">
        <v>12030</v>
      </c>
      <c r="BS24" s="1" t="s">
        <v>120</v>
      </c>
      <c r="BT24" s="1" t="s">
        <v>9894</v>
      </c>
    </row>
    <row r="25" spans="1:72" ht="13.5" customHeight="1">
      <c r="A25" s="4" t="str">
        <f t="shared" si="0"/>
        <v>1702_각남면_0071</v>
      </c>
      <c r="B25" s="1">
        <v>1702</v>
      </c>
      <c r="C25" s="1" t="s">
        <v>12741</v>
      </c>
      <c r="D25" s="1" t="s">
        <v>12742</v>
      </c>
      <c r="E25" s="1">
        <v>24</v>
      </c>
      <c r="F25" s="1">
        <v>1</v>
      </c>
      <c r="G25" s="1" t="s">
        <v>15747</v>
      </c>
      <c r="H25" s="1" t="s">
        <v>15748</v>
      </c>
      <c r="I25" s="1">
        <v>1</v>
      </c>
      <c r="L25" s="1">
        <v>5</v>
      </c>
      <c r="M25" s="1" t="s">
        <v>15039</v>
      </c>
      <c r="N25" s="1" t="s">
        <v>15040</v>
      </c>
      <c r="S25" s="1" t="s">
        <v>68</v>
      </c>
      <c r="T25" s="1" t="s">
        <v>7222</v>
      </c>
      <c r="U25" s="1" t="s">
        <v>172</v>
      </c>
      <c r="V25" s="1" t="s">
        <v>7314</v>
      </c>
      <c r="Y25" s="1" t="s">
        <v>173</v>
      </c>
      <c r="Z25" s="1" t="s">
        <v>7828</v>
      </c>
      <c r="AC25" s="1">
        <v>34</v>
      </c>
      <c r="AD25" s="1" t="s">
        <v>174</v>
      </c>
      <c r="AE25" s="1" t="s">
        <v>9779</v>
      </c>
    </row>
    <row r="26" spans="1:72" ht="13.5" customHeight="1">
      <c r="A26" s="4" t="str">
        <f t="shared" si="0"/>
        <v>1702_각남면_0071</v>
      </c>
      <c r="B26" s="1">
        <v>1702</v>
      </c>
      <c r="C26" s="1" t="s">
        <v>12741</v>
      </c>
      <c r="D26" s="1" t="s">
        <v>12742</v>
      </c>
      <c r="E26" s="1">
        <v>25</v>
      </c>
      <c r="F26" s="1">
        <v>1</v>
      </c>
      <c r="G26" s="1" t="s">
        <v>15747</v>
      </c>
      <c r="H26" s="1" t="s">
        <v>15748</v>
      </c>
      <c r="I26" s="1">
        <v>1</v>
      </c>
      <c r="L26" s="1">
        <v>5</v>
      </c>
      <c r="M26" s="1" t="s">
        <v>15039</v>
      </c>
      <c r="N26" s="1" t="s">
        <v>15040</v>
      </c>
      <c r="S26" s="1" t="s">
        <v>117</v>
      </c>
      <c r="T26" s="1" t="s">
        <v>7223</v>
      </c>
      <c r="W26" s="1" t="s">
        <v>155</v>
      </c>
      <c r="X26" s="1" t="s">
        <v>7753</v>
      </c>
      <c r="Y26" s="1" t="s">
        <v>88</v>
      </c>
      <c r="Z26" s="1" t="s">
        <v>7814</v>
      </c>
      <c r="AF26" s="1" t="s">
        <v>175</v>
      </c>
      <c r="AG26" s="1" t="s">
        <v>9823</v>
      </c>
    </row>
    <row r="27" spans="1:72" ht="13.5" customHeight="1">
      <c r="A27" s="4" t="str">
        <f t="shared" si="0"/>
        <v>1702_각남면_0071</v>
      </c>
      <c r="B27" s="1">
        <v>1702</v>
      </c>
      <c r="C27" s="1" t="s">
        <v>12741</v>
      </c>
      <c r="D27" s="1" t="s">
        <v>12742</v>
      </c>
      <c r="E27" s="1">
        <v>26</v>
      </c>
      <c r="F27" s="1">
        <v>1</v>
      </c>
      <c r="G27" s="1" t="s">
        <v>15747</v>
      </c>
      <c r="H27" s="1" t="s">
        <v>15748</v>
      </c>
      <c r="I27" s="1">
        <v>1</v>
      </c>
      <c r="L27" s="1">
        <v>5</v>
      </c>
      <c r="M27" s="1" t="s">
        <v>15039</v>
      </c>
      <c r="N27" s="1" t="s">
        <v>15040</v>
      </c>
      <c r="S27" s="1" t="s">
        <v>176</v>
      </c>
      <c r="T27" s="1" t="s">
        <v>7225</v>
      </c>
      <c r="W27" s="1" t="s">
        <v>177</v>
      </c>
      <c r="X27" s="1" t="s">
        <v>7749</v>
      </c>
      <c r="Y27" s="1" t="s">
        <v>88</v>
      </c>
      <c r="Z27" s="1" t="s">
        <v>7814</v>
      </c>
      <c r="AC27" s="1">
        <v>32</v>
      </c>
      <c r="AD27" s="1" t="s">
        <v>178</v>
      </c>
      <c r="AE27" s="1" t="s">
        <v>9780</v>
      </c>
      <c r="AF27" s="1" t="s">
        <v>100</v>
      </c>
      <c r="AG27" s="1" t="s">
        <v>9819</v>
      </c>
    </row>
    <row r="28" spans="1:72" ht="13.5" customHeight="1">
      <c r="A28" s="4" t="str">
        <f t="shared" si="0"/>
        <v>1702_각남면_0071</v>
      </c>
      <c r="B28" s="1">
        <v>1702</v>
      </c>
      <c r="C28" s="1" t="s">
        <v>12741</v>
      </c>
      <c r="D28" s="1" t="s">
        <v>12742</v>
      </c>
      <c r="E28" s="1">
        <v>27</v>
      </c>
      <c r="F28" s="1">
        <v>1</v>
      </c>
      <c r="G28" s="1" t="s">
        <v>15747</v>
      </c>
      <c r="H28" s="1" t="s">
        <v>15748</v>
      </c>
      <c r="I28" s="1">
        <v>1</v>
      </c>
      <c r="L28" s="1">
        <v>5</v>
      </c>
      <c r="M28" s="1" t="s">
        <v>15039</v>
      </c>
      <c r="N28" s="1" t="s">
        <v>15040</v>
      </c>
      <c r="S28" s="1" t="s">
        <v>64</v>
      </c>
      <c r="T28" s="1" t="s">
        <v>7221</v>
      </c>
      <c r="Y28" s="1" t="s">
        <v>179</v>
      </c>
      <c r="Z28" s="1" t="s">
        <v>7829</v>
      </c>
      <c r="AC28" s="1">
        <v>10</v>
      </c>
      <c r="AD28" s="1" t="s">
        <v>72</v>
      </c>
      <c r="AE28" s="1" t="s">
        <v>9765</v>
      </c>
    </row>
    <row r="29" spans="1:72" ht="13.5" customHeight="1">
      <c r="A29" s="4" t="str">
        <f t="shared" si="0"/>
        <v>1702_각남면_0071</v>
      </c>
      <c r="B29" s="1">
        <v>1702</v>
      </c>
      <c r="C29" s="1" t="s">
        <v>12741</v>
      </c>
      <c r="D29" s="1" t="s">
        <v>12742</v>
      </c>
      <c r="E29" s="1">
        <v>28</v>
      </c>
      <c r="F29" s="1">
        <v>1</v>
      </c>
      <c r="G29" s="1" t="s">
        <v>15747</v>
      </c>
      <c r="H29" s="1" t="s">
        <v>15748</v>
      </c>
      <c r="I29" s="1">
        <v>1</v>
      </c>
      <c r="L29" s="1">
        <v>5</v>
      </c>
      <c r="M29" s="1" t="s">
        <v>15039</v>
      </c>
      <c r="N29" s="1" t="s">
        <v>15040</v>
      </c>
      <c r="S29" s="1" t="s">
        <v>64</v>
      </c>
      <c r="T29" s="1" t="s">
        <v>7221</v>
      </c>
      <c r="Y29" s="1" t="s">
        <v>180</v>
      </c>
      <c r="Z29" s="1" t="s">
        <v>7830</v>
      </c>
      <c r="AC29" s="1">
        <v>4</v>
      </c>
      <c r="AD29" s="1" t="s">
        <v>103</v>
      </c>
      <c r="AE29" s="1" t="s">
        <v>9769</v>
      </c>
    </row>
    <row r="30" spans="1:72" ht="13.5" customHeight="1">
      <c r="A30" s="4" t="str">
        <f t="shared" si="0"/>
        <v>1702_각남면_0071</v>
      </c>
      <c r="B30" s="1">
        <v>1702</v>
      </c>
      <c r="C30" s="1" t="s">
        <v>12741</v>
      </c>
      <c r="D30" s="1" t="s">
        <v>12742</v>
      </c>
      <c r="E30" s="1">
        <v>29</v>
      </c>
      <c r="F30" s="1">
        <v>1</v>
      </c>
      <c r="G30" s="1" t="s">
        <v>15747</v>
      </c>
      <c r="H30" s="1" t="s">
        <v>15748</v>
      </c>
      <c r="I30" s="1">
        <v>1</v>
      </c>
      <c r="L30" s="1">
        <v>5</v>
      </c>
      <c r="M30" s="1" t="s">
        <v>15039</v>
      </c>
      <c r="N30" s="1" t="s">
        <v>15040</v>
      </c>
      <c r="S30" s="1" t="s">
        <v>68</v>
      </c>
      <c r="T30" s="1" t="s">
        <v>7222</v>
      </c>
      <c r="U30" s="1" t="s">
        <v>181</v>
      </c>
      <c r="V30" s="1" t="s">
        <v>7315</v>
      </c>
      <c r="Y30" s="1" t="s">
        <v>182</v>
      </c>
      <c r="Z30" s="1" t="s">
        <v>7831</v>
      </c>
      <c r="AC30" s="1">
        <v>26</v>
      </c>
      <c r="AD30" s="1" t="s">
        <v>140</v>
      </c>
      <c r="AE30" s="1" t="s">
        <v>9774</v>
      </c>
      <c r="AF30" s="1" t="s">
        <v>100</v>
      </c>
      <c r="AG30" s="1" t="s">
        <v>9819</v>
      </c>
    </row>
    <row r="31" spans="1:72" ht="13.5" customHeight="1">
      <c r="A31" s="4" t="str">
        <f t="shared" si="0"/>
        <v>1702_각남면_0071</v>
      </c>
      <c r="B31" s="1">
        <v>1702</v>
      </c>
      <c r="C31" s="1" t="s">
        <v>12741</v>
      </c>
      <c r="D31" s="1" t="s">
        <v>12742</v>
      </c>
      <c r="E31" s="1">
        <v>30</v>
      </c>
      <c r="F31" s="1">
        <v>1</v>
      </c>
      <c r="G31" s="1" t="s">
        <v>15747</v>
      </c>
      <c r="H31" s="1" t="s">
        <v>15748</v>
      </c>
      <c r="I31" s="1">
        <v>1</v>
      </c>
      <c r="L31" s="1">
        <v>5</v>
      </c>
      <c r="M31" s="1" t="s">
        <v>15039</v>
      </c>
      <c r="N31" s="1" t="s">
        <v>15040</v>
      </c>
      <c r="S31" s="1" t="s">
        <v>183</v>
      </c>
      <c r="T31" s="1" t="s">
        <v>7226</v>
      </c>
      <c r="W31" s="1" t="s">
        <v>166</v>
      </c>
      <c r="X31" s="1" t="s">
        <v>7754</v>
      </c>
      <c r="Y31" s="1" t="s">
        <v>88</v>
      </c>
      <c r="Z31" s="1" t="s">
        <v>7814</v>
      </c>
      <c r="AC31" s="1">
        <v>68</v>
      </c>
      <c r="AD31" s="1" t="s">
        <v>184</v>
      </c>
      <c r="AE31" s="1" t="s">
        <v>9781</v>
      </c>
    </row>
    <row r="32" spans="1:72" ht="13.5" customHeight="1">
      <c r="A32" s="4" t="str">
        <f t="shared" si="0"/>
        <v>1702_각남면_0071</v>
      </c>
      <c r="B32" s="1">
        <v>1702</v>
      </c>
      <c r="C32" s="1" t="s">
        <v>12741</v>
      </c>
      <c r="D32" s="1" t="s">
        <v>12742</v>
      </c>
      <c r="E32" s="1">
        <v>31</v>
      </c>
      <c r="F32" s="1">
        <v>1</v>
      </c>
      <c r="G32" s="1" t="s">
        <v>15747</v>
      </c>
      <c r="H32" s="1" t="s">
        <v>15748</v>
      </c>
      <c r="I32" s="1">
        <v>1</v>
      </c>
      <c r="L32" s="1">
        <v>5</v>
      </c>
      <c r="M32" s="1" t="s">
        <v>15039</v>
      </c>
      <c r="N32" s="1" t="s">
        <v>15040</v>
      </c>
      <c r="S32" s="1" t="s">
        <v>64</v>
      </c>
      <c r="T32" s="1" t="s">
        <v>7221</v>
      </c>
      <c r="Y32" s="1" t="s">
        <v>12696</v>
      </c>
      <c r="Z32" s="1" t="s">
        <v>13096</v>
      </c>
      <c r="AC32" s="1">
        <v>2</v>
      </c>
      <c r="AD32" s="1" t="s">
        <v>99</v>
      </c>
      <c r="AE32" s="1" t="s">
        <v>9768</v>
      </c>
      <c r="AF32" s="1" t="s">
        <v>100</v>
      </c>
      <c r="AG32" s="1" t="s">
        <v>9819</v>
      </c>
    </row>
    <row r="33" spans="1:72" ht="13.5" customHeight="1">
      <c r="A33" s="4" t="str">
        <f t="shared" si="0"/>
        <v>1702_각남면_0071</v>
      </c>
      <c r="B33" s="1">
        <v>1702</v>
      </c>
      <c r="C33" s="1" t="s">
        <v>12741</v>
      </c>
      <c r="D33" s="1" t="s">
        <v>12742</v>
      </c>
      <c r="E33" s="1">
        <v>32</v>
      </c>
      <c r="F33" s="1">
        <v>1</v>
      </c>
      <c r="G33" s="1" t="s">
        <v>15747</v>
      </c>
      <c r="H33" s="1" t="s">
        <v>15748</v>
      </c>
      <c r="I33" s="1">
        <v>2</v>
      </c>
      <c r="J33" s="1" t="s">
        <v>185</v>
      </c>
      <c r="K33" s="1" t="s">
        <v>7071</v>
      </c>
      <c r="L33" s="1">
        <v>1</v>
      </c>
      <c r="M33" s="1" t="s">
        <v>14212</v>
      </c>
      <c r="N33" s="1" t="s">
        <v>14213</v>
      </c>
      <c r="T33" s="1" t="s">
        <v>14194</v>
      </c>
      <c r="U33" s="1" t="s">
        <v>172</v>
      </c>
      <c r="V33" s="1" t="s">
        <v>7314</v>
      </c>
      <c r="W33" s="1" t="s">
        <v>166</v>
      </c>
      <c r="X33" s="1" t="s">
        <v>7754</v>
      </c>
      <c r="Y33" s="1" t="s">
        <v>186</v>
      </c>
      <c r="Z33" s="1" t="s">
        <v>7832</v>
      </c>
      <c r="AC33" s="1">
        <v>62</v>
      </c>
      <c r="AD33" s="1" t="s">
        <v>99</v>
      </c>
      <c r="AE33" s="1" t="s">
        <v>9768</v>
      </c>
      <c r="AJ33" s="1" t="s">
        <v>17</v>
      </c>
      <c r="AK33" s="1" t="s">
        <v>9936</v>
      </c>
      <c r="AL33" s="1" t="s">
        <v>97</v>
      </c>
      <c r="AM33" s="1" t="s">
        <v>9880</v>
      </c>
      <c r="AT33" s="1" t="s">
        <v>187</v>
      </c>
      <c r="AU33" s="1" t="s">
        <v>10063</v>
      </c>
      <c r="AV33" s="1" t="s">
        <v>188</v>
      </c>
      <c r="AW33" s="1" t="s">
        <v>7840</v>
      </c>
      <c r="BG33" s="1" t="s">
        <v>189</v>
      </c>
      <c r="BH33" s="1" t="s">
        <v>7414</v>
      </c>
      <c r="BI33" s="1" t="s">
        <v>190</v>
      </c>
      <c r="BJ33" s="1" t="s">
        <v>7163</v>
      </c>
      <c r="BK33" s="1" t="s">
        <v>189</v>
      </c>
      <c r="BL33" s="1" t="s">
        <v>7414</v>
      </c>
      <c r="BM33" s="1" t="s">
        <v>191</v>
      </c>
      <c r="BN33" s="1" t="s">
        <v>11598</v>
      </c>
      <c r="BO33" s="1" t="s">
        <v>187</v>
      </c>
      <c r="BP33" s="1" t="s">
        <v>10063</v>
      </c>
      <c r="BQ33" s="1" t="s">
        <v>192</v>
      </c>
      <c r="BR33" s="1" t="s">
        <v>13945</v>
      </c>
      <c r="BS33" s="1" t="s">
        <v>193</v>
      </c>
      <c r="BT33" s="1" t="s">
        <v>10003</v>
      </c>
    </row>
    <row r="34" spans="1:72" ht="13.5" customHeight="1">
      <c r="A34" s="4" t="str">
        <f t="shared" si="0"/>
        <v>1702_각남면_0071</v>
      </c>
      <c r="B34" s="1">
        <v>1702</v>
      </c>
      <c r="C34" s="1" t="s">
        <v>12741</v>
      </c>
      <c r="D34" s="1" t="s">
        <v>12742</v>
      </c>
      <c r="E34" s="1">
        <v>33</v>
      </c>
      <c r="F34" s="1">
        <v>1</v>
      </c>
      <c r="G34" s="1" t="s">
        <v>15747</v>
      </c>
      <c r="H34" s="1" t="s">
        <v>15748</v>
      </c>
      <c r="I34" s="1">
        <v>2</v>
      </c>
      <c r="L34" s="1">
        <v>1</v>
      </c>
      <c r="M34" s="1" t="s">
        <v>14212</v>
      </c>
      <c r="N34" s="1" t="s">
        <v>14213</v>
      </c>
      <c r="S34" s="1" t="s">
        <v>49</v>
      </c>
      <c r="T34" s="1" t="s">
        <v>2878</v>
      </c>
      <c r="W34" s="1" t="s">
        <v>166</v>
      </c>
      <c r="X34" s="1" t="s">
        <v>7754</v>
      </c>
      <c r="Y34" s="1" t="s">
        <v>88</v>
      </c>
      <c r="Z34" s="1" t="s">
        <v>7814</v>
      </c>
      <c r="AC34" s="1">
        <v>53</v>
      </c>
      <c r="AD34" s="1" t="s">
        <v>40</v>
      </c>
      <c r="AE34" s="1" t="s">
        <v>9762</v>
      </c>
      <c r="AJ34" s="1" t="s">
        <v>17</v>
      </c>
      <c r="AK34" s="1" t="s">
        <v>9936</v>
      </c>
      <c r="AL34" s="1" t="s">
        <v>97</v>
      </c>
      <c r="AM34" s="1" t="s">
        <v>9880</v>
      </c>
      <c r="AT34" s="1" t="s">
        <v>194</v>
      </c>
      <c r="AU34" s="1" t="s">
        <v>7558</v>
      </c>
      <c r="AV34" s="1" t="s">
        <v>195</v>
      </c>
      <c r="AW34" s="1" t="s">
        <v>10277</v>
      </c>
      <c r="BG34" s="1" t="s">
        <v>189</v>
      </c>
      <c r="BH34" s="1" t="s">
        <v>7414</v>
      </c>
      <c r="BI34" s="1" t="s">
        <v>196</v>
      </c>
      <c r="BJ34" s="1" t="s">
        <v>9216</v>
      </c>
      <c r="BK34" s="1" t="s">
        <v>46</v>
      </c>
      <c r="BL34" s="1" t="s">
        <v>7417</v>
      </c>
      <c r="BM34" s="1" t="s">
        <v>197</v>
      </c>
      <c r="BN34" s="1" t="s">
        <v>10698</v>
      </c>
      <c r="BO34" s="1" t="s">
        <v>46</v>
      </c>
      <c r="BP34" s="1" t="s">
        <v>7417</v>
      </c>
      <c r="BQ34" s="1" t="s">
        <v>198</v>
      </c>
      <c r="BR34" s="1" t="s">
        <v>13660</v>
      </c>
      <c r="BS34" s="1" t="s">
        <v>79</v>
      </c>
      <c r="BT34" s="1" t="s">
        <v>14129</v>
      </c>
    </row>
    <row r="35" spans="1:72" ht="13.5" customHeight="1">
      <c r="A35" s="4" t="str">
        <f t="shared" si="0"/>
        <v>1702_각남면_0071</v>
      </c>
      <c r="B35" s="1">
        <v>1702</v>
      </c>
      <c r="C35" s="1" t="s">
        <v>12741</v>
      </c>
      <c r="D35" s="1" t="s">
        <v>12742</v>
      </c>
      <c r="E35" s="1">
        <v>34</v>
      </c>
      <c r="F35" s="1">
        <v>1</v>
      </c>
      <c r="G35" s="1" t="s">
        <v>15747</v>
      </c>
      <c r="H35" s="1" t="s">
        <v>15748</v>
      </c>
      <c r="I35" s="1">
        <v>2</v>
      </c>
      <c r="L35" s="1">
        <v>1</v>
      </c>
      <c r="M35" s="1" t="s">
        <v>14212</v>
      </c>
      <c r="N35" s="1" t="s">
        <v>14213</v>
      </c>
      <c r="S35" s="1" t="s">
        <v>64</v>
      </c>
      <c r="T35" s="1" t="s">
        <v>7221</v>
      </c>
      <c r="Y35" s="1" t="s">
        <v>199</v>
      </c>
      <c r="Z35" s="1" t="s">
        <v>7833</v>
      </c>
      <c r="AC35" s="1">
        <v>15</v>
      </c>
      <c r="AD35" s="1" t="s">
        <v>70</v>
      </c>
      <c r="AE35" s="1" t="s">
        <v>9764</v>
      </c>
    </row>
    <row r="36" spans="1:72" ht="13.5" customHeight="1">
      <c r="A36" s="4" t="str">
        <f t="shared" si="0"/>
        <v>1702_각남면_0071</v>
      </c>
      <c r="B36" s="1">
        <v>1702</v>
      </c>
      <c r="C36" s="1" t="s">
        <v>12741</v>
      </c>
      <c r="D36" s="1" t="s">
        <v>12742</v>
      </c>
      <c r="E36" s="1">
        <v>35</v>
      </c>
      <c r="F36" s="1">
        <v>1</v>
      </c>
      <c r="G36" s="1" t="s">
        <v>15747</v>
      </c>
      <c r="H36" s="1" t="s">
        <v>15748</v>
      </c>
      <c r="I36" s="1">
        <v>2</v>
      </c>
      <c r="L36" s="1">
        <v>1</v>
      </c>
      <c r="M36" s="1" t="s">
        <v>14212</v>
      </c>
      <c r="N36" s="1" t="s">
        <v>14213</v>
      </c>
      <c r="S36" s="1" t="s">
        <v>68</v>
      </c>
      <c r="T36" s="1" t="s">
        <v>7222</v>
      </c>
      <c r="Y36" s="1" t="s">
        <v>200</v>
      </c>
      <c r="Z36" s="1" t="s">
        <v>7834</v>
      </c>
      <c r="AC36" s="1">
        <v>14</v>
      </c>
      <c r="AD36" s="1" t="s">
        <v>159</v>
      </c>
      <c r="AE36" s="1" t="s">
        <v>9777</v>
      </c>
    </row>
    <row r="37" spans="1:72" ht="13.5" customHeight="1">
      <c r="A37" s="4" t="str">
        <f t="shared" si="0"/>
        <v>1702_각남면_0071</v>
      </c>
      <c r="B37" s="1">
        <v>1702</v>
      </c>
      <c r="C37" s="1" t="s">
        <v>12741</v>
      </c>
      <c r="D37" s="1" t="s">
        <v>12742</v>
      </c>
      <c r="E37" s="1">
        <v>36</v>
      </c>
      <c r="F37" s="1">
        <v>1</v>
      </c>
      <c r="G37" s="1" t="s">
        <v>15747</v>
      </c>
      <c r="H37" s="1" t="s">
        <v>15748</v>
      </c>
      <c r="I37" s="1">
        <v>2</v>
      </c>
      <c r="L37" s="1">
        <v>2</v>
      </c>
      <c r="M37" s="1" t="s">
        <v>14251</v>
      </c>
      <c r="N37" s="1" t="s">
        <v>14252</v>
      </c>
      <c r="T37" s="1" t="s">
        <v>14194</v>
      </c>
      <c r="U37" s="1" t="s">
        <v>201</v>
      </c>
      <c r="V37" s="1" t="s">
        <v>7316</v>
      </c>
      <c r="W37" s="1" t="s">
        <v>76</v>
      </c>
      <c r="X37" s="1" t="s">
        <v>12974</v>
      </c>
      <c r="Y37" s="1" t="s">
        <v>202</v>
      </c>
      <c r="Z37" s="1" t="s">
        <v>7835</v>
      </c>
      <c r="AC37" s="1">
        <v>45</v>
      </c>
      <c r="AD37" s="1" t="s">
        <v>203</v>
      </c>
      <c r="AE37" s="1" t="s">
        <v>9782</v>
      </c>
      <c r="AJ37" s="1" t="s">
        <v>17</v>
      </c>
      <c r="AK37" s="1" t="s">
        <v>9936</v>
      </c>
      <c r="AL37" s="1" t="s">
        <v>79</v>
      </c>
      <c r="AM37" s="1" t="s">
        <v>13206</v>
      </c>
      <c r="AT37" s="1" t="s">
        <v>46</v>
      </c>
      <c r="AU37" s="1" t="s">
        <v>7417</v>
      </c>
      <c r="AV37" s="1" t="s">
        <v>204</v>
      </c>
      <c r="AW37" s="1" t="s">
        <v>10278</v>
      </c>
      <c r="BG37" s="1" t="s">
        <v>46</v>
      </c>
      <c r="BH37" s="1" t="s">
        <v>7417</v>
      </c>
      <c r="BI37" s="1" t="s">
        <v>205</v>
      </c>
      <c r="BJ37" s="1" t="s">
        <v>10615</v>
      </c>
      <c r="BK37" s="1" t="s">
        <v>194</v>
      </c>
      <c r="BL37" s="1" t="s">
        <v>7558</v>
      </c>
      <c r="BM37" s="1" t="s">
        <v>206</v>
      </c>
      <c r="BN37" s="1" t="s">
        <v>11299</v>
      </c>
      <c r="BO37" s="1" t="s">
        <v>207</v>
      </c>
      <c r="BP37" s="1" t="s">
        <v>10187</v>
      </c>
      <c r="BQ37" s="1" t="s">
        <v>208</v>
      </c>
      <c r="BR37" s="1" t="s">
        <v>12031</v>
      </c>
      <c r="BS37" s="1" t="s">
        <v>149</v>
      </c>
      <c r="BT37" s="1" t="s">
        <v>9962</v>
      </c>
    </row>
    <row r="38" spans="1:72" ht="13.5" customHeight="1">
      <c r="A38" s="4" t="str">
        <f t="shared" si="0"/>
        <v>1702_각남면_0071</v>
      </c>
      <c r="B38" s="1">
        <v>1702</v>
      </c>
      <c r="C38" s="1" t="s">
        <v>12741</v>
      </c>
      <c r="D38" s="1" t="s">
        <v>12742</v>
      </c>
      <c r="E38" s="1">
        <v>37</v>
      </c>
      <c r="F38" s="1">
        <v>1</v>
      </c>
      <c r="G38" s="1" t="s">
        <v>15747</v>
      </c>
      <c r="H38" s="1" t="s">
        <v>15748</v>
      </c>
      <c r="I38" s="1">
        <v>2</v>
      </c>
      <c r="L38" s="1">
        <v>2</v>
      </c>
      <c r="M38" s="1" t="s">
        <v>14251</v>
      </c>
      <c r="N38" s="1" t="s">
        <v>14252</v>
      </c>
      <c r="S38" s="1" t="s">
        <v>49</v>
      </c>
      <c r="T38" s="1" t="s">
        <v>2878</v>
      </c>
      <c r="W38" s="1" t="s">
        <v>76</v>
      </c>
      <c r="X38" s="1" t="s">
        <v>12974</v>
      </c>
      <c r="Y38" s="1" t="s">
        <v>88</v>
      </c>
      <c r="Z38" s="1" t="s">
        <v>7814</v>
      </c>
      <c r="AC38" s="1">
        <v>49</v>
      </c>
      <c r="AD38" s="1" t="s">
        <v>145</v>
      </c>
      <c r="AE38" s="1" t="s">
        <v>9775</v>
      </c>
      <c r="AJ38" s="1" t="s">
        <v>17</v>
      </c>
      <c r="AK38" s="1" t="s">
        <v>9936</v>
      </c>
      <c r="AL38" s="1" t="s">
        <v>53</v>
      </c>
      <c r="AM38" s="1" t="s">
        <v>9879</v>
      </c>
      <c r="AT38" s="1" t="s">
        <v>46</v>
      </c>
      <c r="AU38" s="1" t="s">
        <v>7417</v>
      </c>
      <c r="AV38" s="1" t="s">
        <v>209</v>
      </c>
      <c r="AW38" s="1" t="s">
        <v>10279</v>
      </c>
      <c r="BG38" s="1" t="s">
        <v>46</v>
      </c>
      <c r="BH38" s="1" t="s">
        <v>7417</v>
      </c>
      <c r="BI38" s="1" t="s">
        <v>210</v>
      </c>
      <c r="BJ38" s="1" t="s">
        <v>9356</v>
      </c>
      <c r="BK38" s="1" t="s">
        <v>46</v>
      </c>
      <c r="BL38" s="1" t="s">
        <v>7417</v>
      </c>
      <c r="BM38" s="1" t="s">
        <v>211</v>
      </c>
      <c r="BN38" s="1" t="s">
        <v>9002</v>
      </c>
      <c r="BO38" s="1" t="s">
        <v>46</v>
      </c>
      <c r="BP38" s="1" t="s">
        <v>7417</v>
      </c>
      <c r="BQ38" s="1" t="s">
        <v>212</v>
      </c>
      <c r="BR38" s="1" t="s">
        <v>13761</v>
      </c>
      <c r="BS38" s="1" t="s">
        <v>53</v>
      </c>
      <c r="BT38" s="1" t="s">
        <v>9879</v>
      </c>
    </row>
    <row r="39" spans="1:72" ht="13.5" customHeight="1">
      <c r="A39" s="4" t="str">
        <f t="shared" si="0"/>
        <v>1702_각남면_0071</v>
      </c>
      <c r="B39" s="1">
        <v>1702</v>
      </c>
      <c r="C39" s="1" t="s">
        <v>12741</v>
      </c>
      <c r="D39" s="1" t="s">
        <v>12742</v>
      </c>
      <c r="E39" s="1">
        <v>38</v>
      </c>
      <c r="F39" s="1">
        <v>1</v>
      </c>
      <c r="G39" s="1" t="s">
        <v>15747</v>
      </c>
      <c r="H39" s="1" t="s">
        <v>15748</v>
      </c>
      <c r="I39" s="1">
        <v>2</v>
      </c>
      <c r="L39" s="1">
        <v>2</v>
      </c>
      <c r="M39" s="1" t="s">
        <v>14251</v>
      </c>
      <c r="N39" s="1" t="s">
        <v>14252</v>
      </c>
      <c r="S39" s="1" t="s">
        <v>68</v>
      </c>
      <c r="T39" s="1" t="s">
        <v>7222</v>
      </c>
      <c r="U39" s="1" t="s">
        <v>213</v>
      </c>
      <c r="V39" s="1" t="s">
        <v>7317</v>
      </c>
      <c r="Y39" s="1" t="s">
        <v>214</v>
      </c>
      <c r="Z39" s="1" t="s">
        <v>7836</v>
      </c>
      <c r="AC39" s="1">
        <v>30</v>
      </c>
      <c r="AD39" s="1" t="s">
        <v>78</v>
      </c>
      <c r="AE39" s="1" t="s">
        <v>9767</v>
      </c>
    </row>
    <row r="40" spans="1:72" ht="13.5" customHeight="1">
      <c r="A40" s="4" t="str">
        <f t="shared" si="0"/>
        <v>1702_각남면_0071</v>
      </c>
      <c r="B40" s="1">
        <v>1702</v>
      </c>
      <c r="C40" s="1" t="s">
        <v>12741</v>
      </c>
      <c r="D40" s="1" t="s">
        <v>12742</v>
      </c>
      <c r="E40" s="1">
        <v>39</v>
      </c>
      <c r="F40" s="1">
        <v>1</v>
      </c>
      <c r="G40" s="1" t="s">
        <v>15747</v>
      </c>
      <c r="H40" s="1" t="s">
        <v>15748</v>
      </c>
      <c r="I40" s="1">
        <v>2</v>
      </c>
      <c r="L40" s="1">
        <v>2</v>
      </c>
      <c r="M40" s="1" t="s">
        <v>14251</v>
      </c>
      <c r="N40" s="1" t="s">
        <v>14252</v>
      </c>
      <c r="S40" s="1" t="s">
        <v>117</v>
      </c>
      <c r="T40" s="1" t="s">
        <v>7223</v>
      </c>
      <c r="W40" s="1" t="s">
        <v>76</v>
      </c>
      <c r="X40" s="1" t="s">
        <v>12974</v>
      </c>
      <c r="Y40" s="1" t="s">
        <v>88</v>
      </c>
      <c r="Z40" s="1" t="s">
        <v>7814</v>
      </c>
      <c r="AC40" s="1">
        <v>25</v>
      </c>
      <c r="AD40" s="1" t="s">
        <v>125</v>
      </c>
      <c r="AE40" s="1" t="s">
        <v>9771</v>
      </c>
    </row>
    <row r="41" spans="1:72" ht="13.5" customHeight="1">
      <c r="A41" s="4" t="str">
        <f t="shared" si="0"/>
        <v>1702_각남면_0071</v>
      </c>
      <c r="B41" s="1">
        <v>1702</v>
      </c>
      <c r="C41" s="1" t="s">
        <v>12741</v>
      </c>
      <c r="D41" s="1" t="s">
        <v>12742</v>
      </c>
      <c r="E41" s="1">
        <v>40</v>
      </c>
      <c r="F41" s="1">
        <v>1</v>
      </c>
      <c r="G41" s="1" t="s">
        <v>15747</v>
      </c>
      <c r="H41" s="1" t="s">
        <v>15748</v>
      </c>
      <c r="I41" s="1">
        <v>2</v>
      </c>
      <c r="L41" s="1">
        <v>2</v>
      </c>
      <c r="M41" s="1" t="s">
        <v>14251</v>
      </c>
      <c r="N41" s="1" t="s">
        <v>14252</v>
      </c>
      <c r="S41" s="1" t="s">
        <v>64</v>
      </c>
      <c r="T41" s="1" t="s">
        <v>7221</v>
      </c>
      <c r="Y41" s="1" t="s">
        <v>215</v>
      </c>
      <c r="Z41" s="1" t="s">
        <v>7837</v>
      </c>
      <c r="AC41" s="1">
        <v>3</v>
      </c>
      <c r="AD41" s="1" t="s">
        <v>217</v>
      </c>
      <c r="AE41" s="1" t="s">
        <v>9783</v>
      </c>
    </row>
    <row r="42" spans="1:72" ht="13.5" customHeight="1">
      <c r="A42" s="4" t="str">
        <f t="shared" si="0"/>
        <v>1702_각남면_0071</v>
      </c>
      <c r="B42" s="1">
        <v>1702</v>
      </c>
      <c r="C42" s="1" t="s">
        <v>12741</v>
      </c>
      <c r="D42" s="1" t="s">
        <v>12742</v>
      </c>
      <c r="E42" s="1">
        <v>41</v>
      </c>
      <c r="F42" s="1">
        <v>1</v>
      </c>
      <c r="G42" s="1" t="s">
        <v>15747</v>
      </c>
      <c r="H42" s="1" t="s">
        <v>15748</v>
      </c>
      <c r="I42" s="1">
        <v>2</v>
      </c>
      <c r="L42" s="1">
        <v>2</v>
      </c>
      <c r="M42" s="1" t="s">
        <v>14251</v>
      </c>
      <c r="N42" s="1" t="s">
        <v>14252</v>
      </c>
      <c r="T42" s="1" t="s">
        <v>15307</v>
      </c>
      <c r="U42" s="1" t="s">
        <v>218</v>
      </c>
      <c r="V42" s="1" t="s">
        <v>7318</v>
      </c>
      <c r="Y42" s="1" t="s">
        <v>219</v>
      </c>
      <c r="Z42" s="1" t="s">
        <v>7838</v>
      </c>
      <c r="AC42" s="1">
        <v>15</v>
      </c>
      <c r="AD42" s="1" t="s">
        <v>70</v>
      </c>
      <c r="AE42" s="1" t="s">
        <v>9764</v>
      </c>
      <c r="AG42" s="1" t="s">
        <v>15312</v>
      </c>
    </row>
    <row r="43" spans="1:72" ht="13.5" customHeight="1">
      <c r="A43" s="4" t="str">
        <f t="shared" si="0"/>
        <v>1702_각남면_0071</v>
      </c>
      <c r="B43" s="1">
        <v>1702</v>
      </c>
      <c r="C43" s="1" t="s">
        <v>12741</v>
      </c>
      <c r="D43" s="1" t="s">
        <v>12742</v>
      </c>
      <c r="E43" s="1">
        <v>42</v>
      </c>
      <c r="F43" s="1">
        <v>1</v>
      </c>
      <c r="G43" s="1" t="s">
        <v>15747</v>
      </c>
      <c r="H43" s="1" t="s">
        <v>15748</v>
      </c>
      <c r="I43" s="1">
        <v>2</v>
      </c>
      <c r="L43" s="1">
        <v>2</v>
      </c>
      <c r="M43" s="1" t="s">
        <v>14251</v>
      </c>
      <c r="N43" s="1" t="s">
        <v>14252</v>
      </c>
      <c r="T43" s="1" t="s">
        <v>15307</v>
      </c>
      <c r="U43" s="1" t="s">
        <v>57</v>
      </c>
      <c r="V43" s="1" t="s">
        <v>7320</v>
      </c>
      <c r="Y43" s="1" t="s">
        <v>220</v>
      </c>
      <c r="Z43" s="1" t="s">
        <v>15309</v>
      </c>
      <c r="AG43" s="1" t="s">
        <v>15312</v>
      </c>
    </row>
    <row r="44" spans="1:72" ht="13.5" customHeight="1">
      <c r="A44" s="4" t="str">
        <f t="shared" si="0"/>
        <v>1702_각남면_0071</v>
      </c>
      <c r="B44" s="1">
        <v>1702</v>
      </c>
      <c r="C44" s="1" t="s">
        <v>12741</v>
      </c>
      <c r="D44" s="1" t="s">
        <v>12742</v>
      </c>
      <c r="E44" s="1">
        <v>43</v>
      </c>
      <c r="F44" s="1">
        <v>1</v>
      </c>
      <c r="G44" s="1" t="s">
        <v>15747</v>
      </c>
      <c r="H44" s="1" t="s">
        <v>15748</v>
      </c>
      <c r="I44" s="1">
        <v>2</v>
      </c>
      <c r="L44" s="1">
        <v>2</v>
      </c>
      <c r="M44" s="1" t="s">
        <v>14251</v>
      </c>
      <c r="N44" s="1" t="s">
        <v>14252</v>
      </c>
      <c r="T44" s="1" t="s">
        <v>15307</v>
      </c>
      <c r="U44" s="1" t="s">
        <v>141</v>
      </c>
      <c r="V44" s="1" t="s">
        <v>15310</v>
      </c>
      <c r="Y44" s="1" t="s">
        <v>15800</v>
      </c>
      <c r="Z44" s="1" t="s">
        <v>15311</v>
      </c>
      <c r="AG44" s="1" t="s">
        <v>15312</v>
      </c>
    </row>
    <row r="45" spans="1:72" ht="13.5" customHeight="1">
      <c r="A45" s="4" t="str">
        <f t="shared" si="0"/>
        <v>1702_각남면_0071</v>
      </c>
      <c r="B45" s="1">
        <v>1702</v>
      </c>
      <c r="C45" s="1" t="s">
        <v>12741</v>
      </c>
      <c r="D45" s="1" t="s">
        <v>12742</v>
      </c>
      <c r="E45" s="1">
        <v>44</v>
      </c>
      <c r="F45" s="1">
        <v>1</v>
      </c>
      <c r="G45" s="1" t="s">
        <v>15747</v>
      </c>
      <c r="H45" s="1" t="s">
        <v>15748</v>
      </c>
      <c r="I45" s="1">
        <v>2</v>
      </c>
      <c r="L45" s="1">
        <v>2</v>
      </c>
      <c r="M45" s="1" t="s">
        <v>14251</v>
      </c>
      <c r="N45" s="1" t="s">
        <v>14252</v>
      </c>
      <c r="T45" s="1" t="s">
        <v>15307</v>
      </c>
      <c r="U45" s="1" t="s">
        <v>143</v>
      </c>
      <c r="V45" s="1" t="s">
        <v>7311</v>
      </c>
      <c r="Y45" s="1" t="s">
        <v>15784</v>
      </c>
      <c r="Z45" s="1" t="s">
        <v>7839</v>
      </c>
      <c r="AC45" s="1">
        <v>10</v>
      </c>
      <c r="AD45" s="1" t="s">
        <v>72</v>
      </c>
      <c r="AE45" s="1" t="s">
        <v>9765</v>
      </c>
      <c r="AF45" s="1" t="s">
        <v>13190</v>
      </c>
      <c r="AG45" s="1" t="s">
        <v>13123</v>
      </c>
      <c r="AU45" s="1" t="s">
        <v>15308</v>
      </c>
      <c r="AW45" s="1" t="s">
        <v>10280</v>
      </c>
      <c r="BC45" s="1" t="s">
        <v>15310</v>
      </c>
      <c r="BE45" s="1" t="s">
        <v>13024</v>
      </c>
    </row>
    <row r="46" spans="1:72" ht="13.5" customHeight="1">
      <c r="A46" s="4" t="str">
        <f t="shared" si="0"/>
        <v>1702_각남면_0071</v>
      </c>
      <c r="B46" s="1">
        <v>1702</v>
      </c>
      <c r="C46" s="1" t="s">
        <v>12741</v>
      </c>
      <c r="D46" s="1" t="s">
        <v>12742</v>
      </c>
      <c r="E46" s="1">
        <v>45</v>
      </c>
      <c r="F46" s="1">
        <v>1</v>
      </c>
      <c r="G46" s="1" t="s">
        <v>15747</v>
      </c>
      <c r="H46" s="1" t="s">
        <v>15748</v>
      </c>
      <c r="I46" s="1">
        <v>2</v>
      </c>
      <c r="L46" s="1">
        <v>3</v>
      </c>
      <c r="M46" s="1" t="s">
        <v>16025</v>
      </c>
      <c r="N46" s="1" t="s">
        <v>7840</v>
      </c>
      <c r="T46" s="1" t="s">
        <v>14194</v>
      </c>
      <c r="U46" s="1" t="s">
        <v>221</v>
      </c>
      <c r="V46" s="1" t="s">
        <v>7319</v>
      </c>
      <c r="Y46" s="1" t="s">
        <v>222</v>
      </c>
      <c r="Z46" s="1" t="s">
        <v>7840</v>
      </c>
      <c r="AC46" s="1">
        <v>41</v>
      </c>
      <c r="AD46" s="1" t="s">
        <v>223</v>
      </c>
      <c r="AE46" s="1" t="s">
        <v>9784</v>
      </c>
      <c r="AJ46" s="1" t="s">
        <v>17</v>
      </c>
      <c r="AK46" s="1" t="s">
        <v>9936</v>
      </c>
      <c r="AL46" s="1" t="s">
        <v>79</v>
      </c>
      <c r="AM46" s="1" t="s">
        <v>13206</v>
      </c>
      <c r="AN46" s="1" t="s">
        <v>224</v>
      </c>
      <c r="AO46" s="1" t="s">
        <v>9998</v>
      </c>
      <c r="AP46" s="1" t="s">
        <v>55</v>
      </c>
      <c r="AQ46" s="1" t="s">
        <v>7306</v>
      </c>
      <c r="AR46" s="1" t="s">
        <v>225</v>
      </c>
      <c r="AS46" s="1" t="s">
        <v>10073</v>
      </c>
      <c r="AT46" s="1" t="s">
        <v>46</v>
      </c>
      <c r="AU46" s="1" t="s">
        <v>7417</v>
      </c>
      <c r="AV46" s="1" t="s">
        <v>226</v>
      </c>
      <c r="AW46" s="1" t="s">
        <v>9456</v>
      </c>
      <c r="BB46" s="1" t="s">
        <v>141</v>
      </c>
      <c r="BC46" s="1" t="s">
        <v>7634</v>
      </c>
      <c r="BD46" s="1" t="s">
        <v>227</v>
      </c>
      <c r="BE46" s="1" t="s">
        <v>8241</v>
      </c>
      <c r="BG46" s="1" t="s">
        <v>46</v>
      </c>
      <c r="BH46" s="1" t="s">
        <v>7417</v>
      </c>
      <c r="BI46" s="1" t="s">
        <v>228</v>
      </c>
      <c r="BJ46" s="1" t="s">
        <v>10464</v>
      </c>
      <c r="BK46" s="1" t="s">
        <v>46</v>
      </c>
      <c r="BL46" s="1" t="s">
        <v>7417</v>
      </c>
      <c r="BM46" s="1" t="s">
        <v>229</v>
      </c>
      <c r="BN46" s="1" t="s">
        <v>10665</v>
      </c>
      <c r="BO46" s="1" t="s">
        <v>46</v>
      </c>
      <c r="BP46" s="1" t="s">
        <v>7417</v>
      </c>
      <c r="BQ46" s="1" t="s">
        <v>230</v>
      </c>
      <c r="BR46" s="1" t="s">
        <v>12032</v>
      </c>
      <c r="BS46" s="1" t="s">
        <v>79</v>
      </c>
      <c r="BT46" s="1" t="s">
        <v>14129</v>
      </c>
    </row>
    <row r="47" spans="1:72" ht="13.5" customHeight="1">
      <c r="A47" s="4" t="str">
        <f t="shared" si="0"/>
        <v>1702_각남면_0071</v>
      </c>
      <c r="B47" s="1">
        <v>1702</v>
      </c>
      <c r="C47" s="1" t="s">
        <v>12741</v>
      </c>
      <c r="D47" s="1" t="s">
        <v>12742</v>
      </c>
      <c r="E47" s="1">
        <v>46</v>
      </c>
      <c r="F47" s="1">
        <v>1</v>
      </c>
      <c r="G47" s="1" t="s">
        <v>15747</v>
      </c>
      <c r="H47" s="1" t="s">
        <v>15748</v>
      </c>
      <c r="I47" s="1">
        <v>2</v>
      </c>
      <c r="L47" s="1">
        <v>3</v>
      </c>
      <c r="M47" s="1" t="s">
        <v>222</v>
      </c>
      <c r="N47" s="1" t="s">
        <v>7840</v>
      </c>
      <c r="S47" s="1" t="s">
        <v>49</v>
      </c>
      <c r="T47" s="1" t="s">
        <v>2878</v>
      </c>
      <c r="U47" s="1" t="s">
        <v>50</v>
      </c>
      <c r="V47" s="1" t="s">
        <v>7304</v>
      </c>
      <c r="Y47" s="1" t="s">
        <v>16026</v>
      </c>
      <c r="Z47" s="1" t="s">
        <v>7841</v>
      </c>
      <c r="AC47" s="1">
        <v>29</v>
      </c>
      <c r="AD47" s="1" t="s">
        <v>232</v>
      </c>
      <c r="AE47" s="1" t="s">
        <v>9785</v>
      </c>
      <c r="AJ47" s="1" t="s">
        <v>17</v>
      </c>
      <c r="AK47" s="1" t="s">
        <v>9936</v>
      </c>
      <c r="AL47" s="1" t="s">
        <v>53</v>
      </c>
      <c r="AM47" s="1" t="s">
        <v>9879</v>
      </c>
      <c r="AN47" s="1" t="s">
        <v>53</v>
      </c>
      <c r="AO47" s="1" t="s">
        <v>9879</v>
      </c>
      <c r="AP47" s="1" t="s">
        <v>233</v>
      </c>
      <c r="AQ47" s="1" t="s">
        <v>7467</v>
      </c>
      <c r="AR47" s="1" t="s">
        <v>16027</v>
      </c>
      <c r="AS47" s="1" t="s">
        <v>16028</v>
      </c>
      <c r="AT47" s="1" t="s">
        <v>57</v>
      </c>
      <c r="AU47" s="1" t="s">
        <v>7320</v>
      </c>
      <c r="AV47" s="1" t="s">
        <v>234</v>
      </c>
      <c r="AW47" s="1" t="s">
        <v>8057</v>
      </c>
      <c r="BB47" s="1" t="s">
        <v>128</v>
      </c>
      <c r="BC47" s="1" t="s">
        <v>13465</v>
      </c>
      <c r="BD47" s="1" t="s">
        <v>235</v>
      </c>
      <c r="BE47" s="1" t="s">
        <v>10924</v>
      </c>
      <c r="BG47" s="1" t="s">
        <v>57</v>
      </c>
      <c r="BH47" s="1" t="s">
        <v>7320</v>
      </c>
      <c r="BI47" s="1" t="s">
        <v>236</v>
      </c>
      <c r="BJ47" s="1" t="s">
        <v>9297</v>
      </c>
      <c r="BK47" s="1" t="s">
        <v>57</v>
      </c>
      <c r="BL47" s="1" t="s">
        <v>7320</v>
      </c>
      <c r="BM47" s="1" t="s">
        <v>16024</v>
      </c>
      <c r="BN47" s="1" t="s">
        <v>12697</v>
      </c>
      <c r="BO47" s="1" t="s">
        <v>46</v>
      </c>
      <c r="BP47" s="1" t="s">
        <v>7417</v>
      </c>
      <c r="BQ47" s="1" t="s">
        <v>237</v>
      </c>
      <c r="BR47" s="1" t="s">
        <v>12033</v>
      </c>
      <c r="BS47" s="1" t="s">
        <v>97</v>
      </c>
      <c r="BT47" s="1" t="s">
        <v>9880</v>
      </c>
    </row>
    <row r="48" spans="1:72" ht="13.5" customHeight="1">
      <c r="A48" s="4" t="str">
        <f t="shared" ref="A48:A93" si="1">HYPERLINK("http://kyu.snu.ac.kr/sdhj/index.jsp?type=hj/GK14658_00IH_0001_0072.jpg","1702_각남면_0072")</f>
        <v>1702_각남면_0072</v>
      </c>
      <c r="B48" s="1">
        <v>1702</v>
      </c>
      <c r="C48" s="1" t="s">
        <v>12741</v>
      </c>
      <c r="D48" s="1" t="s">
        <v>12742</v>
      </c>
      <c r="E48" s="1">
        <v>47</v>
      </c>
      <c r="F48" s="1">
        <v>1</v>
      </c>
      <c r="G48" s="1" t="s">
        <v>15747</v>
      </c>
      <c r="H48" s="1" t="s">
        <v>15748</v>
      </c>
      <c r="I48" s="1">
        <v>2</v>
      </c>
      <c r="L48" s="1">
        <v>3</v>
      </c>
      <c r="M48" s="1" t="s">
        <v>222</v>
      </c>
      <c r="N48" s="1" t="s">
        <v>7840</v>
      </c>
      <c r="S48" s="1" t="s">
        <v>68</v>
      </c>
      <c r="T48" s="1" t="s">
        <v>7222</v>
      </c>
      <c r="U48" s="1" t="s">
        <v>57</v>
      </c>
      <c r="V48" s="1" t="s">
        <v>7320</v>
      </c>
      <c r="Y48" s="1" t="s">
        <v>238</v>
      </c>
      <c r="Z48" s="1" t="s">
        <v>7842</v>
      </c>
      <c r="AF48" s="1" t="s">
        <v>239</v>
      </c>
      <c r="AG48" s="1" t="s">
        <v>9824</v>
      </c>
    </row>
    <row r="49" spans="1:72" ht="13.5" customHeight="1">
      <c r="A49" s="4" t="str">
        <f t="shared" si="1"/>
        <v>1702_각남면_0072</v>
      </c>
      <c r="B49" s="1">
        <v>1702</v>
      </c>
      <c r="C49" s="1" t="s">
        <v>12741</v>
      </c>
      <c r="D49" s="1" t="s">
        <v>12742</v>
      </c>
      <c r="E49" s="1">
        <v>48</v>
      </c>
      <c r="F49" s="1">
        <v>1</v>
      </c>
      <c r="G49" s="1" t="s">
        <v>15747</v>
      </c>
      <c r="H49" s="1" t="s">
        <v>15748</v>
      </c>
      <c r="I49" s="1">
        <v>2</v>
      </c>
      <c r="L49" s="1">
        <v>3</v>
      </c>
      <c r="M49" s="1" t="s">
        <v>222</v>
      </c>
      <c r="N49" s="1" t="s">
        <v>7840</v>
      </c>
      <c r="S49" s="1" t="s">
        <v>240</v>
      </c>
      <c r="T49" s="1" t="s">
        <v>7227</v>
      </c>
      <c r="U49" s="1" t="s">
        <v>241</v>
      </c>
      <c r="V49" s="1" t="s">
        <v>7321</v>
      </c>
      <c r="Y49" s="1" t="s">
        <v>242</v>
      </c>
      <c r="Z49" s="1" t="s">
        <v>7843</v>
      </c>
      <c r="AC49" s="1">
        <v>23</v>
      </c>
      <c r="AD49" s="1" t="s">
        <v>89</v>
      </c>
      <c r="AE49" s="1" t="s">
        <v>8127</v>
      </c>
    </row>
    <row r="50" spans="1:72" ht="13.5" customHeight="1">
      <c r="A50" s="4" t="str">
        <f t="shared" si="1"/>
        <v>1702_각남면_0072</v>
      </c>
      <c r="B50" s="1">
        <v>1702</v>
      </c>
      <c r="C50" s="1" t="s">
        <v>12741</v>
      </c>
      <c r="D50" s="1" t="s">
        <v>12742</v>
      </c>
      <c r="E50" s="1">
        <v>49</v>
      </c>
      <c r="F50" s="1">
        <v>1</v>
      </c>
      <c r="G50" s="1" t="s">
        <v>15747</v>
      </c>
      <c r="H50" s="1" t="s">
        <v>15748</v>
      </c>
      <c r="I50" s="1">
        <v>2</v>
      </c>
      <c r="L50" s="1">
        <v>3</v>
      </c>
      <c r="M50" s="1" t="s">
        <v>222</v>
      </c>
      <c r="N50" s="1" t="s">
        <v>7840</v>
      </c>
      <c r="S50" s="1" t="s">
        <v>64</v>
      </c>
      <c r="T50" s="1" t="s">
        <v>7221</v>
      </c>
      <c r="Y50" s="1" t="s">
        <v>243</v>
      </c>
      <c r="Z50" s="1" t="s">
        <v>7844</v>
      </c>
      <c r="AC50" s="1">
        <v>2</v>
      </c>
      <c r="AD50" s="1" t="s">
        <v>99</v>
      </c>
      <c r="AE50" s="1" t="s">
        <v>9768</v>
      </c>
      <c r="AF50" s="1" t="s">
        <v>100</v>
      </c>
      <c r="AG50" s="1" t="s">
        <v>9819</v>
      </c>
    </row>
    <row r="51" spans="1:72" ht="13.5" customHeight="1">
      <c r="A51" s="4" t="str">
        <f t="shared" si="1"/>
        <v>1702_각남면_0072</v>
      </c>
      <c r="B51" s="1">
        <v>1702</v>
      </c>
      <c r="C51" s="1" t="s">
        <v>12741</v>
      </c>
      <c r="D51" s="1" t="s">
        <v>12742</v>
      </c>
      <c r="E51" s="1">
        <v>50</v>
      </c>
      <c r="F51" s="1">
        <v>1</v>
      </c>
      <c r="G51" s="1" t="s">
        <v>15747</v>
      </c>
      <c r="H51" s="1" t="s">
        <v>15748</v>
      </c>
      <c r="I51" s="1">
        <v>2</v>
      </c>
      <c r="L51" s="1">
        <v>4</v>
      </c>
      <c r="M51" s="1" t="s">
        <v>14789</v>
      </c>
      <c r="N51" s="1" t="s">
        <v>14790</v>
      </c>
      <c r="T51" s="1" t="s">
        <v>14194</v>
      </c>
      <c r="U51" s="1" t="s">
        <v>244</v>
      </c>
      <c r="V51" s="1" t="s">
        <v>7322</v>
      </c>
      <c r="W51" s="1" t="s">
        <v>76</v>
      </c>
      <c r="X51" s="1" t="s">
        <v>12974</v>
      </c>
      <c r="Y51" s="1" t="s">
        <v>245</v>
      </c>
      <c r="Z51" s="1" t="s">
        <v>7845</v>
      </c>
      <c r="AC51" s="1">
        <v>86</v>
      </c>
      <c r="AD51" s="1" t="s">
        <v>246</v>
      </c>
      <c r="AE51" s="1" t="s">
        <v>9786</v>
      </c>
      <c r="AJ51" s="1" t="s">
        <v>17</v>
      </c>
      <c r="AK51" s="1" t="s">
        <v>9936</v>
      </c>
      <c r="AL51" s="1" t="s">
        <v>79</v>
      </c>
      <c r="AM51" s="1" t="s">
        <v>13206</v>
      </c>
      <c r="AT51" s="1" t="s">
        <v>247</v>
      </c>
      <c r="AU51" s="1" t="s">
        <v>7367</v>
      </c>
      <c r="AV51" s="1" t="s">
        <v>248</v>
      </c>
      <c r="AW51" s="1" t="s">
        <v>10281</v>
      </c>
      <c r="BG51" s="1" t="s">
        <v>46</v>
      </c>
      <c r="BH51" s="1" t="s">
        <v>7417</v>
      </c>
      <c r="BI51" s="1" t="s">
        <v>249</v>
      </c>
      <c r="BJ51" s="1" t="s">
        <v>11128</v>
      </c>
      <c r="BK51" s="1" t="s">
        <v>46</v>
      </c>
      <c r="BL51" s="1" t="s">
        <v>7417</v>
      </c>
      <c r="BM51" s="1" t="s">
        <v>250</v>
      </c>
      <c r="BN51" s="1" t="s">
        <v>11599</v>
      </c>
      <c r="BO51" s="1" t="s">
        <v>251</v>
      </c>
      <c r="BP51" s="1" t="s">
        <v>13625</v>
      </c>
      <c r="BQ51" s="1" t="s">
        <v>252</v>
      </c>
      <c r="BR51" s="1" t="s">
        <v>13861</v>
      </c>
      <c r="BS51" s="1" t="s">
        <v>79</v>
      </c>
      <c r="BT51" s="1" t="s">
        <v>14129</v>
      </c>
    </row>
    <row r="52" spans="1:72" ht="13.5" customHeight="1">
      <c r="A52" s="4" t="str">
        <f t="shared" si="1"/>
        <v>1702_각남면_0072</v>
      </c>
      <c r="B52" s="1">
        <v>1702</v>
      </c>
      <c r="C52" s="1" t="s">
        <v>12741</v>
      </c>
      <c r="D52" s="1" t="s">
        <v>12742</v>
      </c>
      <c r="E52" s="1">
        <v>51</v>
      </c>
      <c r="F52" s="1">
        <v>1</v>
      </c>
      <c r="G52" s="1" t="s">
        <v>15747</v>
      </c>
      <c r="H52" s="1" t="s">
        <v>15748</v>
      </c>
      <c r="I52" s="1">
        <v>2</v>
      </c>
      <c r="L52" s="1">
        <v>4</v>
      </c>
      <c r="M52" s="1" t="s">
        <v>14789</v>
      </c>
      <c r="N52" s="1" t="s">
        <v>14790</v>
      </c>
      <c r="S52" s="1" t="s">
        <v>49</v>
      </c>
      <c r="T52" s="1" t="s">
        <v>2878</v>
      </c>
      <c r="W52" s="1" t="s">
        <v>253</v>
      </c>
      <c r="X52" s="1" t="s">
        <v>7755</v>
      </c>
      <c r="Y52" s="1" t="s">
        <v>88</v>
      </c>
      <c r="Z52" s="1" t="s">
        <v>7814</v>
      </c>
      <c r="AC52" s="1">
        <v>64</v>
      </c>
      <c r="AD52" s="1" t="s">
        <v>103</v>
      </c>
      <c r="AE52" s="1" t="s">
        <v>9769</v>
      </c>
      <c r="AJ52" s="1" t="s">
        <v>17</v>
      </c>
      <c r="AK52" s="1" t="s">
        <v>9936</v>
      </c>
      <c r="AL52" s="1" t="s">
        <v>79</v>
      </c>
      <c r="AM52" s="1" t="s">
        <v>13206</v>
      </c>
      <c r="AT52" s="1" t="s">
        <v>254</v>
      </c>
      <c r="AU52" s="1" t="s">
        <v>7429</v>
      </c>
      <c r="AV52" s="1" t="s">
        <v>255</v>
      </c>
      <c r="AW52" s="1" t="s">
        <v>10282</v>
      </c>
      <c r="BG52" s="1" t="s">
        <v>254</v>
      </c>
      <c r="BH52" s="1" t="s">
        <v>7429</v>
      </c>
      <c r="BI52" s="1" t="s">
        <v>256</v>
      </c>
      <c r="BJ52" s="1" t="s">
        <v>11129</v>
      </c>
      <c r="BK52" s="1" t="s">
        <v>257</v>
      </c>
      <c r="BL52" s="1" t="s">
        <v>7537</v>
      </c>
      <c r="BM52" s="1" t="s">
        <v>258</v>
      </c>
      <c r="BN52" s="1" t="s">
        <v>11600</v>
      </c>
      <c r="BO52" s="1" t="s">
        <v>259</v>
      </c>
      <c r="BP52" s="1" t="s">
        <v>13625</v>
      </c>
      <c r="BQ52" s="1" t="s">
        <v>260</v>
      </c>
      <c r="BR52" s="1" t="s">
        <v>13728</v>
      </c>
      <c r="BS52" s="1" t="s">
        <v>79</v>
      </c>
      <c r="BT52" s="1" t="s">
        <v>14129</v>
      </c>
    </row>
    <row r="53" spans="1:72" ht="13.5" customHeight="1">
      <c r="A53" s="4" t="str">
        <f t="shared" si="1"/>
        <v>1702_각남면_0072</v>
      </c>
      <c r="B53" s="1">
        <v>1702</v>
      </c>
      <c r="C53" s="1" t="s">
        <v>12741</v>
      </c>
      <c r="D53" s="1" t="s">
        <v>12742</v>
      </c>
      <c r="E53" s="1">
        <v>52</v>
      </c>
      <c r="F53" s="1">
        <v>1</v>
      </c>
      <c r="G53" s="1" t="s">
        <v>15747</v>
      </c>
      <c r="H53" s="1" t="s">
        <v>15748</v>
      </c>
      <c r="I53" s="1">
        <v>2</v>
      </c>
      <c r="L53" s="1">
        <v>4</v>
      </c>
      <c r="M53" s="1" t="s">
        <v>14789</v>
      </c>
      <c r="N53" s="1" t="s">
        <v>14790</v>
      </c>
      <c r="S53" s="1" t="s">
        <v>68</v>
      </c>
      <c r="T53" s="1" t="s">
        <v>7222</v>
      </c>
      <c r="U53" s="1" t="s">
        <v>75</v>
      </c>
      <c r="V53" s="1" t="s">
        <v>7305</v>
      </c>
      <c r="Y53" s="1" t="s">
        <v>261</v>
      </c>
      <c r="Z53" s="1" t="s">
        <v>7846</v>
      </c>
      <c r="AC53" s="1">
        <v>23</v>
      </c>
      <c r="AD53" s="1" t="s">
        <v>89</v>
      </c>
      <c r="AE53" s="1" t="s">
        <v>8127</v>
      </c>
    </row>
    <row r="54" spans="1:72" ht="13.5" customHeight="1">
      <c r="A54" s="4" t="str">
        <f t="shared" si="1"/>
        <v>1702_각남면_0072</v>
      </c>
      <c r="B54" s="1">
        <v>1702</v>
      </c>
      <c r="C54" s="1" t="s">
        <v>12741</v>
      </c>
      <c r="D54" s="1" t="s">
        <v>12742</v>
      </c>
      <c r="E54" s="1">
        <v>53</v>
      </c>
      <c r="F54" s="1">
        <v>1</v>
      </c>
      <c r="G54" s="1" t="s">
        <v>15747</v>
      </c>
      <c r="H54" s="1" t="s">
        <v>15748</v>
      </c>
      <c r="I54" s="1">
        <v>2</v>
      </c>
      <c r="L54" s="1">
        <v>4</v>
      </c>
      <c r="M54" s="1" t="s">
        <v>14789</v>
      </c>
      <c r="N54" s="1" t="s">
        <v>14790</v>
      </c>
      <c r="S54" s="1" t="s">
        <v>68</v>
      </c>
      <c r="T54" s="1" t="s">
        <v>7222</v>
      </c>
      <c r="U54" s="1" t="s">
        <v>172</v>
      </c>
      <c r="V54" s="1" t="s">
        <v>7314</v>
      </c>
      <c r="Y54" s="1" t="s">
        <v>262</v>
      </c>
      <c r="Z54" s="1" t="s">
        <v>7847</v>
      </c>
      <c r="AC54" s="1">
        <v>20</v>
      </c>
      <c r="AD54" s="1" t="s">
        <v>263</v>
      </c>
      <c r="AE54" s="1" t="s">
        <v>9787</v>
      </c>
    </row>
    <row r="55" spans="1:72" ht="13.5" customHeight="1">
      <c r="A55" s="4" t="str">
        <f t="shared" si="1"/>
        <v>1702_각남면_0072</v>
      </c>
      <c r="B55" s="1">
        <v>1702</v>
      </c>
      <c r="C55" s="1" t="s">
        <v>12741</v>
      </c>
      <c r="D55" s="1" t="s">
        <v>12742</v>
      </c>
      <c r="E55" s="1">
        <v>54</v>
      </c>
      <c r="F55" s="1">
        <v>1</v>
      </c>
      <c r="G55" s="1" t="s">
        <v>15747</v>
      </c>
      <c r="H55" s="1" t="s">
        <v>15748</v>
      </c>
      <c r="I55" s="1">
        <v>2</v>
      </c>
      <c r="L55" s="1">
        <v>5</v>
      </c>
      <c r="M55" s="1" t="s">
        <v>15041</v>
      </c>
      <c r="N55" s="1" t="s">
        <v>15042</v>
      </c>
      <c r="T55" s="1" t="s">
        <v>14194</v>
      </c>
      <c r="U55" s="1" t="s">
        <v>264</v>
      </c>
      <c r="V55" s="1" t="s">
        <v>7323</v>
      </c>
      <c r="W55" s="1" t="s">
        <v>148</v>
      </c>
      <c r="X55" s="1" t="s">
        <v>11263</v>
      </c>
      <c r="Y55" s="1" t="s">
        <v>265</v>
      </c>
      <c r="Z55" s="1" t="s">
        <v>7848</v>
      </c>
      <c r="AC55" s="1">
        <v>42</v>
      </c>
      <c r="AD55" s="1" t="s">
        <v>266</v>
      </c>
      <c r="AE55" s="1" t="s">
        <v>9788</v>
      </c>
      <c r="AJ55" s="1" t="s">
        <v>17</v>
      </c>
      <c r="AK55" s="1" t="s">
        <v>9936</v>
      </c>
      <c r="AL55" s="1" t="s">
        <v>120</v>
      </c>
      <c r="AM55" s="1" t="s">
        <v>9894</v>
      </c>
      <c r="AT55" s="1" t="s">
        <v>207</v>
      </c>
      <c r="AU55" s="1" t="s">
        <v>10187</v>
      </c>
      <c r="AV55" s="1" t="s">
        <v>267</v>
      </c>
      <c r="AW55" s="1" t="s">
        <v>10283</v>
      </c>
      <c r="BG55" s="1" t="s">
        <v>194</v>
      </c>
      <c r="BH55" s="1" t="s">
        <v>7558</v>
      </c>
      <c r="BI55" s="1" t="s">
        <v>268</v>
      </c>
      <c r="BJ55" s="1" t="s">
        <v>10012</v>
      </c>
      <c r="BK55" s="1" t="s">
        <v>207</v>
      </c>
      <c r="BL55" s="1" t="s">
        <v>10187</v>
      </c>
      <c r="BM55" s="1" t="s">
        <v>269</v>
      </c>
      <c r="BN55" s="1" t="s">
        <v>11601</v>
      </c>
      <c r="BO55" s="1" t="s">
        <v>207</v>
      </c>
      <c r="BP55" s="1" t="s">
        <v>10187</v>
      </c>
      <c r="BQ55" s="1" t="s">
        <v>270</v>
      </c>
      <c r="BR55" s="1" t="s">
        <v>13949</v>
      </c>
      <c r="BS55" s="1" t="s">
        <v>271</v>
      </c>
      <c r="BT55" s="1" t="s">
        <v>10035</v>
      </c>
    </row>
    <row r="56" spans="1:72" ht="13.5" customHeight="1">
      <c r="A56" s="4" t="str">
        <f t="shared" si="1"/>
        <v>1702_각남면_0072</v>
      </c>
      <c r="B56" s="1">
        <v>1702</v>
      </c>
      <c r="C56" s="1" t="s">
        <v>12741</v>
      </c>
      <c r="D56" s="1" t="s">
        <v>12742</v>
      </c>
      <c r="E56" s="1">
        <v>55</v>
      </c>
      <c r="F56" s="1">
        <v>1</v>
      </c>
      <c r="G56" s="1" t="s">
        <v>15747</v>
      </c>
      <c r="H56" s="1" t="s">
        <v>15748</v>
      </c>
      <c r="I56" s="1">
        <v>2</v>
      </c>
      <c r="L56" s="1">
        <v>5</v>
      </c>
      <c r="M56" s="1" t="s">
        <v>15041</v>
      </c>
      <c r="N56" s="1" t="s">
        <v>15042</v>
      </c>
      <c r="S56" s="1" t="s">
        <v>49</v>
      </c>
      <c r="T56" s="1" t="s">
        <v>2878</v>
      </c>
      <c r="W56" s="1" t="s">
        <v>272</v>
      </c>
      <c r="X56" s="1" t="s">
        <v>7756</v>
      </c>
      <c r="Y56" s="1" t="s">
        <v>88</v>
      </c>
      <c r="Z56" s="1" t="s">
        <v>7814</v>
      </c>
      <c r="AC56" s="1">
        <v>37</v>
      </c>
      <c r="AD56" s="1" t="s">
        <v>116</v>
      </c>
      <c r="AE56" s="1" t="s">
        <v>9770</v>
      </c>
      <c r="AJ56" s="1" t="s">
        <v>17</v>
      </c>
      <c r="AK56" s="1" t="s">
        <v>9936</v>
      </c>
      <c r="AL56" s="1" t="s">
        <v>97</v>
      </c>
      <c r="AM56" s="1" t="s">
        <v>9880</v>
      </c>
      <c r="AT56" s="1" t="s">
        <v>273</v>
      </c>
      <c r="AU56" s="1" t="s">
        <v>13377</v>
      </c>
      <c r="AV56" s="1" t="s">
        <v>274</v>
      </c>
      <c r="AW56" s="1" t="s">
        <v>10284</v>
      </c>
      <c r="BG56" s="1" t="s">
        <v>275</v>
      </c>
      <c r="BH56" s="1" t="s">
        <v>7699</v>
      </c>
      <c r="BI56" s="1" t="s">
        <v>276</v>
      </c>
      <c r="BJ56" s="1" t="s">
        <v>11130</v>
      </c>
      <c r="BK56" s="1" t="s">
        <v>275</v>
      </c>
      <c r="BL56" s="1" t="s">
        <v>7699</v>
      </c>
      <c r="BM56" s="1" t="s">
        <v>277</v>
      </c>
      <c r="BN56" s="1" t="s">
        <v>11186</v>
      </c>
      <c r="BO56" s="1" t="s">
        <v>278</v>
      </c>
      <c r="BP56" s="1" t="s">
        <v>13627</v>
      </c>
      <c r="BQ56" s="1" t="s">
        <v>279</v>
      </c>
      <c r="BR56" s="1" t="s">
        <v>12034</v>
      </c>
      <c r="BS56" s="1" t="s">
        <v>97</v>
      </c>
      <c r="BT56" s="1" t="s">
        <v>9880</v>
      </c>
    </row>
    <row r="57" spans="1:72" ht="13.5" customHeight="1">
      <c r="A57" s="4" t="str">
        <f t="shared" si="1"/>
        <v>1702_각남면_0072</v>
      </c>
      <c r="B57" s="1">
        <v>1702</v>
      </c>
      <c r="C57" s="1" t="s">
        <v>12741</v>
      </c>
      <c r="D57" s="1" t="s">
        <v>12742</v>
      </c>
      <c r="E57" s="1">
        <v>56</v>
      </c>
      <c r="F57" s="1">
        <v>1</v>
      </c>
      <c r="G57" s="1" t="s">
        <v>15747</v>
      </c>
      <c r="H57" s="1" t="s">
        <v>15748</v>
      </c>
      <c r="I57" s="1">
        <v>2</v>
      </c>
      <c r="L57" s="1">
        <v>5</v>
      </c>
      <c r="M57" s="1" t="s">
        <v>15041</v>
      </c>
      <c r="N57" s="1" t="s">
        <v>15042</v>
      </c>
      <c r="S57" s="1" t="s">
        <v>280</v>
      </c>
      <c r="T57" s="1" t="s">
        <v>7228</v>
      </c>
      <c r="W57" s="1" t="s">
        <v>281</v>
      </c>
      <c r="X57" s="1" t="s">
        <v>12981</v>
      </c>
      <c r="Y57" s="1" t="s">
        <v>88</v>
      </c>
      <c r="Z57" s="1" t="s">
        <v>7814</v>
      </c>
      <c r="AF57" s="1" t="s">
        <v>14192</v>
      </c>
      <c r="AG57" s="1" t="s">
        <v>14193</v>
      </c>
    </row>
    <row r="58" spans="1:72" ht="13.5" customHeight="1">
      <c r="A58" s="4" t="str">
        <f t="shared" si="1"/>
        <v>1702_각남면_0072</v>
      </c>
      <c r="B58" s="1">
        <v>1702</v>
      </c>
      <c r="C58" s="1" t="s">
        <v>12741</v>
      </c>
      <c r="D58" s="1" t="s">
        <v>12742</v>
      </c>
      <c r="E58" s="1">
        <v>57</v>
      </c>
      <c r="F58" s="1">
        <v>1</v>
      </c>
      <c r="G58" s="1" t="s">
        <v>15747</v>
      </c>
      <c r="H58" s="1" t="s">
        <v>15748</v>
      </c>
      <c r="I58" s="1">
        <v>2</v>
      </c>
      <c r="L58" s="1">
        <v>5</v>
      </c>
      <c r="M58" s="1" t="s">
        <v>15041</v>
      </c>
      <c r="N58" s="1" t="s">
        <v>15042</v>
      </c>
      <c r="S58" s="1" t="s">
        <v>68</v>
      </c>
      <c r="T58" s="1" t="s">
        <v>7222</v>
      </c>
      <c r="Y58" s="1" t="s">
        <v>283</v>
      </c>
      <c r="Z58" s="1" t="s">
        <v>7849</v>
      </c>
      <c r="AC58" s="1">
        <v>1</v>
      </c>
      <c r="AD58" s="1" t="s">
        <v>284</v>
      </c>
      <c r="AE58" s="1" t="s">
        <v>9789</v>
      </c>
    </row>
    <row r="59" spans="1:72" ht="13.5" customHeight="1">
      <c r="A59" s="4" t="str">
        <f t="shared" si="1"/>
        <v>1702_각남면_0072</v>
      </c>
      <c r="B59" s="1">
        <v>1702</v>
      </c>
      <c r="C59" s="1" t="s">
        <v>12741</v>
      </c>
      <c r="D59" s="1" t="s">
        <v>12742</v>
      </c>
      <c r="E59" s="1">
        <v>58</v>
      </c>
      <c r="F59" s="1">
        <v>1</v>
      </c>
      <c r="G59" s="1" t="s">
        <v>15747</v>
      </c>
      <c r="H59" s="1" t="s">
        <v>15748</v>
      </c>
      <c r="I59" s="1">
        <v>2</v>
      </c>
      <c r="L59" s="1">
        <v>5</v>
      </c>
      <c r="M59" s="1" t="s">
        <v>15041</v>
      </c>
      <c r="N59" s="1" t="s">
        <v>15042</v>
      </c>
      <c r="T59" s="1" t="s">
        <v>15307</v>
      </c>
      <c r="U59" s="1" t="s">
        <v>285</v>
      </c>
      <c r="V59" s="1" t="s">
        <v>7324</v>
      </c>
      <c r="Y59" s="1" t="s">
        <v>286</v>
      </c>
      <c r="Z59" s="1" t="s">
        <v>7850</v>
      </c>
      <c r="AF59" s="1" t="s">
        <v>287</v>
      </c>
      <c r="AG59" s="1" t="s">
        <v>9825</v>
      </c>
    </row>
    <row r="60" spans="1:72" ht="13.5" customHeight="1">
      <c r="A60" s="4" t="str">
        <f t="shared" si="1"/>
        <v>1702_각남면_0072</v>
      </c>
      <c r="B60" s="1">
        <v>1702</v>
      </c>
      <c r="C60" s="1" t="s">
        <v>12741</v>
      </c>
      <c r="D60" s="1" t="s">
        <v>12742</v>
      </c>
      <c r="E60" s="1">
        <v>59</v>
      </c>
      <c r="F60" s="1">
        <v>1</v>
      </c>
      <c r="G60" s="1" t="s">
        <v>15747</v>
      </c>
      <c r="H60" s="1" t="s">
        <v>15748</v>
      </c>
      <c r="I60" s="1">
        <v>2</v>
      </c>
      <c r="L60" s="1">
        <v>5</v>
      </c>
      <c r="M60" s="1" t="s">
        <v>15041</v>
      </c>
      <c r="N60" s="1" t="s">
        <v>15042</v>
      </c>
      <c r="T60" s="1" t="s">
        <v>15307</v>
      </c>
      <c r="U60" s="1" t="s">
        <v>218</v>
      </c>
      <c r="V60" s="1" t="s">
        <v>7318</v>
      </c>
      <c r="Y60" s="1" t="s">
        <v>288</v>
      </c>
      <c r="Z60" s="1" t="s">
        <v>7851</v>
      </c>
      <c r="AC60" s="1">
        <v>36</v>
      </c>
      <c r="AD60" s="1" t="s">
        <v>289</v>
      </c>
      <c r="AE60" s="1" t="s">
        <v>9790</v>
      </c>
      <c r="AF60" s="1" t="s">
        <v>100</v>
      </c>
      <c r="AG60" s="1" t="s">
        <v>9819</v>
      </c>
      <c r="AT60" s="1" t="s">
        <v>46</v>
      </c>
      <c r="AU60" s="1" t="s">
        <v>7417</v>
      </c>
      <c r="AV60" s="1" t="s">
        <v>290</v>
      </c>
      <c r="AW60" s="1" t="s">
        <v>10285</v>
      </c>
      <c r="BB60" s="1" t="s">
        <v>141</v>
      </c>
      <c r="BC60" s="1" t="s">
        <v>7634</v>
      </c>
      <c r="BD60" s="1" t="s">
        <v>291</v>
      </c>
      <c r="BE60" s="1" t="s">
        <v>10925</v>
      </c>
    </row>
    <row r="61" spans="1:72" ht="13.5" customHeight="1">
      <c r="A61" s="4" t="str">
        <f t="shared" si="1"/>
        <v>1702_각남면_0072</v>
      </c>
      <c r="B61" s="1">
        <v>1702</v>
      </c>
      <c r="C61" s="1" t="s">
        <v>12741</v>
      </c>
      <c r="D61" s="1" t="s">
        <v>12742</v>
      </c>
      <c r="E61" s="1">
        <v>60</v>
      </c>
      <c r="F61" s="1">
        <v>1</v>
      </c>
      <c r="G61" s="1" t="s">
        <v>15747</v>
      </c>
      <c r="H61" s="1" t="s">
        <v>15748</v>
      </c>
      <c r="I61" s="1">
        <v>2</v>
      </c>
      <c r="L61" s="1">
        <v>5</v>
      </c>
      <c r="M61" s="1" t="s">
        <v>15041</v>
      </c>
      <c r="N61" s="1" t="s">
        <v>15042</v>
      </c>
      <c r="T61" s="1" t="s">
        <v>15307</v>
      </c>
      <c r="U61" s="1" t="s">
        <v>143</v>
      </c>
      <c r="V61" s="1" t="s">
        <v>7311</v>
      </c>
      <c r="Y61" s="1" t="s">
        <v>15801</v>
      </c>
      <c r="Z61" s="1" t="s">
        <v>7852</v>
      </c>
      <c r="AC61" s="1">
        <v>1</v>
      </c>
      <c r="AD61" s="1" t="s">
        <v>284</v>
      </c>
      <c r="AE61" s="1" t="s">
        <v>9789</v>
      </c>
      <c r="AF61" s="1" t="s">
        <v>100</v>
      </c>
      <c r="AG61" s="1" t="s">
        <v>9819</v>
      </c>
      <c r="BB61" s="1" t="s">
        <v>292</v>
      </c>
      <c r="BC61" s="1" t="s">
        <v>10920</v>
      </c>
      <c r="BE61" s="1" t="s">
        <v>15684</v>
      </c>
      <c r="BF61" s="1" t="s">
        <v>13509</v>
      </c>
    </row>
    <row r="62" spans="1:72" ht="13.5" customHeight="1">
      <c r="A62" s="4" t="str">
        <f t="shared" si="1"/>
        <v>1702_각남면_0072</v>
      </c>
      <c r="B62" s="1">
        <v>1702</v>
      </c>
      <c r="C62" s="1" t="s">
        <v>12741</v>
      </c>
      <c r="D62" s="1" t="s">
        <v>12742</v>
      </c>
      <c r="E62" s="1">
        <v>61</v>
      </c>
      <c r="F62" s="1">
        <v>1</v>
      </c>
      <c r="G62" s="1" t="s">
        <v>15747</v>
      </c>
      <c r="H62" s="1" t="s">
        <v>15748</v>
      </c>
      <c r="I62" s="1">
        <v>3</v>
      </c>
      <c r="J62" s="1" t="s">
        <v>293</v>
      </c>
      <c r="K62" s="1" t="s">
        <v>12747</v>
      </c>
      <c r="L62" s="1">
        <v>1</v>
      </c>
      <c r="M62" s="1" t="s">
        <v>293</v>
      </c>
      <c r="N62" s="1" t="s">
        <v>12747</v>
      </c>
      <c r="T62" s="1" t="s">
        <v>14194</v>
      </c>
      <c r="U62" s="1" t="s">
        <v>294</v>
      </c>
      <c r="V62" s="1" t="s">
        <v>7325</v>
      </c>
      <c r="W62" s="1" t="s">
        <v>76</v>
      </c>
      <c r="X62" s="1" t="s">
        <v>12974</v>
      </c>
      <c r="Y62" s="1" t="s">
        <v>295</v>
      </c>
      <c r="Z62" s="1" t="s">
        <v>7853</v>
      </c>
      <c r="AC62" s="1">
        <v>59</v>
      </c>
      <c r="AD62" s="1" t="s">
        <v>296</v>
      </c>
      <c r="AE62" s="1" t="s">
        <v>9791</v>
      </c>
      <c r="AJ62" s="1" t="s">
        <v>17</v>
      </c>
      <c r="AK62" s="1" t="s">
        <v>9936</v>
      </c>
      <c r="AL62" s="1" t="s">
        <v>79</v>
      </c>
      <c r="AM62" s="1" t="s">
        <v>13206</v>
      </c>
      <c r="AT62" s="1" t="s">
        <v>297</v>
      </c>
      <c r="AU62" s="1" t="s">
        <v>10188</v>
      </c>
      <c r="AV62" s="1" t="s">
        <v>298</v>
      </c>
      <c r="AW62" s="1" t="s">
        <v>10286</v>
      </c>
      <c r="BG62" s="1" t="s">
        <v>299</v>
      </c>
      <c r="BH62" s="1" t="s">
        <v>7347</v>
      </c>
      <c r="BI62" s="1" t="s">
        <v>300</v>
      </c>
      <c r="BJ62" s="1" t="s">
        <v>8150</v>
      </c>
      <c r="BK62" s="1" t="s">
        <v>189</v>
      </c>
      <c r="BL62" s="1" t="s">
        <v>7414</v>
      </c>
      <c r="BM62" s="1" t="s">
        <v>301</v>
      </c>
      <c r="BN62" s="1" t="s">
        <v>10489</v>
      </c>
      <c r="BO62" s="1" t="s">
        <v>46</v>
      </c>
      <c r="BP62" s="1" t="s">
        <v>7417</v>
      </c>
      <c r="BQ62" s="1" t="s">
        <v>302</v>
      </c>
      <c r="BR62" s="1" t="s">
        <v>12035</v>
      </c>
      <c r="BS62" s="1" t="s">
        <v>97</v>
      </c>
      <c r="BT62" s="1" t="s">
        <v>9880</v>
      </c>
    </row>
    <row r="63" spans="1:72" ht="13.5" customHeight="1">
      <c r="A63" s="4" t="str">
        <f t="shared" si="1"/>
        <v>1702_각남면_0072</v>
      </c>
      <c r="B63" s="1">
        <v>1702</v>
      </c>
      <c r="C63" s="1" t="s">
        <v>12741</v>
      </c>
      <c r="D63" s="1" t="s">
        <v>12742</v>
      </c>
      <c r="E63" s="1">
        <v>62</v>
      </c>
      <c r="F63" s="1">
        <v>1</v>
      </c>
      <c r="G63" s="1" t="s">
        <v>15747</v>
      </c>
      <c r="H63" s="1" t="s">
        <v>15748</v>
      </c>
      <c r="I63" s="1">
        <v>3</v>
      </c>
      <c r="L63" s="1">
        <v>1</v>
      </c>
      <c r="M63" s="1" t="s">
        <v>293</v>
      </c>
      <c r="N63" s="1" t="s">
        <v>12747</v>
      </c>
      <c r="S63" s="1" t="s">
        <v>49</v>
      </c>
      <c r="T63" s="1" t="s">
        <v>2878</v>
      </c>
      <c r="W63" s="1" t="s">
        <v>303</v>
      </c>
      <c r="X63" s="1" t="s">
        <v>7757</v>
      </c>
      <c r="Y63" s="1" t="s">
        <v>88</v>
      </c>
      <c r="Z63" s="1" t="s">
        <v>7814</v>
      </c>
      <c r="AC63" s="1">
        <v>57</v>
      </c>
      <c r="AD63" s="1" t="s">
        <v>304</v>
      </c>
      <c r="AE63" s="1" t="s">
        <v>9792</v>
      </c>
      <c r="AJ63" s="1" t="s">
        <v>17</v>
      </c>
      <c r="AK63" s="1" t="s">
        <v>9936</v>
      </c>
      <c r="AL63" s="1" t="s">
        <v>149</v>
      </c>
      <c r="AM63" s="1" t="s">
        <v>9962</v>
      </c>
      <c r="AT63" s="1" t="s">
        <v>46</v>
      </c>
      <c r="AU63" s="1" t="s">
        <v>7417</v>
      </c>
      <c r="AV63" s="1" t="s">
        <v>305</v>
      </c>
      <c r="AW63" s="1" t="s">
        <v>10287</v>
      </c>
      <c r="BG63" s="1" t="s">
        <v>46</v>
      </c>
      <c r="BH63" s="1" t="s">
        <v>7417</v>
      </c>
      <c r="BI63" s="1" t="s">
        <v>306</v>
      </c>
      <c r="BJ63" s="1" t="s">
        <v>11131</v>
      </c>
      <c r="BK63" s="1" t="s">
        <v>46</v>
      </c>
      <c r="BL63" s="1" t="s">
        <v>7417</v>
      </c>
      <c r="BM63" s="1" t="s">
        <v>307</v>
      </c>
      <c r="BN63" s="1" t="s">
        <v>10560</v>
      </c>
      <c r="BO63" s="1" t="s">
        <v>46</v>
      </c>
      <c r="BP63" s="1" t="s">
        <v>7417</v>
      </c>
      <c r="BQ63" s="1" t="s">
        <v>308</v>
      </c>
      <c r="BR63" s="1" t="s">
        <v>12036</v>
      </c>
      <c r="BS63" s="1" t="s">
        <v>97</v>
      </c>
      <c r="BT63" s="1" t="s">
        <v>9880</v>
      </c>
    </row>
    <row r="64" spans="1:72" ht="13.5" customHeight="1">
      <c r="A64" s="4" t="str">
        <f t="shared" si="1"/>
        <v>1702_각남면_0072</v>
      </c>
      <c r="B64" s="1">
        <v>1702</v>
      </c>
      <c r="C64" s="1" t="s">
        <v>12741</v>
      </c>
      <c r="D64" s="1" t="s">
        <v>12742</v>
      </c>
      <c r="E64" s="1">
        <v>63</v>
      </c>
      <c r="F64" s="1">
        <v>1</v>
      </c>
      <c r="G64" s="1" t="s">
        <v>15747</v>
      </c>
      <c r="H64" s="1" t="s">
        <v>15748</v>
      </c>
      <c r="I64" s="1">
        <v>3</v>
      </c>
      <c r="L64" s="1">
        <v>1</v>
      </c>
      <c r="M64" s="1" t="s">
        <v>293</v>
      </c>
      <c r="N64" s="1" t="s">
        <v>12747</v>
      </c>
      <c r="S64" s="1" t="s">
        <v>309</v>
      </c>
      <c r="T64" s="1" t="s">
        <v>7229</v>
      </c>
      <c r="U64" s="1" t="s">
        <v>128</v>
      </c>
      <c r="V64" s="1" t="s">
        <v>7236</v>
      </c>
      <c r="W64" s="1" t="s">
        <v>148</v>
      </c>
      <c r="X64" s="1" t="s">
        <v>11263</v>
      </c>
      <c r="Y64" s="1" t="s">
        <v>15802</v>
      </c>
      <c r="Z64" s="1" t="s">
        <v>13044</v>
      </c>
      <c r="AC64" s="1">
        <v>62</v>
      </c>
      <c r="AD64" s="1" t="s">
        <v>99</v>
      </c>
      <c r="AE64" s="1" t="s">
        <v>9768</v>
      </c>
      <c r="AJ64" s="1" t="s">
        <v>17</v>
      </c>
      <c r="AK64" s="1" t="s">
        <v>9936</v>
      </c>
      <c r="AL64" s="1" t="s">
        <v>310</v>
      </c>
      <c r="AM64" s="1" t="s">
        <v>9995</v>
      </c>
    </row>
    <row r="65" spans="1:72" ht="13.5" customHeight="1">
      <c r="A65" s="4" t="str">
        <f t="shared" si="1"/>
        <v>1702_각남면_0072</v>
      </c>
      <c r="B65" s="1">
        <v>1702</v>
      </c>
      <c r="C65" s="1" t="s">
        <v>12741</v>
      </c>
      <c r="D65" s="1" t="s">
        <v>12742</v>
      </c>
      <c r="E65" s="1">
        <v>64</v>
      </c>
      <c r="F65" s="1">
        <v>1</v>
      </c>
      <c r="G65" s="1" t="s">
        <v>15747</v>
      </c>
      <c r="H65" s="1" t="s">
        <v>15748</v>
      </c>
      <c r="I65" s="1">
        <v>3</v>
      </c>
      <c r="L65" s="1">
        <v>1</v>
      </c>
      <c r="M65" s="1" t="s">
        <v>293</v>
      </c>
      <c r="N65" s="1" t="s">
        <v>12747</v>
      </c>
      <c r="S65" s="1" t="s">
        <v>64</v>
      </c>
      <c r="T65" s="1" t="s">
        <v>7221</v>
      </c>
      <c r="Y65" s="1" t="s">
        <v>311</v>
      </c>
      <c r="Z65" s="1" t="s">
        <v>7854</v>
      </c>
      <c r="AC65" s="1">
        <v>17</v>
      </c>
      <c r="AD65" s="1" t="s">
        <v>312</v>
      </c>
      <c r="AE65" s="1" t="s">
        <v>7338</v>
      </c>
    </row>
    <row r="66" spans="1:72" ht="13.5" customHeight="1">
      <c r="A66" s="4" t="str">
        <f t="shared" si="1"/>
        <v>1702_각남면_0072</v>
      </c>
      <c r="B66" s="1">
        <v>1702</v>
      </c>
      <c r="C66" s="1" t="s">
        <v>12741</v>
      </c>
      <c r="D66" s="1" t="s">
        <v>12742</v>
      </c>
      <c r="E66" s="1">
        <v>65</v>
      </c>
      <c r="F66" s="1">
        <v>1</v>
      </c>
      <c r="G66" s="1" t="s">
        <v>15747</v>
      </c>
      <c r="H66" s="1" t="s">
        <v>15748</v>
      </c>
      <c r="I66" s="1">
        <v>3</v>
      </c>
      <c r="L66" s="1">
        <v>1</v>
      </c>
      <c r="M66" s="1" t="s">
        <v>293</v>
      </c>
      <c r="N66" s="1" t="s">
        <v>12747</v>
      </c>
      <c r="S66" s="1" t="s">
        <v>64</v>
      </c>
      <c r="T66" s="1" t="s">
        <v>7221</v>
      </c>
      <c r="Y66" s="1" t="s">
        <v>88</v>
      </c>
      <c r="Z66" s="1" t="s">
        <v>7814</v>
      </c>
      <c r="AC66" s="1">
        <v>11</v>
      </c>
      <c r="AD66" s="1" t="s">
        <v>313</v>
      </c>
      <c r="AE66" s="1" t="s">
        <v>9793</v>
      </c>
    </row>
    <row r="67" spans="1:72" ht="13.5" customHeight="1">
      <c r="A67" s="4" t="str">
        <f t="shared" si="1"/>
        <v>1702_각남면_0072</v>
      </c>
      <c r="B67" s="1">
        <v>1702</v>
      </c>
      <c r="C67" s="1" t="s">
        <v>12741</v>
      </c>
      <c r="D67" s="1" t="s">
        <v>12742</v>
      </c>
      <c r="E67" s="1">
        <v>66</v>
      </c>
      <c r="F67" s="1">
        <v>1</v>
      </c>
      <c r="G67" s="1" t="s">
        <v>15747</v>
      </c>
      <c r="H67" s="1" t="s">
        <v>15748</v>
      </c>
      <c r="I67" s="1">
        <v>3</v>
      </c>
      <c r="L67" s="1">
        <v>1</v>
      </c>
      <c r="M67" s="1" t="s">
        <v>293</v>
      </c>
      <c r="N67" s="1" t="s">
        <v>12747</v>
      </c>
      <c r="S67" s="1" t="s">
        <v>68</v>
      </c>
      <c r="T67" s="1" t="s">
        <v>7222</v>
      </c>
      <c r="U67" s="1" t="s">
        <v>314</v>
      </c>
      <c r="V67" s="1" t="s">
        <v>7326</v>
      </c>
      <c r="Y67" s="1" t="s">
        <v>315</v>
      </c>
      <c r="Z67" s="1" t="s">
        <v>7855</v>
      </c>
      <c r="AC67" s="1">
        <v>6</v>
      </c>
      <c r="AD67" s="1" t="s">
        <v>316</v>
      </c>
      <c r="AE67" s="1" t="s">
        <v>9794</v>
      </c>
    </row>
    <row r="68" spans="1:72" ht="13.5" customHeight="1">
      <c r="A68" s="4" t="str">
        <f t="shared" si="1"/>
        <v>1702_각남면_0072</v>
      </c>
      <c r="B68" s="1">
        <v>1702</v>
      </c>
      <c r="C68" s="1" t="s">
        <v>12741</v>
      </c>
      <c r="D68" s="1" t="s">
        <v>12742</v>
      </c>
      <c r="E68" s="1">
        <v>67</v>
      </c>
      <c r="F68" s="1">
        <v>1</v>
      </c>
      <c r="G68" s="1" t="s">
        <v>15747</v>
      </c>
      <c r="H68" s="1" t="s">
        <v>15748</v>
      </c>
      <c r="I68" s="1">
        <v>3</v>
      </c>
      <c r="L68" s="1">
        <v>1</v>
      </c>
      <c r="M68" s="1" t="s">
        <v>293</v>
      </c>
      <c r="N68" s="1" t="s">
        <v>12747</v>
      </c>
      <c r="S68" s="1" t="s">
        <v>68</v>
      </c>
      <c r="T68" s="1" t="s">
        <v>7222</v>
      </c>
      <c r="Y68" s="1" t="s">
        <v>317</v>
      </c>
      <c r="Z68" s="1" t="s">
        <v>7856</v>
      </c>
      <c r="AC68" s="1">
        <v>14</v>
      </c>
      <c r="AD68" s="1" t="s">
        <v>159</v>
      </c>
      <c r="AE68" s="1" t="s">
        <v>9777</v>
      </c>
    </row>
    <row r="69" spans="1:72" ht="13.5" customHeight="1">
      <c r="A69" s="4" t="str">
        <f t="shared" si="1"/>
        <v>1702_각남면_0072</v>
      </c>
      <c r="B69" s="1">
        <v>1702</v>
      </c>
      <c r="C69" s="1" t="s">
        <v>12741</v>
      </c>
      <c r="D69" s="1" t="s">
        <v>12742</v>
      </c>
      <c r="E69" s="1">
        <v>68</v>
      </c>
      <c r="F69" s="1">
        <v>1</v>
      </c>
      <c r="G69" s="1" t="s">
        <v>15747</v>
      </c>
      <c r="H69" s="1" t="s">
        <v>15748</v>
      </c>
      <c r="I69" s="1">
        <v>3</v>
      </c>
      <c r="L69" s="1">
        <v>1</v>
      </c>
      <c r="M69" s="1" t="s">
        <v>293</v>
      </c>
      <c r="N69" s="1" t="s">
        <v>12747</v>
      </c>
      <c r="T69" s="1" t="s">
        <v>15306</v>
      </c>
      <c r="U69" s="1" t="s">
        <v>143</v>
      </c>
      <c r="V69" s="1" t="s">
        <v>7311</v>
      </c>
      <c r="Y69" s="1" t="s">
        <v>318</v>
      </c>
      <c r="Z69" s="1" t="s">
        <v>7857</v>
      </c>
      <c r="AF69" s="1" t="s">
        <v>14170</v>
      </c>
      <c r="AG69" s="1" t="s">
        <v>14171</v>
      </c>
      <c r="BB69" s="1" t="s">
        <v>320</v>
      </c>
      <c r="BC69" s="1" t="s">
        <v>7378</v>
      </c>
      <c r="BD69" s="1" t="s">
        <v>15319</v>
      </c>
      <c r="BE69" s="1" t="s">
        <v>8473</v>
      </c>
      <c r="BF69" s="1" t="s">
        <v>13512</v>
      </c>
    </row>
    <row r="70" spans="1:72" ht="13.5" customHeight="1">
      <c r="A70" s="4" t="str">
        <f t="shared" si="1"/>
        <v>1702_각남면_0072</v>
      </c>
      <c r="B70" s="1">
        <v>1702</v>
      </c>
      <c r="C70" s="1" t="s">
        <v>12741</v>
      </c>
      <c r="D70" s="1" t="s">
        <v>12742</v>
      </c>
      <c r="E70" s="1">
        <v>69</v>
      </c>
      <c r="F70" s="1">
        <v>1</v>
      </c>
      <c r="G70" s="1" t="s">
        <v>15747</v>
      </c>
      <c r="H70" s="1" t="s">
        <v>15748</v>
      </c>
      <c r="I70" s="1">
        <v>3</v>
      </c>
      <c r="L70" s="1">
        <v>2</v>
      </c>
      <c r="M70" s="1" t="s">
        <v>14253</v>
      </c>
      <c r="N70" s="1" t="s">
        <v>14254</v>
      </c>
      <c r="T70" s="1" t="s">
        <v>14194</v>
      </c>
      <c r="U70" s="1" t="s">
        <v>321</v>
      </c>
      <c r="V70" s="1" t="s">
        <v>7327</v>
      </c>
      <c r="W70" s="1" t="s">
        <v>148</v>
      </c>
      <c r="X70" s="1" t="s">
        <v>11263</v>
      </c>
      <c r="Y70" s="1" t="s">
        <v>322</v>
      </c>
      <c r="Z70" s="1" t="s">
        <v>7858</v>
      </c>
      <c r="AC70" s="1">
        <v>54</v>
      </c>
      <c r="AD70" s="1" t="s">
        <v>323</v>
      </c>
      <c r="AE70" s="1" t="s">
        <v>9795</v>
      </c>
      <c r="AJ70" s="1" t="s">
        <v>17</v>
      </c>
      <c r="AK70" s="1" t="s">
        <v>9936</v>
      </c>
      <c r="AL70" s="1" t="s">
        <v>149</v>
      </c>
      <c r="AM70" s="1" t="s">
        <v>9962</v>
      </c>
      <c r="AT70" s="1" t="s">
        <v>46</v>
      </c>
      <c r="AU70" s="1" t="s">
        <v>7417</v>
      </c>
      <c r="AV70" s="1" t="s">
        <v>324</v>
      </c>
      <c r="AW70" s="1" t="s">
        <v>10288</v>
      </c>
      <c r="BG70" s="1" t="s">
        <v>46</v>
      </c>
      <c r="BH70" s="1" t="s">
        <v>7417</v>
      </c>
      <c r="BI70" s="1" t="s">
        <v>325</v>
      </c>
      <c r="BJ70" s="1" t="s">
        <v>11132</v>
      </c>
      <c r="BK70" s="1" t="s">
        <v>46</v>
      </c>
      <c r="BL70" s="1" t="s">
        <v>7417</v>
      </c>
      <c r="BM70" s="1" t="s">
        <v>326</v>
      </c>
      <c r="BN70" s="1" t="s">
        <v>11279</v>
      </c>
      <c r="BO70" s="1" t="s">
        <v>46</v>
      </c>
      <c r="BP70" s="1" t="s">
        <v>7417</v>
      </c>
      <c r="BQ70" s="1" t="s">
        <v>327</v>
      </c>
      <c r="BR70" s="1" t="s">
        <v>13806</v>
      </c>
      <c r="BS70" s="1" t="s">
        <v>79</v>
      </c>
      <c r="BT70" s="1" t="s">
        <v>14129</v>
      </c>
    </row>
    <row r="71" spans="1:72" ht="13.5" customHeight="1">
      <c r="A71" s="4" t="str">
        <f t="shared" si="1"/>
        <v>1702_각남면_0072</v>
      </c>
      <c r="B71" s="1">
        <v>1702</v>
      </c>
      <c r="C71" s="1" t="s">
        <v>12741</v>
      </c>
      <c r="D71" s="1" t="s">
        <v>12742</v>
      </c>
      <c r="E71" s="1">
        <v>70</v>
      </c>
      <c r="F71" s="1">
        <v>1</v>
      </c>
      <c r="G71" s="1" t="s">
        <v>15747</v>
      </c>
      <c r="H71" s="1" t="s">
        <v>15748</v>
      </c>
      <c r="I71" s="1">
        <v>3</v>
      </c>
      <c r="L71" s="1">
        <v>2</v>
      </c>
      <c r="M71" s="1" t="s">
        <v>14253</v>
      </c>
      <c r="N71" s="1" t="s">
        <v>14254</v>
      </c>
      <c r="S71" s="1" t="s">
        <v>49</v>
      </c>
      <c r="T71" s="1" t="s">
        <v>2878</v>
      </c>
      <c r="W71" s="1" t="s">
        <v>303</v>
      </c>
      <c r="X71" s="1" t="s">
        <v>7757</v>
      </c>
      <c r="Y71" s="1" t="s">
        <v>88</v>
      </c>
      <c r="Z71" s="1" t="s">
        <v>7814</v>
      </c>
      <c r="AC71" s="1">
        <v>57</v>
      </c>
      <c r="AD71" s="1" t="s">
        <v>304</v>
      </c>
      <c r="AE71" s="1" t="s">
        <v>9792</v>
      </c>
      <c r="AJ71" s="1" t="s">
        <v>17</v>
      </c>
      <c r="AK71" s="1" t="s">
        <v>9936</v>
      </c>
      <c r="AL71" s="1" t="s">
        <v>149</v>
      </c>
      <c r="AM71" s="1" t="s">
        <v>9962</v>
      </c>
      <c r="AT71" s="1" t="s">
        <v>46</v>
      </c>
      <c r="AU71" s="1" t="s">
        <v>7417</v>
      </c>
      <c r="AV71" s="1" t="s">
        <v>328</v>
      </c>
      <c r="AW71" s="1" t="s">
        <v>7974</v>
      </c>
      <c r="BG71" s="1" t="s">
        <v>46</v>
      </c>
      <c r="BH71" s="1" t="s">
        <v>7417</v>
      </c>
      <c r="BI71" s="1" t="s">
        <v>329</v>
      </c>
      <c r="BJ71" s="1" t="s">
        <v>11133</v>
      </c>
      <c r="BK71" s="1" t="s">
        <v>330</v>
      </c>
      <c r="BL71" s="1" t="s">
        <v>11044</v>
      </c>
      <c r="BM71" s="1" t="s">
        <v>331</v>
      </c>
      <c r="BN71" s="1" t="s">
        <v>8992</v>
      </c>
      <c r="BO71" s="1" t="s">
        <v>46</v>
      </c>
      <c r="BP71" s="1" t="s">
        <v>7417</v>
      </c>
      <c r="BQ71" s="1" t="s">
        <v>332</v>
      </c>
      <c r="BR71" s="1" t="s">
        <v>12037</v>
      </c>
      <c r="BS71" s="1" t="s">
        <v>333</v>
      </c>
      <c r="BT71" s="1" t="s">
        <v>10011</v>
      </c>
    </row>
    <row r="72" spans="1:72" ht="13.5" customHeight="1">
      <c r="A72" s="4" t="str">
        <f t="shared" si="1"/>
        <v>1702_각남면_0072</v>
      </c>
      <c r="B72" s="1">
        <v>1702</v>
      </c>
      <c r="C72" s="1" t="s">
        <v>12741</v>
      </c>
      <c r="D72" s="1" t="s">
        <v>12742</v>
      </c>
      <c r="E72" s="1">
        <v>71</v>
      </c>
      <c r="F72" s="1">
        <v>1</v>
      </c>
      <c r="G72" s="1" t="s">
        <v>15747</v>
      </c>
      <c r="H72" s="1" t="s">
        <v>15748</v>
      </c>
      <c r="I72" s="1">
        <v>3</v>
      </c>
      <c r="L72" s="1">
        <v>2</v>
      </c>
      <c r="M72" s="1" t="s">
        <v>14253</v>
      </c>
      <c r="N72" s="1" t="s">
        <v>14254</v>
      </c>
      <c r="S72" s="1" t="s">
        <v>68</v>
      </c>
      <c r="T72" s="1" t="s">
        <v>7222</v>
      </c>
      <c r="U72" s="1" t="s">
        <v>334</v>
      </c>
      <c r="V72" s="1" t="s">
        <v>7328</v>
      </c>
      <c r="Y72" s="1" t="s">
        <v>335</v>
      </c>
      <c r="Z72" s="1" t="s">
        <v>7859</v>
      </c>
      <c r="AC72" s="1">
        <v>23</v>
      </c>
      <c r="AD72" s="1" t="s">
        <v>89</v>
      </c>
      <c r="AE72" s="1" t="s">
        <v>8127</v>
      </c>
    </row>
    <row r="73" spans="1:72" ht="13.5" customHeight="1">
      <c r="A73" s="4" t="str">
        <f t="shared" si="1"/>
        <v>1702_각남면_0072</v>
      </c>
      <c r="B73" s="1">
        <v>1702</v>
      </c>
      <c r="C73" s="1" t="s">
        <v>12741</v>
      </c>
      <c r="D73" s="1" t="s">
        <v>12742</v>
      </c>
      <c r="E73" s="1">
        <v>72</v>
      </c>
      <c r="F73" s="1">
        <v>1</v>
      </c>
      <c r="G73" s="1" t="s">
        <v>15747</v>
      </c>
      <c r="H73" s="1" t="s">
        <v>15748</v>
      </c>
      <c r="I73" s="1">
        <v>3</v>
      </c>
      <c r="L73" s="1">
        <v>2</v>
      </c>
      <c r="M73" s="1" t="s">
        <v>14253</v>
      </c>
      <c r="N73" s="1" t="s">
        <v>14254</v>
      </c>
      <c r="S73" s="1" t="s">
        <v>68</v>
      </c>
      <c r="T73" s="1" t="s">
        <v>7222</v>
      </c>
      <c r="Y73" s="1" t="s">
        <v>336</v>
      </c>
      <c r="Z73" s="1" t="s">
        <v>7860</v>
      </c>
      <c r="AC73" s="1">
        <v>14</v>
      </c>
      <c r="AD73" s="1" t="s">
        <v>159</v>
      </c>
      <c r="AE73" s="1" t="s">
        <v>9777</v>
      </c>
    </row>
    <row r="74" spans="1:72" ht="13.5" customHeight="1">
      <c r="A74" s="4" t="str">
        <f t="shared" si="1"/>
        <v>1702_각남면_0072</v>
      </c>
      <c r="B74" s="1">
        <v>1702</v>
      </c>
      <c r="C74" s="1" t="s">
        <v>12741</v>
      </c>
      <c r="D74" s="1" t="s">
        <v>12742</v>
      </c>
      <c r="E74" s="1">
        <v>73</v>
      </c>
      <c r="F74" s="1">
        <v>1</v>
      </c>
      <c r="G74" s="1" t="s">
        <v>15747</v>
      </c>
      <c r="H74" s="1" t="s">
        <v>15748</v>
      </c>
      <c r="I74" s="1">
        <v>3</v>
      </c>
      <c r="L74" s="1">
        <v>2</v>
      </c>
      <c r="M74" s="1" t="s">
        <v>14253</v>
      </c>
      <c r="N74" s="1" t="s">
        <v>14254</v>
      </c>
      <c r="S74" s="1" t="s">
        <v>117</v>
      </c>
      <c r="T74" s="1" t="s">
        <v>7223</v>
      </c>
      <c r="W74" s="1" t="s">
        <v>76</v>
      </c>
      <c r="X74" s="1" t="s">
        <v>12974</v>
      </c>
      <c r="Y74" s="1" t="s">
        <v>88</v>
      </c>
      <c r="Z74" s="1" t="s">
        <v>7814</v>
      </c>
      <c r="AC74" s="1">
        <v>24</v>
      </c>
      <c r="AD74" s="1" t="s">
        <v>337</v>
      </c>
      <c r="AE74" s="1" t="s">
        <v>9796</v>
      </c>
    </row>
    <row r="75" spans="1:72" ht="13.5" customHeight="1">
      <c r="A75" s="4" t="str">
        <f t="shared" si="1"/>
        <v>1702_각남면_0072</v>
      </c>
      <c r="B75" s="1">
        <v>1702</v>
      </c>
      <c r="C75" s="1" t="s">
        <v>12741</v>
      </c>
      <c r="D75" s="1" t="s">
        <v>12742</v>
      </c>
      <c r="E75" s="1">
        <v>74</v>
      </c>
      <c r="F75" s="1">
        <v>1</v>
      </c>
      <c r="G75" s="1" t="s">
        <v>15747</v>
      </c>
      <c r="H75" s="1" t="s">
        <v>15748</v>
      </c>
      <c r="I75" s="1">
        <v>3</v>
      </c>
      <c r="L75" s="1">
        <v>2</v>
      </c>
      <c r="M75" s="1" t="s">
        <v>14253</v>
      </c>
      <c r="N75" s="1" t="s">
        <v>14254</v>
      </c>
      <c r="S75" s="1" t="s">
        <v>117</v>
      </c>
      <c r="T75" s="1" t="s">
        <v>7223</v>
      </c>
      <c r="W75" s="1" t="s">
        <v>38</v>
      </c>
      <c r="X75" s="1" t="s">
        <v>7748</v>
      </c>
      <c r="Y75" s="1" t="s">
        <v>88</v>
      </c>
      <c r="Z75" s="1" t="s">
        <v>7814</v>
      </c>
      <c r="AC75" s="1">
        <v>21</v>
      </c>
      <c r="AD75" s="1" t="s">
        <v>246</v>
      </c>
      <c r="AE75" s="1" t="s">
        <v>9786</v>
      </c>
      <c r="AF75" s="1" t="s">
        <v>100</v>
      </c>
      <c r="AG75" s="1" t="s">
        <v>9819</v>
      </c>
    </row>
    <row r="76" spans="1:72" ht="13.5" customHeight="1">
      <c r="A76" s="4" t="str">
        <f t="shared" si="1"/>
        <v>1702_각남면_0072</v>
      </c>
      <c r="B76" s="1">
        <v>1702</v>
      </c>
      <c r="C76" s="1" t="s">
        <v>12741</v>
      </c>
      <c r="D76" s="1" t="s">
        <v>12742</v>
      </c>
      <c r="E76" s="1">
        <v>75</v>
      </c>
      <c r="F76" s="1">
        <v>1</v>
      </c>
      <c r="G76" s="1" t="s">
        <v>15747</v>
      </c>
      <c r="H76" s="1" t="s">
        <v>15748</v>
      </c>
      <c r="I76" s="1">
        <v>3</v>
      </c>
      <c r="L76" s="1">
        <v>2</v>
      </c>
      <c r="M76" s="1" t="s">
        <v>14253</v>
      </c>
      <c r="N76" s="1" t="s">
        <v>14254</v>
      </c>
      <c r="S76" s="1" t="s">
        <v>68</v>
      </c>
      <c r="T76" s="1" t="s">
        <v>7222</v>
      </c>
      <c r="Y76" s="1" t="s">
        <v>338</v>
      </c>
      <c r="Z76" s="1" t="s">
        <v>7861</v>
      </c>
      <c r="AF76" s="1" t="s">
        <v>239</v>
      </c>
      <c r="AG76" s="1" t="s">
        <v>9824</v>
      </c>
    </row>
    <row r="77" spans="1:72" ht="13.5" customHeight="1">
      <c r="A77" s="4" t="str">
        <f t="shared" si="1"/>
        <v>1702_각남면_0072</v>
      </c>
      <c r="B77" s="1">
        <v>1702</v>
      </c>
      <c r="C77" s="1" t="s">
        <v>12741</v>
      </c>
      <c r="D77" s="1" t="s">
        <v>12742</v>
      </c>
      <c r="E77" s="1">
        <v>76</v>
      </c>
      <c r="F77" s="1">
        <v>1</v>
      </c>
      <c r="G77" s="1" t="s">
        <v>15747</v>
      </c>
      <c r="H77" s="1" t="s">
        <v>15748</v>
      </c>
      <c r="I77" s="1">
        <v>3</v>
      </c>
      <c r="L77" s="1">
        <v>3</v>
      </c>
      <c r="M77" s="1" t="s">
        <v>14527</v>
      </c>
      <c r="N77" s="1" t="s">
        <v>14528</v>
      </c>
      <c r="T77" s="1" t="s">
        <v>14194</v>
      </c>
      <c r="U77" s="1" t="s">
        <v>172</v>
      </c>
      <c r="V77" s="1" t="s">
        <v>7314</v>
      </c>
      <c r="W77" s="1" t="s">
        <v>148</v>
      </c>
      <c r="X77" s="1" t="s">
        <v>11263</v>
      </c>
      <c r="Y77" s="1" t="s">
        <v>339</v>
      </c>
      <c r="Z77" s="1" t="s">
        <v>7862</v>
      </c>
      <c r="AC77" s="1">
        <v>26</v>
      </c>
      <c r="AD77" s="1" t="s">
        <v>140</v>
      </c>
      <c r="AE77" s="1" t="s">
        <v>9774</v>
      </c>
      <c r="AJ77" s="1" t="s">
        <v>17</v>
      </c>
      <c r="AK77" s="1" t="s">
        <v>9936</v>
      </c>
      <c r="AL77" s="1" t="s">
        <v>149</v>
      </c>
      <c r="AM77" s="1" t="s">
        <v>9962</v>
      </c>
      <c r="AT77" s="1" t="s">
        <v>254</v>
      </c>
      <c r="AU77" s="1" t="s">
        <v>7429</v>
      </c>
      <c r="AV77" s="1" t="s">
        <v>322</v>
      </c>
      <c r="AW77" s="1" t="s">
        <v>7858</v>
      </c>
      <c r="BG77" s="1" t="s">
        <v>46</v>
      </c>
      <c r="BH77" s="1" t="s">
        <v>7417</v>
      </c>
      <c r="BI77" s="1" t="s">
        <v>324</v>
      </c>
      <c r="BJ77" s="1" t="s">
        <v>10288</v>
      </c>
      <c r="BK77" s="1" t="s">
        <v>46</v>
      </c>
      <c r="BL77" s="1" t="s">
        <v>7417</v>
      </c>
      <c r="BM77" s="1" t="s">
        <v>340</v>
      </c>
      <c r="BN77" s="1" t="s">
        <v>11132</v>
      </c>
      <c r="BO77" s="1" t="s">
        <v>46</v>
      </c>
      <c r="BP77" s="1" t="s">
        <v>7417</v>
      </c>
      <c r="BQ77" s="1" t="s">
        <v>341</v>
      </c>
      <c r="BR77" s="1" t="s">
        <v>12038</v>
      </c>
      <c r="BS77" s="1" t="s">
        <v>149</v>
      </c>
      <c r="BT77" s="1" t="s">
        <v>9962</v>
      </c>
    </row>
    <row r="78" spans="1:72" ht="13.5" customHeight="1">
      <c r="A78" s="4" t="str">
        <f t="shared" si="1"/>
        <v>1702_각남면_0072</v>
      </c>
      <c r="B78" s="1">
        <v>1702</v>
      </c>
      <c r="C78" s="1" t="s">
        <v>12741</v>
      </c>
      <c r="D78" s="1" t="s">
        <v>12742</v>
      </c>
      <c r="E78" s="1">
        <v>77</v>
      </c>
      <c r="F78" s="1">
        <v>1</v>
      </c>
      <c r="G78" s="1" t="s">
        <v>15747</v>
      </c>
      <c r="H78" s="1" t="s">
        <v>15748</v>
      </c>
      <c r="I78" s="1">
        <v>3</v>
      </c>
      <c r="L78" s="1">
        <v>3</v>
      </c>
      <c r="M78" s="1" t="s">
        <v>14527</v>
      </c>
      <c r="N78" s="1" t="s">
        <v>14528</v>
      </c>
      <c r="S78" s="1" t="s">
        <v>49</v>
      </c>
      <c r="T78" s="1" t="s">
        <v>2878</v>
      </c>
      <c r="W78" s="1" t="s">
        <v>166</v>
      </c>
      <c r="X78" s="1" t="s">
        <v>7754</v>
      </c>
      <c r="Y78" s="1" t="s">
        <v>88</v>
      </c>
      <c r="Z78" s="1" t="s">
        <v>7814</v>
      </c>
      <c r="AC78" s="1">
        <v>24</v>
      </c>
      <c r="AD78" s="1" t="s">
        <v>337</v>
      </c>
      <c r="AE78" s="1" t="s">
        <v>9796</v>
      </c>
      <c r="AJ78" s="1" t="s">
        <v>17</v>
      </c>
      <c r="AK78" s="1" t="s">
        <v>9936</v>
      </c>
      <c r="AL78" s="1" t="s">
        <v>97</v>
      </c>
      <c r="AM78" s="1" t="s">
        <v>9880</v>
      </c>
      <c r="AT78" s="1" t="s">
        <v>259</v>
      </c>
      <c r="AU78" s="1" t="s">
        <v>13350</v>
      </c>
      <c r="AV78" s="1" t="s">
        <v>342</v>
      </c>
      <c r="AW78" s="1" t="s">
        <v>10289</v>
      </c>
      <c r="BG78" s="1" t="s">
        <v>343</v>
      </c>
      <c r="BH78" s="1" t="s">
        <v>11039</v>
      </c>
      <c r="BI78" s="1" t="s">
        <v>344</v>
      </c>
      <c r="BJ78" s="1" t="s">
        <v>8643</v>
      </c>
      <c r="BK78" s="1" t="s">
        <v>345</v>
      </c>
      <c r="BL78" s="1" t="s">
        <v>11515</v>
      </c>
      <c r="BM78" s="1" t="s">
        <v>346</v>
      </c>
      <c r="BN78" s="1" t="s">
        <v>11602</v>
      </c>
      <c r="BO78" s="1" t="s">
        <v>46</v>
      </c>
      <c r="BP78" s="1" t="s">
        <v>7417</v>
      </c>
      <c r="BQ78" s="1" t="s">
        <v>347</v>
      </c>
      <c r="BR78" s="1" t="s">
        <v>12039</v>
      </c>
      <c r="BS78" s="1" t="s">
        <v>348</v>
      </c>
      <c r="BT78" s="1" t="s">
        <v>10001</v>
      </c>
    </row>
    <row r="79" spans="1:72" ht="13.5" customHeight="1">
      <c r="A79" s="4" t="str">
        <f t="shared" si="1"/>
        <v>1702_각남면_0072</v>
      </c>
      <c r="B79" s="1">
        <v>1702</v>
      </c>
      <c r="C79" s="1" t="s">
        <v>12741</v>
      </c>
      <c r="D79" s="1" t="s">
        <v>12742</v>
      </c>
      <c r="E79" s="1">
        <v>78</v>
      </c>
      <c r="F79" s="1">
        <v>1</v>
      </c>
      <c r="G79" s="1" t="s">
        <v>15747</v>
      </c>
      <c r="H79" s="1" t="s">
        <v>15748</v>
      </c>
      <c r="I79" s="1">
        <v>3</v>
      </c>
      <c r="L79" s="1">
        <v>3</v>
      </c>
      <c r="M79" s="1" t="s">
        <v>14527</v>
      </c>
      <c r="N79" s="1" t="s">
        <v>14528</v>
      </c>
      <c r="S79" s="1" t="s">
        <v>68</v>
      </c>
      <c r="T79" s="1" t="s">
        <v>7222</v>
      </c>
      <c r="Y79" s="1" t="s">
        <v>349</v>
      </c>
      <c r="Z79" s="1" t="s">
        <v>7863</v>
      </c>
      <c r="AC79" s="1">
        <v>5</v>
      </c>
      <c r="AD79" s="1" t="s">
        <v>319</v>
      </c>
      <c r="AE79" s="1" t="s">
        <v>7865</v>
      </c>
    </row>
    <row r="80" spans="1:72" ht="13.5" customHeight="1">
      <c r="A80" s="4" t="str">
        <f t="shared" si="1"/>
        <v>1702_각남면_0072</v>
      </c>
      <c r="B80" s="1">
        <v>1702</v>
      </c>
      <c r="C80" s="1" t="s">
        <v>12741</v>
      </c>
      <c r="D80" s="1" t="s">
        <v>12742</v>
      </c>
      <c r="E80" s="1">
        <v>79</v>
      </c>
      <c r="F80" s="1">
        <v>1</v>
      </c>
      <c r="G80" s="1" t="s">
        <v>15747</v>
      </c>
      <c r="H80" s="1" t="s">
        <v>15748</v>
      </c>
      <c r="I80" s="1">
        <v>3</v>
      </c>
      <c r="L80" s="1">
        <v>4</v>
      </c>
      <c r="M80" s="1" t="s">
        <v>14791</v>
      </c>
      <c r="N80" s="1" t="s">
        <v>14792</v>
      </c>
      <c r="T80" s="1" t="s">
        <v>14194</v>
      </c>
      <c r="U80" s="1" t="s">
        <v>350</v>
      </c>
      <c r="V80" s="1" t="s">
        <v>7329</v>
      </c>
      <c r="W80" s="1" t="s">
        <v>351</v>
      </c>
      <c r="X80" s="1" t="s">
        <v>7758</v>
      </c>
      <c r="Y80" s="1" t="s">
        <v>352</v>
      </c>
      <c r="Z80" s="1" t="s">
        <v>7864</v>
      </c>
      <c r="AC80" s="1">
        <v>43</v>
      </c>
      <c r="AD80" s="1" t="s">
        <v>353</v>
      </c>
      <c r="AE80" s="1" t="s">
        <v>9797</v>
      </c>
      <c r="AJ80" s="1" t="s">
        <v>17</v>
      </c>
      <c r="AK80" s="1" t="s">
        <v>9936</v>
      </c>
      <c r="AL80" s="1" t="s">
        <v>310</v>
      </c>
      <c r="AM80" s="1" t="s">
        <v>9995</v>
      </c>
      <c r="AT80" s="1" t="s">
        <v>354</v>
      </c>
      <c r="AU80" s="1" t="s">
        <v>13368</v>
      </c>
      <c r="AV80" s="1" t="s">
        <v>355</v>
      </c>
      <c r="AW80" s="1" t="s">
        <v>7865</v>
      </c>
      <c r="BG80" s="1" t="s">
        <v>356</v>
      </c>
      <c r="BH80" s="1" t="s">
        <v>11040</v>
      </c>
      <c r="BI80" s="1" t="s">
        <v>357</v>
      </c>
      <c r="BJ80" s="1" t="s">
        <v>9351</v>
      </c>
      <c r="BK80" s="1" t="s">
        <v>95</v>
      </c>
      <c r="BL80" s="1" t="s">
        <v>10190</v>
      </c>
      <c r="BM80" s="1" t="s">
        <v>358</v>
      </c>
      <c r="BN80" s="1" t="s">
        <v>10366</v>
      </c>
      <c r="BO80" s="1" t="s">
        <v>207</v>
      </c>
      <c r="BP80" s="1" t="s">
        <v>10187</v>
      </c>
      <c r="BQ80" s="1" t="s">
        <v>359</v>
      </c>
      <c r="BR80" s="1" t="s">
        <v>12040</v>
      </c>
      <c r="BS80" s="1" t="s">
        <v>360</v>
      </c>
      <c r="BT80" s="1" t="s">
        <v>9928</v>
      </c>
    </row>
    <row r="81" spans="1:72" ht="13.5" customHeight="1">
      <c r="A81" s="4" t="str">
        <f t="shared" si="1"/>
        <v>1702_각남면_0072</v>
      </c>
      <c r="B81" s="1">
        <v>1702</v>
      </c>
      <c r="C81" s="1" t="s">
        <v>12741</v>
      </c>
      <c r="D81" s="1" t="s">
        <v>12742</v>
      </c>
      <c r="E81" s="1">
        <v>80</v>
      </c>
      <c r="F81" s="1">
        <v>1</v>
      </c>
      <c r="G81" s="1" t="s">
        <v>15747</v>
      </c>
      <c r="H81" s="1" t="s">
        <v>15748</v>
      </c>
      <c r="I81" s="1">
        <v>3</v>
      </c>
      <c r="L81" s="1">
        <v>4</v>
      </c>
      <c r="M81" s="1" t="s">
        <v>14791</v>
      </c>
      <c r="N81" s="1" t="s">
        <v>14792</v>
      </c>
      <c r="S81" s="1" t="s">
        <v>49</v>
      </c>
      <c r="T81" s="1" t="s">
        <v>2878</v>
      </c>
      <c r="W81" s="1" t="s">
        <v>87</v>
      </c>
      <c r="X81" s="1" t="s">
        <v>7750</v>
      </c>
      <c r="Y81" s="1" t="s">
        <v>88</v>
      </c>
      <c r="Z81" s="1" t="s">
        <v>7814</v>
      </c>
      <c r="AC81" s="1">
        <v>42</v>
      </c>
      <c r="AD81" s="1" t="s">
        <v>266</v>
      </c>
      <c r="AE81" s="1" t="s">
        <v>9788</v>
      </c>
      <c r="AJ81" s="1" t="s">
        <v>17</v>
      </c>
      <c r="AK81" s="1" t="s">
        <v>9936</v>
      </c>
      <c r="AL81" s="1" t="s">
        <v>90</v>
      </c>
      <c r="AM81" s="1" t="s">
        <v>9993</v>
      </c>
      <c r="AT81" s="1" t="s">
        <v>361</v>
      </c>
      <c r="AU81" s="1" t="s">
        <v>10189</v>
      </c>
      <c r="AV81" s="1" t="s">
        <v>362</v>
      </c>
      <c r="AW81" s="1" t="s">
        <v>10290</v>
      </c>
      <c r="BG81" s="1" t="s">
        <v>363</v>
      </c>
      <c r="BH81" s="1" t="s">
        <v>7491</v>
      </c>
      <c r="BI81" s="1" t="s">
        <v>364</v>
      </c>
      <c r="BJ81" s="1" t="s">
        <v>9546</v>
      </c>
      <c r="BK81" s="1" t="s">
        <v>207</v>
      </c>
      <c r="BL81" s="1" t="s">
        <v>10187</v>
      </c>
      <c r="BM81" s="1" t="s">
        <v>365</v>
      </c>
      <c r="BN81" s="1" t="s">
        <v>10572</v>
      </c>
      <c r="BO81" s="1" t="s">
        <v>189</v>
      </c>
      <c r="BP81" s="1" t="s">
        <v>7414</v>
      </c>
      <c r="BQ81" s="1" t="s">
        <v>366</v>
      </c>
      <c r="BR81" s="1" t="s">
        <v>12041</v>
      </c>
      <c r="BS81" s="1" t="s">
        <v>97</v>
      </c>
      <c r="BT81" s="1" t="s">
        <v>9880</v>
      </c>
    </row>
    <row r="82" spans="1:72" ht="13.5" customHeight="1">
      <c r="A82" s="4" t="str">
        <f t="shared" si="1"/>
        <v>1702_각남면_0072</v>
      </c>
      <c r="B82" s="1">
        <v>1702</v>
      </c>
      <c r="C82" s="1" t="s">
        <v>12741</v>
      </c>
      <c r="D82" s="1" t="s">
        <v>12742</v>
      </c>
      <c r="E82" s="1">
        <v>81</v>
      </c>
      <c r="F82" s="1">
        <v>1</v>
      </c>
      <c r="G82" s="1" t="s">
        <v>15747</v>
      </c>
      <c r="H82" s="1" t="s">
        <v>15748</v>
      </c>
      <c r="I82" s="1">
        <v>3</v>
      </c>
      <c r="L82" s="1">
        <v>4</v>
      </c>
      <c r="M82" s="1" t="s">
        <v>14791</v>
      </c>
      <c r="N82" s="1" t="s">
        <v>14792</v>
      </c>
      <c r="S82" s="1" t="s">
        <v>12825</v>
      </c>
      <c r="T82" s="1" t="s">
        <v>12826</v>
      </c>
      <c r="Y82" s="1" t="s">
        <v>355</v>
      </c>
      <c r="Z82" s="1" t="s">
        <v>7865</v>
      </c>
      <c r="AF82" s="1" t="s">
        <v>368</v>
      </c>
      <c r="AG82" s="1" t="s">
        <v>9826</v>
      </c>
    </row>
    <row r="83" spans="1:72" ht="13.5" customHeight="1">
      <c r="A83" s="4" t="str">
        <f t="shared" si="1"/>
        <v>1702_각남면_0072</v>
      </c>
      <c r="B83" s="1">
        <v>1702</v>
      </c>
      <c r="C83" s="1" t="s">
        <v>12741</v>
      </c>
      <c r="D83" s="1" t="s">
        <v>12742</v>
      </c>
      <c r="E83" s="1">
        <v>82</v>
      </c>
      <c r="F83" s="1">
        <v>1</v>
      </c>
      <c r="G83" s="1" t="s">
        <v>15747</v>
      </c>
      <c r="H83" s="1" t="s">
        <v>15748</v>
      </c>
      <c r="I83" s="1">
        <v>3</v>
      </c>
      <c r="L83" s="1">
        <v>4</v>
      </c>
      <c r="M83" s="1" t="s">
        <v>14791</v>
      </c>
      <c r="N83" s="1" t="s">
        <v>14792</v>
      </c>
      <c r="S83" s="1" t="s">
        <v>64</v>
      </c>
      <c r="T83" s="1" t="s">
        <v>7221</v>
      </c>
      <c r="Y83" s="1" t="s">
        <v>369</v>
      </c>
      <c r="Z83" s="1" t="s">
        <v>7866</v>
      </c>
      <c r="AC83" s="1">
        <v>14</v>
      </c>
      <c r="AD83" s="1" t="s">
        <v>159</v>
      </c>
      <c r="AE83" s="1" t="s">
        <v>9777</v>
      </c>
    </row>
    <row r="84" spans="1:72" ht="13.5" customHeight="1">
      <c r="A84" s="4" t="str">
        <f t="shared" si="1"/>
        <v>1702_각남면_0072</v>
      </c>
      <c r="B84" s="1">
        <v>1702</v>
      </c>
      <c r="C84" s="1" t="s">
        <v>12741</v>
      </c>
      <c r="D84" s="1" t="s">
        <v>12742</v>
      </c>
      <c r="E84" s="1">
        <v>83</v>
      </c>
      <c r="F84" s="1">
        <v>1</v>
      </c>
      <c r="G84" s="1" t="s">
        <v>15747</v>
      </c>
      <c r="H84" s="1" t="s">
        <v>15748</v>
      </c>
      <c r="I84" s="1">
        <v>3</v>
      </c>
      <c r="L84" s="1">
        <v>4</v>
      </c>
      <c r="M84" s="1" t="s">
        <v>14791</v>
      </c>
      <c r="N84" s="1" t="s">
        <v>14792</v>
      </c>
      <c r="S84" s="1" t="s">
        <v>68</v>
      </c>
      <c r="T84" s="1" t="s">
        <v>7222</v>
      </c>
      <c r="U84" s="1" t="s">
        <v>314</v>
      </c>
      <c r="V84" s="1" t="s">
        <v>7326</v>
      </c>
      <c r="Y84" s="1" t="s">
        <v>370</v>
      </c>
      <c r="Z84" s="1" t="s">
        <v>7867</v>
      </c>
      <c r="AC84" s="1">
        <v>5</v>
      </c>
      <c r="AD84" s="1" t="s">
        <v>319</v>
      </c>
      <c r="AE84" s="1" t="s">
        <v>7865</v>
      </c>
    </row>
    <row r="85" spans="1:72" ht="13.5" customHeight="1">
      <c r="A85" s="4" t="str">
        <f t="shared" si="1"/>
        <v>1702_각남면_0072</v>
      </c>
      <c r="B85" s="1">
        <v>1702</v>
      </c>
      <c r="C85" s="1" t="s">
        <v>12741</v>
      </c>
      <c r="D85" s="1" t="s">
        <v>12742</v>
      </c>
      <c r="E85" s="1">
        <v>84</v>
      </c>
      <c r="F85" s="1">
        <v>1</v>
      </c>
      <c r="G85" s="1" t="s">
        <v>15747</v>
      </c>
      <c r="H85" s="1" t="s">
        <v>15748</v>
      </c>
      <c r="I85" s="1">
        <v>3</v>
      </c>
      <c r="L85" s="1">
        <v>4</v>
      </c>
      <c r="M85" s="1" t="s">
        <v>14791</v>
      </c>
      <c r="N85" s="1" t="s">
        <v>14792</v>
      </c>
      <c r="S85" s="1" t="s">
        <v>64</v>
      </c>
      <c r="T85" s="1" t="s">
        <v>7221</v>
      </c>
      <c r="Y85" s="1" t="s">
        <v>15320</v>
      </c>
      <c r="Z85" s="1" t="s">
        <v>7868</v>
      </c>
      <c r="AC85" s="1">
        <v>2</v>
      </c>
      <c r="AD85" s="1" t="s">
        <v>99</v>
      </c>
      <c r="AE85" s="1" t="s">
        <v>9768</v>
      </c>
    </row>
    <row r="86" spans="1:72" ht="13.5" customHeight="1">
      <c r="A86" s="4" t="str">
        <f t="shared" si="1"/>
        <v>1702_각남면_0072</v>
      </c>
      <c r="B86" s="1">
        <v>1702</v>
      </c>
      <c r="C86" s="1" t="s">
        <v>12741</v>
      </c>
      <c r="D86" s="1" t="s">
        <v>12742</v>
      </c>
      <c r="E86" s="1">
        <v>85</v>
      </c>
      <c r="F86" s="1">
        <v>1</v>
      </c>
      <c r="G86" s="1" t="s">
        <v>15747</v>
      </c>
      <c r="H86" s="1" t="s">
        <v>15748</v>
      </c>
      <c r="I86" s="1">
        <v>3</v>
      </c>
      <c r="L86" s="1">
        <v>4</v>
      </c>
      <c r="M86" s="1" t="s">
        <v>14791</v>
      </c>
      <c r="N86" s="1" t="s">
        <v>14792</v>
      </c>
      <c r="T86" s="1" t="s">
        <v>15306</v>
      </c>
      <c r="U86" s="1" t="s">
        <v>371</v>
      </c>
      <c r="V86" s="1" t="s">
        <v>7330</v>
      </c>
      <c r="Y86" s="1" t="s">
        <v>372</v>
      </c>
      <c r="Z86" s="1" t="s">
        <v>7869</v>
      </c>
      <c r="AC86" s="1">
        <v>18</v>
      </c>
      <c r="AD86" s="1" t="s">
        <v>157</v>
      </c>
      <c r="AE86" s="1" t="s">
        <v>9776</v>
      </c>
      <c r="AF86" s="1" t="s">
        <v>373</v>
      </c>
      <c r="AG86" s="1" t="s">
        <v>9827</v>
      </c>
      <c r="AT86" s="1" t="s">
        <v>57</v>
      </c>
      <c r="AU86" s="1" t="s">
        <v>7320</v>
      </c>
      <c r="AV86" s="1" t="s">
        <v>374</v>
      </c>
      <c r="AW86" s="1" t="s">
        <v>10291</v>
      </c>
      <c r="BB86" s="1" t="s">
        <v>141</v>
      </c>
      <c r="BC86" s="1" t="s">
        <v>7634</v>
      </c>
      <c r="BD86" s="1" t="s">
        <v>375</v>
      </c>
      <c r="BE86" s="1" t="s">
        <v>10926</v>
      </c>
    </row>
    <row r="87" spans="1:72" ht="13.5" customHeight="1">
      <c r="A87" s="4" t="str">
        <f t="shared" si="1"/>
        <v>1702_각남면_0072</v>
      </c>
      <c r="B87" s="1">
        <v>1702</v>
      </c>
      <c r="C87" s="1" t="s">
        <v>12741</v>
      </c>
      <c r="D87" s="1" t="s">
        <v>12742</v>
      </c>
      <c r="E87" s="1">
        <v>86</v>
      </c>
      <c r="F87" s="1">
        <v>1</v>
      </c>
      <c r="G87" s="1" t="s">
        <v>15747</v>
      </c>
      <c r="H87" s="1" t="s">
        <v>15748</v>
      </c>
      <c r="I87" s="1">
        <v>3</v>
      </c>
      <c r="L87" s="1">
        <v>5</v>
      </c>
      <c r="M87" s="1" t="s">
        <v>15043</v>
      </c>
      <c r="N87" s="1" t="s">
        <v>15044</v>
      </c>
      <c r="T87" s="1" t="s">
        <v>14194</v>
      </c>
      <c r="U87" s="1" t="s">
        <v>376</v>
      </c>
      <c r="V87" s="1" t="s">
        <v>7331</v>
      </c>
      <c r="W87" s="1" t="s">
        <v>351</v>
      </c>
      <c r="X87" s="1" t="s">
        <v>7758</v>
      </c>
      <c r="Y87" s="1" t="s">
        <v>377</v>
      </c>
      <c r="Z87" s="1" t="s">
        <v>7870</v>
      </c>
      <c r="AC87" s="1">
        <v>54</v>
      </c>
      <c r="AD87" s="1" t="s">
        <v>323</v>
      </c>
      <c r="AE87" s="1" t="s">
        <v>9795</v>
      </c>
      <c r="AJ87" s="1" t="s">
        <v>17</v>
      </c>
      <c r="AK87" s="1" t="s">
        <v>9936</v>
      </c>
      <c r="AL87" s="1" t="s">
        <v>310</v>
      </c>
      <c r="AM87" s="1" t="s">
        <v>9995</v>
      </c>
      <c r="AT87" s="1" t="s">
        <v>107</v>
      </c>
      <c r="AU87" s="1" t="s">
        <v>13368</v>
      </c>
      <c r="AV87" s="1" t="s">
        <v>355</v>
      </c>
      <c r="AW87" s="1" t="s">
        <v>7865</v>
      </c>
      <c r="BG87" s="1" t="s">
        <v>378</v>
      </c>
      <c r="BH87" s="1" t="s">
        <v>11041</v>
      </c>
      <c r="BI87" s="1" t="s">
        <v>379</v>
      </c>
      <c r="BJ87" s="1" t="s">
        <v>9351</v>
      </c>
      <c r="BK87" s="1" t="s">
        <v>95</v>
      </c>
      <c r="BL87" s="1" t="s">
        <v>10190</v>
      </c>
      <c r="BM87" s="1" t="s">
        <v>358</v>
      </c>
      <c r="BN87" s="1" t="s">
        <v>10366</v>
      </c>
      <c r="BO87" s="1" t="s">
        <v>46</v>
      </c>
      <c r="BP87" s="1" t="s">
        <v>7417</v>
      </c>
      <c r="BQ87" s="1" t="s">
        <v>359</v>
      </c>
      <c r="BR87" s="1" t="s">
        <v>12040</v>
      </c>
      <c r="BS87" s="1" t="s">
        <v>360</v>
      </c>
      <c r="BT87" s="1" t="s">
        <v>9928</v>
      </c>
    </row>
    <row r="88" spans="1:72" ht="13.5" customHeight="1">
      <c r="A88" s="4" t="str">
        <f t="shared" si="1"/>
        <v>1702_각남면_0072</v>
      </c>
      <c r="B88" s="1">
        <v>1702</v>
      </c>
      <c r="C88" s="1" t="s">
        <v>12741</v>
      </c>
      <c r="D88" s="1" t="s">
        <v>12742</v>
      </c>
      <c r="E88" s="1">
        <v>87</v>
      </c>
      <c r="F88" s="1">
        <v>1</v>
      </c>
      <c r="G88" s="1" t="s">
        <v>15747</v>
      </c>
      <c r="H88" s="1" t="s">
        <v>15748</v>
      </c>
      <c r="I88" s="1">
        <v>3</v>
      </c>
      <c r="L88" s="1">
        <v>5</v>
      </c>
      <c r="M88" s="1" t="s">
        <v>15043</v>
      </c>
      <c r="N88" s="1" t="s">
        <v>15044</v>
      </c>
      <c r="S88" s="1" t="s">
        <v>49</v>
      </c>
      <c r="T88" s="1" t="s">
        <v>2878</v>
      </c>
      <c r="W88" s="1" t="s">
        <v>166</v>
      </c>
      <c r="X88" s="1" t="s">
        <v>7754</v>
      </c>
      <c r="Y88" s="1" t="s">
        <v>88</v>
      </c>
      <c r="Z88" s="1" t="s">
        <v>7814</v>
      </c>
      <c r="AC88" s="1">
        <v>33</v>
      </c>
      <c r="AD88" s="1" t="s">
        <v>380</v>
      </c>
      <c r="AE88" s="1" t="s">
        <v>9798</v>
      </c>
      <c r="AJ88" s="1" t="s">
        <v>17</v>
      </c>
      <c r="AK88" s="1" t="s">
        <v>9936</v>
      </c>
      <c r="AL88" s="1" t="s">
        <v>97</v>
      </c>
      <c r="AM88" s="1" t="s">
        <v>9880</v>
      </c>
      <c r="AT88" s="1" t="s">
        <v>14146</v>
      </c>
      <c r="AU88" s="1" t="s">
        <v>13358</v>
      </c>
      <c r="AV88" s="1" t="s">
        <v>381</v>
      </c>
      <c r="AW88" s="1" t="s">
        <v>10292</v>
      </c>
      <c r="BG88" s="1" t="s">
        <v>189</v>
      </c>
      <c r="BH88" s="1" t="s">
        <v>7414</v>
      </c>
      <c r="BI88" s="1" t="s">
        <v>382</v>
      </c>
      <c r="BJ88" s="1" t="s">
        <v>11134</v>
      </c>
      <c r="BK88" s="1" t="s">
        <v>383</v>
      </c>
      <c r="BL88" s="1" t="s">
        <v>11516</v>
      </c>
      <c r="BM88" s="1" t="s">
        <v>384</v>
      </c>
      <c r="BN88" s="1" t="s">
        <v>11203</v>
      </c>
      <c r="BO88" s="1" t="s">
        <v>385</v>
      </c>
      <c r="BP88" s="1" t="s">
        <v>11059</v>
      </c>
      <c r="BQ88" s="1" t="s">
        <v>386</v>
      </c>
      <c r="BR88" s="1" t="s">
        <v>13741</v>
      </c>
      <c r="BS88" s="1" t="s">
        <v>79</v>
      </c>
      <c r="BT88" s="1" t="s">
        <v>14129</v>
      </c>
    </row>
    <row r="89" spans="1:72" ht="13.5" customHeight="1">
      <c r="A89" s="4" t="str">
        <f t="shared" si="1"/>
        <v>1702_각남면_0072</v>
      </c>
      <c r="B89" s="1">
        <v>1702</v>
      </c>
      <c r="C89" s="1" t="s">
        <v>12741</v>
      </c>
      <c r="D89" s="1" t="s">
        <v>12742</v>
      </c>
      <c r="E89" s="1">
        <v>88</v>
      </c>
      <c r="F89" s="1">
        <v>1</v>
      </c>
      <c r="G89" s="1" t="s">
        <v>15747</v>
      </c>
      <c r="H89" s="1" t="s">
        <v>15748</v>
      </c>
      <c r="I89" s="1">
        <v>3</v>
      </c>
      <c r="L89" s="1">
        <v>5</v>
      </c>
      <c r="M89" s="1" t="s">
        <v>15043</v>
      </c>
      <c r="N89" s="1" t="s">
        <v>15044</v>
      </c>
      <c r="S89" s="1" t="s">
        <v>68</v>
      </c>
      <c r="T89" s="1" t="s">
        <v>7222</v>
      </c>
      <c r="U89" s="1" t="s">
        <v>387</v>
      </c>
      <c r="V89" s="1" t="s">
        <v>7332</v>
      </c>
      <c r="Y89" s="1" t="s">
        <v>388</v>
      </c>
      <c r="Z89" s="1" t="s">
        <v>7871</v>
      </c>
      <c r="AC89" s="1">
        <v>29</v>
      </c>
      <c r="AD89" s="1" t="s">
        <v>232</v>
      </c>
      <c r="AE89" s="1" t="s">
        <v>9785</v>
      </c>
    </row>
    <row r="90" spans="1:72" ht="13.5" customHeight="1">
      <c r="A90" s="4" t="str">
        <f t="shared" si="1"/>
        <v>1702_각남면_0072</v>
      </c>
      <c r="B90" s="1">
        <v>1702</v>
      </c>
      <c r="C90" s="1" t="s">
        <v>12741</v>
      </c>
      <c r="D90" s="1" t="s">
        <v>12742</v>
      </c>
      <c r="E90" s="1">
        <v>89</v>
      </c>
      <c r="F90" s="1">
        <v>1</v>
      </c>
      <c r="G90" s="1" t="s">
        <v>15747</v>
      </c>
      <c r="H90" s="1" t="s">
        <v>15748</v>
      </c>
      <c r="I90" s="1">
        <v>3</v>
      </c>
      <c r="L90" s="1">
        <v>5</v>
      </c>
      <c r="M90" s="1" t="s">
        <v>15043</v>
      </c>
      <c r="N90" s="1" t="s">
        <v>15044</v>
      </c>
      <c r="S90" s="1" t="s">
        <v>117</v>
      </c>
      <c r="T90" s="1" t="s">
        <v>7223</v>
      </c>
      <c r="W90" s="1" t="s">
        <v>166</v>
      </c>
      <c r="X90" s="1" t="s">
        <v>7754</v>
      </c>
      <c r="Y90" s="1" t="s">
        <v>88</v>
      </c>
      <c r="Z90" s="1" t="s">
        <v>7814</v>
      </c>
      <c r="AC90" s="1">
        <v>23</v>
      </c>
      <c r="AD90" s="1" t="s">
        <v>89</v>
      </c>
      <c r="AE90" s="1" t="s">
        <v>8127</v>
      </c>
    </row>
    <row r="91" spans="1:72" ht="13.5" customHeight="1">
      <c r="A91" s="4" t="str">
        <f t="shared" si="1"/>
        <v>1702_각남면_0072</v>
      </c>
      <c r="B91" s="1">
        <v>1702</v>
      </c>
      <c r="C91" s="1" t="s">
        <v>12741</v>
      </c>
      <c r="D91" s="1" t="s">
        <v>12742</v>
      </c>
      <c r="E91" s="1">
        <v>90</v>
      </c>
      <c r="F91" s="1">
        <v>1</v>
      </c>
      <c r="G91" s="1" t="s">
        <v>15747</v>
      </c>
      <c r="H91" s="1" t="s">
        <v>15748</v>
      </c>
      <c r="I91" s="1">
        <v>3</v>
      </c>
      <c r="L91" s="1">
        <v>5</v>
      </c>
      <c r="M91" s="1" t="s">
        <v>15043</v>
      </c>
      <c r="N91" s="1" t="s">
        <v>15044</v>
      </c>
      <c r="S91" s="1" t="s">
        <v>64</v>
      </c>
      <c r="T91" s="1" t="s">
        <v>7221</v>
      </c>
      <c r="Y91" s="1" t="s">
        <v>389</v>
      </c>
      <c r="Z91" s="1" t="s">
        <v>7872</v>
      </c>
      <c r="AF91" s="1" t="s">
        <v>239</v>
      </c>
      <c r="AG91" s="1" t="s">
        <v>9824</v>
      </c>
    </row>
    <row r="92" spans="1:72" ht="13.5" customHeight="1">
      <c r="A92" s="4" t="str">
        <f t="shared" si="1"/>
        <v>1702_각남면_0072</v>
      </c>
      <c r="B92" s="1">
        <v>1702</v>
      </c>
      <c r="C92" s="1" t="s">
        <v>12741</v>
      </c>
      <c r="D92" s="1" t="s">
        <v>12742</v>
      </c>
      <c r="E92" s="1">
        <v>91</v>
      </c>
      <c r="F92" s="1">
        <v>1</v>
      </c>
      <c r="G92" s="1" t="s">
        <v>15747</v>
      </c>
      <c r="H92" s="1" t="s">
        <v>15748</v>
      </c>
      <c r="I92" s="1">
        <v>4</v>
      </c>
      <c r="J92" s="1" t="s">
        <v>12797</v>
      </c>
      <c r="K92" s="1" t="s">
        <v>12796</v>
      </c>
      <c r="L92" s="1">
        <v>1</v>
      </c>
      <c r="M92" s="1" t="s">
        <v>14208</v>
      </c>
      <c r="N92" s="1" t="s">
        <v>14209</v>
      </c>
      <c r="Q92" s="1" t="s">
        <v>390</v>
      </c>
      <c r="R92" s="1" t="s">
        <v>12812</v>
      </c>
      <c r="T92" s="1" t="s">
        <v>14194</v>
      </c>
      <c r="U92" s="1" t="s">
        <v>391</v>
      </c>
      <c r="V92" s="1" t="s">
        <v>7333</v>
      </c>
      <c r="W92" s="1" t="s">
        <v>148</v>
      </c>
      <c r="X92" s="1" t="s">
        <v>11263</v>
      </c>
      <c r="Y92" s="1" t="s">
        <v>392</v>
      </c>
      <c r="Z92" s="1" t="s">
        <v>15313</v>
      </c>
      <c r="AC92" s="1">
        <v>38</v>
      </c>
      <c r="AD92" s="1" t="s">
        <v>393</v>
      </c>
      <c r="AE92" s="1" t="s">
        <v>9799</v>
      </c>
      <c r="AJ92" s="1" t="s">
        <v>17</v>
      </c>
      <c r="AK92" s="1" t="s">
        <v>9936</v>
      </c>
      <c r="AL92" s="1" t="s">
        <v>149</v>
      </c>
      <c r="AM92" s="1" t="s">
        <v>9962</v>
      </c>
      <c r="AT92" s="1" t="s">
        <v>187</v>
      </c>
      <c r="AU92" s="1" t="s">
        <v>10063</v>
      </c>
      <c r="AV92" s="1" t="s">
        <v>394</v>
      </c>
      <c r="AW92" s="1" t="s">
        <v>8850</v>
      </c>
      <c r="BG92" s="1" t="s">
        <v>194</v>
      </c>
      <c r="BH92" s="1" t="s">
        <v>7558</v>
      </c>
      <c r="BI92" s="1" t="s">
        <v>395</v>
      </c>
      <c r="BJ92" s="1" t="s">
        <v>8561</v>
      </c>
      <c r="BK92" s="1" t="s">
        <v>396</v>
      </c>
      <c r="BL92" s="1" t="s">
        <v>13534</v>
      </c>
      <c r="BM92" s="1" t="s">
        <v>397</v>
      </c>
      <c r="BN92" s="1" t="s">
        <v>8146</v>
      </c>
      <c r="BO92" s="1" t="s">
        <v>46</v>
      </c>
      <c r="BP92" s="1" t="s">
        <v>7417</v>
      </c>
      <c r="BQ92" s="1" t="s">
        <v>398</v>
      </c>
      <c r="BR92" s="1" t="s">
        <v>12042</v>
      </c>
      <c r="BS92" s="1" t="s">
        <v>399</v>
      </c>
      <c r="BT92" s="1" t="s">
        <v>9937</v>
      </c>
    </row>
    <row r="93" spans="1:72" ht="13.5" customHeight="1">
      <c r="A93" s="4" t="str">
        <f t="shared" si="1"/>
        <v>1702_각남면_0072</v>
      </c>
      <c r="B93" s="1">
        <v>1702</v>
      </c>
      <c r="C93" s="1" t="s">
        <v>12741</v>
      </c>
      <c r="D93" s="1" t="s">
        <v>12742</v>
      </c>
      <c r="E93" s="1">
        <v>92</v>
      </c>
      <c r="F93" s="1">
        <v>1</v>
      </c>
      <c r="G93" s="1" t="s">
        <v>15747</v>
      </c>
      <c r="H93" s="1" t="s">
        <v>15748</v>
      </c>
      <c r="I93" s="1">
        <v>4</v>
      </c>
      <c r="L93" s="1">
        <v>1</v>
      </c>
      <c r="M93" s="1" t="s">
        <v>14208</v>
      </c>
      <c r="N93" s="1" t="s">
        <v>14209</v>
      </c>
      <c r="S93" s="1" t="s">
        <v>49</v>
      </c>
      <c r="T93" s="1" t="s">
        <v>2878</v>
      </c>
      <c r="W93" s="1" t="s">
        <v>400</v>
      </c>
      <c r="X93" s="1" t="s">
        <v>7759</v>
      </c>
      <c r="Y93" s="1" t="s">
        <v>88</v>
      </c>
      <c r="Z93" s="1" t="s">
        <v>7814</v>
      </c>
      <c r="AC93" s="1">
        <v>34</v>
      </c>
      <c r="AD93" s="1" t="s">
        <v>174</v>
      </c>
      <c r="AE93" s="1" t="s">
        <v>9779</v>
      </c>
      <c r="AJ93" s="1" t="s">
        <v>17</v>
      </c>
      <c r="AK93" s="1" t="s">
        <v>9936</v>
      </c>
      <c r="AL93" s="1" t="s">
        <v>401</v>
      </c>
      <c r="AM93" s="1" t="s">
        <v>9996</v>
      </c>
      <c r="AT93" s="1" t="s">
        <v>107</v>
      </c>
      <c r="AU93" s="1" t="s">
        <v>13368</v>
      </c>
      <c r="AV93" s="1" t="s">
        <v>402</v>
      </c>
      <c r="AW93" s="1" t="s">
        <v>7997</v>
      </c>
      <c r="BG93" s="1" t="s">
        <v>363</v>
      </c>
      <c r="BH93" s="1" t="s">
        <v>7491</v>
      </c>
      <c r="BI93" s="1" t="s">
        <v>403</v>
      </c>
      <c r="BJ93" s="1" t="s">
        <v>11135</v>
      </c>
      <c r="BK93" s="1" t="s">
        <v>207</v>
      </c>
      <c r="BL93" s="1" t="s">
        <v>10187</v>
      </c>
      <c r="BM93" s="1" t="s">
        <v>404</v>
      </c>
      <c r="BN93" s="1" t="s">
        <v>8653</v>
      </c>
      <c r="BO93" s="1" t="s">
        <v>189</v>
      </c>
      <c r="BP93" s="1" t="s">
        <v>7414</v>
      </c>
      <c r="BQ93" s="1" t="s">
        <v>405</v>
      </c>
      <c r="BR93" s="1" t="s">
        <v>12043</v>
      </c>
      <c r="BS93" s="1" t="s">
        <v>97</v>
      </c>
      <c r="BT93" s="1" t="s">
        <v>9880</v>
      </c>
    </row>
    <row r="94" spans="1:72" ht="13.5" customHeight="1">
      <c r="A94" s="4" t="str">
        <f t="shared" ref="A94:A125" si="2">HYPERLINK("http://kyu.snu.ac.kr/sdhj/index.jsp?type=hj/GK14658_00IH_0001_0073.jpg","1702_각남면_0073")</f>
        <v>1702_각남면_0073</v>
      </c>
      <c r="B94" s="1">
        <v>1702</v>
      </c>
      <c r="C94" s="1" t="s">
        <v>12741</v>
      </c>
      <c r="D94" s="1" t="s">
        <v>12742</v>
      </c>
      <c r="E94" s="1">
        <v>93</v>
      </c>
      <c r="F94" s="1">
        <v>1</v>
      </c>
      <c r="G94" s="1" t="s">
        <v>15747</v>
      </c>
      <c r="H94" s="1" t="s">
        <v>15748</v>
      </c>
      <c r="I94" s="1">
        <v>4</v>
      </c>
      <c r="L94" s="1">
        <v>1</v>
      </c>
      <c r="M94" s="1" t="s">
        <v>14208</v>
      </c>
      <c r="N94" s="1" t="s">
        <v>14209</v>
      </c>
      <c r="S94" s="1" t="s">
        <v>68</v>
      </c>
      <c r="T94" s="1" t="s">
        <v>7222</v>
      </c>
      <c r="U94" s="1" t="s">
        <v>406</v>
      </c>
      <c r="V94" s="1" t="s">
        <v>7334</v>
      </c>
      <c r="Y94" s="1" t="s">
        <v>407</v>
      </c>
      <c r="Z94" s="1" t="s">
        <v>7873</v>
      </c>
      <c r="AC94" s="1">
        <v>9</v>
      </c>
      <c r="AD94" s="1" t="s">
        <v>408</v>
      </c>
      <c r="AE94" s="1" t="s">
        <v>9800</v>
      </c>
    </row>
    <row r="95" spans="1:72" ht="13.5" customHeight="1">
      <c r="A95" s="4" t="str">
        <f t="shared" si="2"/>
        <v>1702_각남면_0073</v>
      </c>
      <c r="B95" s="1">
        <v>1702</v>
      </c>
      <c r="C95" s="1" t="s">
        <v>12741</v>
      </c>
      <c r="D95" s="1" t="s">
        <v>12742</v>
      </c>
      <c r="E95" s="1">
        <v>94</v>
      </c>
      <c r="F95" s="1">
        <v>1</v>
      </c>
      <c r="G95" s="1" t="s">
        <v>15747</v>
      </c>
      <c r="H95" s="1" t="s">
        <v>15748</v>
      </c>
      <c r="I95" s="1">
        <v>4</v>
      </c>
      <c r="L95" s="1">
        <v>1</v>
      </c>
      <c r="M95" s="1" t="s">
        <v>14208</v>
      </c>
      <c r="N95" s="1" t="s">
        <v>14209</v>
      </c>
      <c r="S95" s="1" t="s">
        <v>280</v>
      </c>
      <c r="T95" s="1" t="s">
        <v>7228</v>
      </c>
      <c r="W95" s="1" t="s">
        <v>409</v>
      </c>
      <c r="X95" s="1" t="s">
        <v>7760</v>
      </c>
      <c r="Y95" s="1" t="s">
        <v>88</v>
      </c>
      <c r="Z95" s="1" t="s">
        <v>7814</v>
      </c>
      <c r="AC95" s="1">
        <v>58</v>
      </c>
      <c r="AD95" s="1" t="s">
        <v>410</v>
      </c>
      <c r="AE95" s="1" t="s">
        <v>9801</v>
      </c>
    </row>
    <row r="96" spans="1:72" ht="13.5" customHeight="1">
      <c r="A96" s="4" t="str">
        <f t="shared" si="2"/>
        <v>1702_각남면_0073</v>
      </c>
      <c r="B96" s="1">
        <v>1702</v>
      </c>
      <c r="C96" s="1" t="s">
        <v>12741</v>
      </c>
      <c r="D96" s="1" t="s">
        <v>12742</v>
      </c>
      <c r="E96" s="1">
        <v>95</v>
      </c>
      <c r="F96" s="1">
        <v>1</v>
      </c>
      <c r="G96" s="1" t="s">
        <v>15747</v>
      </c>
      <c r="H96" s="1" t="s">
        <v>15748</v>
      </c>
      <c r="I96" s="1">
        <v>4</v>
      </c>
      <c r="L96" s="1">
        <v>1</v>
      </c>
      <c r="M96" s="1" t="s">
        <v>14208</v>
      </c>
      <c r="N96" s="1" t="s">
        <v>14209</v>
      </c>
      <c r="S96" s="1" t="s">
        <v>64</v>
      </c>
      <c r="T96" s="1" t="s">
        <v>7221</v>
      </c>
      <c r="Y96" s="1" t="s">
        <v>411</v>
      </c>
      <c r="Z96" s="1" t="s">
        <v>7874</v>
      </c>
      <c r="AC96" s="1">
        <v>1</v>
      </c>
      <c r="AD96" s="1" t="s">
        <v>284</v>
      </c>
      <c r="AE96" s="1" t="s">
        <v>9789</v>
      </c>
    </row>
    <row r="97" spans="1:72" ht="13.5" customHeight="1">
      <c r="A97" s="4" t="str">
        <f t="shared" si="2"/>
        <v>1702_각남면_0073</v>
      </c>
      <c r="B97" s="1">
        <v>1702</v>
      </c>
      <c r="C97" s="1" t="s">
        <v>12741</v>
      </c>
      <c r="D97" s="1" t="s">
        <v>12742</v>
      </c>
      <c r="E97" s="1">
        <v>96</v>
      </c>
      <c r="F97" s="1">
        <v>1</v>
      </c>
      <c r="G97" s="1" t="s">
        <v>15747</v>
      </c>
      <c r="H97" s="1" t="s">
        <v>15748</v>
      </c>
      <c r="I97" s="1">
        <v>4</v>
      </c>
      <c r="L97" s="1">
        <v>1</v>
      </c>
      <c r="M97" s="1" t="s">
        <v>14208</v>
      </c>
      <c r="N97" s="1" t="s">
        <v>14209</v>
      </c>
      <c r="T97" s="1" t="s">
        <v>15306</v>
      </c>
      <c r="U97" s="1" t="s">
        <v>412</v>
      </c>
      <c r="V97" s="1" t="s">
        <v>7335</v>
      </c>
      <c r="Y97" s="1" t="s">
        <v>413</v>
      </c>
      <c r="Z97" s="1" t="s">
        <v>7875</v>
      </c>
      <c r="AC97" s="1">
        <v>25</v>
      </c>
      <c r="AD97" s="1" t="s">
        <v>125</v>
      </c>
      <c r="AE97" s="1" t="s">
        <v>9771</v>
      </c>
      <c r="AF97" s="1" t="s">
        <v>13148</v>
      </c>
      <c r="AG97" s="1" t="s">
        <v>13137</v>
      </c>
      <c r="AT97" s="1" t="s">
        <v>57</v>
      </c>
      <c r="AU97" s="1" t="s">
        <v>7320</v>
      </c>
      <c r="AV97" s="1" t="s">
        <v>234</v>
      </c>
      <c r="AW97" s="1" t="s">
        <v>8057</v>
      </c>
      <c r="BB97" s="1" t="s">
        <v>128</v>
      </c>
      <c r="BC97" s="1" t="s">
        <v>13465</v>
      </c>
      <c r="BD97" s="1" t="s">
        <v>235</v>
      </c>
      <c r="BE97" s="1" t="s">
        <v>10924</v>
      </c>
    </row>
    <row r="98" spans="1:72" ht="13.5" customHeight="1">
      <c r="A98" s="4" t="str">
        <f t="shared" si="2"/>
        <v>1702_각남면_0073</v>
      </c>
      <c r="B98" s="1">
        <v>1702</v>
      </c>
      <c r="C98" s="1" t="s">
        <v>12741</v>
      </c>
      <c r="D98" s="1" t="s">
        <v>12742</v>
      </c>
      <c r="E98" s="1">
        <v>97</v>
      </c>
      <c r="F98" s="1">
        <v>1</v>
      </c>
      <c r="G98" s="1" t="s">
        <v>15747</v>
      </c>
      <c r="H98" s="1" t="s">
        <v>15748</v>
      </c>
      <c r="I98" s="1">
        <v>4</v>
      </c>
      <c r="L98" s="1">
        <v>1</v>
      </c>
      <c r="M98" s="1" t="s">
        <v>14208</v>
      </c>
      <c r="N98" s="1" t="s">
        <v>14209</v>
      </c>
      <c r="S98" s="1" t="s">
        <v>414</v>
      </c>
      <c r="T98" s="1" t="s">
        <v>7230</v>
      </c>
      <c r="U98" s="1" t="s">
        <v>50</v>
      </c>
      <c r="V98" s="1" t="s">
        <v>7304</v>
      </c>
      <c r="Y98" s="1" t="s">
        <v>415</v>
      </c>
      <c r="Z98" s="1" t="s">
        <v>7876</v>
      </c>
      <c r="AC98" s="1">
        <v>20</v>
      </c>
      <c r="AD98" s="1" t="s">
        <v>263</v>
      </c>
      <c r="AE98" s="1" t="s">
        <v>9787</v>
      </c>
      <c r="AN98" s="1" t="s">
        <v>416</v>
      </c>
      <c r="AO98" s="1" t="s">
        <v>8868</v>
      </c>
      <c r="AR98" s="1" t="s">
        <v>417</v>
      </c>
      <c r="AS98" s="1" t="s">
        <v>13308</v>
      </c>
    </row>
    <row r="99" spans="1:72" ht="13.5" customHeight="1">
      <c r="A99" s="4" t="str">
        <f t="shared" si="2"/>
        <v>1702_각남면_0073</v>
      </c>
      <c r="B99" s="1">
        <v>1702</v>
      </c>
      <c r="C99" s="1" t="s">
        <v>12741</v>
      </c>
      <c r="D99" s="1" t="s">
        <v>12742</v>
      </c>
      <c r="E99" s="1">
        <v>98</v>
      </c>
      <c r="F99" s="1">
        <v>1</v>
      </c>
      <c r="G99" s="1" t="s">
        <v>15747</v>
      </c>
      <c r="H99" s="1" t="s">
        <v>15748</v>
      </c>
      <c r="I99" s="1">
        <v>4</v>
      </c>
      <c r="L99" s="1">
        <v>1</v>
      </c>
      <c r="M99" s="1" t="s">
        <v>14208</v>
      </c>
      <c r="N99" s="1" t="s">
        <v>14209</v>
      </c>
      <c r="S99" s="1" t="s">
        <v>68</v>
      </c>
      <c r="T99" s="1" t="s">
        <v>7222</v>
      </c>
      <c r="Y99" s="1" t="s">
        <v>418</v>
      </c>
      <c r="Z99" s="1" t="s">
        <v>7877</v>
      </c>
      <c r="AC99" s="1">
        <v>3</v>
      </c>
      <c r="AD99" s="1" t="s">
        <v>217</v>
      </c>
      <c r="AE99" s="1" t="s">
        <v>9783</v>
      </c>
      <c r="AF99" s="1" t="s">
        <v>100</v>
      </c>
      <c r="AG99" s="1" t="s">
        <v>9819</v>
      </c>
    </row>
    <row r="100" spans="1:72" ht="13.5" customHeight="1">
      <c r="A100" s="4" t="str">
        <f t="shared" si="2"/>
        <v>1702_각남면_0073</v>
      </c>
      <c r="B100" s="1">
        <v>1702</v>
      </c>
      <c r="C100" s="1" t="s">
        <v>12741</v>
      </c>
      <c r="D100" s="1" t="s">
        <v>12742</v>
      </c>
      <c r="E100" s="1">
        <v>99</v>
      </c>
      <c r="F100" s="1">
        <v>1</v>
      </c>
      <c r="G100" s="1" t="s">
        <v>15747</v>
      </c>
      <c r="H100" s="1" t="s">
        <v>15748</v>
      </c>
      <c r="I100" s="1">
        <v>4</v>
      </c>
      <c r="L100" s="1">
        <v>2</v>
      </c>
      <c r="M100" s="1" t="s">
        <v>6776</v>
      </c>
      <c r="N100" s="1" t="s">
        <v>7181</v>
      </c>
      <c r="T100" s="1" t="s">
        <v>14194</v>
      </c>
      <c r="U100" s="1" t="s">
        <v>172</v>
      </c>
      <c r="V100" s="1" t="s">
        <v>7314</v>
      </c>
      <c r="W100" s="1" t="s">
        <v>166</v>
      </c>
      <c r="X100" s="1" t="s">
        <v>7754</v>
      </c>
      <c r="Y100" s="1" t="s">
        <v>419</v>
      </c>
      <c r="Z100" s="1" t="s">
        <v>7878</v>
      </c>
      <c r="AC100" s="1">
        <v>43</v>
      </c>
      <c r="AD100" s="1" t="s">
        <v>353</v>
      </c>
      <c r="AE100" s="1" t="s">
        <v>9797</v>
      </c>
      <c r="AJ100" s="1" t="s">
        <v>17</v>
      </c>
      <c r="AK100" s="1" t="s">
        <v>9936</v>
      </c>
      <c r="AL100" s="1" t="s">
        <v>97</v>
      </c>
      <c r="AM100" s="1" t="s">
        <v>9880</v>
      </c>
      <c r="AT100" s="1" t="s">
        <v>46</v>
      </c>
      <c r="AU100" s="1" t="s">
        <v>7417</v>
      </c>
      <c r="AV100" s="1" t="s">
        <v>420</v>
      </c>
      <c r="AW100" s="1" t="s">
        <v>10293</v>
      </c>
      <c r="BG100" s="1" t="s">
        <v>194</v>
      </c>
      <c r="BH100" s="1" t="s">
        <v>7558</v>
      </c>
      <c r="BI100" s="1" t="s">
        <v>190</v>
      </c>
      <c r="BJ100" s="1" t="s">
        <v>7163</v>
      </c>
      <c r="BK100" s="1" t="s">
        <v>421</v>
      </c>
      <c r="BL100" s="1" t="s">
        <v>11049</v>
      </c>
      <c r="BM100" s="1" t="s">
        <v>422</v>
      </c>
      <c r="BN100" s="1" t="s">
        <v>11598</v>
      </c>
      <c r="BO100" s="1" t="s">
        <v>194</v>
      </c>
      <c r="BP100" s="1" t="s">
        <v>7558</v>
      </c>
      <c r="BQ100" s="1" t="s">
        <v>423</v>
      </c>
      <c r="BR100" s="1" t="s">
        <v>12044</v>
      </c>
      <c r="BS100" s="1" t="s">
        <v>149</v>
      </c>
      <c r="BT100" s="1" t="s">
        <v>9962</v>
      </c>
    </row>
    <row r="101" spans="1:72" ht="13.5" customHeight="1">
      <c r="A101" s="4" t="str">
        <f t="shared" si="2"/>
        <v>1702_각남면_0073</v>
      </c>
      <c r="B101" s="1">
        <v>1702</v>
      </c>
      <c r="C101" s="1" t="s">
        <v>12741</v>
      </c>
      <c r="D101" s="1" t="s">
        <v>12742</v>
      </c>
      <c r="E101" s="1">
        <v>100</v>
      </c>
      <c r="F101" s="1">
        <v>1</v>
      </c>
      <c r="G101" s="1" t="s">
        <v>15747</v>
      </c>
      <c r="H101" s="1" t="s">
        <v>15748</v>
      </c>
      <c r="I101" s="1">
        <v>4</v>
      </c>
      <c r="L101" s="1">
        <v>2</v>
      </c>
      <c r="M101" s="1" t="s">
        <v>6776</v>
      </c>
      <c r="N101" s="1" t="s">
        <v>7181</v>
      </c>
      <c r="S101" s="1" t="s">
        <v>49</v>
      </c>
      <c r="T101" s="1" t="s">
        <v>2878</v>
      </c>
      <c r="W101" s="1" t="s">
        <v>424</v>
      </c>
      <c r="X101" s="1" t="s">
        <v>7761</v>
      </c>
      <c r="Y101" s="1" t="s">
        <v>88</v>
      </c>
      <c r="Z101" s="1" t="s">
        <v>7814</v>
      </c>
      <c r="AC101" s="1">
        <v>40</v>
      </c>
      <c r="AD101" s="1" t="s">
        <v>52</v>
      </c>
      <c r="AE101" s="1" t="s">
        <v>9763</v>
      </c>
      <c r="AJ101" s="1" t="s">
        <v>17</v>
      </c>
      <c r="AK101" s="1" t="s">
        <v>9936</v>
      </c>
      <c r="AL101" s="1" t="s">
        <v>425</v>
      </c>
      <c r="AM101" s="1" t="s">
        <v>9997</v>
      </c>
      <c r="AT101" s="1" t="s">
        <v>299</v>
      </c>
      <c r="AU101" s="1" t="s">
        <v>7347</v>
      </c>
      <c r="AV101" s="1" t="s">
        <v>426</v>
      </c>
      <c r="AW101" s="1" t="s">
        <v>8822</v>
      </c>
      <c r="BG101" s="1" t="s">
        <v>46</v>
      </c>
      <c r="BH101" s="1" t="s">
        <v>7417</v>
      </c>
      <c r="BI101" s="1" t="s">
        <v>427</v>
      </c>
      <c r="BJ101" s="1" t="s">
        <v>7904</v>
      </c>
      <c r="BK101" s="1" t="s">
        <v>46</v>
      </c>
      <c r="BL101" s="1" t="s">
        <v>7417</v>
      </c>
      <c r="BM101" s="1" t="s">
        <v>428</v>
      </c>
      <c r="BN101" s="1" t="s">
        <v>10501</v>
      </c>
      <c r="BO101" s="1" t="s">
        <v>46</v>
      </c>
      <c r="BP101" s="1" t="s">
        <v>7417</v>
      </c>
      <c r="BQ101" s="1" t="s">
        <v>429</v>
      </c>
      <c r="BR101" s="1" t="s">
        <v>13653</v>
      </c>
      <c r="BS101" s="1" t="s">
        <v>79</v>
      </c>
      <c r="BT101" s="1" t="s">
        <v>14129</v>
      </c>
    </row>
    <row r="102" spans="1:72" ht="13.5" customHeight="1">
      <c r="A102" s="4" t="str">
        <f t="shared" si="2"/>
        <v>1702_각남면_0073</v>
      </c>
      <c r="B102" s="1">
        <v>1702</v>
      </c>
      <c r="C102" s="1" t="s">
        <v>12741</v>
      </c>
      <c r="D102" s="1" t="s">
        <v>12742</v>
      </c>
      <c r="E102" s="1">
        <v>101</v>
      </c>
      <c r="F102" s="1">
        <v>1</v>
      </c>
      <c r="G102" s="1" t="s">
        <v>15747</v>
      </c>
      <c r="H102" s="1" t="s">
        <v>15748</v>
      </c>
      <c r="I102" s="1">
        <v>4</v>
      </c>
      <c r="L102" s="1">
        <v>2</v>
      </c>
      <c r="M102" s="1" t="s">
        <v>6776</v>
      </c>
      <c r="N102" s="1" t="s">
        <v>7181</v>
      </c>
      <c r="S102" s="1" t="s">
        <v>430</v>
      </c>
      <c r="T102" s="1" t="s">
        <v>7231</v>
      </c>
      <c r="Y102" s="1" t="s">
        <v>431</v>
      </c>
      <c r="Z102" s="1" t="s">
        <v>7879</v>
      </c>
      <c r="AC102" s="1">
        <v>3</v>
      </c>
      <c r="AD102" s="1" t="s">
        <v>217</v>
      </c>
      <c r="AE102" s="1" t="s">
        <v>9783</v>
      </c>
      <c r="AF102" s="1" t="s">
        <v>100</v>
      </c>
      <c r="AG102" s="1" t="s">
        <v>9819</v>
      </c>
    </row>
    <row r="103" spans="1:72" ht="13.5" customHeight="1">
      <c r="A103" s="4" t="str">
        <f t="shared" si="2"/>
        <v>1702_각남면_0073</v>
      </c>
      <c r="B103" s="1">
        <v>1702</v>
      </c>
      <c r="C103" s="1" t="s">
        <v>12741</v>
      </c>
      <c r="D103" s="1" t="s">
        <v>12742</v>
      </c>
      <c r="E103" s="1">
        <v>102</v>
      </c>
      <c r="F103" s="1">
        <v>1</v>
      </c>
      <c r="G103" s="1" t="s">
        <v>15747</v>
      </c>
      <c r="H103" s="1" t="s">
        <v>15748</v>
      </c>
      <c r="I103" s="1">
        <v>4</v>
      </c>
      <c r="L103" s="1">
        <v>2</v>
      </c>
      <c r="M103" s="1" t="s">
        <v>6776</v>
      </c>
      <c r="N103" s="1" t="s">
        <v>7181</v>
      </c>
      <c r="S103" s="1" t="s">
        <v>68</v>
      </c>
      <c r="T103" s="1" t="s">
        <v>7222</v>
      </c>
      <c r="U103" s="1" t="s">
        <v>172</v>
      </c>
      <c r="V103" s="1" t="s">
        <v>7314</v>
      </c>
      <c r="Y103" s="1" t="s">
        <v>432</v>
      </c>
      <c r="Z103" s="1" t="s">
        <v>7880</v>
      </c>
      <c r="AC103" s="1">
        <v>10</v>
      </c>
      <c r="AD103" s="1" t="s">
        <v>72</v>
      </c>
      <c r="AE103" s="1" t="s">
        <v>9765</v>
      </c>
    </row>
    <row r="104" spans="1:72" ht="13.5" customHeight="1">
      <c r="A104" s="4" t="str">
        <f t="shared" si="2"/>
        <v>1702_각남면_0073</v>
      </c>
      <c r="B104" s="1">
        <v>1702</v>
      </c>
      <c r="C104" s="1" t="s">
        <v>12741</v>
      </c>
      <c r="D104" s="1" t="s">
        <v>12742</v>
      </c>
      <c r="E104" s="1">
        <v>103</v>
      </c>
      <c r="F104" s="1">
        <v>1</v>
      </c>
      <c r="G104" s="1" t="s">
        <v>15747</v>
      </c>
      <c r="H104" s="1" t="s">
        <v>15748</v>
      </c>
      <c r="I104" s="1">
        <v>4</v>
      </c>
      <c r="L104" s="1">
        <v>2</v>
      </c>
      <c r="M104" s="1" t="s">
        <v>6776</v>
      </c>
      <c r="N104" s="1" t="s">
        <v>7181</v>
      </c>
      <c r="S104" s="1" t="s">
        <v>64</v>
      </c>
      <c r="T104" s="1" t="s">
        <v>7221</v>
      </c>
      <c r="Y104" s="1" t="s">
        <v>433</v>
      </c>
      <c r="Z104" s="1" t="s">
        <v>7881</v>
      </c>
      <c r="AC104" s="1">
        <v>5</v>
      </c>
      <c r="AD104" s="1" t="s">
        <v>319</v>
      </c>
      <c r="AE104" s="1" t="s">
        <v>7865</v>
      </c>
    </row>
    <row r="105" spans="1:72" ht="13.5" customHeight="1">
      <c r="A105" s="4" t="str">
        <f t="shared" si="2"/>
        <v>1702_각남면_0073</v>
      </c>
      <c r="B105" s="1">
        <v>1702</v>
      </c>
      <c r="C105" s="1" t="s">
        <v>12741</v>
      </c>
      <c r="D105" s="1" t="s">
        <v>12742</v>
      </c>
      <c r="E105" s="1">
        <v>104</v>
      </c>
      <c r="F105" s="1">
        <v>1</v>
      </c>
      <c r="G105" s="1" t="s">
        <v>15747</v>
      </c>
      <c r="H105" s="1" t="s">
        <v>15748</v>
      </c>
      <c r="I105" s="1">
        <v>4</v>
      </c>
      <c r="L105" s="1">
        <v>2</v>
      </c>
      <c r="M105" s="1" t="s">
        <v>6776</v>
      </c>
      <c r="N105" s="1" t="s">
        <v>7181</v>
      </c>
      <c r="T105" s="1" t="s">
        <v>15307</v>
      </c>
      <c r="U105" s="1" t="s">
        <v>320</v>
      </c>
      <c r="V105" s="1" t="s">
        <v>15314</v>
      </c>
      <c r="Y105" s="1" t="s">
        <v>435</v>
      </c>
      <c r="Z105" s="1" t="s">
        <v>15315</v>
      </c>
      <c r="AG105" s="1" t="s">
        <v>15316</v>
      </c>
    </row>
    <row r="106" spans="1:72" ht="13.5" customHeight="1">
      <c r="A106" s="4" t="str">
        <f t="shared" si="2"/>
        <v>1702_각남면_0073</v>
      </c>
      <c r="B106" s="1">
        <v>1702</v>
      </c>
      <c r="C106" s="1" t="s">
        <v>12741</v>
      </c>
      <c r="D106" s="1" t="s">
        <v>12742</v>
      </c>
      <c r="E106" s="1">
        <v>105</v>
      </c>
      <c r="F106" s="1">
        <v>1</v>
      </c>
      <c r="G106" s="1" t="s">
        <v>15747</v>
      </c>
      <c r="H106" s="1" t="s">
        <v>15748</v>
      </c>
      <c r="I106" s="1">
        <v>4</v>
      </c>
      <c r="L106" s="1">
        <v>2</v>
      </c>
      <c r="M106" s="1" t="s">
        <v>6776</v>
      </c>
      <c r="N106" s="1" t="s">
        <v>7181</v>
      </c>
      <c r="T106" s="1" t="s">
        <v>15307</v>
      </c>
      <c r="Y106" s="1" t="s">
        <v>434</v>
      </c>
      <c r="Z106" s="1" t="s">
        <v>7882</v>
      </c>
      <c r="AF106" s="1" t="s">
        <v>13149</v>
      </c>
      <c r="AG106" s="1" t="s">
        <v>13138</v>
      </c>
      <c r="BC106" s="1" t="s">
        <v>7378</v>
      </c>
      <c r="BE106" s="1" t="s">
        <v>8081</v>
      </c>
      <c r="BF106" s="1" t="s">
        <v>13507</v>
      </c>
    </row>
    <row r="107" spans="1:72" ht="13.5" customHeight="1">
      <c r="A107" s="4" t="str">
        <f t="shared" si="2"/>
        <v>1702_각남면_0073</v>
      </c>
      <c r="B107" s="1">
        <v>1702</v>
      </c>
      <c r="C107" s="1" t="s">
        <v>12741</v>
      </c>
      <c r="D107" s="1" t="s">
        <v>12742</v>
      </c>
      <c r="E107" s="1">
        <v>106</v>
      </c>
      <c r="F107" s="1">
        <v>1</v>
      </c>
      <c r="G107" s="1" t="s">
        <v>15747</v>
      </c>
      <c r="H107" s="1" t="s">
        <v>15748</v>
      </c>
      <c r="I107" s="1">
        <v>4</v>
      </c>
      <c r="L107" s="1">
        <v>3</v>
      </c>
      <c r="M107" s="1" t="s">
        <v>6669</v>
      </c>
      <c r="N107" s="1" t="s">
        <v>14022</v>
      </c>
      <c r="T107" s="1" t="s">
        <v>14194</v>
      </c>
      <c r="U107" s="1" t="s">
        <v>264</v>
      </c>
      <c r="V107" s="1" t="s">
        <v>7323</v>
      </c>
      <c r="W107" s="1" t="s">
        <v>148</v>
      </c>
      <c r="X107" s="1" t="s">
        <v>11263</v>
      </c>
      <c r="Y107" s="1" t="s">
        <v>436</v>
      </c>
      <c r="Z107" s="1" t="s">
        <v>7883</v>
      </c>
      <c r="AC107" s="1">
        <v>58</v>
      </c>
      <c r="AD107" s="1" t="s">
        <v>410</v>
      </c>
      <c r="AE107" s="1" t="s">
        <v>9801</v>
      </c>
      <c r="AJ107" s="1" t="s">
        <v>17</v>
      </c>
      <c r="AK107" s="1" t="s">
        <v>9936</v>
      </c>
      <c r="AL107" s="1" t="s">
        <v>149</v>
      </c>
      <c r="AM107" s="1" t="s">
        <v>9962</v>
      </c>
      <c r="AT107" s="1" t="s">
        <v>46</v>
      </c>
      <c r="AU107" s="1" t="s">
        <v>7417</v>
      </c>
      <c r="AV107" s="1" t="s">
        <v>437</v>
      </c>
      <c r="AW107" s="1" t="s">
        <v>8975</v>
      </c>
      <c r="BG107" s="1" t="s">
        <v>194</v>
      </c>
      <c r="BH107" s="1" t="s">
        <v>7558</v>
      </c>
      <c r="BI107" s="1" t="s">
        <v>395</v>
      </c>
      <c r="BJ107" s="1" t="s">
        <v>8561</v>
      </c>
      <c r="BK107" s="1" t="s">
        <v>396</v>
      </c>
      <c r="BL107" s="1" t="s">
        <v>13534</v>
      </c>
      <c r="BM107" s="1" t="s">
        <v>438</v>
      </c>
      <c r="BN107" s="1" t="s">
        <v>11603</v>
      </c>
      <c r="BO107" s="1" t="s">
        <v>189</v>
      </c>
      <c r="BP107" s="1" t="s">
        <v>7414</v>
      </c>
      <c r="BQ107" s="1" t="s">
        <v>439</v>
      </c>
      <c r="BR107" s="1" t="s">
        <v>12045</v>
      </c>
      <c r="BS107" s="1" t="s">
        <v>97</v>
      </c>
      <c r="BT107" s="1" t="s">
        <v>9880</v>
      </c>
    </row>
    <row r="108" spans="1:72" ht="13.5" customHeight="1">
      <c r="A108" s="4" t="str">
        <f t="shared" si="2"/>
        <v>1702_각남면_0073</v>
      </c>
      <c r="B108" s="1">
        <v>1702</v>
      </c>
      <c r="C108" s="1" t="s">
        <v>12741</v>
      </c>
      <c r="D108" s="1" t="s">
        <v>12742</v>
      </c>
      <c r="E108" s="1">
        <v>107</v>
      </c>
      <c r="F108" s="1">
        <v>1</v>
      </c>
      <c r="G108" s="1" t="s">
        <v>15747</v>
      </c>
      <c r="H108" s="1" t="s">
        <v>15748</v>
      </c>
      <c r="I108" s="1">
        <v>4</v>
      </c>
      <c r="L108" s="1">
        <v>3</v>
      </c>
      <c r="M108" s="1" t="s">
        <v>6669</v>
      </c>
      <c r="N108" s="1" t="s">
        <v>14022</v>
      </c>
      <c r="S108" s="1" t="s">
        <v>49</v>
      </c>
      <c r="T108" s="1" t="s">
        <v>2878</v>
      </c>
      <c r="W108" s="1" t="s">
        <v>166</v>
      </c>
      <c r="X108" s="1" t="s">
        <v>7754</v>
      </c>
      <c r="Y108" s="1" t="s">
        <v>88</v>
      </c>
      <c r="Z108" s="1" t="s">
        <v>7814</v>
      </c>
      <c r="AC108" s="1">
        <v>43</v>
      </c>
      <c r="AD108" s="1" t="s">
        <v>353</v>
      </c>
      <c r="AE108" s="1" t="s">
        <v>9797</v>
      </c>
      <c r="AJ108" s="1" t="s">
        <v>17</v>
      </c>
      <c r="AK108" s="1" t="s">
        <v>9936</v>
      </c>
      <c r="AL108" s="1" t="s">
        <v>97</v>
      </c>
      <c r="AM108" s="1" t="s">
        <v>9880</v>
      </c>
      <c r="AT108" s="1" t="s">
        <v>46</v>
      </c>
      <c r="AU108" s="1" t="s">
        <v>7417</v>
      </c>
      <c r="AV108" s="1" t="s">
        <v>440</v>
      </c>
      <c r="AW108" s="1" t="s">
        <v>10294</v>
      </c>
      <c r="BG108" s="1" t="s">
        <v>194</v>
      </c>
      <c r="BH108" s="1" t="s">
        <v>7558</v>
      </c>
      <c r="BI108" s="1" t="s">
        <v>15321</v>
      </c>
      <c r="BJ108" s="1" t="s">
        <v>8546</v>
      </c>
      <c r="BK108" s="1" t="s">
        <v>46</v>
      </c>
      <c r="BL108" s="1" t="s">
        <v>7417</v>
      </c>
      <c r="BM108" s="1" t="s">
        <v>441</v>
      </c>
      <c r="BN108" s="1" t="s">
        <v>8339</v>
      </c>
      <c r="BO108" s="1" t="s">
        <v>46</v>
      </c>
      <c r="BP108" s="1" t="s">
        <v>7417</v>
      </c>
      <c r="BQ108" s="1" t="s">
        <v>442</v>
      </c>
      <c r="BR108" s="1" t="s">
        <v>12046</v>
      </c>
      <c r="BS108" s="1" t="s">
        <v>443</v>
      </c>
      <c r="BT108" s="1" t="s">
        <v>9603</v>
      </c>
    </row>
    <row r="109" spans="1:72" ht="13.5" customHeight="1">
      <c r="A109" s="4" t="str">
        <f t="shared" si="2"/>
        <v>1702_각남면_0073</v>
      </c>
      <c r="B109" s="1">
        <v>1702</v>
      </c>
      <c r="C109" s="1" t="s">
        <v>12741</v>
      </c>
      <c r="D109" s="1" t="s">
        <v>12742</v>
      </c>
      <c r="E109" s="1">
        <v>108</v>
      </c>
      <c r="F109" s="1">
        <v>1</v>
      </c>
      <c r="G109" s="1" t="s">
        <v>15747</v>
      </c>
      <c r="H109" s="1" t="s">
        <v>15748</v>
      </c>
      <c r="I109" s="1">
        <v>4</v>
      </c>
      <c r="L109" s="1">
        <v>3</v>
      </c>
      <c r="M109" s="1" t="s">
        <v>6669</v>
      </c>
      <c r="N109" s="1" t="s">
        <v>14022</v>
      </c>
      <c r="S109" s="1" t="s">
        <v>68</v>
      </c>
      <c r="T109" s="1" t="s">
        <v>7222</v>
      </c>
      <c r="U109" s="1" t="s">
        <v>172</v>
      </c>
      <c r="V109" s="1" t="s">
        <v>7314</v>
      </c>
      <c r="Y109" s="1" t="s">
        <v>444</v>
      </c>
      <c r="Z109" s="1" t="s">
        <v>7884</v>
      </c>
      <c r="AC109" s="1">
        <v>24</v>
      </c>
      <c r="AD109" s="1" t="s">
        <v>337</v>
      </c>
      <c r="AE109" s="1" t="s">
        <v>9796</v>
      </c>
    </row>
    <row r="110" spans="1:72" ht="13.5" customHeight="1">
      <c r="A110" s="4" t="str">
        <f t="shared" si="2"/>
        <v>1702_각남면_0073</v>
      </c>
      <c r="B110" s="1">
        <v>1702</v>
      </c>
      <c r="C110" s="1" t="s">
        <v>12741</v>
      </c>
      <c r="D110" s="1" t="s">
        <v>12742</v>
      </c>
      <c r="E110" s="1">
        <v>109</v>
      </c>
      <c r="F110" s="1">
        <v>1</v>
      </c>
      <c r="G110" s="1" t="s">
        <v>15747</v>
      </c>
      <c r="H110" s="1" t="s">
        <v>15748</v>
      </c>
      <c r="I110" s="1">
        <v>4</v>
      </c>
      <c r="L110" s="1">
        <v>3</v>
      </c>
      <c r="M110" s="1" t="s">
        <v>6669</v>
      </c>
      <c r="N110" s="1" t="s">
        <v>14022</v>
      </c>
      <c r="S110" s="1" t="s">
        <v>117</v>
      </c>
      <c r="T110" s="1" t="s">
        <v>7223</v>
      </c>
      <c r="W110" s="1" t="s">
        <v>166</v>
      </c>
      <c r="X110" s="1" t="s">
        <v>7754</v>
      </c>
      <c r="Y110" s="1" t="s">
        <v>88</v>
      </c>
      <c r="Z110" s="1" t="s">
        <v>7814</v>
      </c>
      <c r="AF110" s="1" t="s">
        <v>239</v>
      </c>
      <c r="AG110" s="1" t="s">
        <v>9824</v>
      </c>
    </row>
    <row r="111" spans="1:72" ht="13.5" customHeight="1">
      <c r="A111" s="4" t="str">
        <f t="shared" si="2"/>
        <v>1702_각남면_0073</v>
      </c>
      <c r="B111" s="1">
        <v>1702</v>
      </c>
      <c r="C111" s="1" t="s">
        <v>12741</v>
      </c>
      <c r="D111" s="1" t="s">
        <v>12742</v>
      </c>
      <c r="E111" s="1">
        <v>110</v>
      </c>
      <c r="F111" s="1">
        <v>1</v>
      </c>
      <c r="G111" s="1" t="s">
        <v>15747</v>
      </c>
      <c r="H111" s="1" t="s">
        <v>15748</v>
      </c>
      <c r="I111" s="1">
        <v>4</v>
      </c>
      <c r="L111" s="1">
        <v>3</v>
      </c>
      <c r="M111" s="1" t="s">
        <v>6669</v>
      </c>
      <c r="N111" s="1" t="s">
        <v>14022</v>
      </c>
      <c r="S111" s="1" t="s">
        <v>176</v>
      </c>
      <c r="T111" s="1" t="s">
        <v>7225</v>
      </c>
      <c r="W111" s="1" t="s">
        <v>400</v>
      </c>
      <c r="X111" s="1" t="s">
        <v>7759</v>
      </c>
      <c r="Y111" s="1" t="s">
        <v>88</v>
      </c>
      <c r="Z111" s="1" t="s">
        <v>7814</v>
      </c>
      <c r="AC111" s="1">
        <v>24</v>
      </c>
      <c r="AD111" s="1" t="s">
        <v>337</v>
      </c>
      <c r="AE111" s="1" t="s">
        <v>9796</v>
      </c>
      <c r="AG111" s="1" t="s">
        <v>15312</v>
      </c>
    </row>
    <row r="112" spans="1:72" ht="13.5" customHeight="1">
      <c r="A112" s="4" t="str">
        <f t="shared" si="2"/>
        <v>1702_각남면_0073</v>
      </c>
      <c r="B112" s="1">
        <v>1702</v>
      </c>
      <c r="C112" s="1" t="s">
        <v>12741</v>
      </c>
      <c r="D112" s="1" t="s">
        <v>12742</v>
      </c>
      <c r="E112" s="1">
        <v>111</v>
      </c>
      <c r="F112" s="1">
        <v>1</v>
      </c>
      <c r="G112" s="1" t="s">
        <v>15747</v>
      </c>
      <c r="H112" s="1" t="s">
        <v>15748</v>
      </c>
      <c r="I112" s="1">
        <v>4</v>
      </c>
      <c r="L112" s="1">
        <v>3</v>
      </c>
      <c r="M112" s="1" t="s">
        <v>6669</v>
      </c>
      <c r="N112" s="1" t="s">
        <v>14022</v>
      </c>
      <c r="S112" s="1" t="s">
        <v>64</v>
      </c>
      <c r="T112" s="1" t="s">
        <v>7221</v>
      </c>
      <c r="Y112" s="1" t="s">
        <v>411</v>
      </c>
      <c r="Z112" s="1" t="s">
        <v>7874</v>
      </c>
      <c r="AC112" s="1">
        <v>10</v>
      </c>
      <c r="AD112" s="1" t="s">
        <v>72</v>
      </c>
      <c r="AE112" s="1" t="s">
        <v>9765</v>
      </c>
      <c r="AF112" s="1" t="s">
        <v>13148</v>
      </c>
      <c r="AG112" s="1" t="s">
        <v>13137</v>
      </c>
    </row>
    <row r="113" spans="1:72" ht="13.5" customHeight="1">
      <c r="A113" s="4" t="str">
        <f t="shared" si="2"/>
        <v>1702_각남면_0073</v>
      </c>
      <c r="B113" s="1">
        <v>1702</v>
      </c>
      <c r="C113" s="1" t="s">
        <v>12741</v>
      </c>
      <c r="D113" s="1" t="s">
        <v>12742</v>
      </c>
      <c r="E113" s="1">
        <v>112</v>
      </c>
      <c r="F113" s="1">
        <v>1</v>
      </c>
      <c r="G113" s="1" t="s">
        <v>15747</v>
      </c>
      <c r="H113" s="1" t="s">
        <v>15748</v>
      </c>
      <c r="I113" s="1">
        <v>4</v>
      </c>
      <c r="L113" s="1">
        <v>3</v>
      </c>
      <c r="M113" s="1" t="s">
        <v>6669</v>
      </c>
      <c r="N113" s="1" t="s">
        <v>14022</v>
      </c>
      <c r="S113" s="1" t="s">
        <v>68</v>
      </c>
      <c r="T113" s="1" t="s">
        <v>7222</v>
      </c>
      <c r="U113" s="1" t="s">
        <v>445</v>
      </c>
      <c r="V113" s="1" t="s">
        <v>12846</v>
      </c>
      <c r="Y113" s="1" t="s">
        <v>446</v>
      </c>
      <c r="Z113" s="1" t="s">
        <v>7885</v>
      </c>
      <c r="AC113" s="1">
        <v>20</v>
      </c>
      <c r="AD113" s="1" t="s">
        <v>263</v>
      </c>
      <c r="AE113" s="1" t="s">
        <v>9787</v>
      </c>
    </row>
    <row r="114" spans="1:72" ht="13.5" customHeight="1">
      <c r="A114" s="4" t="str">
        <f t="shared" si="2"/>
        <v>1702_각남면_0073</v>
      </c>
      <c r="B114" s="1">
        <v>1702</v>
      </c>
      <c r="C114" s="1" t="s">
        <v>12741</v>
      </c>
      <c r="D114" s="1" t="s">
        <v>12742</v>
      </c>
      <c r="E114" s="1">
        <v>113</v>
      </c>
      <c r="F114" s="1">
        <v>1</v>
      </c>
      <c r="G114" s="1" t="s">
        <v>15747</v>
      </c>
      <c r="H114" s="1" t="s">
        <v>15748</v>
      </c>
      <c r="I114" s="1">
        <v>4</v>
      </c>
      <c r="L114" s="1">
        <v>4</v>
      </c>
      <c r="M114" s="1" t="s">
        <v>14793</v>
      </c>
      <c r="N114" s="1" t="s">
        <v>14794</v>
      </c>
      <c r="T114" s="1" t="s">
        <v>14194</v>
      </c>
      <c r="U114" s="1" t="s">
        <v>147</v>
      </c>
      <c r="V114" s="1" t="s">
        <v>7312</v>
      </c>
      <c r="W114" s="1" t="s">
        <v>447</v>
      </c>
      <c r="X114" s="1" t="s">
        <v>7762</v>
      </c>
      <c r="Y114" s="1" t="s">
        <v>119</v>
      </c>
      <c r="Z114" s="1" t="s">
        <v>7818</v>
      </c>
      <c r="AC114" s="1">
        <v>60</v>
      </c>
      <c r="AD114" s="1" t="s">
        <v>132</v>
      </c>
      <c r="AE114" s="1" t="s">
        <v>9772</v>
      </c>
      <c r="AJ114" s="1" t="s">
        <v>17</v>
      </c>
      <c r="AK114" s="1" t="s">
        <v>9936</v>
      </c>
      <c r="AL114" s="1" t="s">
        <v>79</v>
      </c>
      <c r="AM114" s="1" t="s">
        <v>13206</v>
      </c>
      <c r="AT114" s="1" t="s">
        <v>363</v>
      </c>
      <c r="AU114" s="1" t="s">
        <v>7491</v>
      </c>
      <c r="AV114" s="1" t="s">
        <v>448</v>
      </c>
      <c r="AW114" s="1" t="s">
        <v>10295</v>
      </c>
      <c r="BG114" s="1" t="s">
        <v>46</v>
      </c>
      <c r="BH114" s="1" t="s">
        <v>7417</v>
      </c>
      <c r="BI114" s="1" t="s">
        <v>449</v>
      </c>
      <c r="BJ114" s="1" t="s">
        <v>8735</v>
      </c>
      <c r="BK114" s="1" t="s">
        <v>46</v>
      </c>
      <c r="BL114" s="1" t="s">
        <v>7417</v>
      </c>
      <c r="BM114" s="1" t="s">
        <v>450</v>
      </c>
      <c r="BN114" s="1" t="s">
        <v>11604</v>
      </c>
      <c r="BO114" s="1" t="s">
        <v>46</v>
      </c>
      <c r="BP114" s="1" t="s">
        <v>7417</v>
      </c>
      <c r="BQ114" s="1" t="s">
        <v>451</v>
      </c>
      <c r="BR114" s="1" t="s">
        <v>13722</v>
      </c>
      <c r="BS114" s="1" t="s">
        <v>79</v>
      </c>
      <c r="BT114" s="1" t="s">
        <v>14129</v>
      </c>
    </row>
    <row r="115" spans="1:72" ht="13.5" customHeight="1">
      <c r="A115" s="4" t="str">
        <f t="shared" si="2"/>
        <v>1702_각남면_0073</v>
      </c>
      <c r="B115" s="1">
        <v>1702</v>
      </c>
      <c r="C115" s="1" t="s">
        <v>12741</v>
      </c>
      <c r="D115" s="1" t="s">
        <v>12742</v>
      </c>
      <c r="E115" s="1">
        <v>114</v>
      </c>
      <c r="F115" s="1">
        <v>1</v>
      </c>
      <c r="G115" s="1" t="s">
        <v>15747</v>
      </c>
      <c r="H115" s="1" t="s">
        <v>15748</v>
      </c>
      <c r="I115" s="1">
        <v>4</v>
      </c>
      <c r="L115" s="1">
        <v>4</v>
      </c>
      <c r="M115" s="1" t="s">
        <v>14793</v>
      </c>
      <c r="N115" s="1" t="s">
        <v>14794</v>
      </c>
      <c r="T115" s="1" t="s">
        <v>15306</v>
      </c>
      <c r="U115" s="1" t="s">
        <v>452</v>
      </c>
      <c r="V115" s="1" t="s">
        <v>7336</v>
      </c>
      <c r="Y115" s="1" t="s">
        <v>453</v>
      </c>
      <c r="Z115" s="1" t="s">
        <v>7886</v>
      </c>
      <c r="AF115" s="1" t="s">
        <v>368</v>
      </c>
      <c r="AG115" s="1" t="s">
        <v>9826</v>
      </c>
    </row>
    <row r="116" spans="1:72" ht="13.5" customHeight="1">
      <c r="A116" s="4" t="str">
        <f t="shared" si="2"/>
        <v>1702_각남면_0073</v>
      </c>
      <c r="B116" s="1">
        <v>1702</v>
      </c>
      <c r="C116" s="1" t="s">
        <v>12741</v>
      </c>
      <c r="D116" s="1" t="s">
        <v>12742</v>
      </c>
      <c r="E116" s="1">
        <v>115</v>
      </c>
      <c r="F116" s="1">
        <v>1</v>
      </c>
      <c r="G116" s="1" t="s">
        <v>15747</v>
      </c>
      <c r="H116" s="1" t="s">
        <v>15748</v>
      </c>
      <c r="I116" s="1">
        <v>4</v>
      </c>
      <c r="L116" s="1">
        <v>4</v>
      </c>
      <c r="M116" s="1" t="s">
        <v>14793</v>
      </c>
      <c r="N116" s="1" t="s">
        <v>14794</v>
      </c>
      <c r="S116" s="1" t="s">
        <v>454</v>
      </c>
      <c r="T116" s="1" t="s">
        <v>7232</v>
      </c>
      <c r="U116" s="1" t="s">
        <v>50</v>
      </c>
      <c r="V116" s="1" t="s">
        <v>7304</v>
      </c>
      <c r="Y116" s="1" t="s">
        <v>455</v>
      </c>
      <c r="Z116" s="1" t="s">
        <v>7887</v>
      </c>
      <c r="AC116" s="1">
        <v>38</v>
      </c>
      <c r="AD116" s="1" t="s">
        <v>393</v>
      </c>
      <c r="AE116" s="1" t="s">
        <v>9799</v>
      </c>
      <c r="AN116" s="1" t="s">
        <v>456</v>
      </c>
      <c r="AO116" s="1" t="s">
        <v>7287</v>
      </c>
      <c r="AR116" s="1" t="s">
        <v>457</v>
      </c>
      <c r="AS116" s="1" t="s">
        <v>10074</v>
      </c>
    </row>
    <row r="117" spans="1:72" ht="13.5" customHeight="1">
      <c r="A117" s="4" t="str">
        <f t="shared" si="2"/>
        <v>1702_각남면_0073</v>
      </c>
      <c r="B117" s="1">
        <v>1702</v>
      </c>
      <c r="C117" s="1" t="s">
        <v>12741</v>
      </c>
      <c r="D117" s="1" t="s">
        <v>12742</v>
      </c>
      <c r="E117" s="1">
        <v>116</v>
      </c>
      <c r="F117" s="1">
        <v>1</v>
      </c>
      <c r="G117" s="1" t="s">
        <v>15747</v>
      </c>
      <c r="H117" s="1" t="s">
        <v>15748</v>
      </c>
      <c r="I117" s="1">
        <v>4</v>
      </c>
      <c r="L117" s="1">
        <v>4</v>
      </c>
      <c r="M117" s="1" t="s">
        <v>14793</v>
      </c>
      <c r="N117" s="1" t="s">
        <v>14794</v>
      </c>
      <c r="T117" s="1" t="s">
        <v>15306</v>
      </c>
      <c r="Y117" s="1" t="s">
        <v>458</v>
      </c>
      <c r="Z117" s="1" t="s">
        <v>7888</v>
      </c>
      <c r="AF117" s="1" t="s">
        <v>459</v>
      </c>
      <c r="AG117" s="1" t="s">
        <v>9828</v>
      </c>
      <c r="BB117" s="1" t="s">
        <v>130</v>
      </c>
      <c r="BC117" s="1" t="s">
        <v>7309</v>
      </c>
      <c r="BF117" s="1" t="s">
        <v>13507</v>
      </c>
    </row>
    <row r="118" spans="1:72" ht="13.5" customHeight="1">
      <c r="A118" s="4" t="str">
        <f t="shared" si="2"/>
        <v>1702_각남면_0073</v>
      </c>
      <c r="B118" s="1">
        <v>1702</v>
      </c>
      <c r="C118" s="1" t="s">
        <v>12741</v>
      </c>
      <c r="D118" s="1" t="s">
        <v>12742</v>
      </c>
      <c r="E118" s="1">
        <v>117</v>
      </c>
      <c r="F118" s="1">
        <v>1</v>
      </c>
      <c r="G118" s="1" t="s">
        <v>15747</v>
      </c>
      <c r="H118" s="1" t="s">
        <v>15748</v>
      </c>
      <c r="I118" s="1">
        <v>4</v>
      </c>
      <c r="L118" s="1">
        <v>4</v>
      </c>
      <c r="M118" s="1" t="s">
        <v>14793</v>
      </c>
      <c r="N118" s="1" t="s">
        <v>14794</v>
      </c>
      <c r="S118" s="1" t="s">
        <v>68</v>
      </c>
      <c r="T118" s="1" t="s">
        <v>7222</v>
      </c>
      <c r="Y118" s="1" t="s">
        <v>460</v>
      </c>
      <c r="Z118" s="1" t="s">
        <v>7889</v>
      </c>
      <c r="AC118" s="1">
        <v>4</v>
      </c>
      <c r="AD118" s="1" t="s">
        <v>103</v>
      </c>
      <c r="AE118" s="1" t="s">
        <v>9769</v>
      </c>
      <c r="AF118" s="1" t="s">
        <v>100</v>
      </c>
      <c r="AG118" s="1" t="s">
        <v>9819</v>
      </c>
    </row>
    <row r="119" spans="1:72" ht="13.5" customHeight="1">
      <c r="A119" s="4" t="str">
        <f t="shared" si="2"/>
        <v>1702_각남면_0073</v>
      </c>
      <c r="B119" s="1">
        <v>1702</v>
      </c>
      <c r="C119" s="1" t="s">
        <v>12741</v>
      </c>
      <c r="D119" s="1" t="s">
        <v>12742</v>
      </c>
      <c r="E119" s="1">
        <v>118</v>
      </c>
      <c r="F119" s="1">
        <v>1</v>
      </c>
      <c r="G119" s="1" t="s">
        <v>15747</v>
      </c>
      <c r="H119" s="1" t="s">
        <v>15748</v>
      </c>
      <c r="I119" s="1">
        <v>4</v>
      </c>
      <c r="L119" s="1">
        <v>4</v>
      </c>
      <c r="M119" s="1" t="s">
        <v>14793</v>
      </c>
      <c r="N119" s="1" t="s">
        <v>14794</v>
      </c>
      <c r="S119" s="1" t="s">
        <v>461</v>
      </c>
      <c r="T119" s="1" t="s">
        <v>7233</v>
      </c>
      <c r="U119" s="1" t="s">
        <v>462</v>
      </c>
      <c r="V119" s="1" t="s">
        <v>12952</v>
      </c>
      <c r="W119" s="1" t="s">
        <v>463</v>
      </c>
      <c r="X119" s="1" t="s">
        <v>7763</v>
      </c>
      <c r="Y119" s="1" t="s">
        <v>464</v>
      </c>
      <c r="Z119" s="1" t="s">
        <v>7890</v>
      </c>
      <c r="AC119" s="1">
        <v>22</v>
      </c>
      <c r="AD119" s="1" t="s">
        <v>465</v>
      </c>
      <c r="AE119" s="1" t="s">
        <v>9802</v>
      </c>
      <c r="AF119" s="1" t="s">
        <v>100</v>
      </c>
      <c r="AG119" s="1" t="s">
        <v>9819</v>
      </c>
      <c r="AT119" s="1" t="s">
        <v>259</v>
      </c>
      <c r="AU119" s="1" t="s">
        <v>13350</v>
      </c>
      <c r="AV119" s="1" t="s">
        <v>15803</v>
      </c>
      <c r="AW119" s="1" t="s">
        <v>13033</v>
      </c>
      <c r="BB119" s="1" t="s">
        <v>128</v>
      </c>
      <c r="BC119" s="1" t="s">
        <v>13465</v>
      </c>
      <c r="BD119" s="1" t="s">
        <v>466</v>
      </c>
      <c r="BE119" s="1" t="s">
        <v>9677</v>
      </c>
    </row>
    <row r="120" spans="1:72" ht="13.5" customHeight="1">
      <c r="A120" s="4" t="str">
        <f t="shared" si="2"/>
        <v>1702_각남면_0073</v>
      </c>
      <c r="B120" s="1">
        <v>1702</v>
      </c>
      <c r="C120" s="1" t="s">
        <v>12741</v>
      </c>
      <c r="D120" s="1" t="s">
        <v>12742</v>
      </c>
      <c r="E120" s="1">
        <v>119</v>
      </c>
      <c r="F120" s="1">
        <v>1</v>
      </c>
      <c r="G120" s="1" t="s">
        <v>15747</v>
      </c>
      <c r="H120" s="1" t="s">
        <v>15748</v>
      </c>
      <c r="I120" s="1">
        <v>4</v>
      </c>
      <c r="L120" s="1">
        <v>5</v>
      </c>
      <c r="M120" s="1" t="s">
        <v>15045</v>
      </c>
      <c r="N120" s="1" t="s">
        <v>15046</v>
      </c>
      <c r="T120" s="1" t="s">
        <v>14194</v>
      </c>
      <c r="U120" s="1" t="s">
        <v>467</v>
      </c>
      <c r="V120" s="1" t="s">
        <v>7337</v>
      </c>
      <c r="W120" s="1" t="s">
        <v>148</v>
      </c>
      <c r="X120" s="1" t="s">
        <v>11263</v>
      </c>
      <c r="Y120" s="1" t="s">
        <v>468</v>
      </c>
      <c r="Z120" s="1" t="s">
        <v>7891</v>
      </c>
      <c r="AC120" s="1">
        <v>46</v>
      </c>
      <c r="AD120" s="1" t="s">
        <v>469</v>
      </c>
      <c r="AE120" s="1" t="s">
        <v>9803</v>
      </c>
      <c r="AJ120" s="1" t="s">
        <v>17</v>
      </c>
      <c r="AK120" s="1" t="s">
        <v>9936</v>
      </c>
      <c r="AL120" s="1" t="s">
        <v>149</v>
      </c>
      <c r="AM120" s="1" t="s">
        <v>9962</v>
      </c>
      <c r="AT120" s="1" t="s">
        <v>46</v>
      </c>
      <c r="AU120" s="1" t="s">
        <v>7417</v>
      </c>
      <c r="AV120" s="1" t="s">
        <v>437</v>
      </c>
      <c r="AW120" s="1" t="s">
        <v>8975</v>
      </c>
      <c r="BG120" s="1" t="s">
        <v>470</v>
      </c>
      <c r="BH120" s="1" t="s">
        <v>11042</v>
      </c>
      <c r="BI120" s="1" t="s">
        <v>395</v>
      </c>
      <c r="BJ120" s="1" t="s">
        <v>8561</v>
      </c>
      <c r="BK120" s="1" t="s">
        <v>396</v>
      </c>
      <c r="BL120" s="1" t="s">
        <v>13534</v>
      </c>
      <c r="BM120" s="1" t="s">
        <v>438</v>
      </c>
      <c r="BN120" s="1" t="s">
        <v>11603</v>
      </c>
      <c r="BO120" s="1" t="s">
        <v>189</v>
      </c>
      <c r="BP120" s="1" t="s">
        <v>7414</v>
      </c>
      <c r="BQ120" s="1" t="s">
        <v>439</v>
      </c>
      <c r="BR120" s="1" t="s">
        <v>12045</v>
      </c>
      <c r="BS120" s="1" t="s">
        <v>97</v>
      </c>
      <c r="BT120" s="1" t="s">
        <v>9880</v>
      </c>
    </row>
    <row r="121" spans="1:72" ht="13.5" customHeight="1">
      <c r="A121" s="4" t="str">
        <f t="shared" si="2"/>
        <v>1702_각남면_0073</v>
      </c>
      <c r="B121" s="1">
        <v>1702</v>
      </c>
      <c r="C121" s="1" t="s">
        <v>12741</v>
      </c>
      <c r="D121" s="1" t="s">
        <v>12742</v>
      </c>
      <c r="E121" s="1">
        <v>120</v>
      </c>
      <c r="F121" s="1">
        <v>1</v>
      </c>
      <c r="G121" s="1" t="s">
        <v>15747</v>
      </c>
      <c r="H121" s="1" t="s">
        <v>15748</v>
      </c>
      <c r="I121" s="1">
        <v>4</v>
      </c>
      <c r="L121" s="1">
        <v>5</v>
      </c>
      <c r="M121" s="1" t="s">
        <v>15045</v>
      </c>
      <c r="N121" s="1" t="s">
        <v>15046</v>
      </c>
      <c r="S121" s="1" t="s">
        <v>49</v>
      </c>
      <c r="T121" s="1" t="s">
        <v>2878</v>
      </c>
      <c r="W121" s="1" t="s">
        <v>76</v>
      </c>
      <c r="X121" s="1" t="s">
        <v>12974</v>
      </c>
      <c r="Y121" s="1" t="s">
        <v>88</v>
      </c>
      <c r="Z121" s="1" t="s">
        <v>7814</v>
      </c>
      <c r="AC121" s="1">
        <v>35</v>
      </c>
      <c r="AD121" s="1" t="s">
        <v>135</v>
      </c>
      <c r="AE121" s="1" t="s">
        <v>9773</v>
      </c>
      <c r="AJ121" s="1" t="s">
        <v>17</v>
      </c>
      <c r="AK121" s="1" t="s">
        <v>9936</v>
      </c>
      <c r="AL121" s="1" t="s">
        <v>53</v>
      </c>
      <c r="AM121" s="1" t="s">
        <v>9879</v>
      </c>
      <c r="AT121" s="1" t="s">
        <v>194</v>
      </c>
      <c r="AU121" s="1" t="s">
        <v>7558</v>
      </c>
      <c r="AV121" s="1" t="s">
        <v>471</v>
      </c>
      <c r="AW121" s="1" t="s">
        <v>10296</v>
      </c>
      <c r="BG121" s="1" t="s">
        <v>396</v>
      </c>
      <c r="BH121" s="1" t="s">
        <v>13534</v>
      </c>
      <c r="BI121" s="1" t="s">
        <v>472</v>
      </c>
      <c r="BJ121" s="1" t="s">
        <v>11136</v>
      </c>
      <c r="BK121" s="1" t="s">
        <v>473</v>
      </c>
      <c r="BL121" s="1" t="s">
        <v>11048</v>
      </c>
      <c r="BM121" s="1" t="s">
        <v>474</v>
      </c>
      <c r="BN121" s="1" t="s">
        <v>11605</v>
      </c>
      <c r="BO121" s="1" t="s">
        <v>194</v>
      </c>
      <c r="BP121" s="1" t="s">
        <v>7558</v>
      </c>
      <c r="BQ121" s="1" t="s">
        <v>475</v>
      </c>
      <c r="BR121" s="1" t="s">
        <v>12047</v>
      </c>
      <c r="BS121" s="1" t="s">
        <v>41</v>
      </c>
      <c r="BT121" s="1" t="s">
        <v>9992</v>
      </c>
    </row>
    <row r="122" spans="1:72" ht="13.5" customHeight="1">
      <c r="A122" s="4" t="str">
        <f t="shared" si="2"/>
        <v>1702_각남면_0073</v>
      </c>
      <c r="B122" s="1">
        <v>1702</v>
      </c>
      <c r="C122" s="1" t="s">
        <v>12741</v>
      </c>
      <c r="D122" s="1" t="s">
        <v>12742</v>
      </c>
      <c r="E122" s="1">
        <v>121</v>
      </c>
      <c r="F122" s="1">
        <v>1</v>
      </c>
      <c r="G122" s="1" t="s">
        <v>15747</v>
      </c>
      <c r="H122" s="1" t="s">
        <v>15748</v>
      </c>
      <c r="I122" s="1">
        <v>4</v>
      </c>
      <c r="L122" s="1">
        <v>5</v>
      </c>
      <c r="M122" s="1" t="s">
        <v>15045</v>
      </c>
      <c r="N122" s="1" t="s">
        <v>15046</v>
      </c>
      <c r="S122" s="1" t="s">
        <v>280</v>
      </c>
      <c r="T122" s="1" t="s">
        <v>7228</v>
      </c>
      <c r="W122" s="1" t="s">
        <v>166</v>
      </c>
      <c r="X122" s="1" t="s">
        <v>7754</v>
      </c>
      <c r="Y122" s="1" t="s">
        <v>88</v>
      </c>
      <c r="Z122" s="1" t="s">
        <v>7814</v>
      </c>
      <c r="AC122" s="1">
        <v>70</v>
      </c>
      <c r="AD122" s="1" t="s">
        <v>72</v>
      </c>
      <c r="AE122" s="1" t="s">
        <v>9765</v>
      </c>
    </row>
    <row r="123" spans="1:72" ht="13.5" customHeight="1">
      <c r="A123" s="4" t="str">
        <f t="shared" si="2"/>
        <v>1702_각남면_0073</v>
      </c>
      <c r="B123" s="1">
        <v>1702</v>
      </c>
      <c r="C123" s="1" t="s">
        <v>12741</v>
      </c>
      <c r="D123" s="1" t="s">
        <v>12742</v>
      </c>
      <c r="E123" s="1">
        <v>122</v>
      </c>
      <c r="F123" s="1">
        <v>1</v>
      </c>
      <c r="G123" s="1" t="s">
        <v>15747</v>
      </c>
      <c r="H123" s="1" t="s">
        <v>15748</v>
      </c>
      <c r="I123" s="1">
        <v>4</v>
      </c>
      <c r="L123" s="1">
        <v>5</v>
      </c>
      <c r="M123" s="1" t="s">
        <v>15045</v>
      </c>
      <c r="N123" s="1" t="s">
        <v>15046</v>
      </c>
      <c r="S123" s="1" t="s">
        <v>64</v>
      </c>
      <c r="T123" s="1" t="s">
        <v>7221</v>
      </c>
      <c r="Y123" s="1" t="s">
        <v>88</v>
      </c>
      <c r="Z123" s="1" t="s">
        <v>7814</v>
      </c>
      <c r="AC123" s="1">
        <v>10</v>
      </c>
      <c r="AD123" s="1" t="s">
        <v>72</v>
      </c>
      <c r="AE123" s="1" t="s">
        <v>9765</v>
      </c>
    </row>
    <row r="124" spans="1:72" ht="13.5" customHeight="1">
      <c r="A124" s="4" t="str">
        <f t="shared" si="2"/>
        <v>1702_각남면_0073</v>
      </c>
      <c r="B124" s="1">
        <v>1702</v>
      </c>
      <c r="C124" s="1" t="s">
        <v>12741</v>
      </c>
      <c r="D124" s="1" t="s">
        <v>12742</v>
      </c>
      <c r="E124" s="1">
        <v>123</v>
      </c>
      <c r="F124" s="1">
        <v>1</v>
      </c>
      <c r="G124" s="1" t="s">
        <v>15747</v>
      </c>
      <c r="H124" s="1" t="s">
        <v>15748</v>
      </c>
      <c r="I124" s="1">
        <v>4</v>
      </c>
      <c r="L124" s="1">
        <v>5</v>
      </c>
      <c r="M124" s="1" t="s">
        <v>15045</v>
      </c>
      <c r="N124" s="1" t="s">
        <v>15046</v>
      </c>
      <c r="S124" s="1" t="s">
        <v>68</v>
      </c>
      <c r="T124" s="1" t="s">
        <v>7222</v>
      </c>
      <c r="U124" s="1" t="s">
        <v>476</v>
      </c>
      <c r="V124" s="1" t="s">
        <v>7338</v>
      </c>
      <c r="Y124" s="1" t="s">
        <v>477</v>
      </c>
      <c r="Z124" s="1" t="s">
        <v>7892</v>
      </c>
      <c r="AC124" s="1">
        <v>14</v>
      </c>
      <c r="AD124" s="1" t="s">
        <v>159</v>
      </c>
      <c r="AE124" s="1" t="s">
        <v>9777</v>
      </c>
    </row>
    <row r="125" spans="1:72" ht="13.5" customHeight="1">
      <c r="A125" s="4" t="str">
        <f t="shared" si="2"/>
        <v>1702_각남면_0073</v>
      </c>
      <c r="B125" s="1">
        <v>1702</v>
      </c>
      <c r="C125" s="1" t="s">
        <v>12741</v>
      </c>
      <c r="D125" s="1" t="s">
        <v>12742</v>
      </c>
      <c r="E125" s="1">
        <v>124</v>
      </c>
      <c r="F125" s="1">
        <v>1</v>
      </c>
      <c r="G125" s="1" t="s">
        <v>15747</v>
      </c>
      <c r="H125" s="1" t="s">
        <v>15748</v>
      </c>
      <c r="I125" s="1">
        <v>4</v>
      </c>
      <c r="L125" s="1">
        <v>5</v>
      </c>
      <c r="M125" s="1" t="s">
        <v>15045</v>
      </c>
      <c r="N125" s="1" t="s">
        <v>15046</v>
      </c>
      <c r="S125" s="1" t="s">
        <v>64</v>
      </c>
      <c r="T125" s="1" t="s">
        <v>7221</v>
      </c>
      <c r="Y125" s="1" t="s">
        <v>478</v>
      </c>
      <c r="Z125" s="1" t="s">
        <v>7893</v>
      </c>
      <c r="AC125" s="1">
        <v>6</v>
      </c>
      <c r="AD125" s="1" t="s">
        <v>284</v>
      </c>
      <c r="AE125" s="1" t="s">
        <v>9789</v>
      </c>
    </row>
    <row r="126" spans="1:72" ht="13.5" customHeight="1">
      <c r="A126" s="4" t="str">
        <f t="shared" ref="A126:A144" si="3">HYPERLINK("http://kyu.snu.ac.kr/sdhj/index.jsp?type=hj/GK14658_00IH_0001_0073.jpg","1702_각남면_0073")</f>
        <v>1702_각남면_0073</v>
      </c>
      <c r="B126" s="1">
        <v>1702</v>
      </c>
      <c r="C126" s="1" t="s">
        <v>12741</v>
      </c>
      <c r="D126" s="1" t="s">
        <v>12742</v>
      </c>
      <c r="E126" s="1">
        <v>125</v>
      </c>
      <c r="F126" s="1">
        <v>1</v>
      </c>
      <c r="G126" s="1" t="s">
        <v>15747</v>
      </c>
      <c r="H126" s="1" t="s">
        <v>15748</v>
      </c>
      <c r="I126" s="1">
        <v>4</v>
      </c>
      <c r="L126" s="1">
        <v>5</v>
      </c>
      <c r="M126" s="1" t="s">
        <v>15045</v>
      </c>
      <c r="N126" s="1" t="s">
        <v>15046</v>
      </c>
      <c r="T126" s="1" t="s">
        <v>15307</v>
      </c>
      <c r="U126" s="1" t="s">
        <v>412</v>
      </c>
      <c r="V126" s="1" t="s">
        <v>7335</v>
      </c>
      <c r="Y126" s="1" t="s">
        <v>15785</v>
      </c>
      <c r="Z126" s="1" t="s">
        <v>7894</v>
      </c>
      <c r="AC126" s="1">
        <v>25</v>
      </c>
      <c r="AD126" s="1" t="s">
        <v>125</v>
      </c>
      <c r="AE126" s="1" t="s">
        <v>9771</v>
      </c>
      <c r="AF126" s="1" t="s">
        <v>13148</v>
      </c>
      <c r="AG126" s="1" t="s">
        <v>15786</v>
      </c>
      <c r="AT126" s="1" t="s">
        <v>57</v>
      </c>
      <c r="AU126" s="1" t="s">
        <v>7320</v>
      </c>
      <c r="AV126" s="1" t="s">
        <v>234</v>
      </c>
      <c r="AW126" s="1" t="s">
        <v>8057</v>
      </c>
      <c r="BB126" s="1" t="s">
        <v>128</v>
      </c>
      <c r="BC126" s="1" t="s">
        <v>13465</v>
      </c>
      <c r="BD126" s="1" t="s">
        <v>479</v>
      </c>
      <c r="BE126" s="1" t="s">
        <v>8453</v>
      </c>
    </row>
    <row r="127" spans="1:72" ht="13.5" customHeight="1">
      <c r="A127" s="4" t="str">
        <f t="shared" si="3"/>
        <v>1702_각남면_0073</v>
      </c>
      <c r="B127" s="1">
        <v>1702</v>
      </c>
      <c r="C127" s="1" t="s">
        <v>12741</v>
      </c>
      <c r="D127" s="1" t="s">
        <v>12742</v>
      </c>
      <c r="E127" s="1">
        <v>126</v>
      </c>
      <c r="F127" s="1">
        <v>1</v>
      </c>
      <c r="G127" s="1" t="s">
        <v>15747</v>
      </c>
      <c r="H127" s="1" t="s">
        <v>15748</v>
      </c>
      <c r="I127" s="1">
        <v>5</v>
      </c>
      <c r="J127" s="1" t="s">
        <v>480</v>
      </c>
      <c r="K127" s="1" t="s">
        <v>12786</v>
      </c>
      <c r="L127" s="1">
        <v>1</v>
      </c>
      <c r="M127" s="1" t="s">
        <v>14214</v>
      </c>
      <c r="N127" s="1" t="s">
        <v>14021</v>
      </c>
      <c r="T127" s="1" t="s">
        <v>14194</v>
      </c>
      <c r="U127" s="1" t="s">
        <v>481</v>
      </c>
      <c r="V127" s="1" t="s">
        <v>7339</v>
      </c>
      <c r="W127" s="1" t="s">
        <v>148</v>
      </c>
      <c r="X127" s="1" t="s">
        <v>11263</v>
      </c>
      <c r="Y127" s="1" t="s">
        <v>482</v>
      </c>
      <c r="Z127" s="1" t="s">
        <v>7895</v>
      </c>
      <c r="AC127" s="1">
        <v>27</v>
      </c>
      <c r="AD127" s="1" t="s">
        <v>483</v>
      </c>
      <c r="AE127" s="1" t="s">
        <v>9497</v>
      </c>
      <c r="AJ127" s="1" t="s">
        <v>17</v>
      </c>
      <c r="AK127" s="1" t="s">
        <v>9936</v>
      </c>
      <c r="AL127" s="1" t="s">
        <v>149</v>
      </c>
      <c r="AM127" s="1" t="s">
        <v>9962</v>
      </c>
      <c r="AT127" s="1" t="s">
        <v>189</v>
      </c>
      <c r="AU127" s="1" t="s">
        <v>7414</v>
      </c>
      <c r="AV127" s="1" t="s">
        <v>484</v>
      </c>
      <c r="AW127" s="1" t="s">
        <v>8342</v>
      </c>
      <c r="BG127" s="1" t="s">
        <v>363</v>
      </c>
      <c r="BH127" s="1" t="s">
        <v>7491</v>
      </c>
      <c r="BI127" s="1" t="s">
        <v>395</v>
      </c>
      <c r="BJ127" s="1" t="s">
        <v>8561</v>
      </c>
      <c r="BK127" s="1" t="s">
        <v>396</v>
      </c>
      <c r="BL127" s="1" t="s">
        <v>13534</v>
      </c>
      <c r="BM127" s="1" t="s">
        <v>438</v>
      </c>
      <c r="BN127" s="1" t="s">
        <v>11603</v>
      </c>
      <c r="BO127" s="1" t="s">
        <v>207</v>
      </c>
      <c r="BP127" s="1" t="s">
        <v>10187</v>
      </c>
      <c r="BQ127" s="1" t="s">
        <v>485</v>
      </c>
      <c r="BR127" s="1" t="s">
        <v>12031</v>
      </c>
      <c r="BS127" s="1" t="s">
        <v>486</v>
      </c>
      <c r="BT127" s="1" t="s">
        <v>10000</v>
      </c>
    </row>
    <row r="128" spans="1:72" ht="13.5" customHeight="1">
      <c r="A128" s="4" t="str">
        <f t="shared" si="3"/>
        <v>1702_각남면_0073</v>
      </c>
      <c r="B128" s="1">
        <v>1702</v>
      </c>
      <c r="C128" s="1" t="s">
        <v>12741</v>
      </c>
      <c r="D128" s="1" t="s">
        <v>12742</v>
      </c>
      <c r="E128" s="1">
        <v>127</v>
      </c>
      <c r="F128" s="1">
        <v>1</v>
      </c>
      <c r="G128" s="1" t="s">
        <v>15747</v>
      </c>
      <c r="H128" s="1" t="s">
        <v>15748</v>
      </c>
      <c r="I128" s="1">
        <v>5</v>
      </c>
      <c r="L128" s="1">
        <v>1</v>
      </c>
      <c r="M128" s="1" t="s">
        <v>14214</v>
      </c>
      <c r="N128" s="1" t="s">
        <v>14021</v>
      </c>
      <c r="S128" s="1" t="s">
        <v>49</v>
      </c>
      <c r="T128" s="1" t="s">
        <v>2878</v>
      </c>
      <c r="W128" s="1" t="s">
        <v>487</v>
      </c>
      <c r="X128" s="1" t="s">
        <v>7764</v>
      </c>
      <c r="Y128" s="1" t="s">
        <v>88</v>
      </c>
      <c r="Z128" s="1" t="s">
        <v>7814</v>
      </c>
      <c r="AC128" s="1">
        <v>25</v>
      </c>
      <c r="AD128" s="1" t="s">
        <v>125</v>
      </c>
      <c r="AE128" s="1" t="s">
        <v>9771</v>
      </c>
      <c r="AJ128" s="1" t="s">
        <v>17</v>
      </c>
      <c r="AK128" s="1" t="s">
        <v>9936</v>
      </c>
      <c r="AL128" s="1" t="s">
        <v>86</v>
      </c>
      <c r="AM128" s="1" t="s">
        <v>9892</v>
      </c>
      <c r="AT128" s="1" t="s">
        <v>189</v>
      </c>
      <c r="AU128" s="1" t="s">
        <v>7414</v>
      </c>
      <c r="AV128" s="1" t="s">
        <v>15322</v>
      </c>
      <c r="AW128" s="1" t="s">
        <v>8617</v>
      </c>
      <c r="BG128" s="1" t="s">
        <v>363</v>
      </c>
      <c r="BH128" s="1" t="s">
        <v>7491</v>
      </c>
      <c r="BI128" s="1" t="s">
        <v>488</v>
      </c>
      <c r="BJ128" s="1" t="s">
        <v>10484</v>
      </c>
      <c r="BK128" s="1" t="s">
        <v>489</v>
      </c>
      <c r="BL128" s="1" t="s">
        <v>10246</v>
      </c>
      <c r="BM128" s="1" t="s">
        <v>490</v>
      </c>
      <c r="BN128" s="1" t="s">
        <v>11606</v>
      </c>
      <c r="BO128" s="1" t="s">
        <v>95</v>
      </c>
      <c r="BP128" s="1" t="s">
        <v>10190</v>
      </c>
      <c r="BQ128" s="1" t="s">
        <v>491</v>
      </c>
      <c r="BR128" s="1" t="s">
        <v>12048</v>
      </c>
      <c r="BS128" s="1" t="s">
        <v>97</v>
      </c>
      <c r="BT128" s="1" t="s">
        <v>9880</v>
      </c>
    </row>
    <row r="129" spans="1:72" ht="13.5" customHeight="1">
      <c r="A129" s="4" t="str">
        <f t="shared" si="3"/>
        <v>1702_각남면_0073</v>
      </c>
      <c r="B129" s="1">
        <v>1702</v>
      </c>
      <c r="C129" s="1" t="s">
        <v>12741</v>
      </c>
      <c r="D129" s="1" t="s">
        <v>12742</v>
      </c>
      <c r="E129" s="1">
        <v>128</v>
      </c>
      <c r="F129" s="1">
        <v>1</v>
      </c>
      <c r="G129" s="1" t="s">
        <v>15747</v>
      </c>
      <c r="H129" s="1" t="s">
        <v>15748</v>
      </c>
      <c r="I129" s="1">
        <v>5</v>
      </c>
      <c r="L129" s="1">
        <v>1</v>
      </c>
      <c r="M129" s="1" t="s">
        <v>14214</v>
      </c>
      <c r="N129" s="1" t="s">
        <v>14021</v>
      </c>
      <c r="S129" s="1" t="s">
        <v>430</v>
      </c>
      <c r="T129" s="1" t="s">
        <v>7231</v>
      </c>
      <c r="U129" s="1" t="s">
        <v>172</v>
      </c>
      <c r="V129" s="1" t="s">
        <v>7314</v>
      </c>
      <c r="Y129" s="1" t="s">
        <v>492</v>
      </c>
      <c r="Z129" s="1" t="s">
        <v>7896</v>
      </c>
      <c r="AC129" s="1">
        <v>19</v>
      </c>
      <c r="AD129" s="1" t="s">
        <v>493</v>
      </c>
      <c r="AE129" s="1" t="s">
        <v>9804</v>
      </c>
    </row>
    <row r="130" spans="1:72" ht="13.5" customHeight="1">
      <c r="A130" s="4" t="str">
        <f t="shared" si="3"/>
        <v>1702_각남면_0073</v>
      </c>
      <c r="B130" s="1">
        <v>1702</v>
      </c>
      <c r="C130" s="1" t="s">
        <v>12741</v>
      </c>
      <c r="D130" s="1" t="s">
        <v>12742</v>
      </c>
      <c r="E130" s="1">
        <v>129</v>
      </c>
      <c r="F130" s="1">
        <v>1</v>
      </c>
      <c r="G130" s="1" t="s">
        <v>15747</v>
      </c>
      <c r="H130" s="1" t="s">
        <v>15748</v>
      </c>
      <c r="I130" s="1">
        <v>5</v>
      </c>
      <c r="L130" s="1">
        <v>1</v>
      </c>
      <c r="M130" s="1" t="s">
        <v>14214</v>
      </c>
      <c r="N130" s="1" t="s">
        <v>14021</v>
      </c>
      <c r="S130" s="1" t="s">
        <v>494</v>
      </c>
      <c r="T130" s="1" t="s">
        <v>7234</v>
      </c>
      <c r="Y130" s="1" t="s">
        <v>88</v>
      </c>
      <c r="Z130" s="1" t="s">
        <v>7814</v>
      </c>
      <c r="AC130" s="1">
        <v>11</v>
      </c>
      <c r="AD130" s="1" t="s">
        <v>495</v>
      </c>
      <c r="AE130" s="1" t="s">
        <v>9805</v>
      </c>
    </row>
    <row r="131" spans="1:72" ht="13.5" customHeight="1">
      <c r="A131" s="4" t="str">
        <f t="shared" si="3"/>
        <v>1702_각남면_0073</v>
      </c>
      <c r="B131" s="1">
        <v>1702</v>
      </c>
      <c r="C131" s="1" t="s">
        <v>12741</v>
      </c>
      <c r="D131" s="1" t="s">
        <v>12742</v>
      </c>
      <c r="E131" s="1">
        <v>130</v>
      </c>
      <c r="F131" s="1">
        <v>1</v>
      </c>
      <c r="G131" s="1" t="s">
        <v>15747</v>
      </c>
      <c r="H131" s="1" t="s">
        <v>15748</v>
      </c>
      <c r="I131" s="1">
        <v>5</v>
      </c>
      <c r="L131" s="1">
        <v>1</v>
      </c>
      <c r="M131" s="1" t="s">
        <v>14214</v>
      </c>
      <c r="N131" s="1" t="s">
        <v>14021</v>
      </c>
      <c r="S131" s="1" t="s">
        <v>430</v>
      </c>
      <c r="T131" s="1" t="s">
        <v>7231</v>
      </c>
      <c r="U131" s="1" t="s">
        <v>476</v>
      </c>
      <c r="V131" s="1" t="s">
        <v>7338</v>
      </c>
      <c r="Y131" s="1" t="s">
        <v>496</v>
      </c>
      <c r="Z131" s="1" t="s">
        <v>7897</v>
      </c>
      <c r="AC131" s="1">
        <v>8</v>
      </c>
      <c r="AD131" s="1" t="s">
        <v>184</v>
      </c>
      <c r="AE131" s="1" t="s">
        <v>9781</v>
      </c>
    </row>
    <row r="132" spans="1:72" ht="13.5" customHeight="1">
      <c r="A132" s="4" t="str">
        <f t="shared" si="3"/>
        <v>1702_각남면_0073</v>
      </c>
      <c r="B132" s="1">
        <v>1702</v>
      </c>
      <c r="C132" s="1" t="s">
        <v>12741</v>
      </c>
      <c r="D132" s="1" t="s">
        <v>12742</v>
      </c>
      <c r="E132" s="1">
        <v>131</v>
      </c>
      <c r="F132" s="1">
        <v>1</v>
      </c>
      <c r="G132" s="1" t="s">
        <v>15747</v>
      </c>
      <c r="H132" s="1" t="s">
        <v>15748</v>
      </c>
      <c r="I132" s="1">
        <v>5</v>
      </c>
      <c r="L132" s="1">
        <v>1</v>
      </c>
      <c r="M132" s="1" t="s">
        <v>14214</v>
      </c>
      <c r="N132" s="1" t="s">
        <v>14021</v>
      </c>
      <c r="S132" s="1" t="s">
        <v>430</v>
      </c>
      <c r="T132" s="1" t="s">
        <v>7231</v>
      </c>
      <c r="U132" s="1" t="s">
        <v>476</v>
      </c>
      <c r="V132" s="1" t="s">
        <v>7338</v>
      </c>
      <c r="Y132" s="1" t="s">
        <v>73</v>
      </c>
      <c r="Z132" s="1" t="s">
        <v>7812</v>
      </c>
      <c r="AC132" s="1">
        <v>5</v>
      </c>
      <c r="AD132" s="1" t="s">
        <v>319</v>
      </c>
      <c r="AE132" s="1" t="s">
        <v>7865</v>
      </c>
    </row>
    <row r="133" spans="1:72" ht="13.5" customHeight="1">
      <c r="A133" s="4" t="str">
        <f t="shared" si="3"/>
        <v>1702_각남면_0073</v>
      </c>
      <c r="B133" s="1">
        <v>1702</v>
      </c>
      <c r="C133" s="1" t="s">
        <v>12741</v>
      </c>
      <c r="D133" s="1" t="s">
        <v>12742</v>
      </c>
      <c r="E133" s="1">
        <v>132</v>
      </c>
      <c r="F133" s="1">
        <v>1</v>
      </c>
      <c r="G133" s="1" t="s">
        <v>15747</v>
      </c>
      <c r="H133" s="1" t="s">
        <v>15748</v>
      </c>
      <c r="I133" s="1">
        <v>5</v>
      </c>
      <c r="L133" s="1">
        <v>1</v>
      </c>
      <c r="M133" s="1" t="s">
        <v>14214</v>
      </c>
      <c r="N133" s="1" t="s">
        <v>14021</v>
      </c>
      <c r="T133" s="1" t="s">
        <v>15307</v>
      </c>
      <c r="U133" s="1" t="s">
        <v>452</v>
      </c>
      <c r="V133" s="1" t="s">
        <v>7336</v>
      </c>
      <c r="Y133" s="1" t="s">
        <v>497</v>
      </c>
      <c r="Z133" s="1" t="s">
        <v>7898</v>
      </c>
      <c r="AC133" s="1">
        <v>38</v>
      </c>
      <c r="AD133" s="1" t="s">
        <v>393</v>
      </c>
      <c r="AE133" s="1" t="s">
        <v>9799</v>
      </c>
      <c r="AT133" s="1" t="s">
        <v>57</v>
      </c>
      <c r="AU133" s="1" t="s">
        <v>7320</v>
      </c>
      <c r="AV133" s="1" t="s">
        <v>498</v>
      </c>
      <c r="AW133" s="1" t="s">
        <v>8980</v>
      </c>
      <c r="BB133" s="1" t="s">
        <v>128</v>
      </c>
      <c r="BC133" s="1" t="s">
        <v>13465</v>
      </c>
      <c r="BD133" s="1" t="s">
        <v>499</v>
      </c>
      <c r="BE133" s="1" t="s">
        <v>8006</v>
      </c>
    </row>
    <row r="134" spans="1:72" ht="13.5" customHeight="1">
      <c r="A134" s="4" t="str">
        <f t="shared" si="3"/>
        <v>1702_각남면_0073</v>
      </c>
      <c r="B134" s="1">
        <v>1702</v>
      </c>
      <c r="C134" s="1" t="s">
        <v>12741</v>
      </c>
      <c r="D134" s="1" t="s">
        <v>12742</v>
      </c>
      <c r="E134" s="1">
        <v>133</v>
      </c>
      <c r="F134" s="1">
        <v>1</v>
      </c>
      <c r="G134" s="1" t="s">
        <v>15747</v>
      </c>
      <c r="H134" s="1" t="s">
        <v>15748</v>
      </c>
      <c r="I134" s="1">
        <v>5</v>
      </c>
      <c r="L134" s="1">
        <v>1</v>
      </c>
      <c r="M134" s="1" t="s">
        <v>14214</v>
      </c>
      <c r="N134" s="1" t="s">
        <v>14021</v>
      </c>
      <c r="S134" s="1" t="s">
        <v>414</v>
      </c>
      <c r="T134" s="1" t="s">
        <v>7230</v>
      </c>
      <c r="U134" s="1" t="s">
        <v>128</v>
      </c>
      <c r="V134" s="1" t="s">
        <v>7236</v>
      </c>
      <c r="W134" s="1" t="s">
        <v>500</v>
      </c>
      <c r="X134" s="1" t="s">
        <v>7765</v>
      </c>
      <c r="Y134" s="1" t="s">
        <v>501</v>
      </c>
      <c r="Z134" s="1" t="s">
        <v>7899</v>
      </c>
      <c r="AC134" s="1">
        <v>25</v>
      </c>
      <c r="AD134" s="1" t="s">
        <v>125</v>
      </c>
      <c r="AE134" s="1" t="s">
        <v>9771</v>
      </c>
      <c r="AF134" s="1" t="s">
        <v>100</v>
      </c>
      <c r="AG134" s="1" t="s">
        <v>9819</v>
      </c>
      <c r="AT134" s="1" t="s">
        <v>46</v>
      </c>
      <c r="AU134" s="1" t="s">
        <v>7417</v>
      </c>
      <c r="AV134" s="1" t="s">
        <v>502</v>
      </c>
      <c r="AW134" s="1" t="s">
        <v>8830</v>
      </c>
      <c r="BB134" s="1" t="s">
        <v>128</v>
      </c>
      <c r="BC134" s="1" t="s">
        <v>13465</v>
      </c>
      <c r="BD134" s="1" t="s">
        <v>503</v>
      </c>
      <c r="BE134" s="1" t="s">
        <v>9201</v>
      </c>
    </row>
    <row r="135" spans="1:72" ht="13.5" customHeight="1">
      <c r="A135" s="4" t="str">
        <f t="shared" si="3"/>
        <v>1702_각남면_0073</v>
      </c>
      <c r="B135" s="1">
        <v>1702</v>
      </c>
      <c r="C135" s="1" t="s">
        <v>12741</v>
      </c>
      <c r="D135" s="1" t="s">
        <v>12742</v>
      </c>
      <c r="E135" s="1">
        <v>134</v>
      </c>
      <c r="F135" s="1">
        <v>1</v>
      </c>
      <c r="G135" s="1" t="s">
        <v>15747</v>
      </c>
      <c r="H135" s="1" t="s">
        <v>15748</v>
      </c>
      <c r="I135" s="1">
        <v>5</v>
      </c>
      <c r="L135" s="1">
        <v>1</v>
      </c>
      <c r="M135" s="1" t="s">
        <v>14214</v>
      </c>
      <c r="N135" s="1" t="s">
        <v>14021</v>
      </c>
      <c r="T135" s="1" t="s">
        <v>15307</v>
      </c>
      <c r="U135" s="1" t="s">
        <v>130</v>
      </c>
      <c r="V135" s="1" t="s">
        <v>7309</v>
      </c>
      <c r="Y135" s="1" t="s">
        <v>15323</v>
      </c>
      <c r="Z135" s="1" t="s">
        <v>7900</v>
      </c>
      <c r="AC135" s="1">
        <v>1</v>
      </c>
      <c r="AD135" s="1" t="s">
        <v>284</v>
      </c>
      <c r="AE135" s="1" t="s">
        <v>9789</v>
      </c>
      <c r="AF135" s="1" t="s">
        <v>100</v>
      </c>
      <c r="AG135" s="1" t="s">
        <v>9819</v>
      </c>
      <c r="AT135" s="1" t="s">
        <v>504</v>
      </c>
      <c r="AU135" s="1" t="s">
        <v>7583</v>
      </c>
      <c r="AW135" s="1" t="s">
        <v>15726</v>
      </c>
      <c r="BF135" s="1" t="s">
        <v>13507</v>
      </c>
    </row>
    <row r="136" spans="1:72" ht="13.5" customHeight="1">
      <c r="A136" s="4" t="str">
        <f t="shared" si="3"/>
        <v>1702_각남면_0073</v>
      </c>
      <c r="B136" s="1">
        <v>1702</v>
      </c>
      <c r="C136" s="1" t="s">
        <v>12741</v>
      </c>
      <c r="D136" s="1" t="s">
        <v>12742</v>
      </c>
      <c r="E136" s="1">
        <v>135</v>
      </c>
      <c r="F136" s="1">
        <v>1</v>
      </c>
      <c r="G136" s="1" t="s">
        <v>15747</v>
      </c>
      <c r="H136" s="1" t="s">
        <v>15748</v>
      </c>
      <c r="I136" s="1">
        <v>5</v>
      </c>
      <c r="L136" s="1">
        <v>2</v>
      </c>
      <c r="M136" s="1" t="s">
        <v>14255</v>
      </c>
      <c r="N136" s="1" t="s">
        <v>14256</v>
      </c>
      <c r="T136" s="1" t="s">
        <v>14194</v>
      </c>
      <c r="U136" s="1" t="s">
        <v>505</v>
      </c>
      <c r="V136" s="1" t="s">
        <v>7340</v>
      </c>
      <c r="W136" s="1" t="s">
        <v>351</v>
      </c>
      <c r="X136" s="1" t="s">
        <v>7758</v>
      </c>
      <c r="Y136" s="1" t="s">
        <v>506</v>
      </c>
      <c r="Z136" s="1" t="s">
        <v>7901</v>
      </c>
      <c r="AC136" s="1">
        <v>34</v>
      </c>
      <c r="AD136" s="1" t="s">
        <v>174</v>
      </c>
      <c r="AE136" s="1" t="s">
        <v>9779</v>
      </c>
      <c r="AJ136" s="1" t="s">
        <v>17</v>
      </c>
      <c r="AK136" s="1" t="s">
        <v>9936</v>
      </c>
      <c r="AL136" s="1" t="s">
        <v>310</v>
      </c>
      <c r="AM136" s="1" t="s">
        <v>9995</v>
      </c>
      <c r="AT136" s="1" t="s">
        <v>299</v>
      </c>
      <c r="AU136" s="1" t="s">
        <v>7347</v>
      </c>
      <c r="AV136" s="1" t="s">
        <v>507</v>
      </c>
      <c r="AW136" s="1" t="s">
        <v>10297</v>
      </c>
      <c r="BG136" s="1" t="s">
        <v>107</v>
      </c>
      <c r="BH136" s="1" t="s">
        <v>13368</v>
      </c>
      <c r="BI136" s="1" t="s">
        <v>437</v>
      </c>
      <c r="BJ136" s="1" t="s">
        <v>8975</v>
      </c>
      <c r="BK136" s="1" t="s">
        <v>95</v>
      </c>
      <c r="BL136" s="1" t="s">
        <v>10190</v>
      </c>
      <c r="BM136" s="1" t="s">
        <v>358</v>
      </c>
      <c r="BN136" s="1" t="s">
        <v>10366</v>
      </c>
      <c r="BO136" s="1" t="s">
        <v>194</v>
      </c>
      <c r="BP136" s="1" t="s">
        <v>7558</v>
      </c>
      <c r="BQ136" s="1" t="s">
        <v>508</v>
      </c>
      <c r="BR136" s="1" t="s">
        <v>14079</v>
      </c>
      <c r="BS136" s="1" t="s">
        <v>120</v>
      </c>
      <c r="BT136" s="1" t="s">
        <v>9894</v>
      </c>
    </row>
    <row r="137" spans="1:72" ht="13.5" customHeight="1">
      <c r="A137" s="4" t="str">
        <f t="shared" si="3"/>
        <v>1702_각남면_0073</v>
      </c>
      <c r="B137" s="1">
        <v>1702</v>
      </c>
      <c r="C137" s="1" t="s">
        <v>12741</v>
      </c>
      <c r="D137" s="1" t="s">
        <v>12742</v>
      </c>
      <c r="E137" s="1">
        <v>136</v>
      </c>
      <c r="F137" s="1">
        <v>1</v>
      </c>
      <c r="G137" s="1" t="s">
        <v>15747</v>
      </c>
      <c r="H137" s="1" t="s">
        <v>15748</v>
      </c>
      <c r="I137" s="1">
        <v>5</v>
      </c>
      <c r="L137" s="1">
        <v>2</v>
      </c>
      <c r="M137" s="1" t="s">
        <v>14255</v>
      </c>
      <c r="N137" s="1" t="s">
        <v>14256</v>
      </c>
      <c r="S137" s="1" t="s">
        <v>49</v>
      </c>
      <c r="T137" s="1" t="s">
        <v>2878</v>
      </c>
      <c r="W137" s="1" t="s">
        <v>76</v>
      </c>
      <c r="X137" s="1" t="s">
        <v>12974</v>
      </c>
      <c r="Y137" s="1" t="s">
        <v>88</v>
      </c>
      <c r="Z137" s="1" t="s">
        <v>7814</v>
      </c>
      <c r="AF137" s="1" t="s">
        <v>239</v>
      </c>
      <c r="AG137" s="1" t="s">
        <v>9824</v>
      </c>
    </row>
    <row r="138" spans="1:72" ht="13.5" customHeight="1">
      <c r="A138" s="4" t="str">
        <f t="shared" si="3"/>
        <v>1702_각남면_0073</v>
      </c>
      <c r="B138" s="1">
        <v>1702</v>
      </c>
      <c r="C138" s="1" t="s">
        <v>12741</v>
      </c>
      <c r="D138" s="1" t="s">
        <v>12742</v>
      </c>
      <c r="E138" s="1">
        <v>137</v>
      </c>
      <c r="F138" s="1">
        <v>1</v>
      </c>
      <c r="G138" s="1" t="s">
        <v>15747</v>
      </c>
      <c r="H138" s="1" t="s">
        <v>15748</v>
      </c>
      <c r="I138" s="1">
        <v>5</v>
      </c>
      <c r="L138" s="1">
        <v>2</v>
      </c>
      <c r="M138" s="1" t="s">
        <v>14255</v>
      </c>
      <c r="N138" s="1" t="s">
        <v>14256</v>
      </c>
      <c r="S138" s="1" t="s">
        <v>309</v>
      </c>
      <c r="T138" s="1" t="s">
        <v>7229</v>
      </c>
      <c r="W138" s="1" t="s">
        <v>509</v>
      </c>
      <c r="X138" s="1" t="s">
        <v>7766</v>
      </c>
      <c r="Y138" s="1" t="s">
        <v>88</v>
      </c>
      <c r="Z138" s="1" t="s">
        <v>7814</v>
      </c>
      <c r="AC138" s="1">
        <v>34</v>
      </c>
      <c r="AD138" s="1" t="s">
        <v>174</v>
      </c>
      <c r="AE138" s="1" t="s">
        <v>9779</v>
      </c>
      <c r="AJ138" s="1" t="s">
        <v>17</v>
      </c>
      <c r="AK138" s="1" t="s">
        <v>9936</v>
      </c>
      <c r="AL138" s="1" t="s">
        <v>79</v>
      </c>
      <c r="AM138" s="1" t="s">
        <v>13206</v>
      </c>
      <c r="AT138" s="1" t="s">
        <v>194</v>
      </c>
      <c r="AU138" s="1" t="s">
        <v>7558</v>
      </c>
      <c r="AV138" s="1" t="s">
        <v>510</v>
      </c>
      <c r="AW138" s="1" t="s">
        <v>8149</v>
      </c>
      <c r="BG138" s="1" t="s">
        <v>95</v>
      </c>
      <c r="BH138" s="1" t="s">
        <v>10190</v>
      </c>
      <c r="BI138" s="1" t="s">
        <v>511</v>
      </c>
      <c r="BJ138" s="1" t="s">
        <v>11137</v>
      </c>
      <c r="BK138" s="1" t="s">
        <v>207</v>
      </c>
      <c r="BL138" s="1" t="s">
        <v>10187</v>
      </c>
      <c r="BM138" s="1" t="s">
        <v>512</v>
      </c>
      <c r="BN138" s="1" t="s">
        <v>11607</v>
      </c>
      <c r="BO138" s="1" t="s">
        <v>513</v>
      </c>
      <c r="BP138" s="1" t="s">
        <v>11051</v>
      </c>
      <c r="BQ138" s="1" t="s">
        <v>514</v>
      </c>
      <c r="BR138" s="1" t="s">
        <v>12049</v>
      </c>
      <c r="BS138" s="1" t="s">
        <v>90</v>
      </c>
      <c r="BT138" s="1" t="s">
        <v>9993</v>
      </c>
    </row>
    <row r="139" spans="1:72" ht="13.5" customHeight="1">
      <c r="A139" s="4" t="str">
        <f t="shared" si="3"/>
        <v>1702_각남면_0073</v>
      </c>
      <c r="B139" s="1">
        <v>1702</v>
      </c>
      <c r="C139" s="1" t="s">
        <v>12741</v>
      </c>
      <c r="D139" s="1" t="s">
        <v>12742</v>
      </c>
      <c r="E139" s="1">
        <v>138</v>
      </c>
      <c r="F139" s="1">
        <v>1</v>
      </c>
      <c r="G139" s="1" t="s">
        <v>15747</v>
      </c>
      <c r="H139" s="1" t="s">
        <v>15748</v>
      </c>
      <c r="I139" s="1">
        <v>5</v>
      </c>
      <c r="L139" s="1">
        <v>2</v>
      </c>
      <c r="M139" s="1" t="s">
        <v>14255</v>
      </c>
      <c r="N139" s="1" t="s">
        <v>14256</v>
      </c>
      <c r="S139" s="1" t="s">
        <v>68</v>
      </c>
      <c r="T139" s="1" t="s">
        <v>7222</v>
      </c>
      <c r="Y139" s="1" t="s">
        <v>515</v>
      </c>
      <c r="Z139" s="1" t="s">
        <v>7902</v>
      </c>
      <c r="AC139" s="1">
        <v>14</v>
      </c>
      <c r="AD139" s="1" t="s">
        <v>159</v>
      </c>
      <c r="AE139" s="1" t="s">
        <v>9777</v>
      </c>
    </row>
    <row r="140" spans="1:72" ht="13.5" customHeight="1">
      <c r="A140" s="4" t="str">
        <f t="shared" si="3"/>
        <v>1702_각남면_0073</v>
      </c>
      <c r="B140" s="1">
        <v>1702</v>
      </c>
      <c r="C140" s="1" t="s">
        <v>12741</v>
      </c>
      <c r="D140" s="1" t="s">
        <v>12742</v>
      </c>
      <c r="E140" s="1">
        <v>139</v>
      </c>
      <c r="F140" s="1">
        <v>1</v>
      </c>
      <c r="G140" s="1" t="s">
        <v>15747</v>
      </c>
      <c r="H140" s="1" t="s">
        <v>15748</v>
      </c>
      <c r="I140" s="1">
        <v>5</v>
      </c>
      <c r="L140" s="1">
        <v>2</v>
      </c>
      <c r="M140" s="1" t="s">
        <v>14255</v>
      </c>
      <c r="N140" s="1" t="s">
        <v>14256</v>
      </c>
      <c r="S140" s="1" t="s">
        <v>64</v>
      </c>
      <c r="T140" s="1" t="s">
        <v>7221</v>
      </c>
      <c r="Y140" s="1" t="s">
        <v>15324</v>
      </c>
      <c r="Z140" s="1" t="s">
        <v>7903</v>
      </c>
      <c r="AC140" s="1">
        <v>1</v>
      </c>
      <c r="AD140" s="1" t="s">
        <v>284</v>
      </c>
      <c r="AE140" s="1" t="s">
        <v>9789</v>
      </c>
      <c r="AF140" s="1" t="s">
        <v>100</v>
      </c>
      <c r="AG140" s="1" t="s">
        <v>9819</v>
      </c>
    </row>
    <row r="141" spans="1:72" ht="13.5" customHeight="1">
      <c r="A141" s="4" t="str">
        <f t="shared" si="3"/>
        <v>1702_각남면_0073</v>
      </c>
      <c r="B141" s="1">
        <v>1702</v>
      </c>
      <c r="C141" s="1" t="s">
        <v>12741</v>
      </c>
      <c r="D141" s="1" t="s">
        <v>12742</v>
      </c>
      <c r="E141" s="1">
        <v>140</v>
      </c>
      <c r="F141" s="1">
        <v>1</v>
      </c>
      <c r="G141" s="1" t="s">
        <v>15747</v>
      </c>
      <c r="H141" s="1" t="s">
        <v>15748</v>
      </c>
      <c r="I141" s="1">
        <v>5</v>
      </c>
      <c r="L141" s="1">
        <v>3</v>
      </c>
      <c r="M141" s="1" t="s">
        <v>427</v>
      </c>
      <c r="N141" s="1" t="s">
        <v>7904</v>
      </c>
      <c r="T141" s="1" t="s">
        <v>14194</v>
      </c>
      <c r="U141" s="1" t="s">
        <v>516</v>
      </c>
      <c r="V141" s="1" t="s">
        <v>12891</v>
      </c>
      <c r="Y141" s="1" t="s">
        <v>427</v>
      </c>
      <c r="Z141" s="1" t="s">
        <v>7904</v>
      </c>
      <c r="AC141" s="1">
        <v>71</v>
      </c>
      <c r="AD141" s="1" t="s">
        <v>313</v>
      </c>
      <c r="AE141" s="1" t="s">
        <v>9793</v>
      </c>
      <c r="AJ141" s="1" t="s">
        <v>17</v>
      </c>
      <c r="AK141" s="1" t="s">
        <v>9936</v>
      </c>
      <c r="AL141" s="1" t="s">
        <v>79</v>
      </c>
      <c r="AM141" s="1" t="s">
        <v>13206</v>
      </c>
      <c r="AN141" s="1" t="s">
        <v>416</v>
      </c>
      <c r="AO141" s="1" t="s">
        <v>8868</v>
      </c>
      <c r="AP141" s="1" t="s">
        <v>55</v>
      </c>
      <c r="AQ141" s="1" t="s">
        <v>7306</v>
      </c>
      <c r="AR141" s="1" t="s">
        <v>517</v>
      </c>
      <c r="AS141" s="1" t="s">
        <v>13337</v>
      </c>
      <c r="AT141" s="1" t="s">
        <v>57</v>
      </c>
      <c r="AU141" s="1" t="s">
        <v>7320</v>
      </c>
      <c r="AV141" s="1" t="s">
        <v>518</v>
      </c>
      <c r="AW141" s="1" t="s">
        <v>10281</v>
      </c>
      <c r="BB141" s="1" t="s">
        <v>141</v>
      </c>
      <c r="BC141" s="1" t="s">
        <v>7634</v>
      </c>
      <c r="BD141" s="1" t="s">
        <v>15325</v>
      </c>
      <c r="BE141" s="1" t="s">
        <v>8147</v>
      </c>
      <c r="BG141" s="1" t="s">
        <v>57</v>
      </c>
      <c r="BH141" s="1" t="s">
        <v>7320</v>
      </c>
      <c r="BI141" s="1" t="s">
        <v>519</v>
      </c>
      <c r="BJ141" s="1" t="s">
        <v>10451</v>
      </c>
      <c r="BK141" s="1" t="s">
        <v>57</v>
      </c>
      <c r="BL141" s="1" t="s">
        <v>7320</v>
      </c>
      <c r="BM141" s="1" t="s">
        <v>250</v>
      </c>
      <c r="BN141" s="1" t="s">
        <v>11599</v>
      </c>
      <c r="BQ141" s="1" t="s">
        <v>520</v>
      </c>
      <c r="BR141" s="1" t="s">
        <v>8328</v>
      </c>
      <c r="BS141" s="1" t="s">
        <v>416</v>
      </c>
      <c r="BT141" s="1" t="s">
        <v>8868</v>
      </c>
    </row>
    <row r="142" spans="1:72" ht="13.5" customHeight="1">
      <c r="A142" s="4" t="str">
        <f t="shared" si="3"/>
        <v>1702_각남면_0073</v>
      </c>
      <c r="B142" s="1">
        <v>1702</v>
      </c>
      <c r="C142" s="1" t="s">
        <v>12741</v>
      </c>
      <c r="D142" s="1" t="s">
        <v>12742</v>
      </c>
      <c r="E142" s="1">
        <v>141</v>
      </c>
      <c r="F142" s="1">
        <v>1</v>
      </c>
      <c r="G142" s="1" t="s">
        <v>15747</v>
      </c>
      <c r="H142" s="1" t="s">
        <v>15748</v>
      </c>
      <c r="I142" s="1">
        <v>5</v>
      </c>
      <c r="L142" s="1">
        <v>3</v>
      </c>
      <c r="M142" s="1" t="s">
        <v>427</v>
      </c>
      <c r="N142" s="1" t="s">
        <v>7904</v>
      </c>
      <c r="S142" s="1" t="s">
        <v>49</v>
      </c>
      <c r="T142" s="1" t="s">
        <v>2878</v>
      </c>
      <c r="U142" s="1" t="s">
        <v>128</v>
      </c>
      <c r="V142" s="1" t="s">
        <v>7236</v>
      </c>
      <c r="W142" s="1" t="s">
        <v>166</v>
      </c>
      <c r="X142" s="1" t="s">
        <v>7754</v>
      </c>
      <c r="Y142" s="1" t="s">
        <v>15804</v>
      </c>
      <c r="Z142" s="1" t="s">
        <v>13029</v>
      </c>
      <c r="AF142" s="1" t="s">
        <v>368</v>
      </c>
      <c r="AG142" s="1" t="s">
        <v>9826</v>
      </c>
    </row>
    <row r="143" spans="1:72" ht="13.5" customHeight="1">
      <c r="A143" s="4" t="str">
        <f t="shared" si="3"/>
        <v>1702_각남면_0073</v>
      </c>
      <c r="B143" s="1">
        <v>1702</v>
      </c>
      <c r="C143" s="1" t="s">
        <v>12741</v>
      </c>
      <c r="D143" s="1" t="s">
        <v>12742</v>
      </c>
      <c r="E143" s="1">
        <v>142</v>
      </c>
      <c r="F143" s="1">
        <v>1</v>
      </c>
      <c r="G143" s="1" t="s">
        <v>15747</v>
      </c>
      <c r="H143" s="1" t="s">
        <v>15748</v>
      </c>
      <c r="I143" s="1">
        <v>5</v>
      </c>
      <c r="L143" s="1">
        <v>3</v>
      </c>
      <c r="M143" s="1" t="s">
        <v>427</v>
      </c>
      <c r="N143" s="1" t="s">
        <v>7904</v>
      </c>
      <c r="S143" s="1" t="s">
        <v>64</v>
      </c>
      <c r="T143" s="1" t="s">
        <v>7221</v>
      </c>
      <c r="Y143" s="1" t="s">
        <v>521</v>
      </c>
      <c r="Z143" s="1" t="s">
        <v>7905</v>
      </c>
      <c r="AF143" s="1" t="s">
        <v>459</v>
      </c>
      <c r="AG143" s="1" t="s">
        <v>9828</v>
      </c>
    </row>
    <row r="144" spans="1:72" ht="13.5" customHeight="1">
      <c r="A144" s="4" t="str">
        <f t="shared" si="3"/>
        <v>1702_각남면_0073</v>
      </c>
      <c r="B144" s="1">
        <v>1702</v>
      </c>
      <c r="C144" s="1" t="s">
        <v>12741</v>
      </c>
      <c r="D144" s="1" t="s">
        <v>12742</v>
      </c>
      <c r="E144" s="1">
        <v>143</v>
      </c>
      <c r="F144" s="1">
        <v>1</v>
      </c>
      <c r="G144" s="1" t="s">
        <v>15747</v>
      </c>
      <c r="H144" s="1" t="s">
        <v>15748</v>
      </c>
      <c r="I144" s="1">
        <v>5</v>
      </c>
      <c r="L144" s="1">
        <v>3</v>
      </c>
      <c r="M144" s="1" t="s">
        <v>427</v>
      </c>
      <c r="N144" s="1" t="s">
        <v>7904</v>
      </c>
      <c r="S144" s="1" t="s">
        <v>68</v>
      </c>
      <c r="T144" s="1" t="s">
        <v>7222</v>
      </c>
      <c r="U144" s="1" t="s">
        <v>12843</v>
      </c>
      <c r="V144" s="1" t="s">
        <v>7341</v>
      </c>
      <c r="Y144" s="1" t="s">
        <v>523</v>
      </c>
      <c r="Z144" s="1" t="s">
        <v>7906</v>
      </c>
      <c r="AC144" s="1">
        <v>27</v>
      </c>
      <c r="AD144" s="1" t="s">
        <v>483</v>
      </c>
      <c r="AE144" s="1" t="s">
        <v>9497</v>
      </c>
    </row>
    <row r="145" spans="1:72" ht="13.5" customHeight="1">
      <c r="A145" s="4" t="str">
        <f t="shared" ref="A145:A181" si="4">HYPERLINK("http://kyu.snu.ac.kr/sdhj/index.jsp?type=hj/GK14658_00IH_0001_0074.jpg","1702_각남면_0074")</f>
        <v>1702_각남면_0074</v>
      </c>
      <c r="B145" s="1">
        <v>1702</v>
      </c>
      <c r="C145" s="1" t="s">
        <v>12741</v>
      </c>
      <c r="D145" s="1" t="s">
        <v>12742</v>
      </c>
      <c r="E145" s="1">
        <v>144</v>
      </c>
      <c r="F145" s="1">
        <v>1</v>
      </c>
      <c r="G145" s="1" t="s">
        <v>15747</v>
      </c>
      <c r="H145" s="1" t="s">
        <v>15748</v>
      </c>
      <c r="I145" s="1">
        <v>5</v>
      </c>
      <c r="L145" s="1">
        <v>4</v>
      </c>
      <c r="M145" s="1" t="s">
        <v>526</v>
      </c>
      <c r="N145" s="1" t="s">
        <v>7907</v>
      </c>
      <c r="Q145" s="1" t="s">
        <v>524</v>
      </c>
      <c r="R145" s="1" t="s">
        <v>7191</v>
      </c>
      <c r="T145" s="1" t="s">
        <v>14194</v>
      </c>
      <c r="U145" s="1" t="s">
        <v>525</v>
      </c>
      <c r="V145" s="1" t="s">
        <v>7342</v>
      </c>
      <c r="Y145" s="1" t="s">
        <v>526</v>
      </c>
      <c r="Z145" s="1" t="s">
        <v>7907</v>
      </c>
      <c r="AC145" s="1">
        <v>37</v>
      </c>
      <c r="AD145" s="1" t="s">
        <v>116</v>
      </c>
      <c r="AE145" s="1" t="s">
        <v>9770</v>
      </c>
      <c r="AJ145" s="1" t="s">
        <v>17</v>
      </c>
      <c r="AK145" s="1" t="s">
        <v>9936</v>
      </c>
      <c r="AL145" s="1" t="s">
        <v>97</v>
      </c>
      <c r="AM145" s="1" t="s">
        <v>9880</v>
      </c>
      <c r="AN145" s="1" t="s">
        <v>53</v>
      </c>
      <c r="AO145" s="1" t="s">
        <v>9879</v>
      </c>
      <c r="AP145" s="1" t="s">
        <v>481</v>
      </c>
      <c r="AQ145" s="1" t="s">
        <v>7339</v>
      </c>
      <c r="AR145" s="1" t="s">
        <v>527</v>
      </c>
      <c r="AS145" s="1" t="s">
        <v>13323</v>
      </c>
      <c r="AT145" s="1" t="s">
        <v>57</v>
      </c>
      <c r="AU145" s="1" t="s">
        <v>7320</v>
      </c>
      <c r="AV145" s="1" t="s">
        <v>528</v>
      </c>
      <c r="AW145" s="1" t="s">
        <v>13410</v>
      </c>
      <c r="BB145" s="1" t="s">
        <v>141</v>
      </c>
      <c r="BC145" s="1" t="s">
        <v>7634</v>
      </c>
      <c r="BD145" s="1" t="s">
        <v>529</v>
      </c>
      <c r="BE145" s="1" t="s">
        <v>8693</v>
      </c>
      <c r="BG145" s="1" t="s">
        <v>57</v>
      </c>
      <c r="BH145" s="1" t="s">
        <v>7320</v>
      </c>
      <c r="BI145" s="1" t="s">
        <v>530</v>
      </c>
      <c r="BJ145" s="1" t="s">
        <v>8419</v>
      </c>
      <c r="BK145" s="1" t="s">
        <v>57</v>
      </c>
      <c r="BL145" s="1" t="s">
        <v>7320</v>
      </c>
      <c r="BM145" s="1" t="s">
        <v>531</v>
      </c>
      <c r="BN145" s="1" t="s">
        <v>10302</v>
      </c>
      <c r="BO145" s="1" t="s">
        <v>259</v>
      </c>
      <c r="BP145" s="1" t="s">
        <v>13625</v>
      </c>
      <c r="BQ145" s="1" t="s">
        <v>532</v>
      </c>
      <c r="BR145" s="1" t="s">
        <v>12050</v>
      </c>
      <c r="BS145" s="1" t="s">
        <v>97</v>
      </c>
      <c r="BT145" s="1" t="s">
        <v>9880</v>
      </c>
    </row>
    <row r="146" spans="1:72" ht="13.5" customHeight="1">
      <c r="A146" s="4" t="str">
        <f t="shared" si="4"/>
        <v>1702_각남면_0074</v>
      </c>
      <c r="B146" s="1">
        <v>1702</v>
      </c>
      <c r="C146" s="1" t="s">
        <v>12741</v>
      </c>
      <c r="D146" s="1" t="s">
        <v>12742</v>
      </c>
      <c r="E146" s="1">
        <v>145</v>
      </c>
      <c r="F146" s="1">
        <v>1</v>
      </c>
      <c r="G146" s="1" t="s">
        <v>15747</v>
      </c>
      <c r="H146" s="1" t="s">
        <v>15748</v>
      </c>
      <c r="I146" s="1">
        <v>5</v>
      </c>
      <c r="L146" s="1">
        <v>4</v>
      </c>
      <c r="M146" s="1" t="s">
        <v>526</v>
      </c>
      <c r="N146" s="1" t="s">
        <v>7907</v>
      </c>
      <c r="S146" s="1" t="s">
        <v>49</v>
      </c>
      <c r="T146" s="1" t="s">
        <v>2878</v>
      </c>
      <c r="U146" s="1" t="s">
        <v>128</v>
      </c>
      <c r="V146" s="1" t="s">
        <v>7236</v>
      </c>
      <c r="W146" s="1" t="s">
        <v>76</v>
      </c>
      <c r="X146" s="1" t="s">
        <v>12974</v>
      </c>
      <c r="Y146" s="1" t="s">
        <v>533</v>
      </c>
      <c r="Z146" s="1" t="s">
        <v>7908</v>
      </c>
      <c r="AC146" s="1">
        <v>41</v>
      </c>
      <c r="AD146" s="1" t="s">
        <v>469</v>
      </c>
      <c r="AE146" s="1" t="s">
        <v>9803</v>
      </c>
      <c r="AJ146" s="1" t="s">
        <v>17</v>
      </c>
      <c r="AK146" s="1" t="s">
        <v>9936</v>
      </c>
      <c r="AL146" s="1" t="s">
        <v>79</v>
      </c>
      <c r="AM146" s="1" t="s">
        <v>13206</v>
      </c>
      <c r="AT146" s="1" t="s">
        <v>46</v>
      </c>
      <c r="AU146" s="1" t="s">
        <v>7417</v>
      </c>
      <c r="AV146" s="1" t="s">
        <v>534</v>
      </c>
      <c r="AW146" s="1" t="s">
        <v>10298</v>
      </c>
      <c r="BG146" s="1" t="s">
        <v>46</v>
      </c>
      <c r="BH146" s="1" t="s">
        <v>7417</v>
      </c>
      <c r="BI146" s="1" t="s">
        <v>535</v>
      </c>
      <c r="BJ146" s="1" t="s">
        <v>11138</v>
      </c>
      <c r="BK146" s="1" t="s">
        <v>46</v>
      </c>
      <c r="BL146" s="1" t="s">
        <v>7417</v>
      </c>
      <c r="BM146" s="1" t="s">
        <v>536</v>
      </c>
      <c r="BN146" s="1" t="s">
        <v>11244</v>
      </c>
      <c r="BO146" s="1" t="s">
        <v>46</v>
      </c>
      <c r="BP146" s="1" t="s">
        <v>7417</v>
      </c>
      <c r="BQ146" s="1" t="s">
        <v>537</v>
      </c>
      <c r="BR146" s="1" t="s">
        <v>12051</v>
      </c>
      <c r="BS146" s="1" t="s">
        <v>97</v>
      </c>
      <c r="BT146" s="1" t="s">
        <v>9880</v>
      </c>
    </row>
    <row r="147" spans="1:72" ht="13.5" customHeight="1">
      <c r="A147" s="4" t="str">
        <f t="shared" si="4"/>
        <v>1702_각남면_0074</v>
      </c>
      <c r="B147" s="1">
        <v>1702</v>
      </c>
      <c r="C147" s="1" t="s">
        <v>12741</v>
      </c>
      <c r="D147" s="1" t="s">
        <v>12742</v>
      </c>
      <c r="E147" s="1">
        <v>146</v>
      </c>
      <c r="F147" s="1">
        <v>1</v>
      </c>
      <c r="G147" s="1" t="s">
        <v>15747</v>
      </c>
      <c r="H147" s="1" t="s">
        <v>15748</v>
      </c>
      <c r="I147" s="1">
        <v>5</v>
      </c>
      <c r="L147" s="1">
        <v>4</v>
      </c>
      <c r="M147" s="1" t="s">
        <v>526</v>
      </c>
      <c r="N147" s="1" t="s">
        <v>7907</v>
      </c>
      <c r="S147" s="1" t="s">
        <v>68</v>
      </c>
      <c r="T147" s="1" t="s">
        <v>7222</v>
      </c>
      <c r="U147" s="1" t="s">
        <v>57</v>
      </c>
      <c r="V147" s="1" t="s">
        <v>7320</v>
      </c>
      <c r="Y147" s="1" t="s">
        <v>538</v>
      </c>
      <c r="Z147" s="1" t="s">
        <v>7909</v>
      </c>
      <c r="AC147" s="1">
        <v>10</v>
      </c>
      <c r="AD147" s="1" t="s">
        <v>72</v>
      </c>
      <c r="AE147" s="1" t="s">
        <v>9765</v>
      </c>
      <c r="AF147" s="1" t="s">
        <v>100</v>
      </c>
      <c r="AG147" s="1" t="s">
        <v>9819</v>
      </c>
    </row>
    <row r="148" spans="1:72" ht="13.5" customHeight="1">
      <c r="A148" s="4" t="str">
        <f t="shared" si="4"/>
        <v>1702_각남면_0074</v>
      </c>
      <c r="B148" s="1">
        <v>1702</v>
      </c>
      <c r="C148" s="1" t="s">
        <v>12741</v>
      </c>
      <c r="D148" s="1" t="s">
        <v>12742</v>
      </c>
      <c r="E148" s="1">
        <v>147</v>
      </c>
      <c r="F148" s="1">
        <v>1</v>
      </c>
      <c r="G148" s="1" t="s">
        <v>15747</v>
      </c>
      <c r="H148" s="1" t="s">
        <v>15748</v>
      </c>
      <c r="I148" s="1">
        <v>5</v>
      </c>
      <c r="L148" s="1">
        <v>5</v>
      </c>
      <c r="M148" s="1" t="s">
        <v>15047</v>
      </c>
      <c r="N148" s="1" t="s">
        <v>15048</v>
      </c>
      <c r="T148" s="1" t="s">
        <v>14194</v>
      </c>
      <c r="U148" s="1" t="s">
        <v>172</v>
      </c>
      <c r="V148" s="1" t="s">
        <v>7314</v>
      </c>
      <c r="W148" s="1" t="s">
        <v>281</v>
      </c>
      <c r="X148" s="1" t="s">
        <v>12981</v>
      </c>
      <c r="Y148" s="1" t="s">
        <v>539</v>
      </c>
      <c r="Z148" s="1" t="s">
        <v>7910</v>
      </c>
      <c r="AC148" s="1">
        <v>54</v>
      </c>
      <c r="AD148" s="1" t="s">
        <v>323</v>
      </c>
      <c r="AE148" s="1" t="s">
        <v>9795</v>
      </c>
      <c r="AJ148" s="1" t="s">
        <v>17</v>
      </c>
      <c r="AK148" s="1" t="s">
        <v>9936</v>
      </c>
      <c r="AL148" s="1" t="s">
        <v>416</v>
      </c>
      <c r="AM148" s="1" t="s">
        <v>8868</v>
      </c>
      <c r="AT148" s="1" t="s">
        <v>259</v>
      </c>
      <c r="AU148" s="1" t="s">
        <v>13350</v>
      </c>
      <c r="AV148" s="1" t="s">
        <v>540</v>
      </c>
      <c r="AW148" s="1" t="s">
        <v>10299</v>
      </c>
      <c r="BG148" s="1" t="s">
        <v>251</v>
      </c>
      <c r="BH148" s="1" t="s">
        <v>13517</v>
      </c>
      <c r="BI148" s="1" t="s">
        <v>541</v>
      </c>
      <c r="BJ148" s="1" t="s">
        <v>11139</v>
      </c>
      <c r="BK148" s="1" t="s">
        <v>251</v>
      </c>
      <c r="BL148" s="1" t="s">
        <v>13517</v>
      </c>
      <c r="BM148" s="1" t="s">
        <v>542</v>
      </c>
      <c r="BN148" s="1" t="s">
        <v>11608</v>
      </c>
      <c r="BO148" s="1" t="s">
        <v>251</v>
      </c>
      <c r="BP148" s="1" t="s">
        <v>13625</v>
      </c>
      <c r="BQ148" s="1" t="s">
        <v>543</v>
      </c>
      <c r="BR148" s="1" t="s">
        <v>12052</v>
      </c>
      <c r="BS148" s="1" t="s">
        <v>310</v>
      </c>
      <c r="BT148" s="1" t="s">
        <v>9995</v>
      </c>
    </row>
    <row r="149" spans="1:72" ht="13.5" customHeight="1">
      <c r="A149" s="4" t="str">
        <f t="shared" si="4"/>
        <v>1702_각남면_0074</v>
      </c>
      <c r="B149" s="1">
        <v>1702</v>
      </c>
      <c r="C149" s="1" t="s">
        <v>12741</v>
      </c>
      <c r="D149" s="1" t="s">
        <v>12742</v>
      </c>
      <c r="E149" s="1">
        <v>148</v>
      </c>
      <c r="F149" s="1">
        <v>1</v>
      </c>
      <c r="G149" s="1" t="s">
        <v>15747</v>
      </c>
      <c r="H149" s="1" t="s">
        <v>15748</v>
      </c>
      <c r="I149" s="1">
        <v>5</v>
      </c>
      <c r="L149" s="1">
        <v>5</v>
      </c>
      <c r="M149" s="1" t="s">
        <v>15047</v>
      </c>
      <c r="N149" s="1" t="s">
        <v>15048</v>
      </c>
      <c r="S149" s="1" t="s">
        <v>49</v>
      </c>
      <c r="T149" s="1" t="s">
        <v>2878</v>
      </c>
      <c r="W149" s="1" t="s">
        <v>76</v>
      </c>
      <c r="X149" s="1" t="s">
        <v>12974</v>
      </c>
      <c r="Y149" s="1" t="s">
        <v>88</v>
      </c>
      <c r="Z149" s="1" t="s">
        <v>7814</v>
      </c>
      <c r="AC149" s="1">
        <v>38</v>
      </c>
      <c r="AD149" s="1" t="s">
        <v>393</v>
      </c>
      <c r="AE149" s="1" t="s">
        <v>9799</v>
      </c>
      <c r="AJ149" s="1" t="s">
        <v>17</v>
      </c>
      <c r="AK149" s="1" t="s">
        <v>9936</v>
      </c>
      <c r="AL149" s="1" t="s">
        <v>79</v>
      </c>
      <c r="AM149" s="1" t="s">
        <v>13206</v>
      </c>
      <c r="AT149" s="1" t="s">
        <v>46</v>
      </c>
      <c r="AU149" s="1" t="s">
        <v>7417</v>
      </c>
      <c r="AV149" s="1" t="s">
        <v>544</v>
      </c>
      <c r="AW149" s="1" t="s">
        <v>10300</v>
      </c>
      <c r="BG149" s="1" t="s">
        <v>46</v>
      </c>
      <c r="BH149" s="1" t="s">
        <v>7417</v>
      </c>
      <c r="BI149" s="1" t="s">
        <v>545</v>
      </c>
      <c r="BJ149" s="1" t="s">
        <v>9441</v>
      </c>
      <c r="BK149" s="1" t="s">
        <v>46</v>
      </c>
      <c r="BL149" s="1" t="s">
        <v>7417</v>
      </c>
      <c r="BM149" s="1" t="s">
        <v>546</v>
      </c>
      <c r="BN149" s="1" t="s">
        <v>11609</v>
      </c>
      <c r="BO149" s="1" t="s">
        <v>189</v>
      </c>
      <c r="BP149" s="1" t="s">
        <v>7414</v>
      </c>
      <c r="BQ149" s="1" t="s">
        <v>15326</v>
      </c>
      <c r="BR149" s="1" t="s">
        <v>12053</v>
      </c>
      <c r="BS149" s="1" t="s">
        <v>547</v>
      </c>
      <c r="BT149" s="1" t="s">
        <v>10014</v>
      </c>
    </row>
    <row r="150" spans="1:72" ht="13.5" customHeight="1">
      <c r="A150" s="4" t="str">
        <f t="shared" si="4"/>
        <v>1702_각남면_0074</v>
      </c>
      <c r="B150" s="1">
        <v>1702</v>
      </c>
      <c r="C150" s="1" t="s">
        <v>12741</v>
      </c>
      <c r="D150" s="1" t="s">
        <v>12742</v>
      </c>
      <c r="E150" s="1">
        <v>149</v>
      </c>
      <c r="F150" s="1">
        <v>1</v>
      </c>
      <c r="G150" s="1" t="s">
        <v>15747</v>
      </c>
      <c r="H150" s="1" t="s">
        <v>15748</v>
      </c>
      <c r="I150" s="1">
        <v>5</v>
      </c>
      <c r="L150" s="1">
        <v>5</v>
      </c>
      <c r="M150" s="1" t="s">
        <v>15047</v>
      </c>
      <c r="N150" s="1" t="s">
        <v>15048</v>
      </c>
      <c r="S150" s="1" t="s">
        <v>280</v>
      </c>
      <c r="T150" s="1" t="s">
        <v>7228</v>
      </c>
      <c r="W150" s="1" t="s">
        <v>500</v>
      </c>
      <c r="X150" s="1" t="s">
        <v>7765</v>
      </c>
      <c r="Y150" s="1" t="s">
        <v>548</v>
      </c>
      <c r="Z150" s="1" t="s">
        <v>7911</v>
      </c>
      <c r="AC150" s="1">
        <v>66</v>
      </c>
      <c r="AD150" s="1" t="s">
        <v>316</v>
      </c>
      <c r="AE150" s="1" t="s">
        <v>9794</v>
      </c>
    </row>
    <row r="151" spans="1:72" ht="13.5" customHeight="1">
      <c r="A151" s="4" t="str">
        <f t="shared" si="4"/>
        <v>1702_각남면_0074</v>
      </c>
      <c r="B151" s="1">
        <v>1702</v>
      </c>
      <c r="C151" s="1" t="s">
        <v>12741</v>
      </c>
      <c r="D151" s="1" t="s">
        <v>12742</v>
      </c>
      <c r="E151" s="1">
        <v>150</v>
      </c>
      <c r="F151" s="1">
        <v>1</v>
      </c>
      <c r="G151" s="1" t="s">
        <v>15747</v>
      </c>
      <c r="H151" s="1" t="s">
        <v>15748</v>
      </c>
      <c r="I151" s="1">
        <v>5</v>
      </c>
      <c r="L151" s="1">
        <v>5</v>
      </c>
      <c r="M151" s="1" t="s">
        <v>15047</v>
      </c>
      <c r="N151" s="1" t="s">
        <v>15048</v>
      </c>
      <c r="S151" s="1" t="s">
        <v>64</v>
      </c>
      <c r="T151" s="1" t="s">
        <v>7221</v>
      </c>
      <c r="Y151" s="1" t="s">
        <v>549</v>
      </c>
      <c r="Z151" s="1" t="s">
        <v>7912</v>
      </c>
      <c r="AC151" s="1">
        <v>4</v>
      </c>
      <c r="AD151" s="1" t="s">
        <v>103</v>
      </c>
      <c r="AE151" s="1" t="s">
        <v>9769</v>
      </c>
    </row>
    <row r="152" spans="1:72" ht="13.5" customHeight="1">
      <c r="A152" s="4" t="str">
        <f t="shared" si="4"/>
        <v>1702_각남면_0074</v>
      </c>
      <c r="B152" s="1">
        <v>1702</v>
      </c>
      <c r="C152" s="1" t="s">
        <v>12741</v>
      </c>
      <c r="D152" s="1" t="s">
        <v>12742</v>
      </c>
      <c r="E152" s="1">
        <v>151</v>
      </c>
      <c r="F152" s="1">
        <v>1</v>
      </c>
      <c r="G152" s="1" t="s">
        <v>15747</v>
      </c>
      <c r="H152" s="1" t="s">
        <v>15748</v>
      </c>
      <c r="I152" s="1">
        <v>6</v>
      </c>
      <c r="J152" s="1" t="s">
        <v>550</v>
      </c>
      <c r="K152" s="1" t="s">
        <v>7072</v>
      </c>
      <c r="L152" s="1">
        <v>1</v>
      </c>
      <c r="M152" s="1" t="s">
        <v>550</v>
      </c>
      <c r="N152" s="1" t="s">
        <v>7072</v>
      </c>
      <c r="T152" s="1" t="s">
        <v>14194</v>
      </c>
      <c r="U152" s="1" t="s">
        <v>172</v>
      </c>
      <c r="V152" s="1" t="s">
        <v>7314</v>
      </c>
      <c r="W152" s="1" t="s">
        <v>351</v>
      </c>
      <c r="X152" s="1" t="s">
        <v>7758</v>
      </c>
      <c r="Y152" s="1" t="s">
        <v>551</v>
      </c>
      <c r="Z152" s="1" t="s">
        <v>7913</v>
      </c>
      <c r="AC152" s="1">
        <v>25</v>
      </c>
      <c r="AD152" s="1" t="s">
        <v>125</v>
      </c>
      <c r="AE152" s="1" t="s">
        <v>9771</v>
      </c>
      <c r="AJ152" s="1" t="s">
        <v>17</v>
      </c>
      <c r="AK152" s="1" t="s">
        <v>9936</v>
      </c>
      <c r="AL152" s="1" t="s">
        <v>310</v>
      </c>
      <c r="AM152" s="1" t="s">
        <v>9995</v>
      </c>
      <c r="AT152" s="1" t="s">
        <v>299</v>
      </c>
      <c r="AU152" s="1" t="s">
        <v>7347</v>
      </c>
      <c r="AV152" s="1" t="s">
        <v>507</v>
      </c>
      <c r="AW152" s="1" t="s">
        <v>10297</v>
      </c>
      <c r="BG152" s="1" t="s">
        <v>552</v>
      </c>
      <c r="BH152" s="1" t="s">
        <v>13526</v>
      </c>
      <c r="BI152" s="1" t="s">
        <v>437</v>
      </c>
      <c r="BJ152" s="1" t="s">
        <v>8975</v>
      </c>
      <c r="BK152" s="1" t="s">
        <v>95</v>
      </c>
      <c r="BL152" s="1" t="s">
        <v>10190</v>
      </c>
      <c r="BM152" s="1" t="s">
        <v>358</v>
      </c>
      <c r="BN152" s="1" t="s">
        <v>10366</v>
      </c>
      <c r="BO152" s="1" t="s">
        <v>194</v>
      </c>
      <c r="BP152" s="1" t="s">
        <v>7558</v>
      </c>
      <c r="BQ152" s="1" t="s">
        <v>508</v>
      </c>
      <c r="BR152" s="1" t="s">
        <v>14079</v>
      </c>
      <c r="BS152" s="1" t="s">
        <v>120</v>
      </c>
      <c r="BT152" s="1" t="s">
        <v>9894</v>
      </c>
    </row>
    <row r="153" spans="1:72" ht="13.5" customHeight="1">
      <c r="A153" s="4" t="str">
        <f t="shared" si="4"/>
        <v>1702_각남면_0074</v>
      </c>
      <c r="B153" s="1">
        <v>1702</v>
      </c>
      <c r="C153" s="1" t="s">
        <v>12741</v>
      </c>
      <c r="D153" s="1" t="s">
        <v>12742</v>
      </c>
      <c r="E153" s="1">
        <v>152</v>
      </c>
      <c r="F153" s="1">
        <v>1</v>
      </c>
      <c r="G153" s="1" t="s">
        <v>15747</v>
      </c>
      <c r="H153" s="1" t="s">
        <v>15748</v>
      </c>
      <c r="I153" s="1">
        <v>6</v>
      </c>
      <c r="L153" s="1">
        <v>1</v>
      </c>
      <c r="M153" s="1" t="s">
        <v>550</v>
      </c>
      <c r="N153" s="1" t="s">
        <v>7072</v>
      </c>
      <c r="S153" s="1" t="s">
        <v>49</v>
      </c>
      <c r="T153" s="1" t="s">
        <v>2878</v>
      </c>
      <c r="W153" s="1" t="s">
        <v>148</v>
      </c>
      <c r="X153" s="1" t="s">
        <v>11263</v>
      </c>
      <c r="Y153" s="1" t="s">
        <v>88</v>
      </c>
      <c r="Z153" s="1" t="s">
        <v>7814</v>
      </c>
      <c r="AC153" s="1">
        <v>34</v>
      </c>
      <c r="AD153" s="1" t="s">
        <v>174</v>
      </c>
      <c r="AE153" s="1" t="s">
        <v>9779</v>
      </c>
      <c r="AJ153" s="1" t="s">
        <v>17</v>
      </c>
      <c r="AK153" s="1" t="s">
        <v>9936</v>
      </c>
      <c r="AL153" s="1" t="s">
        <v>149</v>
      </c>
      <c r="AM153" s="1" t="s">
        <v>9962</v>
      </c>
      <c r="AT153" s="1" t="s">
        <v>553</v>
      </c>
      <c r="AU153" s="1" t="s">
        <v>7549</v>
      </c>
      <c r="AV153" s="1" t="s">
        <v>554</v>
      </c>
      <c r="AW153" s="1" t="s">
        <v>10301</v>
      </c>
      <c r="BG153" s="1" t="s">
        <v>553</v>
      </c>
      <c r="BH153" s="1" t="s">
        <v>7549</v>
      </c>
      <c r="BI153" s="1" t="s">
        <v>555</v>
      </c>
      <c r="BJ153" s="1" t="s">
        <v>8173</v>
      </c>
      <c r="BK153" s="1" t="s">
        <v>556</v>
      </c>
      <c r="BL153" s="1" t="s">
        <v>11113</v>
      </c>
      <c r="BM153" s="1" t="s">
        <v>557</v>
      </c>
      <c r="BN153" s="1" t="s">
        <v>7789</v>
      </c>
      <c r="BO153" s="1" t="s">
        <v>46</v>
      </c>
      <c r="BP153" s="1" t="s">
        <v>7417</v>
      </c>
      <c r="BQ153" s="1" t="s">
        <v>558</v>
      </c>
      <c r="BR153" s="1" t="s">
        <v>12054</v>
      </c>
      <c r="BS153" s="1" t="s">
        <v>120</v>
      </c>
      <c r="BT153" s="1" t="s">
        <v>9894</v>
      </c>
    </row>
    <row r="154" spans="1:72" ht="13.5" customHeight="1">
      <c r="A154" s="4" t="str">
        <f t="shared" si="4"/>
        <v>1702_각남면_0074</v>
      </c>
      <c r="B154" s="1">
        <v>1702</v>
      </c>
      <c r="C154" s="1" t="s">
        <v>12741</v>
      </c>
      <c r="D154" s="1" t="s">
        <v>12742</v>
      </c>
      <c r="E154" s="1">
        <v>153</v>
      </c>
      <c r="F154" s="1">
        <v>1</v>
      </c>
      <c r="G154" s="1" t="s">
        <v>15747</v>
      </c>
      <c r="H154" s="1" t="s">
        <v>15748</v>
      </c>
      <c r="I154" s="1">
        <v>6</v>
      </c>
      <c r="L154" s="1">
        <v>1</v>
      </c>
      <c r="M154" s="1" t="s">
        <v>550</v>
      </c>
      <c r="N154" s="1" t="s">
        <v>7072</v>
      </c>
      <c r="S154" s="1" t="s">
        <v>280</v>
      </c>
      <c r="T154" s="1" t="s">
        <v>7228</v>
      </c>
      <c r="W154" s="1" t="s">
        <v>148</v>
      </c>
      <c r="X154" s="1" t="s">
        <v>11263</v>
      </c>
      <c r="Y154" s="1" t="s">
        <v>88</v>
      </c>
      <c r="Z154" s="1" t="s">
        <v>7814</v>
      </c>
      <c r="AC154" s="1">
        <v>55</v>
      </c>
      <c r="AD154" s="1" t="s">
        <v>559</v>
      </c>
      <c r="AE154" s="1" t="s">
        <v>9806</v>
      </c>
    </row>
    <row r="155" spans="1:72" ht="13.5" customHeight="1">
      <c r="A155" s="4" t="str">
        <f t="shared" si="4"/>
        <v>1702_각남면_0074</v>
      </c>
      <c r="B155" s="1">
        <v>1702</v>
      </c>
      <c r="C155" s="1" t="s">
        <v>12741</v>
      </c>
      <c r="D155" s="1" t="s">
        <v>12742</v>
      </c>
      <c r="E155" s="1">
        <v>154</v>
      </c>
      <c r="F155" s="1">
        <v>1</v>
      </c>
      <c r="G155" s="1" t="s">
        <v>15747</v>
      </c>
      <c r="H155" s="1" t="s">
        <v>15748</v>
      </c>
      <c r="I155" s="1">
        <v>6</v>
      </c>
      <c r="L155" s="1">
        <v>2</v>
      </c>
      <c r="M155" s="1" t="s">
        <v>1260</v>
      </c>
      <c r="N155" s="1" t="s">
        <v>14257</v>
      </c>
      <c r="T155" s="1" t="s">
        <v>14194</v>
      </c>
      <c r="U155" s="1" t="s">
        <v>560</v>
      </c>
      <c r="V155" s="1" t="s">
        <v>7343</v>
      </c>
      <c r="W155" s="1" t="s">
        <v>76</v>
      </c>
      <c r="X155" s="1" t="s">
        <v>12974</v>
      </c>
      <c r="Y155" s="1" t="s">
        <v>561</v>
      </c>
      <c r="Z155" s="1" t="s">
        <v>7914</v>
      </c>
      <c r="AC155" s="1">
        <v>62</v>
      </c>
      <c r="AD155" s="1" t="s">
        <v>99</v>
      </c>
      <c r="AE155" s="1" t="s">
        <v>9768</v>
      </c>
      <c r="AJ155" s="1" t="s">
        <v>17</v>
      </c>
      <c r="AK155" s="1" t="s">
        <v>9936</v>
      </c>
      <c r="AL155" s="1" t="s">
        <v>79</v>
      </c>
      <c r="AM155" s="1" t="s">
        <v>13206</v>
      </c>
      <c r="AT155" s="1" t="s">
        <v>46</v>
      </c>
      <c r="AU155" s="1" t="s">
        <v>7417</v>
      </c>
      <c r="AV155" s="1" t="s">
        <v>531</v>
      </c>
      <c r="AW155" s="1" t="s">
        <v>10302</v>
      </c>
      <c r="BG155" s="1" t="s">
        <v>46</v>
      </c>
      <c r="BH155" s="1" t="s">
        <v>7417</v>
      </c>
      <c r="BI155" s="1" t="s">
        <v>562</v>
      </c>
      <c r="BJ155" s="1" t="s">
        <v>8039</v>
      </c>
      <c r="BK155" s="1" t="s">
        <v>46</v>
      </c>
      <c r="BL155" s="1" t="s">
        <v>7417</v>
      </c>
      <c r="BM155" s="1" t="s">
        <v>563</v>
      </c>
      <c r="BN155" s="1" t="s">
        <v>9659</v>
      </c>
      <c r="BO155" s="1" t="s">
        <v>46</v>
      </c>
      <c r="BP155" s="1" t="s">
        <v>7417</v>
      </c>
      <c r="BQ155" s="1" t="s">
        <v>564</v>
      </c>
      <c r="BR155" s="1" t="s">
        <v>12055</v>
      </c>
      <c r="BS155" s="1" t="s">
        <v>97</v>
      </c>
      <c r="BT155" s="1" t="s">
        <v>9880</v>
      </c>
    </row>
    <row r="156" spans="1:72" ht="13.5" customHeight="1">
      <c r="A156" s="4" t="str">
        <f t="shared" si="4"/>
        <v>1702_각남면_0074</v>
      </c>
      <c r="B156" s="1">
        <v>1702</v>
      </c>
      <c r="C156" s="1" t="s">
        <v>12741</v>
      </c>
      <c r="D156" s="1" t="s">
        <v>12742</v>
      </c>
      <c r="E156" s="1">
        <v>155</v>
      </c>
      <c r="F156" s="1">
        <v>1</v>
      </c>
      <c r="G156" s="1" t="s">
        <v>15747</v>
      </c>
      <c r="H156" s="1" t="s">
        <v>15748</v>
      </c>
      <c r="I156" s="1">
        <v>6</v>
      </c>
      <c r="L156" s="1">
        <v>2</v>
      </c>
      <c r="M156" s="1" t="s">
        <v>1260</v>
      </c>
      <c r="N156" s="1" t="s">
        <v>14257</v>
      </c>
      <c r="S156" s="1" t="s">
        <v>49</v>
      </c>
      <c r="T156" s="1" t="s">
        <v>2878</v>
      </c>
      <c r="U156" s="1" t="s">
        <v>50</v>
      </c>
      <c r="V156" s="1" t="s">
        <v>7304</v>
      </c>
      <c r="Y156" s="1" t="s">
        <v>15327</v>
      </c>
      <c r="Z156" s="1" t="s">
        <v>13105</v>
      </c>
      <c r="AC156" s="1">
        <v>49</v>
      </c>
      <c r="AD156" s="1" t="s">
        <v>145</v>
      </c>
      <c r="AE156" s="1" t="s">
        <v>9775</v>
      </c>
      <c r="AJ156" s="1" t="s">
        <v>17</v>
      </c>
      <c r="AK156" s="1" t="s">
        <v>9936</v>
      </c>
      <c r="AL156" s="1" t="s">
        <v>565</v>
      </c>
      <c r="AM156" s="1" t="s">
        <v>9927</v>
      </c>
      <c r="AN156" s="1" t="s">
        <v>456</v>
      </c>
      <c r="AO156" s="1" t="s">
        <v>7287</v>
      </c>
      <c r="AP156" s="1" t="s">
        <v>566</v>
      </c>
      <c r="AQ156" s="1" t="s">
        <v>10061</v>
      </c>
      <c r="AR156" s="1" t="s">
        <v>15805</v>
      </c>
      <c r="AS156" s="1" t="s">
        <v>10075</v>
      </c>
      <c r="AT156" s="1" t="s">
        <v>46</v>
      </c>
      <c r="AU156" s="1" t="s">
        <v>7417</v>
      </c>
      <c r="AV156" s="1" t="s">
        <v>567</v>
      </c>
      <c r="AW156" s="1" t="s">
        <v>10303</v>
      </c>
      <c r="BB156" s="1" t="s">
        <v>141</v>
      </c>
      <c r="BC156" s="1" t="s">
        <v>7634</v>
      </c>
      <c r="BD156" s="1" t="s">
        <v>568</v>
      </c>
      <c r="BE156" s="1" t="s">
        <v>9122</v>
      </c>
      <c r="BG156" s="1" t="s">
        <v>46</v>
      </c>
      <c r="BH156" s="1" t="s">
        <v>7417</v>
      </c>
      <c r="BI156" s="1" t="s">
        <v>569</v>
      </c>
      <c r="BJ156" s="1" t="s">
        <v>10327</v>
      </c>
      <c r="BK156" s="1" t="s">
        <v>46</v>
      </c>
      <c r="BL156" s="1" t="s">
        <v>7417</v>
      </c>
      <c r="BM156" s="1" t="s">
        <v>570</v>
      </c>
      <c r="BN156" s="1" t="s">
        <v>13448</v>
      </c>
      <c r="BO156" s="1" t="s">
        <v>46</v>
      </c>
      <c r="BP156" s="1" t="s">
        <v>7417</v>
      </c>
      <c r="BQ156" s="1" t="s">
        <v>571</v>
      </c>
      <c r="BR156" s="1" t="s">
        <v>8992</v>
      </c>
      <c r="BS156" s="1" t="s">
        <v>53</v>
      </c>
      <c r="BT156" s="1" t="s">
        <v>9879</v>
      </c>
    </row>
    <row r="157" spans="1:72" ht="13.5" customHeight="1">
      <c r="A157" s="4" t="str">
        <f t="shared" si="4"/>
        <v>1702_각남면_0074</v>
      </c>
      <c r="B157" s="1">
        <v>1702</v>
      </c>
      <c r="C157" s="1" t="s">
        <v>12741</v>
      </c>
      <c r="D157" s="1" t="s">
        <v>12742</v>
      </c>
      <c r="E157" s="1">
        <v>156</v>
      </c>
      <c r="F157" s="1">
        <v>1</v>
      </c>
      <c r="G157" s="1" t="s">
        <v>15747</v>
      </c>
      <c r="H157" s="1" t="s">
        <v>15748</v>
      </c>
      <c r="I157" s="1">
        <v>6</v>
      </c>
      <c r="L157" s="1">
        <v>2</v>
      </c>
      <c r="M157" s="1" t="s">
        <v>1260</v>
      </c>
      <c r="N157" s="1" t="s">
        <v>14257</v>
      </c>
      <c r="S157" s="1" t="s">
        <v>64</v>
      </c>
      <c r="T157" s="1" t="s">
        <v>7221</v>
      </c>
      <c r="U157" s="1" t="s">
        <v>50</v>
      </c>
      <c r="V157" s="1" t="s">
        <v>7304</v>
      </c>
      <c r="Y157" s="1" t="s">
        <v>572</v>
      </c>
      <c r="Z157" s="1" t="s">
        <v>7915</v>
      </c>
      <c r="AC157" s="1">
        <v>15</v>
      </c>
      <c r="AD157" s="1" t="s">
        <v>70</v>
      </c>
      <c r="AE157" s="1" t="s">
        <v>9764</v>
      </c>
    </row>
    <row r="158" spans="1:72" ht="13.5" customHeight="1">
      <c r="A158" s="4" t="str">
        <f t="shared" si="4"/>
        <v>1702_각남면_0074</v>
      </c>
      <c r="B158" s="1">
        <v>1702</v>
      </c>
      <c r="C158" s="1" t="s">
        <v>12741</v>
      </c>
      <c r="D158" s="1" t="s">
        <v>12742</v>
      </c>
      <c r="E158" s="1">
        <v>157</v>
      </c>
      <c r="F158" s="1">
        <v>1</v>
      </c>
      <c r="G158" s="1" t="s">
        <v>15747</v>
      </c>
      <c r="H158" s="1" t="s">
        <v>15748</v>
      </c>
      <c r="I158" s="1">
        <v>6</v>
      </c>
      <c r="L158" s="1">
        <v>3</v>
      </c>
      <c r="M158" s="1" t="s">
        <v>14529</v>
      </c>
      <c r="N158" s="1" t="s">
        <v>14530</v>
      </c>
      <c r="T158" s="1" t="s">
        <v>14194</v>
      </c>
      <c r="U158" s="1" t="s">
        <v>573</v>
      </c>
      <c r="V158" s="1" t="s">
        <v>7344</v>
      </c>
      <c r="W158" s="1" t="s">
        <v>351</v>
      </c>
      <c r="X158" s="1" t="s">
        <v>7758</v>
      </c>
      <c r="Y158" s="1" t="s">
        <v>574</v>
      </c>
      <c r="Z158" s="1" t="s">
        <v>7916</v>
      </c>
      <c r="AC158" s="1">
        <v>47</v>
      </c>
      <c r="AD158" s="1" t="s">
        <v>575</v>
      </c>
      <c r="AE158" s="1" t="s">
        <v>9807</v>
      </c>
      <c r="AJ158" s="1" t="s">
        <v>17</v>
      </c>
      <c r="AK158" s="1" t="s">
        <v>9936</v>
      </c>
      <c r="AL158" s="1" t="s">
        <v>310</v>
      </c>
      <c r="AM158" s="1" t="s">
        <v>9995</v>
      </c>
      <c r="AT158" s="1" t="s">
        <v>299</v>
      </c>
      <c r="AU158" s="1" t="s">
        <v>7347</v>
      </c>
      <c r="AV158" s="1" t="s">
        <v>576</v>
      </c>
      <c r="AW158" s="1" t="s">
        <v>10304</v>
      </c>
      <c r="BG158" s="1" t="s">
        <v>299</v>
      </c>
      <c r="BH158" s="1" t="s">
        <v>7347</v>
      </c>
      <c r="BI158" s="1" t="s">
        <v>437</v>
      </c>
      <c r="BJ158" s="1" t="s">
        <v>8975</v>
      </c>
      <c r="BK158" s="1" t="s">
        <v>95</v>
      </c>
      <c r="BL158" s="1" t="s">
        <v>10190</v>
      </c>
      <c r="BM158" s="1" t="s">
        <v>358</v>
      </c>
      <c r="BN158" s="1" t="s">
        <v>10366</v>
      </c>
      <c r="BO158" s="1" t="s">
        <v>46</v>
      </c>
      <c r="BP158" s="1" t="s">
        <v>7417</v>
      </c>
      <c r="BQ158" s="1" t="s">
        <v>577</v>
      </c>
      <c r="BR158" s="1" t="s">
        <v>12056</v>
      </c>
      <c r="BS158" s="1" t="s">
        <v>443</v>
      </c>
      <c r="BT158" s="1" t="s">
        <v>9603</v>
      </c>
    </row>
    <row r="159" spans="1:72" ht="13.5" customHeight="1">
      <c r="A159" s="4" t="str">
        <f t="shared" si="4"/>
        <v>1702_각남면_0074</v>
      </c>
      <c r="B159" s="1">
        <v>1702</v>
      </c>
      <c r="C159" s="1" t="s">
        <v>12741</v>
      </c>
      <c r="D159" s="1" t="s">
        <v>12742</v>
      </c>
      <c r="E159" s="1">
        <v>158</v>
      </c>
      <c r="F159" s="1">
        <v>1</v>
      </c>
      <c r="G159" s="1" t="s">
        <v>15747</v>
      </c>
      <c r="H159" s="1" t="s">
        <v>15748</v>
      </c>
      <c r="I159" s="1">
        <v>6</v>
      </c>
      <c r="L159" s="1">
        <v>3</v>
      </c>
      <c r="M159" s="1" t="s">
        <v>14529</v>
      </c>
      <c r="N159" s="1" t="s">
        <v>14530</v>
      </c>
      <c r="S159" s="1" t="s">
        <v>49</v>
      </c>
      <c r="T159" s="1" t="s">
        <v>2878</v>
      </c>
      <c r="W159" s="1" t="s">
        <v>272</v>
      </c>
      <c r="X159" s="1" t="s">
        <v>7756</v>
      </c>
      <c r="Y159" s="1" t="s">
        <v>88</v>
      </c>
      <c r="Z159" s="1" t="s">
        <v>7814</v>
      </c>
      <c r="AC159" s="1">
        <v>34</v>
      </c>
      <c r="AD159" s="1" t="s">
        <v>174</v>
      </c>
      <c r="AE159" s="1" t="s">
        <v>9779</v>
      </c>
      <c r="AJ159" s="1" t="s">
        <v>17</v>
      </c>
      <c r="AK159" s="1" t="s">
        <v>9936</v>
      </c>
      <c r="AL159" s="1" t="s">
        <v>97</v>
      </c>
      <c r="AM159" s="1" t="s">
        <v>9880</v>
      </c>
      <c r="AT159" s="1" t="s">
        <v>46</v>
      </c>
      <c r="AU159" s="1" t="s">
        <v>7417</v>
      </c>
      <c r="AV159" s="1" t="s">
        <v>15328</v>
      </c>
      <c r="AW159" s="1" t="s">
        <v>8929</v>
      </c>
      <c r="BG159" s="1" t="s">
        <v>13515</v>
      </c>
      <c r="BH159" s="1" t="s">
        <v>11043</v>
      </c>
      <c r="BI159" s="1" t="s">
        <v>579</v>
      </c>
      <c r="BJ159" s="1" t="s">
        <v>11140</v>
      </c>
      <c r="BK159" s="1" t="s">
        <v>578</v>
      </c>
      <c r="BL159" s="1" t="s">
        <v>11043</v>
      </c>
      <c r="BM159" s="1" t="s">
        <v>580</v>
      </c>
      <c r="BN159" s="1" t="s">
        <v>11610</v>
      </c>
      <c r="BO159" s="1" t="s">
        <v>46</v>
      </c>
      <c r="BP159" s="1" t="s">
        <v>7417</v>
      </c>
      <c r="BQ159" s="1" t="s">
        <v>581</v>
      </c>
      <c r="BR159" s="1" t="s">
        <v>12057</v>
      </c>
      <c r="BS159" s="1" t="s">
        <v>97</v>
      </c>
      <c r="BT159" s="1" t="s">
        <v>9880</v>
      </c>
    </row>
    <row r="160" spans="1:72" ht="13.5" customHeight="1">
      <c r="A160" s="4" t="str">
        <f t="shared" si="4"/>
        <v>1702_각남면_0074</v>
      </c>
      <c r="B160" s="1">
        <v>1702</v>
      </c>
      <c r="C160" s="1" t="s">
        <v>12741</v>
      </c>
      <c r="D160" s="1" t="s">
        <v>12742</v>
      </c>
      <c r="E160" s="1">
        <v>159</v>
      </c>
      <c r="F160" s="1">
        <v>1</v>
      </c>
      <c r="G160" s="1" t="s">
        <v>15747</v>
      </c>
      <c r="H160" s="1" t="s">
        <v>15748</v>
      </c>
      <c r="I160" s="1">
        <v>6</v>
      </c>
      <c r="L160" s="1">
        <v>3</v>
      </c>
      <c r="M160" s="1" t="s">
        <v>14529</v>
      </c>
      <c r="N160" s="1" t="s">
        <v>14530</v>
      </c>
      <c r="S160" s="1" t="s">
        <v>64</v>
      </c>
      <c r="T160" s="1" t="s">
        <v>7221</v>
      </c>
      <c r="Y160" s="1" t="s">
        <v>88</v>
      </c>
      <c r="Z160" s="1" t="s">
        <v>7814</v>
      </c>
      <c r="AC160" s="1">
        <v>11</v>
      </c>
      <c r="AD160" s="1" t="s">
        <v>313</v>
      </c>
      <c r="AE160" s="1" t="s">
        <v>9793</v>
      </c>
    </row>
    <row r="161" spans="1:73" ht="13.5" customHeight="1">
      <c r="A161" s="4" t="str">
        <f t="shared" si="4"/>
        <v>1702_각남면_0074</v>
      </c>
      <c r="B161" s="1">
        <v>1702</v>
      </c>
      <c r="C161" s="1" t="s">
        <v>12741</v>
      </c>
      <c r="D161" s="1" t="s">
        <v>12742</v>
      </c>
      <c r="E161" s="1">
        <v>160</v>
      </c>
      <c r="F161" s="1">
        <v>1</v>
      </c>
      <c r="G161" s="1" t="s">
        <v>15747</v>
      </c>
      <c r="H161" s="1" t="s">
        <v>15748</v>
      </c>
      <c r="I161" s="1">
        <v>6</v>
      </c>
      <c r="L161" s="1">
        <v>3</v>
      </c>
      <c r="M161" s="1" t="s">
        <v>14529</v>
      </c>
      <c r="N161" s="1" t="s">
        <v>14530</v>
      </c>
      <c r="S161" s="1" t="s">
        <v>68</v>
      </c>
      <c r="T161" s="1" t="s">
        <v>7222</v>
      </c>
      <c r="U161" s="1" t="s">
        <v>582</v>
      </c>
      <c r="V161" s="1" t="s">
        <v>12881</v>
      </c>
      <c r="Y161" s="1" t="s">
        <v>583</v>
      </c>
      <c r="Z161" s="1" t="s">
        <v>7917</v>
      </c>
      <c r="AC161" s="1">
        <v>8</v>
      </c>
      <c r="AD161" s="1" t="s">
        <v>184</v>
      </c>
      <c r="AE161" s="1" t="s">
        <v>9781</v>
      </c>
    </row>
    <row r="162" spans="1:73" ht="13.5" customHeight="1">
      <c r="A162" s="4" t="str">
        <f t="shared" si="4"/>
        <v>1702_각남면_0074</v>
      </c>
      <c r="B162" s="1">
        <v>1702</v>
      </c>
      <c r="C162" s="1" t="s">
        <v>12741</v>
      </c>
      <c r="D162" s="1" t="s">
        <v>12742</v>
      </c>
      <c r="E162" s="1">
        <v>161</v>
      </c>
      <c r="F162" s="1">
        <v>1</v>
      </c>
      <c r="G162" s="1" t="s">
        <v>15747</v>
      </c>
      <c r="H162" s="1" t="s">
        <v>15748</v>
      </c>
      <c r="I162" s="1">
        <v>6</v>
      </c>
      <c r="L162" s="1">
        <v>3</v>
      </c>
      <c r="M162" s="1" t="s">
        <v>14529</v>
      </c>
      <c r="N162" s="1" t="s">
        <v>14530</v>
      </c>
      <c r="S162" s="1" t="s">
        <v>68</v>
      </c>
      <c r="T162" s="1" t="s">
        <v>7222</v>
      </c>
      <c r="Y162" s="1" t="s">
        <v>584</v>
      </c>
      <c r="Z162" s="1" t="s">
        <v>7918</v>
      </c>
      <c r="AC162" s="1">
        <v>4</v>
      </c>
      <c r="AD162" s="1" t="s">
        <v>103</v>
      </c>
      <c r="AE162" s="1" t="s">
        <v>9769</v>
      </c>
    </row>
    <row r="163" spans="1:73" ht="13.5" customHeight="1">
      <c r="A163" s="4" t="str">
        <f t="shared" si="4"/>
        <v>1702_각남면_0074</v>
      </c>
      <c r="B163" s="1">
        <v>1702</v>
      </c>
      <c r="C163" s="1" t="s">
        <v>12741</v>
      </c>
      <c r="D163" s="1" t="s">
        <v>12742</v>
      </c>
      <c r="E163" s="1">
        <v>162</v>
      </c>
      <c r="F163" s="1">
        <v>1</v>
      </c>
      <c r="G163" s="1" t="s">
        <v>15747</v>
      </c>
      <c r="H163" s="1" t="s">
        <v>15748</v>
      </c>
      <c r="I163" s="1">
        <v>6</v>
      </c>
      <c r="L163" s="1">
        <v>3</v>
      </c>
      <c r="M163" s="1" t="s">
        <v>14529</v>
      </c>
      <c r="N163" s="1" t="s">
        <v>14530</v>
      </c>
      <c r="S163" s="1" t="s">
        <v>64</v>
      </c>
      <c r="T163" s="1" t="s">
        <v>7221</v>
      </c>
      <c r="Y163" s="1" t="s">
        <v>585</v>
      </c>
      <c r="Z163" s="1" t="s">
        <v>7919</v>
      </c>
      <c r="AC163" s="1">
        <v>2</v>
      </c>
      <c r="AD163" s="1" t="s">
        <v>99</v>
      </c>
      <c r="AE163" s="1" t="s">
        <v>9768</v>
      </c>
      <c r="AF163" s="1" t="s">
        <v>100</v>
      </c>
      <c r="AG163" s="1" t="s">
        <v>9819</v>
      </c>
    </row>
    <row r="164" spans="1:73" ht="13.5" customHeight="1">
      <c r="A164" s="4" t="str">
        <f t="shared" si="4"/>
        <v>1702_각남면_0074</v>
      </c>
      <c r="B164" s="1">
        <v>1702</v>
      </c>
      <c r="C164" s="1" t="s">
        <v>12741</v>
      </c>
      <c r="D164" s="1" t="s">
        <v>12742</v>
      </c>
      <c r="E164" s="1">
        <v>163</v>
      </c>
      <c r="F164" s="1">
        <v>1</v>
      </c>
      <c r="G164" s="1" t="s">
        <v>15747</v>
      </c>
      <c r="H164" s="1" t="s">
        <v>15748</v>
      </c>
      <c r="I164" s="1">
        <v>6</v>
      </c>
      <c r="L164" s="1">
        <v>4</v>
      </c>
      <c r="M164" s="1" t="s">
        <v>4403</v>
      </c>
      <c r="N164" s="1" t="s">
        <v>13817</v>
      </c>
      <c r="T164" s="1" t="s">
        <v>14194</v>
      </c>
      <c r="U164" s="1" t="s">
        <v>586</v>
      </c>
      <c r="V164" s="1" t="s">
        <v>7345</v>
      </c>
      <c r="W164" s="1" t="s">
        <v>76</v>
      </c>
      <c r="X164" s="1" t="s">
        <v>12974</v>
      </c>
      <c r="Y164" s="1" t="s">
        <v>587</v>
      </c>
      <c r="Z164" s="1" t="s">
        <v>7920</v>
      </c>
      <c r="AC164" s="1">
        <v>58</v>
      </c>
      <c r="AD164" s="1" t="s">
        <v>410</v>
      </c>
      <c r="AE164" s="1" t="s">
        <v>9801</v>
      </c>
      <c r="AJ164" s="1" t="s">
        <v>17</v>
      </c>
      <c r="AK164" s="1" t="s">
        <v>9936</v>
      </c>
      <c r="AL164" s="1" t="s">
        <v>79</v>
      </c>
      <c r="AM164" s="1" t="s">
        <v>13206</v>
      </c>
      <c r="AT164" s="1" t="s">
        <v>46</v>
      </c>
      <c r="AU164" s="1" t="s">
        <v>7417</v>
      </c>
      <c r="AV164" s="1" t="s">
        <v>588</v>
      </c>
      <c r="AW164" s="1" t="s">
        <v>8835</v>
      </c>
      <c r="BG164" s="1" t="s">
        <v>589</v>
      </c>
      <c r="BH164" s="1" t="s">
        <v>10234</v>
      </c>
      <c r="BI164" s="1" t="s">
        <v>590</v>
      </c>
      <c r="BJ164" s="1" t="s">
        <v>7995</v>
      </c>
      <c r="BK164" s="1" t="s">
        <v>473</v>
      </c>
      <c r="BL164" s="1" t="s">
        <v>11048</v>
      </c>
      <c r="BM164" s="1" t="s">
        <v>591</v>
      </c>
      <c r="BN164" s="1" t="s">
        <v>10305</v>
      </c>
      <c r="BO164" s="1" t="s">
        <v>189</v>
      </c>
      <c r="BP164" s="1" t="s">
        <v>7414</v>
      </c>
      <c r="BQ164" s="1" t="s">
        <v>592</v>
      </c>
      <c r="BR164" s="1" t="s">
        <v>8417</v>
      </c>
      <c r="BS164" s="1" t="s">
        <v>360</v>
      </c>
      <c r="BT164" s="1" t="s">
        <v>9928</v>
      </c>
    </row>
    <row r="165" spans="1:73" ht="13.5" customHeight="1">
      <c r="A165" s="4" t="str">
        <f t="shared" si="4"/>
        <v>1702_각남면_0074</v>
      </c>
      <c r="B165" s="1">
        <v>1702</v>
      </c>
      <c r="C165" s="1" t="s">
        <v>12741</v>
      </c>
      <c r="D165" s="1" t="s">
        <v>12742</v>
      </c>
      <c r="E165" s="1">
        <v>164</v>
      </c>
      <c r="F165" s="1">
        <v>1</v>
      </c>
      <c r="G165" s="1" t="s">
        <v>15747</v>
      </c>
      <c r="H165" s="1" t="s">
        <v>15748</v>
      </c>
      <c r="I165" s="1">
        <v>6</v>
      </c>
      <c r="L165" s="1">
        <v>4</v>
      </c>
      <c r="M165" s="1" t="s">
        <v>4403</v>
      </c>
      <c r="N165" s="1" t="s">
        <v>13817</v>
      </c>
      <c r="S165" s="1" t="s">
        <v>49</v>
      </c>
      <c r="T165" s="1" t="s">
        <v>2878</v>
      </c>
      <c r="U165" s="1" t="s">
        <v>128</v>
      </c>
      <c r="V165" s="1" t="s">
        <v>7236</v>
      </c>
      <c r="W165" s="1" t="s">
        <v>76</v>
      </c>
      <c r="X165" s="1" t="s">
        <v>12974</v>
      </c>
      <c r="Y165" s="1" t="s">
        <v>88</v>
      </c>
      <c r="Z165" s="1" t="s">
        <v>7814</v>
      </c>
      <c r="AC165" s="1">
        <v>51</v>
      </c>
      <c r="AD165" s="1" t="s">
        <v>593</v>
      </c>
      <c r="AE165" s="1" t="s">
        <v>9808</v>
      </c>
      <c r="AJ165" s="1" t="s">
        <v>17</v>
      </c>
      <c r="AK165" s="1" t="s">
        <v>9936</v>
      </c>
      <c r="AL165" s="1" t="s">
        <v>79</v>
      </c>
      <c r="AM165" s="1" t="s">
        <v>13206</v>
      </c>
      <c r="AT165" s="1" t="s">
        <v>46</v>
      </c>
      <c r="AU165" s="1" t="s">
        <v>7417</v>
      </c>
      <c r="AV165" s="1" t="s">
        <v>594</v>
      </c>
      <c r="AW165" s="1" t="s">
        <v>7802</v>
      </c>
      <c r="BG165" s="1" t="s">
        <v>46</v>
      </c>
      <c r="BH165" s="1" t="s">
        <v>7417</v>
      </c>
      <c r="BI165" s="1" t="s">
        <v>570</v>
      </c>
      <c r="BJ165" s="1" t="s">
        <v>13448</v>
      </c>
      <c r="BK165" s="1" t="s">
        <v>46</v>
      </c>
      <c r="BL165" s="1" t="s">
        <v>7417</v>
      </c>
      <c r="BM165" s="1" t="s">
        <v>595</v>
      </c>
      <c r="BN165" s="1" t="s">
        <v>11611</v>
      </c>
      <c r="BO165" s="1" t="s">
        <v>46</v>
      </c>
      <c r="BP165" s="1" t="s">
        <v>7417</v>
      </c>
      <c r="BQ165" s="1" t="s">
        <v>596</v>
      </c>
      <c r="BR165" s="1" t="s">
        <v>12058</v>
      </c>
      <c r="BS165" s="1" t="s">
        <v>597</v>
      </c>
      <c r="BT165" s="1" t="s">
        <v>10004</v>
      </c>
    </row>
    <row r="166" spans="1:73" ht="13.5" customHeight="1">
      <c r="A166" s="4" t="str">
        <f t="shared" si="4"/>
        <v>1702_각남면_0074</v>
      </c>
      <c r="B166" s="1">
        <v>1702</v>
      </c>
      <c r="C166" s="1" t="s">
        <v>12741</v>
      </c>
      <c r="D166" s="1" t="s">
        <v>12742</v>
      </c>
      <c r="E166" s="1">
        <v>165</v>
      </c>
      <c r="F166" s="1">
        <v>1</v>
      </c>
      <c r="G166" s="1" t="s">
        <v>15747</v>
      </c>
      <c r="H166" s="1" t="s">
        <v>15748</v>
      </c>
      <c r="I166" s="1">
        <v>6</v>
      </c>
      <c r="L166" s="1">
        <v>4</v>
      </c>
      <c r="M166" s="1" t="s">
        <v>4403</v>
      </c>
      <c r="N166" s="1" t="s">
        <v>13817</v>
      </c>
      <c r="S166" s="1" t="s">
        <v>280</v>
      </c>
      <c r="T166" s="1" t="s">
        <v>7228</v>
      </c>
      <c r="W166" s="1" t="s">
        <v>598</v>
      </c>
      <c r="X166" s="1" t="s">
        <v>7767</v>
      </c>
      <c r="Y166" s="1" t="s">
        <v>88</v>
      </c>
      <c r="Z166" s="1" t="s">
        <v>7814</v>
      </c>
      <c r="AF166" s="1" t="s">
        <v>599</v>
      </c>
      <c r="AG166" s="1" t="s">
        <v>9829</v>
      </c>
    </row>
    <row r="167" spans="1:73" ht="13.5" customHeight="1">
      <c r="A167" s="4" t="str">
        <f t="shared" si="4"/>
        <v>1702_각남면_0074</v>
      </c>
      <c r="B167" s="1">
        <v>1702</v>
      </c>
      <c r="C167" s="1" t="s">
        <v>12741</v>
      </c>
      <c r="D167" s="1" t="s">
        <v>12742</v>
      </c>
      <c r="E167" s="1">
        <v>166</v>
      </c>
      <c r="F167" s="1">
        <v>1</v>
      </c>
      <c r="G167" s="1" t="s">
        <v>15747</v>
      </c>
      <c r="H167" s="1" t="s">
        <v>15748</v>
      </c>
      <c r="I167" s="1">
        <v>6</v>
      </c>
      <c r="L167" s="1">
        <v>4</v>
      </c>
      <c r="M167" s="1" t="s">
        <v>4403</v>
      </c>
      <c r="N167" s="1" t="s">
        <v>13817</v>
      </c>
      <c r="S167" s="1" t="s">
        <v>68</v>
      </c>
      <c r="T167" s="1" t="s">
        <v>7222</v>
      </c>
      <c r="U167" s="1" t="s">
        <v>600</v>
      </c>
      <c r="V167" s="1" t="s">
        <v>7346</v>
      </c>
      <c r="Y167" s="1" t="s">
        <v>601</v>
      </c>
      <c r="Z167" s="1" t="s">
        <v>7921</v>
      </c>
      <c r="AG167" s="1" t="s">
        <v>12806</v>
      </c>
    </row>
    <row r="168" spans="1:73" ht="13.5" customHeight="1">
      <c r="A168" s="4" t="str">
        <f t="shared" si="4"/>
        <v>1702_각남면_0074</v>
      </c>
      <c r="B168" s="1">
        <v>1702</v>
      </c>
      <c r="C168" s="1" t="s">
        <v>12741</v>
      </c>
      <c r="D168" s="1" t="s">
        <v>12742</v>
      </c>
      <c r="E168" s="1">
        <v>167</v>
      </c>
      <c r="F168" s="1">
        <v>1</v>
      </c>
      <c r="G168" s="1" t="s">
        <v>15747</v>
      </c>
      <c r="H168" s="1" t="s">
        <v>15748</v>
      </c>
      <c r="I168" s="1">
        <v>6</v>
      </c>
      <c r="L168" s="1">
        <v>4</v>
      </c>
      <c r="M168" s="1" t="s">
        <v>4403</v>
      </c>
      <c r="N168" s="1" t="s">
        <v>13817</v>
      </c>
      <c r="S168" s="1" t="s">
        <v>117</v>
      </c>
      <c r="T168" s="1" t="s">
        <v>7223</v>
      </c>
      <c r="W168" s="1" t="s">
        <v>166</v>
      </c>
      <c r="X168" s="1" t="s">
        <v>7754</v>
      </c>
      <c r="Y168" s="1" t="s">
        <v>88</v>
      </c>
      <c r="Z168" s="1" t="s">
        <v>7814</v>
      </c>
      <c r="AF168" s="1" t="s">
        <v>602</v>
      </c>
      <c r="AG168" s="1" t="s">
        <v>12806</v>
      </c>
    </row>
    <row r="169" spans="1:73" ht="13.5" customHeight="1">
      <c r="A169" s="4" t="str">
        <f t="shared" si="4"/>
        <v>1702_각남면_0074</v>
      </c>
      <c r="B169" s="1">
        <v>1702</v>
      </c>
      <c r="C169" s="1" t="s">
        <v>12741</v>
      </c>
      <c r="D169" s="1" t="s">
        <v>12742</v>
      </c>
      <c r="E169" s="1">
        <v>168</v>
      </c>
      <c r="F169" s="1">
        <v>1</v>
      </c>
      <c r="G169" s="1" t="s">
        <v>15747</v>
      </c>
      <c r="H169" s="1" t="s">
        <v>15748</v>
      </c>
      <c r="I169" s="1">
        <v>6</v>
      </c>
      <c r="L169" s="1">
        <v>4</v>
      </c>
      <c r="M169" s="1" t="s">
        <v>4403</v>
      </c>
      <c r="N169" s="1" t="s">
        <v>13817</v>
      </c>
      <c r="S169" s="1" t="s">
        <v>64</v>
      </c>
      <c r="T169" s="1" t="s">
        <v>7221</v>
      </c>
      <c r="Y169" s="1" t="s">
        <v>603</v>
      </c>
      <c r="Z169" s="1" t="s">
        <v>7922</v>
      </c>
      <c r="AC169" s="1">
        <v>15</v>
      </c>
      <c r="AD169" s="1" t="s">
        <v>70</v>
      </c>
      <c r="AE169" s="1" t="s">
        <v>9764</v>
      </c>
    </row>
    <row r="170" spans="1:73" ht="13.5" customHeight="1">
      <c r="A170" s="4" t="str">
        <f t="shared" si="4"/>
        <v>1702_각남면_0074</v>
      </c>
      <c r="B170" s="1">
        <v>1702</v>
      </c>
      <c r="C170" s="1" t="s">
        <v>12741</v>
      </c>
      <c r="D170" s="1" t="s">
        <v>12742</v>
      </c>
      <c r="E170" s="1">
        <v>169</v>
      </c>
      <c r="F170" s="1">
        <v>1</v>
      </c>
      <c r="G170" s="1" t="s">
        <v>15747</v>
      </c>
      <c r="H170" s="1" t="s">
        <v>15748</v>
      </c>
      <c r="I170" s="1">
        <v>6</v>
      </c>
      <c r="L170" s="1">
        <v>4</v>
      </c>
      <c r="M170" s="1" t="s">
        <v>4403</v>
      </c>
      <c r="N170" s="1" t="s">
        <v>13817</v>
      </c>
      <c r="S170" s="1" t="s">
        <v>604</v>
      </c>
      <c r="T170" s="1" t="s">
        <v>7235</v>
      </c>
      <c r="U170" s="1" t="s">
        <v>172</v>
      </c>
      <c r="V170" s="1" t="s">
        <v>7314</v>
      </c>
      <c r="Y170" s="1" t="s">
        <v>605</v>
      </c>
      <c r="Z170" s="1" t="s">
        <v>7923</v>
      </c>
      <c r="AC170" s="1">
        <v>21</v>
      </c>
      <c r="AD170" s="1" t="s">
        <v>246</v>
      </c>
      <c r="AE170" s="1" t="s">
        <v>9786</v>
      </c>
      <c r="BU170" s="1" t="s">
        <v>16031</v>
      </c>
    </row>
    <row r="171" spans="1:73" ht="13.5" customHeight="1">
      <c r="A171" s="4" t="str">
        <f t="shared" si="4"/>
        <v>1702_각남면_0074</v>
      </c>
      <c r="B171" s="1">
        <v>1702</v>
      </c>
      <c r="C171" s="1" t="s">
        <v>12741</v>
      </c>
      <c r="D171" s="1" t="s">
        <v>12742</v>
      </c>
      <c r="E171" s="1">
        <v>170</v>
      </c>
      <c r="F171" s="1">
        <v>1</v>
      </c>
      <c r="G171" s="1" t="s">
        <v>15747</v>
      </c>
      <c r="H171" s="1" t="s">
        <v>15748</v>
      </c>
      <c r="I171" s="1">
        <v>6</v>
      </c>
      <c r="L171" s="1">
        <v>4</v>
      </c>
      <c r="M171" s="1" t="s">
        <v>4403</v>
      </c>
      <c r="N171" s="1" t="s">
        <v>13817</v>
      </c>
      <c r="S171" s="1" t="s">
        <v>68</v>
      </c>
      <c r="T171" s="1" t="s">
        <v>7222</v>
      </c>
      <c r="U171" s="1" t="s">
        <v>172</v>
      </c>
      <c r="V171" s="1" t="s">
        <v>7314</v>
      </c>
      <c r="Y171" s="1" t="s">
        <v>606</v>
      </c>
      <c r="Z171" s="1" t="s">
        <v>7924</v>
      </c>
      <c r="AC171" s="1">
        <v>31</v>
      </c>
      <c r="AD171" s="1" t="s">
        <v>607</v>
      </c>
      <c r="AE171" s="1" t="s">
        <v>9809</v>
      </c>
      <c r="BU171" s="1" t="s">
        <v>16156</v>
      </c>
    </row>
    <row r="172" spans="1:73" ht="13.5" customHeight="1">
      <c r="A172" s="4" t="str">
        <f t="shared" si="4"/>
        <v>1702_각남면_0074</v>
      </c>
      <c r="B172" s="1">
        <v>1702</v>
      </c>
      <c r="C172" s="1" t="s">
        <v>12741</v>
      </c>
      <c r="D172" s="1" t="s">
        <v>12742</v>
      </c>
      <c r="E172" s="1">
        <v>171</v>
      </c>
      <c r="F172" s="1">
        <v>1</v>
      </c>
      <c r="G172" s="1" t="s">
        <v>15747</v>
      </c>
      <c r="H172" s="1" t="s">
        <v>15748</v>
      </c>
      <c r="I172" s="1">
        <v>6</v>
      </c>
      <c r="L172" s="1">
        <v>4</v>
      </c>
      <c r="M172" s="1" t="s">
        <v>4403</v>
      </c>
      <c r="N172" s="1" t="s">
        <v>13817</v>
      </c>
      <c r="S172" s="1" t="s">
        <v>117</v>
      </c>
      <c r="T172" s="1" t="s">
        <v>7223</v>
      </c>
      <c r="W172" s="1" t="s">
        <v>608</v>
      </c>
      <c r="X172" s="1" t="s">
        <v>7768</v>
      </c>
      <c r="Y172" s="1" t="s">
        <v>88</v>
      </c>
      <c r="Z172" s="1" t="s">
        <v>7814</v>
      </c>
      <c r="AC172" s="1">
        <v>20</v>
      </c>
      <c r="AD172" s="1" t="s">
        <v>263</v>
      </c>
      <c r="AE172" s="1" t="s">
        <v>9787</v>
      </c>
      <c r="AF172" s="1" t="s">
        <v>100</v>
      </c>
      <c r="AG172" s="1" t="s">
        <v>9819</v>
      </c>
    </row>
    <row r="173" spans="1:73" ht="13.5" customHeight="1">
      <c r="A173" s="4" t="str">
        <f t="shared" si="4"/>
        <v>1702_각남면_0074</v>
      </c>
      <c r="B173" s="1">
        <v>1702</v>
      </c>
      <c r="C173" s="1" t="s">
        <v>12741</v>
      </c>
      <c r="D173" s="1" t="s">
        <v>12742</v>
      </c>
      <c r="E173" s="1">
        <v>172</v>
      </c>
      <c r="F173" s="1">
        <v>1</v>
      </c>
      <c r="G173" s="1" t="s">
        <v>15747</v>
      </c>
      <c r="H173" s="1" t="s">
        <v>15748</v>
      </c>
      <c r="I173" s="1">
        <v>6</v>
      </c>
      <c r="L173" s="1">
        <v>5</v>
      </c>
      <c r="M173" s="1" t="s">
        <v>14893</v>
      </c>
      <c r="N173" s="1" t="s">
        <v>14894</v>
      </c>
      <c r="T173" s="1" t="s">
        <v>14194</v>
      </c>
      <c r="U173" s="1" t="s">
        <v>299</v>
      </c>
      <c r="V173" s="1" t="s">
        <v>7347</v>
      </c>
      <c r="W173" s="1" t="s">
        <v>76</v>
      </c>
      <c r="X173" s="1" t="s">
        <v>12974</v>
      </c>
      <c r="Y173" s="1" t="s">
        <v>609</v>
      </c>
      <c r="Z173" s="1" t="s">
        <v>7925</v>
      </c>
      <c r="AC173" s="1">
        <v>71</v>
      </c>
      <c r="AD173" s="1" t="s">
        <v>313</v>
      </c>
      <c r="AE173" s="1" t="s">
        <v>9793</v>
      </c>
      <c r="AJ173" s="1" t="s">
        <v>17</v>
      </c>
      <c r="AK173" s="1" t="s">
        <v>9936</v>
      </c>
      <c r="AL173" s="1" t="s">
        <v>79</v>
      </c>
      <c r="AM173" s="1" t="s">
        <v>13206</v>
      </c>
      <c r="AT173" s="1" t="s">
        <v>13372</v>
      </c>
      <c r="AU173" s="1" t="s">
        <v>13373</v>
      </c>
      <c r="AV173" s="1" t="s">
        <v>590</v>
      </c>
      <c r="AW173" s="1" t="s">
        <v>13374</v>
      </c>
      <c r="BG173" s="1" t="s">
        <v>473</v>
      </c>
      <c r="BH173" s="1" t="s">
        <v>11048</v>
      </c>
      <c r="BI173" s="1" t="s">
        <v>591</v>
      </c>
      <c r="BJ173" s="1" t="s">
        <v>10305</v>
      </c>
      <c r="BK173" s="1" t="s">
        <v>46</v>
      </c>
      <c r="BL173" s="1" t="s">
        <v>7417</v>
      </c>
      <c r="BM173" s="1" t="s">
        <v>610</v>
      </c>
      <c r="BN173" s="1" t="s">
        <v>9184</v>
      </c>
      <c r="BO173" s="1" t="s">
        <v>46</v>
      </c>
      <c r="BP173" s="1" t="s">
        <v>7417</v>
      </c>
      <c r="BQ173" s="1" t="s">
        <v>564</v>
      </c>
      <c r="BR173" s="1" t="s">
        <v>12055</v>
      </c>
      <c r="BS173" s="1" t="s">
        <v>97</v>
      </c>
      <c r="BT173" s="1" t="s">
        <v>9880</v>
      </c>
    </row>
    <row r="174" spans="1:73" ht="13.5" customHeight="1">
      <c r="A174" s="4" t="str">
        <f t="shared" si="4"/>
        <v>1702_각남면_0074</v>
      </c>
      <c r="B174" s="1">
        <v>1702</v>
      </c>
      <c r="C174" s="1" t="s">
        <v>12741</v>
      </c>
      <c r="D174" s="1" t="s">
        <v>12742</v>
      </c>
      <c r="E174" s="1">
        <v>173</v>
      </c>
      <c r="F174" s="1">
        <v>1</v>
      </c>
      <c r="G174" s="1" t="s">
        <v>15747</v>
      </c>
      <c r="H174" s="1" t="s">
        <v>15748</v>
      </c>
      <c r="I174" s="1">
        <v>6</v>
      </c>
      <c r="L174" s="1">
        <v>5</v>
      </c>
      <c r="M174" s="1" t="s">
        <v>14893</v>
      </c>
      <c r="N174" s="1" t="s">
        <v>14894</v>
      </c>
      <c r="S174" s="1" t="s">
        <v>49</v>
      </c>
      <c r="T174" s="1" t="s">
        <v>2878</v>
      </c>
      <c r="W174" s="1" t="s">
        <v>303</v>
      </c>
      <c r="X174" s="1" t="s">
        <v>7757</v>
      </c>
      <c r="Y174" s="1" t="s">
        <v>88</v>
      </c>
      <c r="Z174" s="1" t="s">
        <v>7814</v>
      </c>
      <c r="AC174" s="1">
        <v>56</v>
      </c>
      <c r="AD174" s="1" t="s">
        <v>611</v>
      </c>
      <c r="AE174" s="1" t="s">
        <v>9539</v>
      </c>
      <c r="AJ174" s="1" t="s">
        <v>17</v>
      </c>
      <c r="AK174" s="1" t="s">
        <v>9936</v>
      </c>
      <c r="AL174" s="1" t="s">
        <v>149</v>
      </c>
      <c r="AM174" s="1" t="s">
        <v>9962</v>
      </c>
      <c r="AT174" s="1" t="s">
        <v>194</v>
      </c>
      <c r="AU174" s="1" t="s">
        <v>7558</v>
      </c>
      <c r="AV174" s="1" t="s">
        <v>612</v>
      </c>
      <c r="AW174" s="1" t="s">
        <v>8602</v>
      </c>
      <c r="BG174" s="1" t="s">
        <v>578</v>
      </c>
      <c r="BH174" s="1" t="s">
        <v>11043</v>
      </c>
      <c r="BI174" s="1" t="s">
        <v>613</v>
      </c>
      <c r="BJ174" s="1" t="s">
        <v>11141</v>
      </c>
      <c r="BK174" s="1" t="s">
        <v>421</v>
      </c>
      <c r="BL174" s="1" t="s">
        <v>11049</v>
      </c>
      <c r="BM174" s="1" t="s">
        <v>614</v>
      </c>
      <c r="BN174" s="1" t="s">
        <v>8496</v>
      </c>
      <c r="BO174" s="1" t="s">
        <v>615</v>
      </c>
      <c r="BP174" s="1" t="s">
        <v>10199</v>
      </c>
      <c r="BQ174" s="1" t="s">
        <v>616</v>
      </c>
      <c r="BR174" s="1" t="s">
        <v>12059</v>
      </c>
      <c r="BS174" s="1" t="s">
        <v>97</v>
      </c>
      <c r="BT174" s="1" t="s">
        <v>9880</v>
      </c>
    </row>
    <row r="175" spans="1:73" ht="13.5" customHeight="1">
      <c r="A175" s="4" t="str">
        <f t="shared" si="4"/>
        <v>1702_각남면_0074</v>
      </c>
      <c r="B175" s="1">
        <v>1702</v>
      </c>
      <c r="C175" s="1" t="s">
        <v>12741</v>
      </c>
      <c r="D175" s="1" t="s">
        <v>12742</v>
      </c>
      <c r="E175" s="1">
        <v>174</v>
      </c>
      <c r="F175" s="1">
        <v>1</v>
      </c>
      <c r="G175" s="1" t="s">
        <v>15747</v>
      </c>
      <c r="H175" s="1" t="s">
        <v>15748</v>
      </c>
      <c r="I175" s="1">
        <v>6</v>
      </c>
      <c r="L175" s="1">
        <v>5</v>
      </c>
      <c r="M175" s="1" t="s">
        <v>14893</v>
      </c>
      <c r="N175" s="1" t="s">
        <v>14894</v>
      </c>
      <c r="S175" s="1" t="s">
        <v>15797</v>
      </c>
      <c r="T175" s="1" t="s">
        <v>7236</v>
      </c>
      <c r="Y175" s="1" t="s">
        <v>15760</v>
      </c>
      <c r="Z175" s="1" t="s">
        <v>7926</v>
      </c>
      <c r="AC175" s="1">
        <v>19</v>
      </c>
      <c r="AD175" s="1" t="s">
        <v>493</v>
      </c>
      <c r="AE175" s="1" t="s">
        <v>9804</v>
      </c>
      <c r="BU175" s="1" t="s">
        <v>16032</v>
      </c>
    </row>
    <row r="176" spans="1:73" ht="13.5" customHeight="1">
      <c r="A176" s="4" t="str">
        <f t="shared" si="4"/>
        <v>1702_각남면_0074</v>
      </c>
      <c r="B176" s="1">
        <v>1702</v>
      </c>
      <c r="C176" s="1" t="s">
        <v>12741</v>
      </c>
      <c r="D176" s="1" t="s">
        <v>12742</v>
      </c>
      <c r="E176" s="1">
        <v>175</v>
      </c>
      <c r="F176" s="1">
        <v>1</v>
      </c>
      <c r="G176" s="1" t="s">
        <v>15747</v>
      </c>
      <c r="H176" s="1" t="s">
        <v>15748</v>
      </c>
      <c r="I176" s="1">
        <v>6</v>
      </c>
      <c r="L176" s="1">
        <v>5</v>
      </c>
      <c r="M176" s="1" t="s">
        <v>14893</v>
      </c>
      <c r="N176" s="1" t="s">
        <v>14894</v>
      </c>
      <c r="T176" s="1" t="s">
        <v>15307</v>
      </c>
      <c r="U176" s="1" t="s">
        <v>618</v>
      </c>
      <c r="V176" s="1" t="s">
        <v>7348</v>
      </c>
      <c r="Y176" s="1" t="s">
        <v>619</v>
      </c>
      <c r="Z176" s="1" t="s">
        <v>7927</v>
      </c>
      <c r="AC176" s="1">
        <v>5</v>
      </c>
      <c r="AD176" s="1" t="s">
        <v>319</v>
      </c>
      <c r="AE176" s="1" t="s">
        <v>7865</v>
      </c>
    </row>
    <row r="177" spans="1:73" ht="13.5" customHeight="1">
      <c r="A177" s="4" t="str">
        <f t="shared" si="4"/>
        <v>1702_각남면_0074</v>
      </c>
      <c r="B177" s="1">
        <v>1702</v>
      </c>
      <c r="C177" s="1" t="s">
        <v>12741</v>
      </c>
      <c r="D177" s="1" t="s">
        <v>12742</v>
      </c>
      <c r="E177" s="1">
        <v>176</v>
      </c>
      <c r="F177" s="1">
        <v>1</v>
      </c>
      <c r="G177" s="1" t="s">
        <v>15747</v>
      </c>
      <c r="H177" s="1" t="s">
        <v>15748</v>
      </c>
      <c r="I177" s="1">
        <v>6</v>
      </c>
      <c r="L177" s="1">
        <v>5</v>
      </c>
      <c r="M177" s="1" t="s">
        <v>14893</v>
      </c>
      <c r="N177" s="1" t="s">
        <v>14894</v>
      </c>
      <c r="T177" s="1" t="s">
        <v>15307</v>
      </c>
      <c r="U177" s="1" t="s">
        <v>143</v>
      </c>
      <c r="V177" s="1" t="s">
        <v>7311</v>
      </c>
      <c r="Y177" s="1" t="s">
        <v>620</v>
      </c>
      <c r="Z177" s="1" t="s">
        <v>7928</v>
      </c>
      <c r="AC177" s="1">
        <v>4</v>
      </c>
      <c r="AD177" s="1" t="s">
        <v>103</v>
      </c>
      <c r="AE177" s="1" t="s">
        <v>9769</v>
      </c>
      <c r="AF177" s="1" t="s">
        <v>146</v>
      </c>
      <c r="AG177" s="1" t="s">
        <v>9822</v>
      </c>
      <c r="AH177" s="1" t="s">
        <v>97</v>
      </c>
      <c r="AI177" s="1" t="s">
        <v>9880</v>
      </c>
      <c r="AT177" s="1" t="s">
        <v>259</v>
      </c>
      <c r="AU177" s="1" t="s">
        <v>13350</v>
      </c>
      <c r="AV177" s="1" t="s">
        <v>621</v>
      </c>
      <c r="AW177" s="1" t="s">
        <v>13397</v>
      </c>
      <c r="BB177" s="1" t="s">
        <v>141</v>
      </c>
      <c r="BC177" s="1" t="s">
        <v>7634</v>
      </c>
      <c r="BD177" s="1" t="s">
        <v>15329</v>
      </c>
      <c r="BE177" s="1" t="s">
        <v>8683</v>
      </c>
    </row>
    <row r="178" spans="1:73" ht="13.5" customHeight="1">
      <c r="A178" s="4" t="str">
        <f t="shared" si="4"/>
        <v>1702_각남면_0074</v>
      </c>
      <c r="B178" s="1">
        <v>1702</v>
      </c>
      <c r="C178" s="1" t="s">
        <v>12741</v>
      </c>
      <c r="D178" s="1" t="s">
        <v>12742</v>
      </c>
      <c r="E178" s="1">
        <v>177</v>
      </c>
      <c r="F178" s="1">
        <v>1</v>
      </c>
      <c r="G178" s="1" t="s">
        <v>15747</v>
      </c>
      <c r="H178" s="1" t="s">
        <v>15748</v>
      </c>
      <c r="I178" s="1">
        <v>7</v>
      </c>
      <c r="J178" s="1" t="s">
        <v>622</v>
      </c>
      <c r="K178" s="1" t="s">
        <v>7073</v>
      </c>
      <c r="L178" s="1">
        <v>1</v>
      </c>
      <c r="M178" s="1" t="s">
        <v>624</v>
      </c>
      <c r="N178" s="1" t="s">
        <v>7929</v>
      </c>
      <c r="T178" s="1" t="s">
        <v>14194</v>
      </c>
      <c r="U178" s="1" t="s">
        <v>623</v>
      </c>
      <c r="V178" s="1" t="s">
        <v>7349</v>
      </c>
      <c r="Y178" s="1" t="s">
        <v>624</v>
      </c>
      <c r="Z178" s="1" t="s">
        <v>7929</v>
      </c>
      <c r="AC178" s="1">
        <v>49</v>
      </c>
      <c r="AD178" s="1" t="s">
        <v>145</v>
      </c>
      <c r="AE178" s="1" t="s">
        <v>9775</v>
      </c>
      <c r="AJ178" s="1" t="s">
        <v>17</v>
      </c>
      <c r="AK178" s="1" t="s">
        <v>9936</v>
      </c>
      <c r="AL178" s="1" t="s">
        <v>416</v>
      </c>
      <c r="AM178" s="1" t="s">
        <v>8868</v>
      </c>
      <c r="AN178" s="1" t="s">
        <v>120</v>
      </c>
      <c r="AO178" s="1" t="s">
        <v>9894</v>
      </c>
      <c r="AP178" s="1" t="s">
        <v>55</v>
      </c>
      <c r="AQ178" s="1" t="s">
        <v>7306</v>
      </c>
      <c r="AR178" s="1" t="s">
        <v>625</v>
      </c>
      <c r="AS178" s="1" t="s">
        <v>13325</v>
      </c>
      <c r="AT178" s="1" t="s">
        <v>194</v>
      </c>
      <c r="AU178" s="1" t="s">
        <v>7558</v>
      </c>
      <c r="AV178" s="1" t="s">
        <v>626</v>
      </c>
      <c r="AW178" s="1" t="s">
        <v>9639</v>
      </c>
      <c r="BB178" s="1" t="s">
        <v>141</v>
      </c>
      <c r="BC178" s="1" t="s">
        <v>7634</v>
      </c>
      <c r="BD178" s="1" t="s">
        <v>627</v>
      </c>
      <c r="BE178" s="1" t="s">
        <v>8679</v>
      </c>
      <c r="BG178" s="1" t="s">
        <v>57</v>
      </c>
      <c r="BH178" s="1" t="s">
        <v>7320</v>
      </c>
      <c r="BI178" s="1" t="s">
        <v>628</v>
      </c>
      <c r="BJ178" s="1" t="s">
        <v>11142</v>
      </c>
      <c r="BK178" s="1" t="s">
        <v>57</v>
      </c>
      <c r="BL178" s="1" t="s">
        <v>7320</v>
      </c>
      <c r="BM178" s="1" t="s">
        <v>629</v>
      </c>
      <c r="BN178" s="1" t="s">
        <v>11612</v>
      </c>
      <c r="BO178" s="1" t="s">
        <v>46</v>
      </c>
      <c r="BP178" s="1" t="s">
        <v>7417</v>
      </c>
      <c r="BQ178" s="1" t="s">
        <v>630</v>
      </c>
      <c r="BR178" s="1" t="s">
        <v>12060</v>
      </c>
      <c r="BS178" s="1" t="s">
        <v>97</v>
      </c>
      <c r="BT178" s="1" t="s">
        <v>9880</v>
      </c>
    </row>
    <row r="179" spans="1:73" ht="13.5" customHeight="1">
      <c r="A179" s="4" t="str">
        <f t="shared" si="4"/>
        <v>1702_각남면_0074</v>
      </c>
      <c r="B179" s="1">
        <v>1702</v>
      </c>
      <c r="C179" s="1" t="s">
        <v>12741</v>
      </c>
      <c r="D179" s="1" t="s">
        <v>12742</v>
      </c>
      <c r="E179" s="1">
        <v>178</v>
      </c>
      <c r="F179" s="1">
        <v>1</v>
      </c>
      <c r="G179" s="1" t="s">
        <v>15747</v>
      </c>
      <c r="H179" s="1" t="s">
        <v>15748</v>
      </c>
      <c r="I179" s="1">
        <v>7</v>
      </c>
      <c r="L179" s="1">
        <v>1</v>
      </c>
      <c r="M179" s="1" t="s">
        <v>624</v>
      </c>
      <c r="N179" s="1" t="s">
        <v>7929</v>
      </c>
      <c r="S179" s="1" t="s">
        <v>49</v>
      </c>
      <c r="T179" s="1" t="s">
        <v>2878</v>
      </c>
      <c r="U179" s="1" t="s">
        <v>50</v>
      </c>
      <c r="V179" s="1" t="s">
        <v>7304</v>
      </c>
      <c r="Y179" s="1" t="s">
        <v>631</v>
      </c>
      <c r="Z179" s="1" t="s">
        <v>7930</v>
      </c>
      <c r="AC179" s="1">
        <v>56</v>
      </c>
      <c r="AD179" s="1" t="s">
        <v>611</v>
      </c>
      <c r="AE179" s="1" t="s">
        <v>9539</v>
      </c>
      <c r="AJ179" s="1" t="s">
        <v>17</v>
      </c>
      <c r="AK179" s="1" t="s">
        <v>9936</v>
      </c>
      <c r="AL179" s="1" t="s">
        <v>97</v>
      </c>
      <c r="AM179" s="1" t="s">
        <v>9880</v>
      </c>
      <c r="AN179" s="1" t="s">
        <v>456</v>
      </c>
      <c r="AO179" s="1" t="s">
        <v>7287</v>
      </c>
      <c r="AR179" s="1" t="s">
        <v>632</v>
      </c>
      <c r="AS179" s="1" t="s">
        <v>10076</v>
      </c>
      <c r="AT179" s="1" t="s">
        <v>57</v>
      </c>
      <c r="AU179" s="1" t="s">
        <v>7320</v>
      </c>
      <c r="AV179" s="1" t="s">
        <v>633</v>
      </c>
      <c r="AW179" s="1" t="s">
        <v>10306</v>
      </c>
      <c r="BB179" s="1" t="s">
        <v>141</v>
      </c>
      <c r="BC179" s="1" t="s">
        <v>7634</v>
      </c>
      <c r="BD179" s="1" t="s">
        <v>634</v>
      </c>
      <c r="BE179" s="1" t="s">
        <v>9422</v>
      </c>
      <c r="BG179" s="1" t="s">
        <v>57</v>
      </c>
      <c r="BH179" s="1" t="s">
        <v>7320</v>
      </c>
      <c r="BI179" s="1" t="s">
        <v>635</v>
      </c>
      <c r="BJ179" s="1" t="s">
        <v>11143</v>
      </c>
      <c r="BK179" s="1" t="s">
        <v>57</v>
      </c>
      <c r="BL179" s="1" t="s">
        <v>7320</v>
      </c>
      <c r="BM179" s="1" t="s">
        <v>636</v>
      </c>
      <c r="BN179" s="1" t="s">
        <v>11613</v>
      </c>
      <c r="BO179" s="1" t="s">
        <v>57</v>
      </c>
      <c r="BP179" s="1" t="s">
        <v>7320</v>
      </c>
      <c r="BQ179" s="1" t="s">
        <v>15330</v>
      </c>
      <c r="BR179" s="1" t="s">
        <v>11429</v>
      </c>
      <c r="BS179" s="1" t="s">
        <v>53</v>
      </c>
      <c r="BT179" s="1" t="s">
        <v>9879</v>
      </c>
    </row>
    <row r="180" spans="1:73" ht="13.5" customHeight="1">
      <c r="A180" s="4" t="str">
        <f t="shared" si="4"/>
        <v>1702_각남면_0074</v>
      </c>
      <c r="B180" s="1">
        <v>1702</v>
      </c>
      <c r="C180" s="1" t="s">
        <v>12741</v>
      </c>
      <c r="D180" s="1" t="s">
        <v>12742</v>
      </c>
      <c r="E180" s="1">
        <v>179</v>
      </c>
      <c r="F180" s="1">
        <v>1</v>
      </c>
      <c r="G180" s="1" t="s">
        <v>15747</v>
      </c>
      <c r="H180" s="1" t="s">
        <v>15748</v>
      </c>
      <c r="I180" s="1">
        <v>7</v>
      </c>
      <c r="L180" s="1">
        <v>2</v>
      </c>
      <c r="M180" s="1" t="s">
        <v>14258</v>
      </c>
      <c r="N180" s="1" t="s">
        <v>14259</v>
      </c>
      <c r="T180" s="1" t="s">
        <v>14194</v>
      </c>
      <c r="U180" s="1" t="s">
        <v>637</v>
      </c>
      <c r="V180" s="1" t="s">
        <v>7350</v>
      </c>
      <c r="W180" s="1" t="s">
        <v>76</v>
      </c>
      <c r="X180" s="1" t="s">
        <v>12974</v>
      </c>
      <c r="Y180" s="1" t="s">
        <v>638</v>
      </c>
      <c r="Z180" s="1" t="s">
        <v>7931</v>
      </c>
      <c r="AC180" s="1">
        <v>46</v>
      </c>
      <c r="AD180" s="1" t="s">
        <v>469</v>
      </c>
      <c r="AE180" s="1" t="s">
        <v>9803</v>
      </c>
      <c r="AJ180" s="1" t="s">
        <v>17</v>
      </c>
      <c r="AK180" s="1" t="s">
        <v>9936</v>
      </c>
      <c r="AL180" s="1" t="s">
        <v>79</v>
      </c>
      <c r="AM180" s="1" t="s">
        <v>13206</v>
      </c>
      <c r="AT180" s="1" t="s">
        <v>189</v>
      </c>
      <c r="AU180" s="1" t="s">
        <v>7414</v>
      </c>
      <c r="AV180" s="1" t="s">
        <v>234</v>
      </c>
      <c r="AW180" s="1" t="s">
        <v>8057</v>
      </c>
      <c r="BG180" s="1" t="s">
        <v>189</v>
      </c>
      <c r="BH180" s="1" t="s">
        <v>7414</v>
      </c>
      <c r="BI180" s="1" t="s">
        <v>15331</v>
      </c>
      <c r="BJ180" s="1" t="s">
        <v>8461</v>
      </c>
      <c r="BK180" s="1" t="s">
        <v>46</v>
      </c>
      <c r="BL180" s="1" t="s">
        <v>7417</v>
      </c>
      <c r="BM180" s="1" t="s">
        <v>639</v>
      </c>
      <c r="BN180" s="1" t="s">
        <v>11614</v>
      </c>
      <c r="BO180" s="1" t="s">
        <v>189</v>
      </c>
      <c r="BP180" s="1" t="s">
        <v>7414</v>
      </c>
      <c r="BQ180" s="1" t="s">
        <v>640</v>
      </c>
      <c r="BR180" s="1" t="s">
        <v>12061</v>
      </c>
      <c r="BS180" s="1" t="s">
        <v>97</v>
      </c>
      <c r="BT180" s="1" t="s">
        <v>9880</v>
      </c>
      <c r="BU180" s="1" t="s">
        <v>16033</v>
      </c>
    </row>
    <row r="181" spans="1:73" ht="13.5" customHeight="1">
      <c r="A181" s="4" t="str">
        <f t="shared" si="4"/>
        <v>1702_각남면_0074</v>
      </c>
      <c r="B181" s="1">
        <v>1702</v>
      </c>
      <c r="C181" s="1" t="s">
        <v>12741</v>
      </c>
      <c r="D181" s="1" t="s">
        <v>12742</v>
      </c>
      <c r="E181" s="1">
        <v>180</v>
      </c>
      <c r="F181" s="1">
        <v>1</v>
      </c>
      <c r="G181" s="1" t="s">
        <v>15747</v>
      </c>
      <c r="H181" s="1" t="s">
        <v>15748</v>
      </c>
      <c r="I181" s="1">
        <v>7</v>
      </c>
      <c r="L181" s="1">
        <v>2</v>
      </c>
      <c r="M181" s="1" t="s">
        <v>14258</v>
      </c>
      <c r="N181" s="1" t="s">
        <v>14259</v>
      </c>
      <c r="S181" s="1" t="s">
        <v>49</v>
      </c>
      <c r="T181" s="1" t="s">
        <v>2878</v>
      </c>
      <c r="W181" s="1" t="s">
        <v>641</v>
      </c>
      <c r="X181" s="1" t="s">
        <v>7769</v>
      </c>
      <c r="Y181" s="1" t="s">
        <v>88</v>
      </c>
      <c r="Z181" s="1" t="s">
        <v>7814</v>
      </c>
      <c r="AC181" s="1">
        <v>43</v>
      </c>
      <c r="AD181" s="1" t="s">
        <v>353</v>
      </c>
      <c r="AE181" s="1" t="s">
        <v>9797</v>
      </c>
      <c r="AJ181" s="1" t="s">
        <v>17</v>
      </c>
      <c r="AK181" s="1" t="s">
        <v>9936</v>
      </c>
      <c r="AL181" s="1" t="s">
        <v>642</v>
      </c>
      <c r="AM181" s="1" t="s">
        <v>13233</v>
      </c>
      <c r="AT181" s="1" t="s">
        <v>643</v>
      </c>
      <c r="AU181" s="1" t="s">
        <v>15285</v>
      </c>
      <c r="AV181" s="1" t="s">
        <v>644</v>
      </c>
      <c r="AW181" s="1" t="s">
        <v>8525</v>
      </c>
      <c r="BG181" s="1" t="s">
        <v>95</v>
      </c>
      <c r="BH181" s="1" t="s">
        <v>10190</v>
      </c>
      <c r="BI181" s="1" t="s">
        <v>645</v>
      </c>
      <c r="BJ181" s="1" t="s">
        <v>11144</v>
      </c>
      <c r="BK181" s="1" t="s">
        <v>207</v>
      </c>
      <c r="BL181" s="1" t="s">
        <v>10187</v>
      </c>
      <c r="BM181" s="1" t="s">
        <v>646</v>
      </c>
      <c r="BN181" s="1" t="s">
        <v>11615</v>
      </c>
      <c r="BO181" s="1" t="s">
        <v>109</v>
      </c>
      <c r="BP181" s="1" t="s">
        <v>10204</v>
      </c>
      <c r="BQ181" s="1" t="s">
        <v>647</v>
      </c>
      <c r="BR181" s="1" t="s">
        <v>13967</v>
      </c>
      <c r="BS181" s="1" t="s">
        <v>149</v>
      </c>
      <c r="BT181" s="1" t="s">
        <v>9962</v>
      </c>
    </row>
    <row r="182" spans="1:73" ht="13.5" customHeight="1">
      <c r="A182" s="4" t="str">
        <f t="shared" ref="A182:A228" si="5">HYPERLINK("http://kyu.snu.ac.kr/sdhj/index.jsp?type=hj/GK14658_00IH_0001_0075.jpg","1702_각남면_0075")</f>
        <v>1702_각남면_0075</v>
      </c>
      <c r="B182" s="1">
        <v>1702</v>
      </c>
      <c r="C182" s="1" t="s">
        <v>12741</v>
      </c>
      <c r="D182" s="1" t="s">
        <v>12742</v>
      </c>
      <c r="E182" s="1">
        <v>181</v>
      </c>
      <c r="F182" s="1">
        <v>1</v>
      </c>
      <c r="G182" s="1" t="s">
        <v>15747</v>
      </c>
      <c r="H182" s="1" t="s">
        <v>15748</v>
      </c>
      <c r="I182" s="1">
        <v>7</v>
      </c>
      <c r="L182" s="1">
        <v>2</v>
      </c>
      <c r="M182" s="1" t="s">
        <v>14258</v>
      </c>
      <c r="N182" s="1" t="s">
        <v>14259</v>
      </c>
      <c r="S182" s="1" t="s">
        <v>68</v>
      </c>
      <c r="T182" s="1" t="s">
        <v>7222</v>
      </c>
      <c r="U182" s="1" t="s">
        <v>251</v>
      </c>
      <c r="V182" s="1" t="s">
        <v>12864</v>
      </c>
      <c r="Y182" s="1" t="s">
        <v>648</v>
      </c>
      <c r="Z182" s="1" t="s">
        <v>7932</v>
      </c>
      <c r="AC182" s="1">
        <v>14</v>
      </c>
      <c r="AD182" s="1" t="s">
        <v>159</v>
      </c>
      <c r="AE182" s="1" t="s">
        <v>9777</v>
      </c>
    </row>
    <row r="183" spans="1:73" ht="13.5" customHeight="1">
      <c r="A183" s="4" t="str">
        <f t="shared" si="5"/>
        <v>1702_각남면_0075</v>
      </c>
      <c r="B183" s="1">
        <v>1702</v>
      </c>
      <c r="C183" s="1" t="s">
        <v>12741</v>
      </c>
      <c r="D183" s="1" t="s">
        <v>12742</v>
      </c>
      <c r="E183" s="1">
        <v>182</v>
      </c>
      <c r="F183" s="1">
        <v>1</v>
      </c>
      <c r="G183" s="1" t="s">
        <v>15747</v>
      </c>
      <c r="H183" s="1" t="s">
        <v>15748</v>
      </c>
      <c r="I183" s="1">
        <v>7</v>
      </c>
      <c r="L183" s="1">
        <v>2</v>
      </c>
      <c r="M183" s="1" t="s">
        <v>14258</v>
      </c>
      <c r="N183" s="1" t="s">
        <v>14259</v>
      </c>
      <c r="T183" s="1" t="s">
        <v>15306</v>
      </c>
      <c r="U183" s="1" t="s">
        <v>218</v>
      </c>
      <c r="V183" s="1" t="s">
        <v>7318</v>
      </c>
      <c r="Y183" s="1" t="s">
        <v>649</v>
      </c>
      <c r="Z183" s="1" t="s">
        <v>7933</v>
      </c>
      <c r="AC183" s="1">
        <v>28</v>
      </c>
      <c r="AD183" s="1" t="s">
        <v>650</v>
      </c>
      <c r="AE183" s="1" t="s">
        <v>9810</v>
      </c>
      <c r="AF183" s="1" t="s">
        <v>100</v>
      </c>
      <c r="AG183" s="1" t="s">
        <v>9819</v>
      </c>
      <c r="AT183" s="1" t="s">
        <v>251</v>
      </c>
      <c r="AU183" s="1" t="s">
        <v>13267</v>
      </c>
      <c r="AV183" s="1" t="s">
        <v>220</v>
      </c>
      <c r="AW183" s="1" t="s">
        <v>10280</v>
      </c>
      <c r="BD183" s="1" t="s">
        <v>15800</v>
      </c>
      <c r="BE183" s="1" t="s">
        <v>13024</v>
      </c>
    </row>
    <row r="184" spans="1:73" ht="13.5" customHeight="1">
      <c r="A184" s="4" t="str">
        <f t="shared" si="5"/>
        <v>1702_각남면_0075</v>
      </c>
      <c r="B184" s="1">
        <v>1702</v>
      </c>
      <c r="C184" s="1" t="s">
        <v>12741</v>
      </c>
      <c r="D184" s="1" t="s">
        <v>12742</v>
      </c>
      <c r="E184" s="1">
        <v>183</v>
      </c>
      <c r="F184" s="1">
        <v>1</v>
      </c>
      <c r="G184" s="1" t="s">
        <v>15747</v>
      </c>
      <c r="H184" s="1" t="s">
        <v>15748</v>
      </c>
      <c r="I184" s="1">
        <v>7</v>
      </c>
      <c r="L184" s="1">
        <v>2</v>
      </c>
      <c r="M184" s="1" t="s">
        <v>14258</v>
      </c>
      <c r="N184" s="1" t="s">
        <v>14259</v>
      </c>
      <c r="T184" s="1" t="s">
        <v>15306</v>
      </c>
      <c r="U184" s="1" t="s">
        <v>130</v>
      </c>
      <c r="V184" s="1" t="s">
        <v>7309</v>
      </c>
      <c r="Y184" s="1" t="s">
        <v>651</v>
      </c>
      <c r="Z184" s="1" t="s">
        <v>7934</v>
      </c>
      <c r="AC184" s="1">
        <v>2</v>
      </c>
      <c r="AD184" s="1" t="s">
        <v>99</v>
      </c>
      <c r="AE184" s="1" t="s">
        <v>9768</v>
      </c>
      <c r="AF184" s="1" t="s">
        <v>100</v>
      </c>
      <c r="AG184" s="1" t="s">
        <v>9819</v>
      </c>
      <c r="BB184" s="1" t="s">
        <v>292</v>
      </c>
      <c r="BC184" s="1" t="s">
        <v>10920</v>
      </c>
      <c r="BE184" s="1" t="s">
        <v>15685</v>
      </c>
      <c r="BF184" s="1" t="s">
        <v>13507</v>
      </c>
    </row>
    <row r="185" spans="1:73" ht="13.5" customHeight="1">
      <c r="A185" s="4" t="str">
        <f t="shared" si="5"/>
        <v>1702_각남면_0075</v>
      </c>
      <c r="B185" s="1">
        <v>1702</v>
      </c>
      <c r="C185" s="1" t="s">
        <v>12741</v>
      </c>
      <c r="D185" s="1" t="s">
        <v>12742</v>
      </c>
      <c r="E185" s="1">
        <v>184</v>
      </c>
      <c r="F185" s="1">
        <v>1</v>
      </c>
      <c r="G185" s="1" t="s">
        <v>15747</v>
      </c>
      <c r="H185" s="1" t="s">
        <v>15748</v>
      </c>
      <c r="I185" s="1">
        <v>7</v>
      </c>
      <c r="L185" s="1">
        <v>3</v>
      </c>
      <c r="M185" s="1" t="s">
        <v>14531</v>
      </c>
      <c r="N185" s="1" t="s">
        <v>14532</v>
      </c>
      <c r="T185" s="1" t="s">
        <v>14194</v>
      </c>
      <c r="U185" s="1" t="s">
        <v>652</v>
      </c>
      <c r="V185" s="1" t="s">
        <v>7351</v>
      </c>
      <c r="W185" s="1" t="s">
        <v>38</v>
      </c>
      <c r="X185" s="1" t="s">
        <v>7748</v>
      </c>
      <c r="Y185" s="1" t="s">
        <v>653</v>
      </c>
      <c r="Z185" s="1" t="s">
        <v>7935</v>
      </c>
      <c r="AC185" s="1">
        <v>35</v>
      </c>
      <c r="AD185" s="1" t="s">
        <v>135</v>
      </c>
      <c r="AE185" s="1" t="s">
        <v>9773</v>
      </c>
      <c r="AJ185" s="1" t="s">
        <v>17</v>
      </c>
      <c r="AK185" s="1" t="s">
        <v>9936</v>
      </c>
      <c r="AL185" s="1" t="s">
        <v>41</v>
      </c>
      <c r="AM185" s="1" t="s">
        <v>9992</v>
      </c>
      <c r="AT185" s="1" t="s">
        <v>46</v>
      </c>
      <c r="AU185" s="1" t="s">
        <v>7417</v>
      </c>
      <c r="AV185" s="1" t="s">
        <v>654</v>
      </c>
      <c r="AW185" s="1" t="s">
        <v>10307</v>
      </c>
      <c r="BG185" s="1" t="s">
        <v>95</v>
      </c>
      <c r="BH185" s="1" t="s">
        <v>10190</v>
      </c>
      <c r="BI185" s="1" t="s">
        <v>127</v>
      </c>
      <c r="BJ185" s="1" t="s">
        <v>8036</v>
      </c>
      <c r="BK185" s="1" t="s">
        <v>46</v>
      </c>
      <c r="BL185" s="1" t="s">
        <v>7417</v>
      </c>
      <c r="BM185" s="1" t="s">
        <v>44</v>
      </c>
      <c r="BN185" s="1" t="s">
        <v>10328</v>
      </c>
      <c r="BO185" s="1" t="s">
        <v>46</v>
      </c>
      <c r="BP185" s="1" t="s">
        <v>7417</v>
      </c>
      <c r="BQ185" s="1" t="s">
        <v>655</v>
      </c>
      <c r="BR185" s="1" t="s">
        <v>13879</v>
      </c>
      <c r="BS185" s="1" t="s">
        <v>79</v>
      </c>
      <c r="BT185" s="1" t="s">
        <v>14129</v>
      </c>
    </row>
    <row r="186" spans="1:73" ht="13.5" customHeight="1">
      <c r="A186" s="4" t="str">
        <f t="shared" si="5"/>
        <v>1702_각남면_0075</v>
      </c>
      <c r="B186" s="1">
        <v>1702</v>
      </c>
      <c r="C186" s="1" t="s">
        <v>12741</v>
      </c>
      <c r="D186" s="1" t="s">
        <v>12742</v>
      </c>
      <c r="E186" s="1">
        <v>185</v>
      </c>
      <c r="F186" s="1">
        <v>1</v>
      </c>
      <c r="G186" s="1" t="s">
        <v>15747</v>
      </c>
      <c r="H186" s="1" t="s">
        <v>15748</v>
      </c>
      <c r="I186" s="1">
        <v>7</v>
      </c>
      <c r="L186" s="1">
        <v>3</v>
      </c>
      <c r="M186" s="1" t="s">
        <v>14531</v>
      </c>
      <c r="N186" s="1" t="s">
        <v>14532</v>
      </c>
      <c r="S186" s="1" t="s">
        <v>49</v>
      </c>
      <c r="T186" s="1" t="s">
        <v>2878</v>
      </c>
      <c r="W186" s="1" t="s">
        <v>656</v>
      </c>
      <c r="X186" s="1" t="s">
        <v>7770</v>
      </c>
      <c r="Y186" s="1" t="s">
        <v>88</v>
      </c>
      <c r="Z186" s="1" t="s">
        <v>7814</v>
      </c>
      <c r="AC186" s="1">
        <v>28</v>
      </c>
      <c r="AD186" s="1" t="s">
        <v>650</v>
      </c>
      <c r="AE186" s="1" t="s">
        <v>9810</v>
      </c>
      <c r="AJ186" s="1" t="s">
        <v>17</v>
      </c>
      <c r="AK186" s="1" t="s">
        <v>9936</v>
      </c>
      <c r="AL186" s="1" t="s">
        <v>657</v>
      </c>
      <c r="AM186" s="1" t="s">
        <v>9980</v>
      </c>
      <c r="AT186" s="1" t="s">
        <v>42</v>
      </c>
      <c r="AU186" s="1" t="s">
        <v>7418</v>
      </c>
      <c r="AV186" s="1" t="s">
        <v>658</v>
      </c>
      <c r="AW186" s="1" t="s">
        <v>10308</v>
      </c>
      <c r="BG186" s="1" t="s">
        <v>42</v>
      </c>
      <c r="BH186" s="1" t="s">
        <v>7418</v>
      </c>
      <c r="BI186" s="1" t="s">
        <v>15806</v>
      </c>
      <c r="BJ186" s="1" t="s">
        <v>13038</v>
      </c>
      <c r="BK186" s="1" t="s">
        <v>42</v>
      </c>
      <c r="BL186" s="1" t="s">
        <v>7418</v>
      </c>
      <c r="BM186" s="1" t="s">
        <v>659</v>
      </c>
      <c r="BN186" s="1" t="s">
        <v>11616</v>
      </c>
      <c r="BO186" s="1" t="s">
        <v>46</v>
      </c>
      <c r="BP186" s="1" t="s">
        <v>7417</v>
      </c>
      <c r="BQ186" s="1" t="s">
        <v>660</v>
      </c>
      <c r="BR186" s="1" t="s">
        <v>10117</v>
      </c>
      <c r="BS186" s="1" t="s">
        <v>360</v>
      </c>
      <c r="BT186" s="1" t="s">
        <v>9928</v>
      </c>
    </row>
    <row r="187" spans="1:73" ht="13.5" customHeight="1">
      <c r="A187" s="4" t="str">
        <f t="shared" si="5"/>
        <v>1702_각남면_0075</v>
      </c>
      <c r="B187" s="1">
        <v>1702</v>
      </c>
      <c r="C187" s="1" t="s">
        <v>12741</v>
      </c>
      <c r="D187" s="1" t="s">
        <v>12742</v>
      </c>
      <c r="E187" s="1">
        <v>186</v>
      </c>
      <c r="F187" s="1">
        <v>1</v>
      </c>
      <c r="G187" s="1" t="s">
        <v>15747</v>
      </c>
      <c r="H187" s="1" t="s">
        <v>15748</v>
      </c>
      <c r="I187" s="1">
        <v>7</v>
      </c>
      <c r="L187" s="1">
        <v>3</v>
      </c>
      <c r="M187" s="1" t="s">
        <v>14531</v>
      </c>
      <c r="N187" s="1" t="s">
        <v>14532</v>
      </c>
      <c r="S187" s="1" t="s">
        <v>64</v>
      </c>
      <c r="T187" s="1" t="s">
        <v>7221</v>
      </c>
      <c r="Y187" s="1" t="s">
        <v>12698</v>
      </c>
      <c r="Z187" s="1" t="s">
        <v>13095</v>
      </c>
      <c r="AC187" s="1">
        <v>5</v>
      </c>
      <c r="AD187" s="1" t="s">
        <v>319</v>
      </c>
      <c r="AE187" s="1" t="s">
        <v>7865</v>
      </c>
    </row>
    <row r="188" spans="1:73" ht="13.5" customHeight="1">
      <c r="A188" s="4" t="str">
        <f t="shared" si="5"/>
        <v>1702_각남면_0075</v>
      </c>
      <c r="B188" s="1">
        <v>1702</v>
      </c>
      <c r="C188" s="1" t="s">
        <v>12741</v>
      </c>
      <c r="D188" s="1" t="s">
        <v>12742</v>
      </c>
      <c r="E188" s="1">
        <v>187</v>
      </c>
      <c r="F188" s="1">
        <v>1</v>
      </c>
      <c r="G188" s="1" t="s">
        <v>15747</v>
      </c>
      <c r="H188" s="1" t="s">
        <v>15748</v>
      </c>
      <c r="I188" s="1">
        <v>7</v>
      </c>
      <c r="L188" s="1">
        <v>3</v>
      </c>
      <c r="M188" s="1" t="s">
        <v>14531</v>
      </c>
      <c r="N188" s="1" t="s">
        <v>14532</v>
      </c>
      <c r="S188" s="1" t="s">
        <v>68</v>
      </c>
      <c r="T188" s="1" t="s">
        <v>7222</v>
      </c>
      <c r="Y188" s="1" t="s">
        <v>661</v>
      </c>
      <c r="Z188" s="1" t="s">
        <v>7817</v>
      </c>
      <c r="AC188" s="1">
        <v>2</v>
      </c>
      <c r="AD188" s="1" t="s">
        <v>99</v>
      </c>
      <c r="AE188" s="1" t="s">
        <v>9768</v>
      </c>
      <c r="AF188" s="1" t="s">
        <v>100</v>
      </c>
      <c r="AG188" s="1" t="s">
        <v>9819</v>
      </c>
    </row>
    <row r="189" spans="1:73" ht="13.5" customHeight="1">
      <c r="A189" s="4" t="str">
        <f t="shared" si="5"/>
        <v>1702_각남면_0075</v>
      </c>
      <c r="B189" s="1">
        <v>1702</v>
      </c>
      <c r="C189" s="1" t="s">
        <v>12741</v>
      </c>
      <c r="D189" s="1" t="s">
        <v>12742</v>
      </c>
      <c r="E189" s="1">
        <v>188</v>
      </c>
      <c r="F189" s="1">
        <v>1</v>
      </c>
      <c r="G189" s="1" t="s">
        <v>15747</v>
      </c>
      <c r="H189" s="1" t="s">
        <v>15748</v>
      </c>
      <c r="I189" s="1">
        <v>7</v>
      </c>
      <c r="L189" s="1">
        <v>4</v>
      </c>
      <c r="M189" s="1" t="s">
        <v>663</v>
      </c>
      <c r="N189" s="1" t="s">
        <v>7936</v>
      </c>
      <c r="T189" s="1" t="s">
        <v>14194</v>
      </c>
      <c r="U189" s="1" t="s">
        <v>662</v>
      </c>
      <c r="V189" s="1" t="s">
        <v>12842</v>
      </c>
      <c r="Y189" s="1" t="s">
        <v>663</v>
      </c>
      <c r="Z189" s="1" t="s">
        <v>7936</v>
      </c>
      <c r="AC189" s="1">
        <v>48</v>
      </c>
      <c r="AD189" s="1" t="s">
        <v>664</v>
      </c>
      <c r="AE189" s="1" t="s">
        <v>9811</v>
      </c>
      <c r="AJ189" s="1" t="s">
        <v>17</v>
      </c>
      <c r="AK189" s="1" t="s">
        <v>9936</v>
      </c>
      <c r="AL189" s="1" t="s">
        <v>79</v>
      </c>
      <c r="AM189" s="1" t="s">
        <v>13206</v>
      </c>
      <c r="AN189" s="1" t="s">
        <v>86</v>
      </c>
      <c r="AO189" s="1" t="s">
        <v>9892</v>
      </c>
      <c r="AR189" s="1" t="s">
        <v>665</v>
      </c>
      <c r="AS189" s="1" t="s">
        <v>13293</v>
      </c>
      <c r="AT189" s="1" t="s">
        <v>46</v>
      </c>
      <c r="AU189" s="1" t="s">
        <v>7417</v>
      </c>
      <c r="AV189" s="1" t="s">
        <v>81</v>
      </c>
      <c r="AW189" s="1" t="s">
        <v>8161</v>
      </c>
      <c r="BB189" s="1" t="s">
        <v>141</v>
      </c>
      <c r="BC189" s="1" t="s">
        <v>7634</v>
      </c>
      <c r="BD189" s="1" t="s">
        <v>15329</v>
      </c>
      <c r="BE189" s="1" t="s">
        <v>8683</v>
      </c>
      <c r="BG189" s="1" t="s">
        <v>82</v>
      </c>
      <c r="BH189" s="1" t="s">
        <v>10261</v>
      </c>
      <c r="BI189" s="1" t="s">
        <v>83</v>
      </c>
      <c r="BJ189" s="1" t="s">
        <v>8547</v>
      </c>
      <c r="BK189" s="1" t="s">
        <v>82</v>
      </c>
      <c r="BL189" s="1" t="s">
        <v>10261</v>
      </c>
      <c r="BM189" s="1" t="s">
        <v>84</v>
      </c>
      <c r="BN189" s="1" t="s">
        <v>11595</v>
      </c>
      <c r="BO189" s="1" t="s">
        <v>57</v>
      </c>
      <c r="BP189" s="1" t="s">
        <v>7320</v>
      </c>
      <c r="BQ189" s="1" t="s">
        <v>85</v>
      </c>
      <c r="BR189" s="1" t="s">
        <v>10421</v>
      </c>
      <c r="BS189" s="1" t="s">
        <v>86</v>
      </c>
      <c r="BT189" s="1" t="s">
        <v>9892</v>
      </c>
    </row>
    <row r="190" spans="1:73" ht="13.5" customHeight="1">
      <c r="A190" s="4" t="str">
        <f t="shared" si="5"/>
        <v>1702_각남면_0075</v>
      </c>
      <c r="B190" s="1">
        <v>1702</v>
      </c>
      <c r="C190" s="1" t="s">
        <v>12741</v>
      </c>
      <c r="D190" s="1" t="s">
        <v>12742</v>
      </c>
      <c r="E190" s="1">
        <v>189</v>
      </c>
      <c r="F190" s="1">
        <v>1</v>
      </c>
      <c r="G190" s="1" t="s">
        <v>15747</v>
      </c>
      <c r="H190" s="1" t="s">
        <v>15748</v>
      </c>
      <c r="I190" s="1">
        <v>7</v>
      </c>
      <c r="L190" s="1">
        <v>5</v>
      </c>
      <c r="M190" s="1" t="s">
        <v>15035</v>
      </c>
      <c r="N190" s="1" t="s">
        <v>15036</v>
      </c>
      <c r="Q190" s="1" t="s">
        <v>666</v>
      </c>
      <c r="R190" s="1" t="s">
        <v>7192</v>
      </c>
      <c r="T190" s="1" t="s">
        <v>14194</v>
      </c>
      <c r="U190" s="1" t="s">
        <v>667</v>
      </c>
      <c r="V190" s="1" t="s">
        <v>7353</v>
      </c>
      <c r="W190" s="1" t="s">
        <v>500</v>
      </c>
      <c r="X190" s="1" t="s">
        <v>7765</v>
      </c>
      <c r="Y190" s="1" t="s">
        <v>668</v>
      </c>
      <c r="Z190" s="1" t="s">
        <v>7937</v>
      </c>
      <c r="AC190" s="1">
        <v>30</v>
      </c>
      <c r="AD190" s="1" t="s">
        <v>78</v>
      </c>
      <c r="AE190" s="1" t="s">
        <v>9767</v>
      </c>
      <c r="AJ190" s="1" t="s">
        <v>17</v>
      </c>
      <c r="AK190" s="1" t="s">
        <v>9936</v>
      </c>
      <c r="AL190" s="1" t="s">
        <v>310</v>
      </c>
      <c r="AM190" s="1" t="s">
        <v>9995</v>
      </c>
      <c r="AT190" s="1" t="s">
        <v>46</v>
      </c>
      <c r="AU190" s="1" t="s">
        <v>7417</v>
      </c>
      <c r="AV190" s="1" t="s">
        <v>669</v>
      </c>
      <c r="AW190" s="1" t="s">
        <v>10309</v>
      </c>
      <c r="BG190" s="1" t="s">
        <v>254</v>
      </c>
      <c r="BH190" s="1" t="s">
        <v>7429</v>
      </c>
      <c r="BI190" s="1" t="s">
        <v>670</v>
      </c>
      <c r="BJ190" s="1" t="s">
        <v>11145</v>
      </c>
      <c r="BK190" s="1" t="s">
        <v>46</v>
      </c>
      <c r="BL190" s="1" t="s">
        <v>7417</v>
      </c>
      <c r="BM190" s="1" t="s">
        <v>671</v>
      </c>
      <c r="BN190" s="1" t="s">
        <v>11267</v>
      </c>
      <c r="BO190" s="1" t="s">
        <v>46</v>
      </c>
      <c r="BP190" s="1" t="s">
        <v>7417</v>
      </c>
      <c r="BQ190" s="1" t="s">
        <v>672</v>
      </c>
      <c r="BR190" s="1" t="s">
        <v>12062</v>
      </c>
      <c r="BS190" s="1" t="s">
        <v>97</v>
      </c>
      <c r="BT190" s="1" t="s">
        <v>9880</v>
      </c>
    </row>
    <row r="191" spans="1:73" ht="13.5" customHeight="1">
      <c r="A191" s="4" t="str">
        <f t="shared" si="5"/>
        <v>1702_각남면_0075</v>
      </c>
      <c r="B191" s="1">
        <v>1702</v>
      </c>
      <c r="C191" s="1" t="s">
        <v>12741</v>
      </c>
      <c r="D191" s="1" t="s">
        <v>12742</v>
      </c>
      <c r="E191" s="1">
        <v>190</v>
      </c>
      <c r="F191" s="1">
        <v>1</v>
      </c>
      <c r="G191" s="1" t="s">
        <v>15747</v>
      </c>
      <c r="H191" s="1" t="s">
        <v>15748</v>
      </c>
      <c r="I191" s="1">
        <v>7</v>
      </c>
      <c r="L191" s="1">
        <v>5</v>
      </c>
      <c r="M191" s="1" t="s">
        <v>15035</v>
      </c>
      <c r="N191" s="1" t="s">
        <v>15036</v>
      </c>
      <c r="S191" s="1" t="s">
        <v>49</v>
      </c>
      <c r="T191" s="1" t="s">
        <v>2878</v>
      </c>
      <c r="W191" s="1" t="s">
        <v>409</v>
      </c>
      <c r="X191" s="1" t="s">
        <v>7760</v>
      </c>
      <c r="Y191" s="1" t="s">
        <v>88</v>
      </c>
      <c r="Z191" s="1" t="s">
        <v>7814</v>
      </c>
      <c r="AC191" s="1">
        <v>33</v>
      </c>
      <c r="AD191" s="1" t="s">
        <v>380</v>
      </c>
      <c r="AE191" s="1" t="s">
        <v>9798</v>
      </c>
      <c r="AJ191" s="1" t="s">
        <v>17</v>
      </c>
      <c r="AK191" s="1" t="s">
        <v>9936</v>
      </c>
      <c r="AL191" s="1" t="s">
        <v>399</v>
      </c>
      <c r="AM191" s="1" t="s">
        <v>9937</v>
      </c>
      <c r="AT191" s="1" t="s">
        <v>46</v>
      </c>
      <c r="AU191" s="1" t="s">
        <v>7417</v>
      </c>
      <c r="AV191" s="1" t="s">
        <v>673</v>
      </c>
      <c r="AW191" s="1" t="s">
        <v>10310</v>
      </c>
      <c r="BG191" s="1" t="s">
        <v>189</v>
      </c>
      <c r="BH191" s="1" t="s">
        <v>7414</v>
      </c>
      <c r="BI191" s="1" t="s">
        <v>497</v>
      </c>
      <c r="BJ191" s="1" t="s">
        <v>7898</v>
      </c>
      <c r="BK191" s="1" t="s">
        <v>46</v>
      </c>
      <c r="BL191" s="1" t="s">
        <v>7417</v>
      </c>
      <c r="BM191" s="1" t="s">
        <v>674</v>
      </c>
      <c r="BN191" s="1" t="s">
        <v>9027</v>
      </c>
      <c r="BO191" s="1" t="s">
        <v>46</v>
      </c>
      <c r="BP191" s="1" t="s">
        <v>7417</v>
      </c>
      <c r="BQ191" s="1" t="s">
        <v>675</v>
      </c>
      <c r="BR191" s="1" t="s">
        <v>12063</v>
      </c>
      <c r="BS191" s="1" t="s">
        <v>90</v>
      </c>
      <c r="BT191" s="1" t="s">
        <v>9993</v>
      </c>
    </row>
    <row r="192" spans="1:73" ht="13.5" customHeight="1">
      <c r="A192" s="4" t="str">
        <f t="shared" si="5"/>
        <v>1702_각남면_0075</v>
      </c>
      <c r="B192" s="1">
        <v>1702</v>
      </c>
      <c r="C192" s="1" t="s">
        <v>12741</v>
      </c>
      <c r="D192" s="1" t="s">
        <v>12742</v>
      </c>
      <c r="E192" s="1">
        <v>191</v>
      </c>
      <c r="F192" s="1">
        <v>1</v>
      </c>
      <c r="G192" s="1" t="s">
        <v>15747</v>
      </c>
      <c r="H192" s="1" t="s">
        <v>15748</v>
      </c>
      <c r="I192" s="1">
        <v>7</v>
      </c>
      <c r="L192" s="1">
        <v>5</v>
      </c>
      <c r="M192" s="1" t="s">
        <v>15035</v>
      </c>
      <c r="N192" s="1" t="s">
        <v>15036</v>
      </c>
      <c r="S192" s="1" t="s">
        <v>64</v>
      </c>
      <c r="T192" s="1" t="s">
        <v>7221</v>
      </c>
      <c r="Y192" s="1" t="s">
        <v>88</v>
      </c>
      <c r="Z192" s="1" t="s">
        <v>7814</v>
      </c>
      <c r="AC192" s="1">
        <v>5</v>
      </c>
      <c r="AD192" s="1" t="s">
        <v>319</v>
      </c>
      <c r="AE192" s="1" t="s">
        <v>7865</v>
      </c>
    </row>
    <row r="193" spans="1:72" ht="13.5" customHeight="1">
      <c r="A193" s="4" t="str">
        <f t="shared" si="5"/>
        <v>1702_각남면_0075</v>
      </c>
      <c r="B193" s="1">
        <v>1702</v>
      </c>
      <c r="C193" s="1" t="s">
        <v>12741</v>
      </c>
      <c r="D193" s="1" t="s">
        <v>12742</v>
      </c>
      <c r="E193" s="1">
        <v>192</v>
      </c>
      <c r="F193" s="1">
        <v>1</v>
      </c>
      <c r="G193" s="1" t="s">
        <v>15747</v>
      </c>
      <c r="H193" s="1" t="s">
        <v>15748</v>
      </c>
      <c r="I193" s="1">
        <v>7</v>
      </c>
      <c r="L193" s="1">
        <v>5</v>
      </c>
      <c r="M193" s="1" t="s">
        <v>15035</v>
      </c>
      <c r="N193" s="1" t="s">
        <v>15036</v>
      </c>
      <c r="S193" s="1" t="s">
        <v>64</v>
      </c>
      <c r="T193" s="1" t="s">
        <v>7221</v>
      </c>
      <c r="Y193" s="1" t="s">
        <v>676</v>
      </c>
      <c r="Z193" s="1" t="s">
        <v>7938</v>
      </c>
      <c r="AC193" s="1">
        <v>4</v>
      </c>
      <c r="AD193" s="1" t="s">
        <v>103</v>
      </c>
      <c r="AE193" s="1" t="s">
        <v>9769</v>
      </c>
    </row>
    <row r="194" spans="1:72" ht="13.5" customHeight="1">
      <c r="A194" s="4" t="str">
        <f t="shared" si="5"/>
        <v>1702_각남면_0075</v>
      </c>
      <c r="B194" s="1">
        <v>1702</v>
      </c>
      <c r="C194" s="1" t="s">
        <v>12741</v>
      </c>
      <c r="D194" s="1" t="s">
        <v>12742</v>
      </c>
      <c r="E194" s="1">
        <v>193</v>
      </c>
      <c r="F194" s="1">
        <v>1</v>
      </c>
      <c r="G194" s="1" t="s">
        <v>15747</v>
      </c>
      <c r="H194" s="1" t="s">
        <v>15748</v>
      </c>
      <c r="I194" s="1">
        <v>8</v>
      </c>
      <c r="J194" s="1" t="s">
        <v>677</v>
      </c>
      <c r="K194" s="1" t="s">
        <v>12751</v>
      </c>
      <c r="L194" s="1">
        <v>1</v>
      </c>
      <c r="M194" s="1" t="s">
        <v>677</v>
      </c>
      <c r="N194" s="1" t="s">
        <v>12751</v>
      </c>
      <c r="T194" s="1" t="s">
        <v>14194</v>
      </c>
      <c r="U194" s="1" t="s">
        <v>264</v>
      </c>
      <c r="V194" s="1" t="s">
        <v>7323</v>
      </c>
      <c r="W194" s="1" t="s">
        <v>76</v>
      </c>
      <c r="X194" s="1" t="s">
        <v>12974</v>
      </c>
      <c r="Y194" s="1" t="s">
        <v>678</v>
      </c>
      <c r="Z194" s="1" t="s">
        <v>7939</v>
      </c>
      <c r="AC194" s="1">
        <v>42</v>
      </c>
      <c r="AD194" s="1" t="s">
        <v>266</v>
      </c>
      <c r="AE194" s="1" t="s">
        <v>9788</v>
      </c>
      <c r="AJ194" s="1" t="s">
        <v>17</v>
      </c>
      <c r="AK194" s="1" t="s">
        <v>9936</v>
      </c>
      <c r="AL194" s="1" t="s">
        <v>79</v>
      </c>
      <c r="AM194" s="1" t="s">
        <v>13206</v>
      </c>
      <c r="AT194" s="1" t="s">
        <v>46</v>
      </c>
      <c r="AU194" s="1" t="s">
        <v>7417</v>
      </c>
      <c r="AV194" s="1" t="s">
        <v>679</v>
      </c>
      <c r="AW194" s="1" t="s">
        <v>10311</v>
      </c>
      <c r="BG194" s="1" t="s">
        <v>194</v>
      </c>
      <c r="BH194" s="1" t="s">
        <v>7558</v>
      </c>
      <c r="BI194" s="1" t="s">
        <v>680</v>
      </c>
      <c r="BJ194" s="1" t="s">
        <v>10489</v>
      </c>
      <c r="BK194" s="1" t="s">
        <v>189</v>
      </c>
      <c r="BL194" s="1" t="s">
        <v>7414</v>
      </c>
      <c r="BM194" s="1" t="s">
        <v>681</v>
      </c>
      <c r="BN194" s="1" t="s">
        <v>11617</v>
      </c>
      <c r="BO194" s="1" t="s">
        <v>46</v>
      </c>
      <c r="BP194" s="1" t="s">
        <v>7417</v>
      </c>
      <c r="BQ194" s="1" t="s">
        <v>682</v>
      </c>
      <c r="BR194" s="1" t="s">
        <v>12064</v>
      </c>
      <c r="BS194" s="1" t="s">
        <v>90</v>
      </c>
      <c r="BT194" s="1" t="s">
        <v>9993</v>
      </c>
    </row>
    <row r="195" spans="1:72" ht="13.5" customHeight="1">
      <c r="A195" s="4" t="str">
        <f t="shared" si="5"/>
        <v>1702_각남면_0075</v>
      </c>
      <c r="B195" s="1">
        <v>1702</v>
      </c>
      <c r="C195" s="1" t="s">
        <v>12741</v>
      </c>
      <c r="D195" s="1" t="s">
        <v>12742</v>
      </c>
      <c r="E195" s="1">
        <v>194</v>
      </c>
      <c r="F195" s="1">
        <v>1</v>
      </c>
      <c r="G195" s="1" t="s">
        <v>15747</v>
      </c>
      <c r="H195" s="1" t="s">
        <v>15748</v>
      </c>
      <c r="I195" s="1">
        <v>8</v>
      </c>
      <c r="L195" s="1">
        <v>1</v>
      </c>
      <c r="M195" s="1" t="s">
        <v>677</v>
      </c>
      <c r="N195" s="1" t="s">
        <v>12751</v>
      </c>
      <c r="S195" s="1" t="s">
        <v>49</v>
      </c>
      <c r="T195" s="1" t="s">
        <v>2878</v>
      </c>
      <c r="W195" s="1" t="s">
        <v>683</v>
      </c>
      <c r="X195" s="1" t="s">
        <v>7771</v>
      </c>
      <c r="Y195" s="1" t="s">
        <v>88</v>
      </c>
      <c r="Z195" s="1" t="s">
        <v>7814</v>
      </c>
      <c r="AC195" s="1">
        <v>43</v>
      </c>
      <c r="AD195" s="1" t="s">
        <v>353</v>
      </c>
      <c r="AE195" s="1" t="s">
        <v>9797</v>
      </c>
      <c r="AJ195" s="1" t="s">
        <v>17</v>
      </c>
      <c r="AK195" s="1" t="s">
        <v>9936</v>
      </c>
      <c r="AL195" s="1" t="s">
        <v>565</v>
      </c>
      <c r="AM195" s="1" t="s">
        <v>9927</v>
      </c>
      <c r="AT195" s="1" t="s">
        <v>95</v>
      </c>
      <c r="AU195" s="1" t="s">
        <v>10190</v>
      </c>
      <c r="AV195" s="1" t="s">
        <v>684</v>
      </c>
      <c r="AW195" s="1" t="s">
        <v>10312</v>
      </c>
      <c r="BG195" s="1" t="s">
        <v>685</v>
      </c>
      <c r="BH195" s="1" t="s">
        <v>13520</v>
      </c>
      <c r="BI195" s="1" t="s">
        <v>307</v>
      </c>
      <c r="BJ195" s="1" t="s">
        <v>10560</v>
      </c>
      <c r="BK195" s="1" t="s">
        <v>207</v>
      </c>
      <c r="BL195" s="1" t="s">
        <v>10187</v>
      </c>
      <c r="BM195" s="1" t="s">
        <v>686</v>
      </c>
      <c r="BN195" s="1" t="s">
        <v>8910</v>
      </c>
      <c r="BO195" s="1" t="s">
        <v>687</v>
      </c>
      <c r="BP195" s="1" t="s">
        <v>11994</v>
      </c>
      <c r="BQ195" s="1" t="s">
        <v>688</v>
      </c>
      <c r="BR195" s="1" t="s">
        <v>12065</v>
      </c>
      <c r="BS195" s="1" t="s">
        <v>97</v>
      </c>
      <c r="BT195" s="1" t="s">
        <v>9880</v>
      </c>
    </row>
    <row r="196" spans="1:72" ht="13.5" customHeight="1">
      <c r="A196" s="4" t="str">
        <f t="shared" si="5"/>
        <v>1702_각남면_0075</v>
      </c>
      <c r="B196" s="1">
        <v>1702</v>
      </c>
      <c r="C196" s="1" t="s">
        <v>12741</v>
      </c>
      <c r="D196" s="1" t="s">
        <v>12742</v>
      </c>
      <c r="E196" s="1">
        <v>195</v>
      </c>
      <c r="F196" s="1">
        <v>1</v>
      </c>
      <c r="G196" s="1" t="s">
        <v>15747</v>
      </c>
      <c r="H196" s="1" t="s">
        <v>15748</v>
      </c>
      <c r="I196" s="1">
        <v>8</v>
      </c>
      <c r="L196" s="1">
        <v>1</v>
      </c>
      <c r="M196" s="1" t="s">
        <v>677</v>
      </c>
      <c r="N196" s="1" t="s">
        <v>12751</v>
      </c>
      <c r="S196" s="1" t="s">
        <v>64</v>
      </c>
      <c r="T196" s="1" t="s">
        <v>7221</v>
      </c>
      <c r="Y196" s="1" t="s">
        <v>617</v>
      </c>
      <c r="Z196" s="1" t="s">
        <v>7926</v>
      </c>
      <c r="AC196" s="1">
        <v>5</v>
      </c>
      <c r="AD196" s="1" t="s">
        <v>319</v>
      </c>
      <c r="AE196" s="1" t="s">
        <v>7865</v>
      </c>
    </row>
    <row r="197" spans="1:72" ht="13.5" customHeight="1">
      <c r="A197" s="4" t="str">
        <f t="shared" si="5"/>
        <v>1702_각남면_0075</v>
      </c>
      <c r="B197" s="1">
        <v>1702</v>
      </c>
      <c r="C197" s="1" t="s">
        <v>12741</v>
      </c>
      <c r="D197" s="1" t="s">
        <v>12742</v>
      </c>
      <c r="E197" s="1">
        <v>196</v>
      </c>
      <c r="F197" s="1">
        <v>1</v>
      </c>
      <c r="G197" s="1" t="s">
        <v>15747</v>
      </c>
      <c r="H197" s="1" t="s">
        <v>15748</v>
      </c>
      <c r="I197" s="1">
        <v>8</v>
      </c>
      <c r="L197" s="1">
        <v>1</v>
      </c>
      <c r="M197" s="1" t="s">
        <v>677</v>
      </c>
      <c r="N197" s="1" t="s">
        <v>12751</v>
      </c>
      <c r="T197" s="1" t="s">
        <v>15306</v>
      </c>
      <c r="U197" s="1" t="s">
        <v>143</v>
      </c>
      <c r="V197" s="1" t="s">
        <v>7311</v>
      </c>
      <c r="Y197" s="1" t="s">
        <v>689</v>
      </c>
      <c r="Z197" s="1" t="s">
        <v>7940</v>
      </c>
      <c r="AC197" s="1">
        <v>19</v>
      </c>
      <c r="AD197" s="1" t="s">
        <v>493</v>
      </c>
      <c r="AE197" s="1" t="s">
        <v>9804</v>
      </c>
      <c r="BB197" s="1" t="s">
        <v>320</v>
      </c>
      <c r="BC197" s="1" t="s">
        <v>7378</v>
      </c>
      <c r="BD197" s="1" t="s">
        <v>529</v>
      </c>
      <c r="BE197" s="1" t="s">
        <v>8693</v>
      </c>
      <c r="BF197" s="1" t="s">
        <v>13509</v>
      </c>
    </row>
    <row r="198" spans="1:72" ht="13.5" customHeight="1">
      <c r="A198" s="4" t="str">
        <f t="shared" si="5"/>
        <v>1702_각남면_0075</v>
      </c>
      <c r="B198" s="1">
        <v>1702</v>
      </c>
      <c r="C198" s="1" t="s">
        <v>12741</v>
      </c>
      <c r="D198" s="1" t="s">
        <v>12742</v>
      </c>
      <c r="E198" s="1">
        <v>197</v>
      </c>
      <c r="F198" s="1">
        <v>1</v>
      </c>
      <c r="G198" s="1" t="s">
        <v>15747</v>
      </c>
      <c r="H198" s="1" t="s">
        <v>15748</v>
      </c>
      <c r="I198" s="1">
        <v>8</v>
      </c>
      <c r="L198" s="1">
        <v>1</v>
      </c>
      <c r="M198" s="1" t="s">
        <v>677</v>
      </c>
      <c r="N198" s="1" t="s">
        <v>12751</v>
      </c>
      <c r="T198" s="1" t="s">
        <v>15306</v>
      </c>
      <c r="U198" s="1" t="s">
        <v>130</v>
      </c>
      <c r="V198" s="1" t="s">
        <v>7309</v>
      </c>
      <c r="Y198" s="1" t="s">
        <v>690</v>
      </c>
      <c r="Z198" s="1" t="s">
        <v>7941</v>
      </c>
      <c r="AC198" s="1">
        <v>11</v>
      </c>
      <c r="AD198" s="1" t="s">
        <v>495</v>
      </c>
      <c r="AE198" s="1" t="s">
        <v>9805</v>
      </c>
      <c r="BB198" s="1" t="s">
        <v>292</v>
      </c>
      <c r="BC198" s="1" t="s">
        <v>10920</v>
      </c>
      <c r="BE198" s="1" t="s">
        <v>15687</v>
      </c>
      <c r="BF198" s="1" t="s">
        <v>13510</v>
      </c>
    </row>
    <row r="199" spans="1:72" ht="13.5" customHeight="1">
      <c r="A199" s="4" t="str">
        <f t="shared" si="5"/>
        <v>1702_각남면_0075</v>
      </c>
      <c r="B199" s="1">
        <v>1702</v>
      </c>
      <c r="C199" s="1" t="s">
        <v>12741</v>
      </c>
      <c r="D199" s="1" t="s">
        <v>12742</v>
      </c>
      <c r="E199" s="1">
        <v>198</v>
      </c>
      <c r="F199" s="1">
        <v>1</v>
      </c>
      <c r="G199" s="1" t="s">
        <v>15747</v>
      </c>
      <c r="H199" s="1" t="s">
        <v>15748</v>
      </c>
      <c r="I199" s="1">
        <v>8</v>
      </c>
      <c r="L199" s="1">
        <v>1</v>
      </c>
      <c r="M199" s="1" t="s">
        <v>677</v>
      </c>
      <c r="N199" s="1" t="s">
        <v>12751</v>
      </c>
      <c r="T199" s="1" t="s">
        <v>15306</v>
      </c>
      <c r="U199" s="1" t="s">
        <v>452</v>
      </c>
      <c r="V199" s="1" t="s">
        <v>7336</v>
      </c>
      <c r="Y199" s="1" t="s">
        <v>691</v>
      </c>
      <c r="Z199" s="1" t="s">
        <v>7942</v>
      </c>
      <c r="AC199" s="1">
        <v>19</v>
      </c>
      <c r="AD199" s="1" t="s">
        <v>493</v>
      </c>
      <c r="AE199" s="1" t="s">
        <v>9804</v>
      </c>
      <c r="AT199" s="1" t="s">
        <v>57</v>
      </c>
      <c r="AU199" s="1" t="s">
        <v>7320</v>
      </c>
      <c r="AV199" s="1" t="s">
        <v>498</v>
      </c>
      <c r="AW199" s="1" t="s">
        <v>8980</v>
      </c>
      <c r="BB199" s="1" t="s">
        <v>128</v>
      </c>
      <c r="BC199" s="1" t="s">
        <v>13465</v>
      </c>
      <c r="BD199" s="1" t="s">
        <v>692</v>
      </c>
      <c r="BE199" s="1" t="s">
        <v>13496</v>
      </c>
    </row>
    <row r="200" spans="1:72" ht="13.5" customHeight="1">
      <c r="A200" s="4" t="str">
        <f t="shared" si="5"/>
        <v>1702_각남면_0075</v>
      </c>
      <c r="B200" s="1">
        <v>1702</v>
      </c>
      <c r="C200" s="1" t="s">
        <v>12741</v>
      </c>
      <c r="D200" s="1" t="s">
        <v>12742</v>
      </c>
      <c r="E200" s="1">
        <v>199</v>
      </c>
      <c r="F200" s="1">
        <v>1</v>
      </c>
      <c r="G200" s="1" t="s">
        <v>15747</v>
      </c>
      <c r="H200" s="1" t="s">
        <v>15748</v>
      </c>
      <c r="I200" s="1">
        <v>8</v>
      </c>
      <c r="L200" s="1">
        <v>2</v>
      </c>
      <c r="M200" s="1" t="s">
        <v>14260</v>
      </c>
      <c r="N200" s="1" t="s">
        <v>14261</v>
      </c>
      <c r="T200" s="1" t="s">
        <v>14194</v>
      </c>
      <c r="U200" s="1" t="s">
        <v>693</v>
      </c>
      <c r="V200" s="1" t="s">
        <v>7354</v>
      </c>
      <c r="W200" s="1" t="s">
        <v>76</v>
      </c>
      <c r="X200" s="1" t="s">
        <v>12974</v>
      </c>
      <c r="Y200" s="1" t="s">
        <v>694</v>
      </c>
      <c r="Z200" s="1" t="s">
        <v>7943</v>
      </c>
      <c r="AC200" s="1">
        <v>64</v>
      </c>
      <c r="AD200" s="1" t="s">
        <v>103</v>
      </c>
      <c r="AE200" s="1" t="s">
        <v>9769</v>
      </c>
      <c r="AJ200" s="1" t="s">
        <v>17</v>
      </c>
      <c r="AK200" s="1" t="s">
        <v>9936</v>
      </c>
      <c r="AL200" s="1" t="s">
        <v>79</v>
      </c>
      <c r="AM200" s="1" t="s">
        <v>13206</v>
      </c>
      <c r="AT200" s="1" t="s">
        <v>299</v>
      </c>
      <c r="AU200" s="1" t="s">
        <v>7347</v>
      </c>
      <c r="AV200" s="1" t="s">
        <v>300</v>
      </c>
      <c r="AW200" s="1" t="s">
        <v>8150</v>
      </c>
      <c r="BG200" s="1" t="s">
        <v>194</v>
      </c>
      <c r="BH200" s="1" t="s">
        <v>7558</v>
      </c>
      <c r="BI200" s="1" t="s">
        <v>301</v>
      </c>
      <c r="BJ200" s="1" t="s">
        <v>10489</v>
      </c>
      <c r="BK200" s="1" t="s">
        <v>685</v>
      </c>
      <c r="BL200" s="1" t="s">
        <v>13520</v>
      </c>
      <c r="BM200" s="1" t="s">
        <v>681</v>
      </c>
      <c r="BN200" s="1" t="s">
        <v>11617</v>
      </c>
      <c r="BO200" s="1" t="s">
        <v>107</v>
      </c>
      <c r="BP200" s="1" t="s">
        <v>13368</v>
      </c>
      <c r="BQ200" s="1" t="s">
        <v>695</v>
      </c>
      <c r="BR200" s="1" t="s">
        <v>11695</v>
      </c>
      <c r="BS200" s="1" t="s">
        <v>149</v>
      </c>
      <c r="BT200" s="1" t="s">
        <v>9962</v>
      </c>
    </row>
    <row r="201" spans="1:72" ht="13.5" customHeight="1">
      <c r="A201" s="4" t="str">
        <f t="shared" si="5"/>
        <v>1702_각남면_0075</v>
      </c>
      <c r="B201" s="1">
        <v>1702</v>
      </c>
      <c r="C201" s="1" t="s">
        <v>12741</v>
      </c>
      <c r="D201" s="1" t="s">
        <v>12742</v>
      </c>
      <c r="E201" s="1">
        <v>200</v>
      </c>
      <c r="F201" s="1">
        <v>1</v>
      </c>
      <c r="G201" s="1" t="s">
        <v>15747</v>
      </c>
      <c r="H201" s="1" t="s">
        <v>15748</v>
      </c>
      <c r="I201" s="1">
        <v>8</v>
      </c>
      <c r="L201" s="1">
        <v>2</v>
      </c>
      <c r="M201" s="1" t="s">
        <v>14260</v>
      </c>
      <c r="N201" s="1" t="s">
        <v>14261</v>
      </c>
      <c r="S201" s="1" t="s">
        <v>49</v>
      </c>
      <c r="T201" s="1" t="s">
        <v>2878</v>
      </c>
      <c r="W201" s="1" t="s">
        <v>155</v>
      </c>
      <c r="X201" s="1" t="s">
        <v>7753</v>
      </c>
      <c r="Y201" s="1" t="s">
        <v>88</v>
      </c>
      <c r="Z201" s="1" t="s">
        <v>7814</v>
      </c>
      <c r="AC201" s="1">
        <v>56</v>
      </c>
      <c r="AD201" s="1" t="s">
        <v>611</v>
      </c>
      <c r="AE201" s="1" t="s">
        <v>9539</v>
      </c>
      <c r="AJ201" s="1" t="s">
        <v>17</v>
      </c>
      <c r="AK201" s="1" t="s">
        <v>9936</v>
      </c>
      <c r="AL201" s="1" t="s">
        <v>120</v>
      </c>
      <c r="AM201" s="1" t="s">
        <v>9894</v>
      </c>
      <c r="AT201" s="1" t="s">
        <v>95</v>
      </c>
      <c r="AU201" s="1" t="s">
        <v>10190</v>
      </c>
      <c r="AV201" s="1" t="s">
        <v>696</v>
      </c>
      <c r="AW201" s="1" t="s">
        <v>10313</v>
      </c>
      <c r="BG201" s="1" t="s">
        <v>189</v>
      </c>
      <c r="BH201" s="1" t="s">
        <v>7414</v>
      </c>
      <c r="BI201" s="1" t="s">
        <v>697</v>
      </c>
      <c r="BJ201" s="1" t="s">
        <v>11146</v>
      </c>
      <c r="BK201" s="1" t="s">
        <v>46</v>
      </c>
      <c r="BL201" s="1" t="s">
        <v>7417</v>
      </c>
      <c r="BM201" s="1" t="s">
        <v>698</v>
      </c>
      <c r="BN201" s="1" t="s">
        <v>11618</v>
      </c>
      <c r="BO201" s="1" t="s">
        <v>189</v>
      </c>
      <c r="BP201" s="1" t="s">
        <v>7414</v>
      </c>
      <c r="BQ201" s="1" t="s">
        <v>699</v>
      </c>
      <c r="BR201" s="1" t="s">
        <v>14124</v>
      </c>
      <c r="BS201" s="1" t="s">
        <v>700</v>
      </c>
      <c r="BT201" s="1" t="s">
        <v>10044</v>
      </c>
    </row>
    <row r="202" spans="1:72" ht="13.5" customHeight="1">
      <c r="A202" s="4" t="str">
        <f t="shared" si="5"/>
        <v>1702_각남면_0075</v>
      </c>
      <c r="B202" s="1">
        <v>1702</v>
      </c>
      <c r="C202" s="1" t="s">
        <v>12741</v>
      </c>
      <c r="D202" s="1" t="s">
        <v>12742</v>
      </c>
      <c r="E202" s="1">
        <v>201</v>
      </c>
      <c r="F202" s="1">
        <v>1</v>
      </c>
      <c r="G202" s="1" t="s">
        <v>15747</v>
      </c>
      <c r="H202" s="1" t="s">
        <v>15748</v>
      </c>
      <c r="I202" s="1">
        <v>8</v>
      </c>
      <c r="L202" s="1">
        <v>2</v>
      </c>
      <c r="M202" s="1" t="s">
        <v>14260</v>
      </c>
      <c r="N202" s="1" t="s">
        <v>14261</v>
      </c>
      <c r="S202" s="1" t="s">
        <v>68</v>
      </c>
      <c r="T202" s="1" t="s">
        <v>7222</v>
      </c>
      <c r="U202" s="1" t="s">
        <v>701</v>
      </c>
      <c r="V202" s="1" t="s">
        <v>7355</v>
      </c>
      <c r="Y202" s="1" t="s">
        <v>702</v>
      </c>
      <c r="Z202" s="1" t="s">
        <v>7944</v>
      </c>
      <c r="AC202" s="1">
        <v>29</v>
      </c>
      <c r="AD202" s="1" t="s">
        <v>232</v>
      </c>
      <c r="AE202" s="1" t="s">
        <v>9785</v>
      </c>
    </row>
    <row r="203" spans="1:72" ht="13.5" customHeight="1">
      <c r="A203" s="4" t="str">
        <f t="shared" si="5"/>
        <v>1702_각남면_0075</v>
      </c>
      <c r="B203" s="1">
        <v>1702</v>
      </c>
      <c r="C203" s="1" t="s">
        <v>12741</v>
      </c>
      <c r="D203" s="1" t="s">
        <v>12742</v>
      </c>
      <c r="E203" s="1">
        <v>202</v>
      </c>
      <c r="F203" s="1">
        <v>1</v>
      </c>
      <c r="G203" s="1" t="s">
        <v>15747</v>
      </c>
      <c r="H203" s="1" t="s">
        <v>15748</v>
      </c>
      <c r="I203" s="1">
        <v>8</v>
      </c>
      <c r="L203" s="1">
        <v>2</v>
      </c>
      <c r="M203" s="1" t="s">
        <v>14260</v>
      </c>
      <c r="N203" s="1" t="s">
        <v>14261</v>
      </c>
      <c r="S203" s="1" t="s">
        <v>117</v>
      </c>
      <c r="T203" s="1" t="s">
        <v>7223</v>
      </c>
      <c r="W203" s="1" t="s">
        <v>608</v>
      </c>
      <c r="X203" s="1" t="s">
        <v>7768</v>
      </c>
      <c r="Y203" s="1" t="s">
        <v>88</v>
      </c>
      <c r="Z203" s="1" t="s">
        <v>7814</v>
      </c>
      <c r="AC203" s="1">
        <v>26</v>
      </c>
      <c r="AD203" s="1" t="s">
        <v>140</v>
      </c>
      <c r="AE203" s="1" t="s">
        <v>9774</v>
      </c>
      <c r="AF203" s="1" t="s">
        <v>100</v>
      </c>
      <c r="AG203" s="1" t="s">
        <v>9819</v>
      </c>
    </row>
    <row r="204" spans="1:72" ht="13.5" customHeight="1">
      <c r="A204" s="4" t="str">
        <f t="shared" si="5"/>
        <v>1702_각남면_0075</v>
      </c>
      <c r="B204" s="1">
        <v>1702</v>
      </c>
      <c r="C204" s="1" t="s">
        <v>12741</v>
      </c>
      <c r="D204" s="1" t="s">
        <v>12742</v>
      </c>
      <c r="E204" s="1">
        <v>203</v>
      </c>
      <c r="F204" s="1">
        <v>1</v>
      </c>
      <c r="G204" s="1" t="s">
        <v>15747</v>
      </c>
      <c r="H204" s="1" t="s">
        <v>15748</v>
      </c>
      <c r="I204" s="1">
        <v>8</v>
      </c>
      <c r="L204" s="1">
        <v>2</v>
      </c>
      <c r="M204" s="1" t="s">
        <v>14260</v>
      </c>
      <c r="N204" s="1" t="s">
        <v>14261</v>
      </c>
      <c r="S204" s="1" t="s">
        <v>68</v>
      </c>
      <c r="T204" s="1" t="s">
        <v>7222</v>
      </c>
      <c r="U204" s="1" t="s">
        <v>172</v>
      </c>
      <c r="V204" s="1" t="s">
        <v>7314</v>
      </c>
      <c r="Y204" s="1" t="s">
        <v>703</v>
      </c>
      <c r="Z204" s="1" t="s">
        <v>7945</v>
      </c>
      <c r="AC204" s="1">
        <v>14</v>
      </c>
      <c r="AD204" s="1" t="s">
        <v>159</v>
      </c>
      <c r="AE204" s="1" t="s">
        <v>9777</v>
      </c>
    </row>
    <row r="205" spans="1:72" ht="13.5" customHeight="1">
      <c r="A205" s="4" t="str">
        <f t="shared" si="5"/>
        <v>1702_각남면_0075</v>
      </c>
      <c r="B205" s="1">
        <v>1702</v>
      </c>
      <c r="C205" s="1" t="s">
        <v>12741</v>
      </c>
      <c r="D205" s="1" t="s">
        <v>12742</v>
      </c>
      <c r="E205" s="1">
        <v>204</v>
      </c>
      <c r="F205" s="1">
        <v>1</v>
      </c>
      <c r="G205" s="1" t="s">
        <v>15747</v>
      </c>
      <c r="H205" s="1" t="s">
        <v>15748</v>
      </c>
      <c r="I205" s="1">
        <v>8</v>
      </c>
      <c r="L205" s="1">
        <v>2</v>
      </c>
      <c r="M205" s="1" t="s">
        <v>14260</v>
      </c>
      <c r="N205" s="1" t="s">
        <v>14261</v>
      </c>
      <c r="T205" s="1" t="s">
        <v>15306</v>
      </c>
      <c r="U205" s="1" t="s">
        <v>130</v>
      </c>
      <c r="V205" s="1" t="s">
        <v>7309</v>
      </c>
      <c r="Y205" s="1" t="s">
        <v>704</v>
      </c>
      <c r="Z205" s="1" t="s">
        <v>7946</v>
      </c>
      <c r="AC205" s="1">
        <v>64</v>
      </c>
      <c r="AD205" s="1" t="s">
        <v>103</v>
      </c>
      <c r="AE205" s="1" t="s">
        <v>9769</v>
      </c>
      <c r="AT205" s="1" t="s">
        <v>259</v>
      </c>
      <c r="AU205" s="1" t="s">
        <v>13350</v>
      </c>
      <c r="AV205" s="1" t="s">
        <v>705</v>
      </c>
      <c r="AW205" s="1" t="s">
        <v>10314</v>
      </c>
      <c r="BB205" s="1" t="s">
        <v>320</v>
      </c>
      <c r="BC205" s="1" t="s">
        <v>7378</v>
      </c>
      <c r="BD205" s="1" t="s">
        <v>227</v>
      </c>
      <c r="BE205" s="1" t="s">
        <v>8241</v>
      </c>
      <c r="BF205" s="1" t="s">
        <v>13511</v>
      </c>
    </row>
    <row r="206" spans="1:72" ht="13.5" customHeight="1">
      <c r="A206" s="4" t="str">
        <f t="shared" si="5"/>
        <v>1702_각남면_0075</v>
      </c>
      <c r="B206" s="1">
        <v>1702</v>
      </c>
      <c r="C206" s="1" t="s">
        <v>12741</v>
      </c>
      <c r="D206" s="1" t="s">
        <v>12742</v>
      </c>
      <c r="E206" s="1">
        <v>205</v>
      </c>
      <c r="F206" s="1">
        <v>1</v>
      </c>
      <c r="G206" s="1" t="s">
        <v>15747</v>
      </c>
      <c r="H206" s="1" t="s">
        <v>15748</v>
      </c>
      <c r="I206" s="1">
        <v>8</v>
      </c>
      <c r="L206" s="1">
        <v>2</v>
      </c>
      <c r="M206" s="1" t="s">
        <v>14260</v>
      </c>
      <c r="N206" s="1" t="s">
        <v>14261</v>
      </c>
      <c r="T206" s="1" t="s">
        <v>15306</v>
      </c>
      <c r="U206" s="1" t="s">
        <v>130</v>
      </c>
      <c r="V206" s="1" t="s">
        <v>7309</v>
      </c>
      <c r="Y206" s="1" t="s">
        <v>12699</v>
      </c>
      <c r="Z206" s="1" t="s">
        <v>13101</v>
      </c>
      <c r="AC206" s="1">
        <v>30</v>
      </c>
      <c r="AD206" s="1" t="s">
        <v>78</v>
      </c>
      <c r="AE206" s="1" t="s">
        <v>9767</v>
      </c>
      <c r="AT206" s="1" t="s">
        <v>57</v>
      </c>
      <c r="AU206" s="1" t="s">
        <v>7320</v>
      </c>
      <c r="AV206" s="1" t="s">
        <v>706</v>
      </c>
      <c r="AW206" s="1" t="s">
        <v>10315</v>
      </c>
      <c r="BB206" s="1" t="s">
        <v>292</v>
      </c>
      <c r="BC206" s="1" t="s">
        <v>10920</v>
      </c>
      <c r="BE206" s="1" t="s">
        <v>15686</v>
      </c>
      <c r="BF206" s="1" t="s">
        <v>13507</v>
      </c>
    </row>
    <row r="207" spans="1:72" ht="13.5" customHeight="1">
      <c r="A207" s="4" t="str">
        <f t="shared" si="5"/>
        <v>1702_각남면_0075</v>
      </c>
      <c r="B207" s="1">
        <v>1702</v>
      </c>
      <c r="C207" s="1" t="s">
        <v>12741</v>
      </c>
      <c r="D207" s="1" t="s">
        <v>12742</v>
      </c>
      <c r="E207" s="1">
        <v>206</v>
      </c>
      <c r="F207" s="1">
        <v>1</v>
      </c>
      <c r="G207" s="1" t="s">
        <v>15747</v>
      </c>
      <c r="H207" s="1" t="s">
        <v>15748</v>
      </c>
      <c r="I207" s="1">
        <v>8</v>
      </c>
      <c r="L207" s="1">
        <v>2</v>
      </c>
      <c r="M207" s="1" t="s">
        <v>14260</v>
      </c>
      <c r="N207" s="1" t="s">
        <v>14261</v>
      </c>
      <c r="T207" s="1" t="s">
        <v>15306</v>
      </c>
      <c r="U207" s="1" t="s">
        <v>143</v>
      </c>
      <c r="V207" s="1" t="s">
        <v>7311</v>
      </c>
      <c r="Y207" s="1" t="s">
        <v>12700</v>
      </c>
      <c r="Z207" s="1" t="s">
        <v>13089</v>
      </c>
      <c r="AF207" s="1" t="s">
        <v>707</v>
      </c>
      <c r="AG207" s="1" t="s">
        <v>9830</v>
      </c>
      <c r="BB207" s="1" t="s">
        <v>292</v>
      </c>
      <c r="BC207" s="1" t="s">
        <v>10920</v>
      </c>
      <c r="BE207" s="1" t="s">
        <v>15686</v>
      </c>
      <c r="BF207" s="1" t="s">
        <v>13511</v>
      </c>
    </row>
    <row r="208" spans="1:72" ht="13.5" customHeight="1">
      <c r="A208" s="4" t="str">
        <f t="shared" si="5"/>
        <v>1702_각남면_0075</v>
      </c>
      <c r="B208" s="1">
        <v>1702</v>
      </c>
      <c r="C208" s="1" t="s">
        <v>12741</v>
      </c>
      <c r="D208" s="1" t="s">
        <v>12742</v>
      </c>
      <c r="E208" s="1">
        <v>207</v>
      </c>
      <c r="F208" s="1">
        <v>1</v>
      </c>
      <c r="G208" s="1" t="s">
        <v>15747</v>
      </c>
      <c r="H208" s="1" t="s">
        <v>15748</v>
      </c>
      <c r="I208" s="1">
        <v>8</v>
      </c>
      <c r="L208" s="1">
        <v>2</v>
      </c>
      <c r="M208" s="1" t="s">
        <v>14260</v>
      </c>
      <c r="N208" s="1" t="s">
        <v>14261</v>
      </c>
      <c r="T208" s="1" t="s">
        <v>15306</v>
      </c>
      <c r="U208" s="1" t="s">
        <v>130</v>
      </c>
      <c r="V208" s="1" t="s">
        <v>7309</v>
      </c>
      <c r="Y208" s="1" t="s">
        <v>708</v>
      </c>
      <c r="Z208" s="1" t="s">
        <v>7947</v>
      </c>
      <c r="AC208" s="1">
        <v>14</v>
      </c>
      <c r="AD208" s="1" t="s">
        <v>159</v>
      </c>
      <c r="AE208" s="1" t="s">
        <v>9777</v>
      </c>
      <c r="AF208" s="1" t="s">
        <v>709</v>
      </c>
      <c r="AG208" s="1" t="s">
        <v>9831</v>
      </c>
      <c r="AH208" s="1" t="s">
        <v>710</v>
      </c>
      <c r="AI208" s="1" t="s">
        <v>9881</v>
      </c>
      <c r="AT208" s="1" t="s">
        <v>57</v>
      </c>
      <c r="AU208" s="1" t="s">
        <v>7320</v>
      </c>
      <c r="AV208" s="1" t="s">
        <v>711</v>
      </c>
      <c r="AW208" s="1" t="s">
        <v>10316</v>
      </c>
      <c r="BB208" s="1" t="s">
        <v>130</v>
      </c>
      <c r="BC208" s="1" t="s">
        <v>7309</v>
      </c>
      <c r="BD208" s="1" t="s">
        <v>15332</v>
      </c>
      <c r="BE208" s="1" t="s">
        <v>13092</v>
      </c>
      <c r="BF208" s="1" t="s">
        <v>13512</v>
      </c>
    </row>
    <row r="209" spans="1:73" ht="13.5" customHeight="1">
      <c r="A209" s="4" t="str">
        <f t="shared" si="5"/>
        <v>1702_각남면_0075</v>
      </c>
      <c r="B209" s="1">
        <v>1702</v>
      </c>
      <c r="C209" s="1" t="s">
        <v>12741</v>
      </c>
      <c r="D209" s="1" t="s">
        <v>12742</v>
      </c>
      <c r="E209" s="1">
        <v>208</v>
      </c>
      <c r="F209" s="1">
        <v>1</v>
      </c>
      <c r="G209" s="1" t="s">
        <v>15747</v>
      </c>
      <c r="H209" s="1" t="s">
        <v>15748</v>
      </c>
      <c r="I209" s="1">
        <v>8</v>
      </c>
      <c r="L209" s="1">
        <v>2</v>
      </c>
      <c r="M209" s="1" t="s">
        <v>14260</v>
      </c>
      <c r="N209" s="1" t="s">
        <v>14261</v>
      </c>
      <c r="T209" s="1" t="s">
        <v>15306</v>
      </c>
      <c r="Y209" s="1" t="s">
        <v>15333</v>
      </c>
      <c r="Z209" s="1" t="s">
        <v>7948</v>
      </c>
      <c r="AF209" s="1" t="s">
        <v>712</v>
      </c>
      <c r="AG209" s="1" t="s">
        <v>9832</v>
      </c>
      <c r="AT209" s="1" t="s">
        <v>13349</v>
      </c>
      <c r="AU209" s="1" t="s">
        <v>10191</v>
      </c>
      <c r="AV209" s="1" t="s">
        <v>15334</v>
      </c>
      <c r="AW209" s="1" t="s">
        <v>10317</v>
      </c>
      <c r="BB209" s="1" t="s">
        <v>713</v>
      </c>
      <c r="BC209" s="1" t="s">
        <v>13466</v>
      </c>
      <c r="BF209" s="1" t="s">
        <v>13507</v>
      </c>
    </row>
    <row r="210" spans="1:73" ht="13.5" customHeight="1">
      <c r="A210" s="4" t="str">
        <f t="shared" si="5"/>
        <v>1702_각남면_0075</v>
      </c>
      <c r="B210" s="1">
        <v>1702</v>
      </c>
      <c r="C210" s="1" t="s">
        <v>12741</v>
      </c>
      <c r="D210" s="1" t="s">
        <v>12742</v>
      </c>
      <c r="E210" s="1">
        <v>209</v>
      </c>
      <c r="F210" s="1">
        <v>1</v>
      </c>
      <c r="G210" s="1" t="s">
        <v>15747</v>
      </c>
      <c r="H210" s="1" t="s">
        <v>15748</v>
      </c>
      <c r="I210" s="1">
        <v>8</v>
      </c>
      <c r="L210" s="1">
        <v>2</v>
      </c>
      <c r="M210" s="1" t="s">
        <v>14260</v>
      </c>
      <c r="N210" s="1" t="s">
        <v>14261</v>
      </c>
      <c r="T210" s="1" t="s">
        <v>15306</v>
      </c>
      <c r="U210" s="1" t="s">
        <v>130</v>
      </c>
      <c r="V210" s="1" t="s">
        <v>7309</v>
      </c>
      <c r="Y210" s="1" t="s">
        <v>15335</v>
      </c>
      <c r="Z210" s="1" t="s">
        <v>7949</v>
      </c>
      <c r="AC210" s="1">
        <v>28</v>
      </c>
      <c r="AT210" s="1" t="s">
        <v>504</v>
      </c>
      <c r="AU210" s="1" t="s">
        <v>7583</v>
      </c>
      <c r="AW210" s="1" t="s">
        <v>15688</v>
      </c>
      <c r="BC210" s="1" t="s">
        <v>15689</v>
      </c>
      <c r="BF210" s="1" t="s">
        <v>13511</v>
      </c>
      <c r="BU210" s="1" t="s">
        <v>16034</v>
      </c>
    </row>
    <row r="211" spans="1:73" ht="13.5" customHeight="1">
      <c r="A211" s="4" t="str">
        <f t="shared" si="5"/>
        <v>1702_각남면_0075</v>
      </c>
      <c r="B211" s="1">
        <v>1702</v>
      </c>
      <c r="C211" s="1" t="s">
        <v>12741</v>
      </c>
      <c r="D211" s="1" t="s">
        <v>12742</v>
      </c>
      <c r="E211" s="1">
        <v>210</v>
      </c>
      <c r="F211" s="1">
        <v>1</v>
      </c>
      <c r="G211" s="1" t="s">
        <v>15747</v>
      </c>
      <c r="H211" s="1" t="s">
        <v>15748</v>
      </c>
      <c r="I211" s="1">
        <v>8</v>
      </c>
      <c r="L211" s="1">
        <v>2</v>
      </c>
      <c r="M211" s="1" t="s">
        <v>14260</v>
      </c>
      <c r="N211" s="1" t="s">
        <v>14261</v>
      </c>
      <c r="T211" s="1" t="s">
        <v>15306</v>
      </c>
      <c r="U211" s="1" t="s">
        <v>143</v>
      </c>
      <c r="V211" s="1" t="s">
        <v>7311</v>
      </c>
      <c r="Y211" s="1" t="s">
        <v>714</v>
      </c>
      <c r="Z211" s="1" t="s">
        <v>7950</v>
      </c>
      <c r="AC211" s="1">
        <v>24</v>
      </c>
      <c r="AD211" s="1" t="s">
        <v>337</v>
      </c>
      <c r="AE211" s="1" t="s">
        <v>9796</v>
      </c>
      <c r="AU211" s="1" t="s">
        <v>7583</v>
      </c>
      <c r="AW211" s="1" t="s">
        <v>15688</v>
      </c>
      <c r="BC211" s="1" t="s">
        <v>15689</v>
      </c>
      <c r="BF211" s="1" t="s">
        <v>13512</v>
      </c>
      <c r="BU211" s="1" t="s">
        <v>16035</v>
      </c>
    </row>
    <row r="212" spans="1:73" ht="13.5" customHeight="1">
      <c r="A212" s="4" t="str">
        <f t="shared" si="5"/>
        <v>1702_각남면_0075</v>
      </c>
      <c r="B212" s="1">
        <v>1702</v>
      </c>
      <c r="C212" s="1" t="s">
        <v>12741</v>
      </c>
      <c r="D212" s="1" t="s">
        <v>12742</v>
      </c>
      <c r="E212" s="1">
        <v>211</v>
      </c>
      <c r="F212" s="1">
        <v>1</v>
      </c>
      <c r="G212" s="1" t="s">
        <v>15747</v>
      </c>
      <c r="H212" s="1" t="s">
        <v>15748</v>
      </c>
      <c r="I212" s="1">
        <v>8</v>
      </c>
      <c r="L212" s="1">
        <v>2</v>
      </c>
      <c r="M212" s="1" t="s">
        <v>14260</v>
      </c>
      <c r="N212" s="1" t="s">
        <v>14261</v>
      </c>
      <c r="T212" s="1" t="s">
        <v>15306</v>
      </c>
      <c r="U212" s="1" t="s">
        <v>143</v>
      </c>
      <c r="V212" s="1" t="s">
        <v>7311</v>
      </c>
      <c r="Y212" s="1" t="s">
        <v>715</v>
      </c>
      <c r="Z212" s="1" t="s">
        <v>7951</v>
      </c>
      <c r="AC212" s="1">
        <v>19</v>
      </c>
      <c r="AD212" s="1" t="s">
        <v>493</v>
      </c>
      <c r="AE212" s="1" t="s">
        <v>9804</v>
      </c>
      <c r="AU212" s="1" t="s">
        <v>7583</v>
      </c>
      <c r="AW212" s="1" t="s">
        <v>15688</v>
      </c>
      <c r="BC212" s="1" t="s">
        <v>15689</v>
      </c>
      <c r="BF212" s="1" t="s">
        <v>13509</v>
      </c>
      <c r="BU212" s="1" t="s">
        <v>16036</v>
      </c>
    </row>
    <row r="213" spans="1:73" ht="13.5" customHeight="1">
      <c r="A213" s="4" t="str">
        <f t="shared" si="5"/>
        <v>1702_각남면_0075</v>
      </c>
      <c r="B213" s="1">
        <v>1702</v>
      </c>
      <c r="C213" s="1" t="s">
        <v>12741</v>
      </c>
      <c r="D213" s="1" t="s">
        <v>12742</v>
      </c>
      <c r="E213" s="1">
        <v>212</v>
      </c>
      <c r="F213" s="1">
        <v>1</v>
      </c>
      <c r="G213" s="1" t="s">
        <v>15747</v>
      </c>
      <c r="H213" s="1" t="s">
        <v>15748</v>
      </c>
      <c r="I213" s="1">
        <v>8</v>
      </c>
      <c r="L213" s="1">
        <v>2</v>
      </c>
      <c r="M213" s="1" t="s">
        <v>14260</v>
      </c>
      <c r="N213" s="1" t="s">
        <v>14261</v>
      </c>
      <c r="T213" s="1" t="s">
        <v>15306</v>
      </c>
      <c r="U213" s="1" t="s">
        <v>130</v>
      </c>
      <c r="V213" s="1" t="s">
        <v>7309</v>
      </c>
      <c r="Y213" s="1" t="s">
        <v>716</v>
      </c>
      <c r="Z213" s="1" t="s">
        <v>13017</v>
      </c>
      <c r="AC213" s="1">
        <v>11</v>
      </c>
      <c r="AD213" s="1" t="s">
        <v>495</v>
      </c>
      <c r="AE213" s="1" t="s">
        <v>9805</v>
      </c>
      <c r="AU213" s="1" t="s">
        <v>7583</v>
      </c>
      <c r="AW213" s="1" t="s">
        <v>15688</v>
      </c>
      <c r="BC213" s="1" t="s">
        <v>15689</v>
      </c>
      <c r="BF213" s="1" t="s">
        <v>13510</v>
      </c>
      <c r="BU213" s="1" t="s">
        <v>16037</v>
      </c>
    </row>
    <row r="214" spans="1:73" ht="13.5" customHeight="1">
      <c r="A214" s="4" t="str">
        <f t="shared" si="5"/>
        <v>1702_각남면_0075</v>
      </c>
      <c r="B214" s="1">
        <v>1702</v>
      </c>
      <c r="C214" s="1" t="s">
        <v>12741</v>
      </c>
      <c r="D214" s="1" t="s">
        <v>12742</v>
      </c>
      <c r="E214" s="1">
        <v>213</v>
      </c>
      <c r="F214" s="1">
        <v>1</v>
      </c>
      <c r="G214" s="1" t="s">
        <v>15747</v>
      </c>
      <c r="H214" s="1" t="s">
        <v>15748</v>
      </c>
      <c r="I214" s="1">
        <v>8</v>
      </c>
      <c r="L214" s="1">
        <v>2</v>
      </c>
      <c r="M214" s="1" t="s">
        <v>14260</v>
      </c>
      <c r="N214" s="1" t="s">
        <v>14261</v>
      </c>
      <c r="T214" s="1" t="s">
        <v>15306</v>
      </c>
      <c r="U214" s="1" t="s">
        <v>130</v>
      </c>
      <c r="V214" s="1" t="s">
        <v>7309</v>
      </c>
      <c r="Y214" s="1" t="s">
        <v>15807</v>
      </c>
      <c r="Z214" s="1" t="s">
        <v>13022</v>
      </c>
      <c r="AC214" s="1">
        <v>13</v>
      </c>
      <c r="AD214" s="1" t="s">
        <v>717</v>
      </c>
      <c r="AE214" s="1" t="s">
        <v>9812</v>
      </c>
      <c r="BC214" s="1" t="s">
        <v>13465</v>
      </c>
      <c r="BE214" s="1" t="s">
        <v>10927</v>
      </c>
      <c r="BF214" s="1" t="s">
        <v>13508</v>
      </c>
    </row>
    <row r="215" spans="1:73" ht="13.5" customHeight="1">
      <c r="A215" s="4" t="str">
        <f t="shared" si="5"/>
        <v>1702_각남면_0075</v>
      </c>
      <c r="B215" s="1">
        <v>1702</v>
      </c>
      <c r="C215" s="1" t="s">
        <v>12741</v>
      </c>
      <c r="D215" s="1" t="s">
        <v>12742</v>
      </c>
      <c r="E215" s="1">
        <v>214</v>
      </c>
      <c r="F215" s="1">
        <v>1</v>
      </c>
      <c r="G215" s="1" t="s">
        <v>15747</v>
      </c>
      <c r="H215" s="1" t="s">
        <v>15748</v>
      </c>
      <c r="I215" s="1">
        <v>8</v>
      </c>
      <c r="L215" s="1">
        <v>2</v>
      </c>
      <c r="M215" s="1" t="s">
        <v>14260</v>
      </c>
      <c r="N215" s="1" t="s">
        <v>14261</v>
      </c>
      <c r="T215" s="1" t="s">
        <v>15306</v>
      </c>
      <c r="U215" s="1" t="s">
        <v>143</v>
      </c>
      <c r="V215" s="1" t="s">
        <v>7311</v>
      </c>
      <c r="Y215" s="1" t="s">
        <v>15799</v>
      </c>
      <c r="Z215" s="1" t="s">
        <v>13023</v>
      </c>
      <c r="AC215" s="1">
        <v>11</v>
      </c>
      <c r="AD215" s="1" t="s">
        <v>313</v>
      </c>
      <c r="AE215" s="1" t="s">
        <v>9793</v>
      </c>
      <c r="AF215" s="1" t="s">
        <v>146</v>
      </c>
      <c r="AG215" s="1" t="s">
        <v>9822</v>
      </c>
      <c r="AH215" s="1" t="s">
        <v>710</v>
      </c>
      <c r="AI215" s="1" t="s">
        <v>9881</v>
      </c>
      <c r="BB215" s="1" t="s">
        <v>128</v>
      </c>
      <c r="BC215" s="1" t="s">
        <v>13465</v>
      </c>
      <c r="BD215" s="1" t="s">
        <v>15336</v>
      </c>
      <c r="BE215" s="1" t="s">
        <v>10927</v>
      </c>
      <c r="BF215" s="1" t="s">
        <v>13513</v>
      </c>
    </row>
    <row r="216" spans="1:73" ht="13.5" customHeight="1">
      <c r="A216" s="4" t="str">
        <f t="shared" si="5"/>
        <v>1702_각남면_0075</v>
      </c>
      <c r="B216" s="1">
        <v>1702</v>
      </c>
      <c r="C216" s="1" t="s">
        <v>12741</v>
      </c>
      <c r="D216" s="1" t="s">
        <v>12742</v>
      </c>
      <c r="E216" s="1">
        <v>215</v>
      </c>
      <c r="F216" s="1">
        <v>1</v>
      </c>
      <c r="G216" s="1" t="s">
        <v>15747</v>
      </c>
      <c r="H216" s="1" t="s">
        <v>15748</v>
      </c>
      <c r="I216" s="1">
        <v>8</v>
      </c>
      <c r="L216" s="1">
        <v>3</v>
      </c>
      <c r="M216" s="1" t="s">
        <v>14533</v>
      </c>
      <c r="N216" s="1" t="s">
        <v>14534</v>
      </c>
      <c r="T216" s="1" t="s">
        <v>14194</v>
      </c>
      <c r="U216" s="1" t="s">
        <v>15808</v>
      </c>
      <c r="V216" s="1" t="s">
        <v>7345</v>
      </c>
      <c r="W216" s="1" t="s">
        <v>76</v>
      </c>
      <c r="X216" s="1" t="s">
        <v>12974</v>
      </c>
      <c r="Y216" s="1" t="s">
        <v>718</v>
      </c>
      <c r="Z216" s="1" t="s">
        <v>7952</v>
      </c>
      <c r="AC216" s="1">
        <v>38</v>
      </c>
      <c r="AD216" s="1" t="s">
        <v>393</v>
      </c>
      <c r="AE216" s="1" t="s">
        <v>9799</v>
      </c>
      <c r="AJ216" s="1" t="s">
        <v>17</v>
      </c>
      <c r="AK216" s="1" t="s">
        <v>9936</v>
      </c>
      <c r="AL216" s="1" t="s">
        <v>79</v>
      </c>
      <c r="AM216" s="1" t="s">
        <v>13206</v>
      </c>
      <c r="AT216" s="1" t="s">
        <v>299</v>
      </c>
      <c r="AU216" s="1" t="s">
        <v>7347</v>
      </c>
      <c r="AV216" s="1" t="s">
        <v>588</v>
      </c>
      <c r="AW216" s="1" t="s">
        <v>8835</v>
      </c>
      <c r="BG216" s="1" t="s">
        <v>105</v>
      </c>
      <c r="BH216" s="1" t="s">
        <v>10185</v>
      </c>
      <c r="BI216" s="1" t="s">
        <v>590</v>
      </c>
      <c r="BJ216" s="1" t="s">
        <v>7995</v>
      </c>
      <c r="BK216" s="1" t="s">
        <v>473</v>
      </c>
      <c r="BL216" s="1" t="s">
        <v>11048</v>
      </c>
      <c r="BM216" s="1" t="s">
        <v>591</v>
      </c>
      <c r="BN216" s="1" t="s">
        <v>10305</v>
      </c>
      <c r="BO216" s="1" t="s">
        <v>189</v>
      </c>
      <c r="BP216" s="1" t="s">
        <v>7414</v>
      </c>
      <c r="BQ216" s="1" t="s">
        <v>719</v>
      </c>
      <c r="BR216" s="1" t="s">
        <v>8417</v>
      </c>
      <c r="BS216" s="1" t="s">
        <v>360</v>
      </c>
      <c r="BT216" s="1" t="s">
        <v>9928</v>
      </c>
    </row>
    <row r="217" spans="1:73" ht="13.5" customHeight="1">
      <c r="A217" s="4" t="str">
        <f t="shared" si="5"/>
        <v>1702_각남면_0075</v>
      </c>
      <c r="B217" s="1">
        <v>1702</v>
      </c>
      <c r="C217" s="1" t="s">
        <v>12741</v>
      </c>
      <c r="D217" s="1" t="s">
        <v>12742</v>
      </c>
      <c r="E217" s="1">
        <v>216</v>
      </c>
      <c r="F217" s="1">
        <v>1</v>
      </c>
      <c r="G217" s="1" t="s">
        <v>15747</v>
      </c>
      <c r="H217" s="1" t="s">
        <v>15748</v>
      </c>
      <c r="I217" s="1">
        <v>8</v>
      </c>
      <c r="L217" s="1">
        <v>3</v>
      </c>
      <c r="M217" s="1" t="s">
        <v>14533</v>
      </c>
      <c r="N217" s="1" t="s">
        <v>14534</v>
      </c>
      <c r="S217" s="1" t="s">
        <v>49</v>
      </c>
      <c r="T217" s="1" t="s">
        <v>2878</v>
      </c>
      <c r="W217" s="1" t="s">
        <v>608</v>
      </c>
      <c r="X217" s="1" t="s">
        <v>7768</v>
      </c>
      <c r="Y217" s="1" t="s">
        <v>88</v>
      </c>
      <c r="Z217" s="1" t="s">
        <v>7814</v>
      </c>
      <c r="AC217" s="1">
        <v>37</v>
      </c>
      <c r="AD217" s="1" t="s">
        <v>116</v>
      </c>
      <c r="AE217" s="1" t="s">
        <v>9770</v>
      </c>
      <c r="AJ217" s="1" t="s">
        <v>17</v>
      </c>
      <c r="AK217" s="1" t="s">
        <v>9936</v>
      </c>
      <c r="AL217" s="1" t="s">
        <v>224</v>
      </c>
      <c r="AM217" s="1" t="s">
        <v>9998</v>
      </c>
      <c r="AT217" s="1" t="s">
        <v>46</v>
      </c>
      <c r="AU217" s="1" t="s">
        <v>7417</v>
      </c>
      <c r="AV217" s="1" t="s">
        <v>720</v>
      </c>
      <c r="AW217" s="1" t="s">
        <v>8465</v>
      </c>
      <c r="BG217" s="1" t="s">
        <v>46</v>
      </c>
      <c r="BH217" s="1" t="s">
        <v>7417</v>
      </c>
      <c r="BI217" s="1" t="s">
        <v>15337</v>
      </c>
      <c r="BJ217" s="1" t="s">
        <v>8111</v>
      </c>
      <c r="BK217" s="1" t="s">
        <v>46</v>
      </c>
      <c r="BL217" s="1" t="s">
        <v>7417</v>
      </c>
      <c r="BM217" s="1" t="s">
        <v>721</v>
      </c>
      <c r="BN217" s="1" t="s">
        <v>8004</v>
      </c>
      <c r="BO217" s="1" t="s">
        <v>46</v>
      </c>
      <c r="BP217" s="1" t="s">
        <v>7417</v>
      </c>
      <c r="BQ217" s="1" t="s">
        <v>722</v>
      </c>
      <c r="BR217" s="1" t="s">
        <v>13721</v>
      </c>
      <c r="BS217" s="1" t="s">
        <v>79</v>
      </c>
      <c r="BT217" s="1" t="s">
        <v>14129</v>
      </c>
    </row>
    <row r="218" spans="1:73" ht="13.5" customHeight="1">
      <c r="A218" s="4" t="str">
        <f t="shared" si="5"/>
        <v>1702_각남면_0075</v>
      </c>
      <c r="B218" s="1">
        <v>1702</v>
      </c>
      <c r="C218" s="1" t="s">
        <v>12741</v>
      </c>
      <c r="D218" s="1" t="s">
        <v>12742</v>
      </c>
      <c r="E218" s="1">
        <v>217</v>
      </c>
      <c r="F218" s="1">
        <v>1</v>
      </c>
      <c r="G218" s="1" t="s">
        <v>15747</v>
      </c>
      <c r="H218" s="1" t="s">
        <v>15748</v>
      </c>
      <c r="I218" s="1">
        <v>8</v>
      </c>
      <c r="L218" s="1">
        <v>3</v>
      </c>
      <c r="M218" s="1" t="s">
        <v>14533</v>
      </c>
      <c r="N218" s="1" t="s">
        <v>14534</v>
      </c>
      <c r="S218" s="1" t="s">
        <v>64</v>
      </c>
      <c r="T218" s="1" t="s">
        <v>7221</v>
      </c>
      <c r="Y218" s="1" t="s">
        <v>723</v>
      </c>
      <c r="Z218" s="1" t="s">
        <v>7953</v>
      </c>
      <c r="AC218" s="1">
        <v>8</v>
      </c>
      <c r="AD218" s="1" t="s">
        <v>184</v>
      </c>
      <c r="AE218" s="1" t="s">
        <v>9781</v>
      </c>
    </row>
    <row r="219" spans="1:73" ht="13.5" customHeight="1">
      <c r="A219" s="4" t="str">
        <f t="shared" si="5"/>
        <v>1702_각남면_0075</v>
      </c>
      <c r="B219" s="1">
        <v>1702</v>
      </c>
      <c r="C219" s="1" t="s">
        <v>12741</v>
      </c>
      <c r="D219" s="1" t="s">
        <v>12742</v>
      </c>
      <c r="E219" s="1">
        <v>218</v>
      </c>
      <c r="F219" s="1">
        <v>1</v>
      </c>
      <c r="G219" s="1" t="s">
        <v>15747</v>
      </c>
      <c r="H219" s="1" t="s">
        <v>15748</v>
      </c>
      <c r="I219" s="1">
        <v>8</v>
      </c>
      <c r="L219" s="1">
        <v>3</v>
      </c>
      <c r="M219" s="1" t="s">
        <v>14533</v>
      </c>
      <c r="N219" s="1" t="s">
        <v>14534</v>
      </c>
      <c r="S219" s="1" t="s">
        <v>64</v>
      </c>
      <c r="T219" s="1" t="s">
        <v>7221</v>
      </c>
      <c r="Y219" s="1" t="s">
        <v>724</v>
      </c>
      <c r="Z219" s="1" t="s">
        <v>7954</v>
      </c>
      <c r="AF219" s="1" t="s">
        <v>239</v>
      </c>
      <c r="AG219" s="1" t="s">
        <v>9824</v>
      </c>
    </row>
    <row r="220" spans="1:73" ht="13.5" customHeight="1">
      <c r="A220" s="4" t="str">
        <f t="shared" si="5"/>
        <v>1702_각남면_0075</v>
      </c>
      <c r="B220" s="1">
        <v>1702</v>
      </c>
      <c r="C220" s="1" t="s">
        <v>12741</v>
      </c>
      <c r="D220" s="1" t="s">
        <v>12742</v>
      </c>
      <c r="E220" s="1">
        <v>219</v>
      </c>
      <c r="F220" s="1">
        <v>1</v>
      </c>
      <c r="G220" s="1" t="s">
        <v>15747</v>
      </c>
      <c r="H220" s="1" t="s">
        <v>15748</v>
      </c>
      <c r="I220" s="1">
        <v>8</v>
      </c>
      <c r="L220" s="1">
        <v>3</v>
      </c>
      <c r="M220" s="1" t="s">
        <v>14533</v>
      </c>
      <c r="N220" s="1" t="s">
        <v>14534</v>
      </c>
      <c r="S220" s="1" t="s">
        <v>64</v>
      </c>
      <c r="T220" s="1" t="s">
        <v>7221</v>
      </c>
      <c r="Y220" s="1" t="s">
        <v>15338</v>
      </c>
      <c r="Z220" s="1" t="s">
        <v>7955</v>
      </c>
      <c r="AC220" s="1">
        <v>2</v>
      </c>
      <c r="AD220" s="1" t="s">
        <v>99</v>
      </c>
      <c r="AE220" s="1" t="s">
        <v>9768</v>
      </c>
      <c r="AF220" s="1" t="s">
        <v>100</v>
      </c>
      <c r="AG220" s="1" t="s">
        <v>9819</v>
      </c>
    </row>
    <row r="221" spans="1:73" ht="13.5" customHeight="1">
      <c r="A221" s="4" t="str">
        <f t="shared" si="5"/>
        <v>1702_각남면_0075</v>
      </c>
      <c r="B221" s="1">
        <v>1702</v>
      </c>
      <c r="C221" s="1" t="s">
        <v>12741</v>
      </c>
      <c r="D221" s="1" t="s">
        <v>12742</v>
      </c>
      <c r="E221" s="1">
        <v>220</v>
      </c>
      <c r="F221" s="1">
        <v>1</v>
      </c>
      <c r="G221" s="1" t="s">
        <v>15747</v>
      </c>
      <c r="H221" s="1" t="s">
        <v>15748</v>
      </c>
      <c r="I221" s="1">
        <v>8</v>
      </c>
      <c r="L221" s="1">
        <v>4</v>
      </c>
      <c r="M221" s="1" t="s">
        <v>14795</v>
      </c>
      <c r="N221" s="1" t="s">
        <v>14796</v>
      </c>
      <c r="T221" s="1" t="s">
        <v>14194</v>
      </c>
      <c r="U221" s="1" t="s">
        <v>264</v>
      </c>
      <c r="V221" s="1" t="s">
        <v>7323</v>
      </c>
      <c r="W221" s="1" t="s">
        <v>166</v>
      </c>
      <c r="X221" s="1" t="s">
        <v>7754</v>
      </c>
      <c r="Y221" s="1" t="s">
        <v>169</v>
      </c>
      <c r="Z221" s="1" t="s">
        <v>7956</v>
      </c>
      <c r="AC221" s="1">
        <v>41</v>
      </c>
      <c r="AD221" s="1" t="s">
        <v>223</v>
      </c>
      <c r="AE221" s="1" t="s">
        <v>9784</v>
      </c>
      <c r="AJ221" s="1" t="s">
        <v>17</v>
      </c>
      <c r="AK221" s="1" t="s">
        <v>9936</v>
      </c>
      <c r="AL221" s="1" t="s">
        <v>97</v>
      </c>
      <c r="AM221" s="1" t="s">
        <v>9880</v>
      </c>
      <c r="AT221" s="1" t="s">
        <v>725</v>
      </c>
      <c r="AU221" s="1" t="s">
        <v>10192</v>
      </c>
      <c r="AV221" s="1" t="s">
        <v>726</v>
      </c>
      <c r="AW221" s="1" t="s">
        <v>8225</v>
      </c>
      <c r="BG221" s="1" t="s">
        <v>46</v>
      </c>
      <c r="BH221" s="1" t="s">
        <v>7417</v>
      </c>
      <c r="BI221" s="1" t="s">
        <v>300</v>
      </c>
      <c r="BJ221" s="1" t="s">
        <v>8150</v>
      </c>
      <c r="BK221" s="1" t="s">
        <v>46</v>
      </c>
      <c r="BL221" s="1" t="s">
        <v>7417</v>
      </c>
      <c r="BM221" s="1" t="s">
        <v>727</v>
      </c>
      <c r="BN221" s="1" t="s">
        <v>11619</v>
      </c>
      <c r="BO221" s="1" t="s">
        <v>46</v>
      </c>
      <c r="BP221" s="1" t="s">
        <v>7417</v>
      </c>
      <c r="BQ221" s="1" t="s">
        <v>728</v>
      </c>
      <c r="BR221" s="1" t="s">
        <v>14078</v>
      </c>
      <c r="BS221" s="1" t="s">
        <v>310</v>
      </c>
      <c r="BT221" s="1" t="s">
        <v>9995</v>
      </c>
    </row>
    <row r="222" spans="1:73" ht="13.5" customHeight="1">
      <c r="A222" s="4" t="str">
        <f t="shared" si="5"/>
        <v>1702_각남면_0075</v>
      </c>
      <c r="B222" s="1">
        <v>1702</v>
      </c>
      <c r="C222" s="1" t="s">
        <v>12741</v>
      </c>
      <c r="D222" s="1" t="s">
        <v>12742</v>
      </c>
      <c r="E222" s="1">
        <v>221</v>
      </c>
      <c r="F222" s="1">
        <v>1</v>
      </c>
      <c r="G222" s="1" t="s">
        <v>15747</v>
      </c>
      <c r="H222" s="1" t="s">
        <v>15748</v>
      </c>
      <c r="I222" s="1">
        <v>8</v>
      </c>
      <c r="L222" s="1">
        <v>4</v>
      </c>
      <c r="M222" s="1" t="s">
        <v>14795</v>
      </c>
      <c r="N222" s="1" t="s">
        <v>14796</v>
      </c>
      <c r="S222" s="1" t="s">
        <v>49</v>
      </c>
      <c r="T222" s="1" t="s">
        <v>2878</v>
      </c>
      <c r="W222" s="1" t="s">
        <v>166</v>
      </c>
      <c r="X222" s="1" t="s">
        <v>7754</v>
      </c>
      <c r="Y222" s="1" t="s">
        <v>88</v>
      </c>
      <c r="Z222" s="1" t="s">
        <v>7814</v>
      </c>
      <c r="AC222" s="1">
        <v>40</v>
      </c>
      <c r="AD222" s="1" t="s">
        <v>52</v>
      </c>
      <c r="AE222" s="1" t="s">
        <v>9763</v>
      </c>
      <c r="AJ222" s="1" t="s">
        <v>17</v>
      </c>
      <c r="AK222" s="1" t="s">
        <v>9936</v>
      </c>
      <c r="AL222" s="1" t="s">
        <v>97</v>
      </c>
      <c r="AM222" s="1" t="s">
        <v>9880</v>
      </c>
      <c r="AT222" s="1" t="s">
        <v>46</v>
      </c>
      <c r="AU222" s="1" t="s">
        <v>7417</v>
      </c>
      <c r="AV222" s="1" t="s">
        <v>729</v>
      </c>
      <c r="AW222" s="1" t="s">
        <v>10318</v>
      </c>
      <c r="BG222" s="1" t="s">
        <v>46</v>
      </c>
      <c r="BH222" s="1" t="s">
        <v>7417</v>
      </c>
      <c r="BI222" s="1" t="s">
        <v>730</v>
      </c>
      <c r="BJ222" s="1" t="s">
        <v>8020</v>
      </c>
      <c r="BK222" s="1" t="s">
        <v>46</v>
      </c>
      <c r="BL222" s="1" t="s">
        <v>7417</v>
      </c>
      <c r="BM222" s="1" t="s">
        <v>731</v>
      </c>
      <c r="BN222" s="1" t="s">
        <v>11372</v>
      </c>
      <c r="BO222" s="1" t="s">
        <v>46</v>
      </c>
      <c r="BP222" s="1" t="s">
        <v>7417</v>
      </c>
      <c r="BQ222" s="1" t="s">
        <v>732</v>
      </c>
      <c r="BR222" s="1" t="s">
        <v>13993</v>
      </c>
      <c r="BS222" s="1" t="s">
        <v>443</v>
      </c>
      <c r="BT222" s="1" t="s">
        <v>9603</v>
      </c>
    </row>
    <row r="223" spans="1:73" ht="13.5" customHeight="1">
      <c r="A223" s="4" t="str">
        <f t="shared" si="5"/>
        <v>1702_각남면_0075</v>
      </c>
      <c r="B223" s="1">
        <v>1702</v>
      </c>
      <c r="C223" s="1" t="s">
        <v>12741</v>
      </c>
      <c r="D223" s="1" t="s">
        <v>12742</v>
      </c>
      <c r="E223" s="1">
        <v>222</v>
      </c>
      <c r="F223" s="1">
        <v>1</v>
      </c>
      <c r="G223" s="1" t="s">
        <v>15747</v>
      </c>
      <c r="H223" s="1" t="s">
        <v>15748</v>
      </c>
      <c r="I223" s="1">
        <v>8</v>
      </c>
      <c r="L223" s="1">
        <v>4</v>
      </c>
      <c r="M223" s="1" t="s">
        <v>14795</v>
      </c>
      <c r="N223" s="1" t="s">
        <v>14796</v>
      </c>
      <c r="S223" s="1" t="s">
        <v>64</v>
      </c>
      <c r="T223" s="1" t="s">
        <v>7221</v>
      </c>
      <c r="Y223" s="1" t="s">
        <v>311</v>
      </c>
      <c r="Z223" s="1" t="s">
        <v>7854</v>
      </c>
      <c r="AC223" s="1">
        <v>14</v>
      </c>
      <c r="AD223" s="1" t="s">
        <v>159</v>
      </c>
      <c r="AE223" s="1" t="s">
        <v>9777</v>
      </c>
    </row>
    <row r="224" spans="1:73" ht="13.5" customHeight="1">
      <c r="A224" s="4" t="str">
        <f t="shared" si="5"/>
        <v>1702_각남면_0075</v>
      </c>
      <c r="B224" s="1">
        <v>1702</v>
      </c>
      <c r="C224" s="1" t="s">
        <v>12741</v>
      </c>
      <c r="D224" s="1" t="s">
        <v>12742</v>
      </c>
      <c r="E224" s="1">
        <v>223</v>
      </c>
      <c r="F224" s="1">
        <v>1</v>
      </c>
      <c r="G224" s="1" t="s">
        <v>15747</v>
      </c>
      <c r="H224" s="1" t="s">
        <v>15748</v>
      </c>
      <c r="I224" s="1">
        <v>8</v>
      </c>
      <c r="L224" s="1">
        <v>4</v>
      </c>
      <c r="M224" s="1" t="s">
        <v>14795</v>
      </c>
      <c r="N224" s="1" t="s">
        <v>14796</v>
      </c>
      <c r="S224" s="1" t="s">
        <v>430</v>
      </c>
      <c r="T224" s="1" t="s">
        <v>7231</v>
      </c>
      <c r="U224" s="1" t="s">
        <v>733</v>
      </c>
      <c r="V224" s="1" t="s">
        <v>7356</v>
      </c>
      <c r="Y224" s="1" t="s">
        <v>734</v>
      </c>
      <c r="Z224" s="1" t="s">
        <v>7156</v>
      </c>
      <c r="AC224" s="1">
        <v>34</v>
      </c>
      <c r="AD224" s="1" t="s">
        <v>174</v>
      </c>
      <c r="AE224" s="1" t="s">
        <v>9779</v>
      </c>
    </row>
    <row r="225" spans="1:73" ht="13.5" customHeight="1">
      <c r="A225" s="4" t="str">
        <f t="shared" si="5"/>
        <v>1702_각남면_0075</v>
      </c>
      <c r="B225" s="1">
        <v>1702</v>
      </c>
      <c r="C225" s="1" t="s">
        <v>12741</v>
      </c>
      <c r="D225" s="1" t="s">
        <v>12742</v>
      </c>
      <c r="E225" s="1">
        <v>224</v>
      </c>
      <c r="F225" s="1">
        <v>1</v>
      </c>
      <c r="G225" s="1" t="s">
        <v>15747</v>
      </c>
      <c r="H225" s="1" t="s">
        <v>15748</v>
      </c>
      <c r="I225" s="1">
        <v>8</v>
      </c>
      <c r="L225" s="1">
        <v>4</v>
      </c>
      <c r="M225" s="1" t="s">
        <v>14795</v>
      </c>
      <c r="N225" s="1" t="s">
        <v>14796</v>
      </c>
      <c r="S225" s="1" t="s">
        <v>64</v>
      </c>
      <c r="T225" s="1" t="s">
        <v>7221</v>
      </c>
      <c r="Y225" s="1" t="s">
        <v>735</v>
      </c>
      <c r="Z225" s="1" t="s">
        <v>7957</v>
      </c>
      <c r="AC225" s="1">
        <v>12</v>
      </c>
      <c r="AD225" s="1" t="s">
        <v>736</v>
      </c>
      <c r="AE225" s="1" t="s">
        <v>9813</v>
      </c>
      <c r="AF225" s="1" t="s">
        <v>737</v>
      </c>
      <c r="AG225" s="1" t="s">
        <v>9833</v>
      </c>
      <c r="AH225" s="1" t="s">
        <v>738</v>
      </c>
      <c r="AI225" s="1" t="s">
        <v>9882</v>
      </c>
    </row>
    <row r="226" spans="1:73" ht="13.5" customHeight="1">
      <c r="A226" s="4" t="str">
        <f t="shared" si="5"/>
        <v>1702_각남면_0075</v>
      </c>
      <c r="B226" s="1">
        <v>1702</v>
      </c>
      <c r="C226" s="1" t="s">
        <v>12741</v>
      </c>
      <c r="D226" s="1" t="s">
        <v>12742</v>
      </c>
      <c r="E226" s="1">
        <v>225</v>
      </c>
      <c r="F226" s="1">
        <v>1</v>
      </c>
      <c r="G226" s="1" t="s">
        <v>15747</v>
      </c>
      <c r="H226" s="1" t="s">
        <v>15748</v>
      </c>
      <c r="I226" s="1">
        <v>8</v>
      </c>
      <c r="L226" s="1">
        <v>4</v>
      </c>
      <c r="M226" s="1" t="s">
        <v>14795</v>
      </c>
      <c r="N226" s="1" t="s">
        <v>14796</v>
      </c>
      <c r="S226" s="1" t="s">
        <v>68</v>
      </c>
      <c r="T226" s="1" t="s">
        <v>7222</v>
      </c>
      <c r="U226" s="1" t="s">
        <v>75</v>
      </c>
      <c r="V226" s="1" t="s">
        <v>7305</v>
      </c>
      <c r="Y226" s="1" t="s">
        <v>739</v>
      </c>
      <c r="Z226" s="1" t="s">
        <v>7958</v>
      </c>
      <c r="AC226" s="1">
        <v>9</v>
      </c>
      <c r="AD226" s="1" t="s">
        <v>408</v>
      </c>
      <c r="AE226" s="1" t="s">
        <v>9800</v>
      </c>
      <c r="AF226" s="1" t="s">
        <v>100</v>
      </c>
      <c r="AG226" s="1" t="s">
        <v>9819</v>
      </c>
    </row>
    <row r="227" spans="1:73" ht="13.5" customHeight="1">
      <c r="A227" s="4" t="str">
        <f t="shared" si="5"/>
        <v>1702_각남면_0075</v>
      </c>
      <c r="B227" s="1">
        <v>1702</v>
      </c>
      <c r="C227" s="1" t="s">
        <v>12741</v>
      </c>
      <c r="D227" s="1" t="s">
        <v>12742</v>
      </c>
      <c r="E227" s="1">
        <v>226</v>
      </c>
      <c r="F227" s="1">
        <v>1</v>
      </c>
      <c r="G227" s="1" t="s">
        <v>15747</v>
      </c>
      <c r="H227" s="1" t="s">
        <v>15748</v>
      </c>
      <c r="I227" s="1">
        <v>8</v>
      </c>
      <c r="L227" s="1">
        <v>4</v>
      </c>
      <c r="M227" s="1" t="s">
        <v>14795</v>
      </c>
      <c r="N227" s="1" t="s">
        <v>14796</v>
      </c>
      <c r="T227" s="1" t="s">
        <v>15306</v>
      </c>
      <c r="U227" s="1" t="s">
        <v>138</v>
      </c>
      <c r="V227" s="1" t="s">
        <v>7310</v>
      </c>
      <c r="Y227" s="1" t="s">
        <v>740</v>
      </c>
      <c r="Z227" s="1" t="s">
        <v>7959</v>
      </c>
      <c r="AC227" s="1">
        <v>17</v>
      </c>
      <c r="AD227" s="1" t="s">
        <v>312</v>
      </c>
      <c r="AE227" s="1" t="s">
        <v>7338</v>
      </c>
      <c r="AF227" s="1" t="s">
        <v>741</v>
      </c>
      <c r="AG227" s="1" t="s">
        <v>9820</v>
      </c>
      <c r="AH227" s="1" t="s">
        <v>742</v>
      </c>
      <c r="AI227" s="1" t="s">
        <v>9883</v>
      </c>
      <c r="AT227" s="1" t="s">
        <v>57</v>
      </c>
      <c r="AU227" s="1" t="s">
        <v>7320</v>
      </c>
      <c r="AV227" s="1" t="s">
        <v>743</v>
      </c>
      <c r="AW227" s="1" t="s">
        <v>10319</v>
      </c>
      <c r="BB227" s="1" t="s">
        <v>50</v>
      </c>
      <c r="BC227" s="1" t="s">
        <v>7304</v>
      </c>
      <c r="BD227" s="1" t="s">
        <v>744</v>
      </c>
      <c r="BE227" s="1" t="s">
        <v>10928</v>
      </c>
    </row>
    <row r="228" spans="1:73" ht="13.5" customHeight="1">
      <c r="A228" s="4" t="str">
        <f t="shared" si="5"/>
        <v>1702_각남면_0075</v>
      </c>
      <c r="B228" s="1">
        <v>1702</v>
      </c>
      <c r="C228" s="1" t="s">
        <v>12741</v>
      </c>
      <c r="D228" s="1" t="s">
        <v>12742</v>
      </c>
      <c r="E228" s="1">
        <v>227</v>
      </c>
      <c r="F228" s="1">
        <v>1</v>
      </c>
      <c r="G228" s="1" t="s">
        <v>15747</v>
      </c>
      <c r="H228" s="1" t="s">
        <v>15748</v>
      </c>
      <c r="I228" s="1">
        <v>8</v>
      </c>
      <c r="L228" s="1">
        <v>5</v>
      </c>
      <c r="M228" s="1" t="s">
        <v>15049</v>
      </c>
      <c r="N228" s="1" t="s">
        <v>15050</v>
      </c>
      <c r="T228" s="1" t="s">
        <v>14194</v>
      </c>
      <c r="U228" s="1" t="s">
        <v>172</v>
      </c>
      <c r="V228" s="1" t="s">
        <v>7314</v>
      </c>
      <c r="W228" s="1" t="s">
        <v>166</v>
      </c>
      <c r="X228" s="1" t="s">
        <v>7754</v>
      </c>
      <c r="Y228" s="1" t="s">
        <v>745</v>
      </c>
      <c r="Z228" s="1" t="s">
        <v>7960</v>
      </c>
      <c r="AC228" s="1">
        <v>29</v>
      </c>
      <c r="AD228" s="1" t="s">
        <v>232</v>
      </c>
      <c r="AE228" s="1" t="s">
        <v>9785</v>
      </c>
      <c r="AJ228" s="1" t="s">
        <v>17</v>
      </c>
      <c r="AK228" s="1" t="s">
        <v>9936</v>
      </c>
      <c r="AL228" s="1" t="s">
        <v>97</v>
      </c>
      <c r="AM228" s="1" t="s">
        <v>9880</v>
      </c>
      <c r="AT228" s="1" t="s">
        <v>247</v>
      </c>
      <c r="AU228" s="1" t="s">
        <v>7367</v>
      </c>
      <c r="AV228" s="1" t="s">
        <v>726</v>
      </c>
      <c r="AW228" s="1" t="s">
        <v>8225</v>
      </c>
      <c r="BG228" s="1" t="s">
        <v>46</v>
      </c>
      <c r="BH228" s="1" t="s">
        <v>7417</v>
      </c>
      <c r="BI228" s="1" t="s">
        <v>300</v>
      </c>
      <c r="BJ228" s="1" t="s">
        <v>8150</v>
      </c>
      <c r="BK228" s="1" t="s">
        <v>46</v>
      </c>
      <c r="BL228" s="1" t="s">
        <v>7417</v>
      </c>
      <c r="BM228" s="1" t="s">
        <v>727</v>
      </c>
      <c r="BN228" s="1" t="s">
        <v>11619</v>
      </c>
      <c r="BO228" s="1" t="s">
        <v>46</v>
      </c>
      <c r="BP228" s="1" t="s">
        <v>7417</v>
      </c>
      <c r="BQ228" s="1" t="s">
        <v>728</v>
      </c>
      <c r="BR228" s="1" t="s">
        <v>14078</v>
      </c>
      <c r="BS228" s="1" t="s">
        <v>310</v>
      </c>
      <c r="BT228" s="1" t="s">
        <v>9995</v>
      </c>
    </row>
    <row r="229" spans="1:73" ht="13.5" customHeight="1">
      <c r="A229" s="4" t="str">
        <f t="shared" ref="A229:A267" si="6">HYPERLINK("http://kyu.snu.ac.kr/sdhj/index.jsp?type=hj/GK14658_00IH_0001_0076.jpg","1702_각남면_0076")</f>
        <v>1702_각남면_0076</v>
      </c>
      <c r="B229" s="1">
        <v>1702</v>
      </c>
      <c r="C229" s="1" t="s">
        <v>12741</v>
      </c>
      <c r="D229" s="1" t="s">
        <v>12742</v>
      </c>
      <c r="E229" s="1">
        <v>228</v>
      </c>
      <c r="F229" s="1">
        <v>1</v>
      </c>
      <c r="G229" s="1" t="s">
        <v>15747</v>
      </c>
      <c r="H229" s="1" t="s">
        <v>15748</v>
      </c>
      <c r="I229" s="1">
        <v>8</v>
      </c>
      <c r="L229" s="1">
        <v>5</v>
      </c>
      <c r="M229" s="1" t="s">
        <v>15049</v>
      </c>
      <c r="N229" s="1" t="s">
        <v>15050</v>
      </c>
      <c r="S229" s="1" t="s">
        <v>49</v>
      </c>
      <c r="T229" s="1" t="s">
        <v>2878</v>
      </c>
      <c r="W229" s="1" t="s">
        <v>656</v>
      </c>
      <c r="X229" s="1" t="s">
        <v>7770</v>
      </c>
      <c r="Y229" s="1" t="s">
        <v>88</v>
      </c>
      <c r="Z229" s="1" t="s">
        <v>7814</v>
      </c>
      <c r="AC229" s="1">
        <v>23</v>
      </c>
      <c r="AD229" s="1" t="s">
        <v>89</v>
      </c>
      <c r="AE229" s="1" t="s">
        <v>8127</v>
      </c>
      <c r="AJ229" s="1" t="s">
        <v>17</v>
      </c>
      <c r="AK229" s="1" t="s">
        <v>9936</v>
      </c>
      <c r="AL229" s="1" t="s">
        <v>657</v>
      </c>
      <c r="AM229" s="1" t="s">
        <v>9980</v>
      </c>
      <c r="AT229" s="1" t="s">
        <v>746</v>
      </c>
      <c r="AU229" s="1" t="s">
        <v>7358</v>
      </c>
      <c r="AV229" s="1" t="s">
        <v>747</v>
      </c>
      <c r="AW229" s="1" t="s">
        <v>10320</v>
      </c>
      <c r="BG229" s="1" t="s">
        <v>46</v>
      </c>
      <c r="BH229" s="1" t="s">
        <v>7417</v>
      </c>
      <c r="BI229" s="1" t="s">
        <v>748</v>
      </c>
      <c r="BJ229" s="1" t="s">
        <v>11147</v>
      </c>
      <c r="BK229" s="1" t="s">
        <v>46</v>
      </c>
      <c r="BL229" s="1" t="s">
        <v>7417</v>
      </c>
      <c r="BM229" s="1" t="s">
        <v>15331</v>
      </c>
      <c r="BN229" s="1" t="s">
        <v>8461</v>
      </c>
      <c r="BO229" s="1" t="s">
        <v>46</v>
      </c>
      <c r="BP229" s="1" t="s">
        <v>7417</v>
      </c>
      <c r="BQ229" s="1" t="s">
        <v>749</v>
      </c>
      <c r="BR229" s="1" t="s">
        <v>12066</v>
      </c>
      <c r="BS229" s="1" t="s">
        <v>750</v>
      </c>
      <c r="BT229" s="1" t="s">
        <v>10026</v>
      </c>
    </row>
    <row r="230" spans="1:73" ht="13.5" customHeight="1">
      <c r="A230" s="4" t="str">
        <f t="shared" si="6"/>
        <v>1702_각남면_0076</v>
      </c>
      <c r="B230" s="1">
        <v>1702</v>
      </c>
      <c r="C230" s="1" t="s">
        <v>12741</v>
      </c>
      <c r="D230" s="1" t="s">
        <v>12742</v>
      </c>
      <c r="E230" s="1">
        <v>229</v>
      </c>
      <c r="F230" s="1">
        <v>1</v>
      </c>
      <c r="G230" s="1" t="s">
        <v>15747</v>
      </c>
      <c r="H230" s="1" t="s">
        <v>15748</v>
      </c>
      <c r="I230" s="1">
        <v>8</v>
      </c>
      <c r="L230" s="1">
        <v>5</v>
      </c>
      <c r="M230" s="1" t="s">
        <v>15049</v>
      </c>
      <c r="N230" s="1" t="s">
        <v>15050</v>
      </c>
      <c r="S230" s="1" t="s">
        <v>68</v>
      </c>
      <c r="T230" s="1" t="s">
        <v>7222</v>
      </c>
      <c r="Y230" s="1" t="s">
        <v>434</v>
      </c>
      <c r="Z230" s="1" t="s">
        <v>7882</v>
      </c>
      <c r="AC230" s="1">
        <v>3</v>
      </c>
      <c r="AD230" s="1" t="s">
        <v>217</v>
      </c>
      <c r="AE230" s="1" t="s">
        <v>9783</v>
      </c>
    </row>
    <row r="231" spans="1:73" ht="13.5" customHeight="1">
      <c r="A231" s="4" t="str">
        <f t="shared" si="6"/>
        <v>1702_각남면_0076</v>
      </c>
      <c r="B231" s="1">
        <v>1702</v>
      </c>
      <c r="C231" s="1" t="s">
        <v>12741</v>
      </c>
      <c r="D231" s="1" t="s">
        <v>12742</v>
      </c>
      <c r="E231" s="1">
        <v>230</v>
      </c>
      <c r="F231" s="1">
        <v>1</v>
      </c>
      <c r="G231" s="1" t="s">
        <v>15747</v>
      </c>
      <c r="H231" s="1" t="s">
        <v>15748</v>
      </c>
      <c r="I231" s="1">
        <v>8</v>
      </c>
      <c r="L231" s="1">
        <v>5</v>
      </c>
      <c r="M231" s="1" t="s">
        <v>15049</v>
      </c>
      <c r="N231" s="1" t="s">
        <v>15050</v>
      </c>
      <c r="S231" s="1" t="s">
        <v>64</v>
      </c>
      <c r="T231" s="1" t="s">
        <v>7221</v>
      </c>
      <c r="Y231" s="1" t="s">
        <v>751</v>
      </c>
      <c r="Z231" s="1" t="s">
        <v>7961</v>
      </c>
      <c r="AC231" s="1">
        <v>1</v>
      </c>
      <c r="AD231" s="1" t="s">
        <v>284</v>
      </c>
      <c r="AE231" s="1" t="s">
        <v>9789</v>
      </c>
      <c r="AF231" s="1" t="s">
        <v>100</v>
      </c>
      <c r="AG231" s="1" t="s">
        <v>9819</v>
      </c>
    </row>
    <row r="232" spans="1:73" ht="13.5" customHeight="1">
      <c r="A232" s="4" t="str">
        <f t="shared" si="6"/>
        <v>1702_각남면_0076</v>
      </c>
      <c r="B232" s="1">
        <v>1702</v>
      </c>
      <c r="C232" s="1" t="s">
        <v>12741</v>
      </c>
      <c r="D232" s="1" t="s">
        <v>12742</v>
      </c>
      <c r="E232" s="1">
        <v>231</v>
      </c>
      <c r="F232" s="1">
        <v>1</v>
      </c>
      <c r="G232" s="1" t="s">
        <v>15747</v>
      </c>
      <c r="H232" s="1" t="s">
        <v>15748</v>
      </c>
      <c r="I232" s="1">
        <v>9</v>
      </c>
      <c r="J232" s="1" t="s">
        <v>752</v>
      </c>
      <c r="K232" s="1" t="s">
        <v>7074</v>
      </c>
      <c r="L232" s="1">
        <v>1</v>
      </c>
      <c r="M232" s="1" t="s">
        <v>752</v>
      </c>
      <c r="N232" s="1" t="s">
        <v>7074</v>
      </c>
      <c r="T232" s="1" t="s">
        <v>14194</v>
      </c>
      <c r="U232" s="1" t="s">
        <v>753</v>
      </c>
      <c r="V232" s="1" t="s">
        <v>7357</v>
      </c>
      <c r="W232" s="1" t="s">
        <v>166</v>
      </c>
      <c r="X232" s="1" t="s">
        <v>7754</v>
      </c>
      <c r="Y232" s="1" t="s">
        <v>754</v>
      </c>
      <c r="Z232" s="1" t="s">
        <v>7962</v>
      </c>
      <c r="AC232" s="1">
        <v>35</v>
      </c>
      <c r="AD232" s="1" t="s">
        <v>135</v>
      </c>
      <c r="AE232" s="1" t="s">
        <v>9773</v>
      </c>
      <c r="AJ232" s="1" t="s">
        <v>17</v>
      </c>
      <c r="AK232" s="1" t="s">
        <v>9936</v>
      </c>
      <c r="AL232" s="1" t="s">
        <v>97</v>
      </c>
      <c r="AM232" s="1" t="s">
        <v>9880</v>
      </c>
      <c r="AT232" s="1" t="s">
        <v>46</v>
      </c>
      <c r="AU232" s="1" t="s">
        <v>7417</v>
      </c>
      <c r="AV232" s="1" t="s">
        <v>420</v>
      </c>
      <c r="AW232" s="1" t="s">
        <v>10293</v>
      </c>
      <c r="BG232" s="1" t="s">
        <v>194</v>
      </c>
      <c r="BH232" s="1" t="s">
        <v>7558</v>
      </c>
      <c r="BI232" s="1" t="s">
        <v>190</v>
      </c>
      <c r="BJ232" s="1" t="s">
        <v>7163</v>
      </c>
      <c r="BK232" s="1" t="s">
        <v>189</v>
      </c>
      <c r="BL232" s="1" t="s">
        <v>7414</v>
      </c>
      <c r="BM232" s="1" t="s">
        <v>191</v>
      </c>
      <c r="BN232" s="1" t="s">
        <v>11598</v>
      </c>
      <c r="BO232" s="1" t="s">
        <v>189</v>
      </c>
      <c r="BP232" s="1" t="s">
        <v>7414</v>
      </c>
      <c r="BQ232" s="1" t="s">
        <v>423</v>
      </c>
      <c r="BR232" s="1" t="s">
        <v>12044</v>
      </c>
      <c r="BS232" s="1" t="s">
        <v>149</v>
      </c>
      <c r="BT232" s="1" t="s">
        <v>9962</v>
      </c>
    </row>
    <row r="233" spans="1:73" ht="13.5" customHeight="1">
      <c r="A233" s="4" t="str">
        <f t="shared" si="6"/>
        <v>1702_각남면_0076</v>
      </c>
      <c r="B233" s="1">
        <v>1702</v>
      </c>
      <c r="C233" s="1" t="s">
        <v>12741</v>
      </c>
      <c r="D233" s="1" t="s">
        <v>12742</v>
      </c>
      <c r="E233" s="1">
        <v>232</v>
      </c>
      <c r="F233" s="1">
        <v>1</v>
      </c>
      <c r="G233" s="1" t="s">
        <v>15747</v>
      </c>
      <c r="H233" s="1" t="s">
        <v>15748</v>
      </c>
      <c r="I233" s="1">
        <v>9</v>
      </c>
      <c r="L233" s="1">
        <v>1</v>
      </c>
      <c r="M233" s="1" t="s">
        <v>752</v>
      </c>
      <c r="N233" s="1" t="s">
        <v>7074</v>
      </c>
      <c r="S233" s="1" t="s">
        <v>49</v>
      </c>
      <c r="T233" s="1" t="s">
        <v>2878</v>
      </c>
      <c r="W233" s="1" t="s">
        <v>166</v>
      </c>
      <c r="X233" s="1" t="s">
        <v>7754</v>
      </c>
      <c r="Y233" s="1" t="s">
        <v>88</v>
      </c>
      <c r="Z233" s="1" t="s">
        <v>7814</v>
      </c>
      <c r="AC233" s="1">
        <v>30</v>
      </c>
      <c r="AD233" s="1" t="s">
        <v>78</v>
      </c>
      <c r="AE233" s="1" t="s">
        <v>9767</v>
      </c>
      <c r="AJ233" s="1" t="s">
        <v>17</v>
      </c>
      <c r="AK233" s="1" t="s">
        <v>9936</v>
      </c>
      <c r="AL233" s="1" t="s">
        <v>97</v>
      </c>
      <c r="AM233" s="1" t="s">
        <v>9880</v>
      </c>
      <c r="AT233" s="1" t="s">
        <v>46</v>
      </c>
      <c r="AU233" s="1" t="s">
        <v>7417</v>
      </c>
      <c r="AV233" s="1" t="s">
        <v>755</v>
      </c>
      <c r="AW233" s="1" t="s">
        <v>8749</v>
      </c>
      <c r="BG233" s="1" t="s">
        <v>46</v>
      </c>
      <c r="BH233" s="1" t="s">
        <v>7417</v>
      </c>
      <c r="BI233" s="1" t="s">
        <v>756</v>
      </c>
      <c r="BJ233" s="1" t="s">
        <v>11148</v>
      </c>
      <c r="BK233" s="1" t="s">
        <v>46</v>
      </c>
      <c r="BL233" s="1" t="s">
        <v>7417</v>
      </c>
      <c r="BM233" s="1" t="s">
        <v>757</v>
      </c>
      <c r="BN233" s="1" t="s">
        <v>9477</v>
      </c>
      <c r="BO233" s="1" t="s">
        <v>46</v>
      </c>
      <c r="BP233" s="1" t="s">
        <v>7417</v>
      </c>
      <c r="BQ233" s="1" t="s">
        <v>758</v>
      </c>
      <c r="BR233" s="1" t="s">
        <v>13941</v>
      </c>
      <c r="BS233" s="1" t="s">
        <v>97</v>
      </c>
      <c r="BT233" s="1" t="s">
        <v>9880</v>
      </c>
    </row>
    <row r="234" spans="1:73" ht="13.5" customHeight="1">
      <c r="A234" s="4" t="str">
        <f t="shared" si="6"/>
        <v>1702_각남면_0076</v>
      </c>
      <c r="B234" s="1">
        <v>1702</v>
      </c>
      <c r="C234" s="1" t="s">
        <v>12741</v>
      </c>
      <c r="D234" s="1" t="s">
        <v>12742</v>
      </c>
      <c r="E234" s="1">
        <v>233</v>
      </c>
      <c r="F234" s="1">
        <v>1</v>
      </c>
      <c r="G234" s="1" t="s">
        <v>15747</v>
      </c>
      <c r="H234" s="1" t="s">
        <v>15748</v>
      </c>
      <c r="I234" s="1">
        <v>9</v>
      </c>
      <c r="L234" s="1">
        <v>1</v>
      </c>
      <c r="M234" s="1" t="s">
        <v>752</v>
      </c>
      <c r="N234" s="1" t="s">
        <v>7074</v>
      </c>
      <c r="S234" s="1" t="s">
        <v>64</v>
      </c>
      <c r="T234" s="1" t="s">
        <v>7221</v>
      </c>
      <c r="Y234" s="1" t="s">
        <v>676</v>
      </c>
      <c r="Z234" s="1" t="s">
        <v>7938</v>
      </c>
      <c r="AC234" s="1">
        <v>10</v>
      </c>
      <c r="AD234" s="1" t="s">
        <v>72</v>
      </c>
      <c r="AE234" s="1" t="s">
        <v>9765</v>
      </c>
    </row>
    <row r="235" spans="1:73" ht="13.5" customHeight="1">
      <c r="A235" s="4" t="str">
        <f t="shared" si="6"/>
        <v>1702_각남면_0076</v>
      </c>
      <c r="B235" s="1">
        <v>1702</v>
      </c>
      <c r="C235" s="1" t="s">
        <v>12741</v>
      </c>
      <c r="D235" s="1" t="s">
        <v>12742</v>
      </c>
      <c r="E235" s="1">
        <v>234</v>
      </c>
      <c r="F235" s="1">
        <v>1</v>
      </c>
      <c r="G235" s="1" t="s">
        <v>15747</v>
      </c>
      <c r="H235" s="1" t="s">
        <v>15748</v>
      </c>
      <c r="I235" s="1">
        <v>9</v>
      </c>
      <c r="L235" s="1">
        <v>1</v>
      </c>
      <c r="M235" s="1" t="s">
        <v>752</v>
      </c>
      <c r="N235" s="1" t="s">
        <v>7074</v>
      </c>
      <c r="S235" s="1" t="s">
        <v>68</v>
      </c>
      <c r="T235" s="1" t="s">
        <v>7222</v>
      </c>
      <c r="Y235" s="1" t="s">
        <v>759</v>
      </c>
      <c r="Z235" s="1" t="s">
        <v>7963</v>
      </c>
      <c r="AC235" s="1">
        <v>2</v>
      </c>
      <c r="AD235" s="1" t="s">
        <v>99</v>
      </c>
      <c r="AE235" s="1" t="s">
        <v>9768</v>
      </c>
      <c r="AF235" s="1" t="s">
        <v>100</v>
      </c>
      <c r="AG235" s="1" t="s">
        <v>9819</v>
      </c>
    </row>
    <row r="236" spans="1:73" ht="13.5" customHeight="1">
      <c r="A236" s="4" t="str">
        <f t="shared" si="6"/>
        <v>1702_각남면_0076</v>
      </c>
      <c r="B236" s="1">
        <v>1702</v>
      </c>
      <c r="C236" s="1" t="s">
        <v>12741</v>
      </c>
      <c r="D236" s="1" t="s">
        <v>12742</v>
      </c>
      <c r="E236" s="1">
        <v>235</v>
      </c>
      <c r="F236" s="1">
        <v>1</v>
      </c>
      <c r="G236" s="1" t="s">
        <v>15747</v>
      </c>
      <c r="H236" s="1" t="s">
        <v>15748</v>
      </c>
      <c r="I236" s="1">
        <v>9</v>
      </c>
      <c r="L236" s="1">
        <v>2</v>
      </c>
      <c r="M236" s="1" t="s">
        <v>14262</v>
      </c>
      <c r="N236" s="1" t="s">
        <v>14263</v>
      </c>
      <c r="T236" s="1" t="s">
        <v>14194</v>
      </c>
      <c r="U236" s="1" t="s">
        <v>760</v>
      </c>
      <c r="V236" s="1" t="s">
        <v>12866</v>
      </c>
      <c r="W236" s="1" t="s">
        <v>76</v>
      </c>
      <c r="X236" s="1" t="s">
        <v>12974</v>
      </c>
      <c r="Y236" s="1" t="s">
        <v>761</v>
      </c>
      <c r="Z236" s="1" t="s">
        <v>7964</v>
      </c>
      <c r="AC236" s="1">
        <v>74</v>
      </c>
      <c r="AD236" s="1" t="s">
        <v>159</v>
      </c>
      <c r="AE236" s="1" t="s">
        <v>9777</v>
      </c>
      <c r="AJ236" s="1" t="s">
        <v>17</v>
      </c>
      <c r="AK236" s="1" t="s">
        <v>9936</v>
      </c>
      <c r="AL236" s="1" t="s">
        <v>79</v>
      </c>
      <c r="AM236" s="1" t="s">
        <v>13206</v>
      </c>
      <c r="AT236" s="1" t="s">
        <v>46</v>
      </c>
      <c r="AU236" s="1" t="s">
        <v>7417</v>
      </c>
      <c r="AV236" s="1" t="s">
        <v>762</v>
      </c>
      <c r="AW236" s="1" t="s">
        <v>9381</v>
      </c>
      <c r="BG236" s="1" t="s">
        <v>46</v>
      </c>
      <c r="BH236" s="1" t="s">
        <v>7417</v>
      </c>
      <c r="BI236" s="1" t="s">
        <v>763</v>
      </c>
      <c r="BJ236" s="1" t="s">
        <v>11149</v>
      </c>
      <c r="BM236" s="1" t="s">
        <v>764</v>
      </c>
      <c r="BN236" s="1" t="s">
        <v>11620</v>
      </c>
      <c r="BO236" s="1" t="s">
        <v>46</v>
      </c>
      <c r="BP236" s="1" t="s">
        <v>7417</v>
      </c>
      <c r="BQ236" s="1" t="s">
        <v>765</v>
      </c>
      <c r="BR236" s="1" t="s">
        <v>12067</v>
      </c>
      <c r="BS236" s="1" t="s">
        <v>149</v>
      </c>
      <c r="BT236" s="1" t="s">
        <v>9962</v>
      </c>
      <c r="BU236" s="1" t="s">
        <v>16038</v>
      </c>
    </row>
    <row r="237" spans="1:73" ht="13.5" customHeight="1">
      <c r="A237" s="4" t="str">
        <f t="shared" si="6"/>
        <v>1702_각남면_0076</v>
      </c>
      <c r="B237" s="1">
        <v>1702</v>
      </c>
      <c r="C237" s="1" t="s">
        <v>12741</v>
      </c>
      <c r="D237" s="1" t="s">
        <v>12742</v>
      </c>
      <c r="E237" s="1">
        <v>236</v>
      </c>
      <c r="F237" s="1">
        <v>1</v>
      </c>
      <c r="G237" s="1" t="s">
        <v>15747</v>
      </c>
      <c r="H237" s="1" t="s">
        <v>15748</v>
      </c>
      <c r="I237" s="1">
        <v>9</v>
      </c>
      <c r="L237" s="1">
        <v>2</v>
      </c>
      <c r="M237" s="1" t="s">
        <v>14262</v>
      </c>
      <c r="N237" s="1" t="s">
        <v>14263</v>
      </c>
      <c r="S237" s="1" t="s">
        <v>49</v>
      </c>
      <c r="T237" s="1" t="s">
        <v>2878</v>
      </c>
      <c r="W237" s="1" t="s">
        <v>76</v>
      </c>
      <c r="X237" s="1" t="s">
        <v>12974</v>
      </c>
      <c r="Y237" s="1" t="s">
        <v>766</v>
      </c>
      <c r="Z237" s="1" t="s">
        <v>7965</v>
      </c>
      <c r="AC237" s="1">
        <v>63</v>
      </c>
      <c r="AD237" s="1" t="s">
        <v>217</v>
      </c>
      <c r="AE237" s="1" t="s">
        <v>9783</v>
      </c>
      <c r="AJ237" s="1" t="s">
        <v>17</v>
      </c>
      <c r="AK237" s="1" t="s">
        <v>9936</v>
      </c>
      <c r="AL237" s="1" t="s">
        <v>53</v>
      </c>
      <c r="AM237" s="1" t="s">
        <v>9879</v>
      </c>
      <c r="AT237" s="1" t="s">
        <v>46</v>
      </c>
      <c r="AU237" s="1" t="s">
        <v>7417</v>
      </c>
      <c r="AV237" s="1" t="s">
        <v>767</v>
      </c>
      <c r="AW237" s="1" t="s">
        <v>8786</v>
      </c>
      <c r="BG237" s="1" t="s">
        <v>46</v>
      </c>
      <c r="BH237" s="1" t="s">
        <v>7417</v>
      </c>
      <c r="BI237" s="1" t="s">
        <v>768</v>
      </c>
      <c r="BJ237" s="1" t="s">
        <v>9548</v>
      </c>
      <c r="BK237" s="1" t="s">
        <v>46</v>
      </c>
      <c r="BL237" s="1" t="s">
        <v>7417</v>
      </c>
      <c r="BM237" s="1" t="s">
        <v>769</v>
      </c>
      <c r="BN237" s="1" t="s">
        <v>8278</v>
      </c>
      <c r="BO237" s="1" t="s">
        <v>46</v>
      </c>
      <c r="BP237" s="1" t="s">
        <v>7417</v>
      </c>
      <c r="BQ237" s="1" t="s">
        <v>770</v>
      </c>
      <c r="BR237" s="1" t="s">
        <v>12068</v>
      </c>
      <c r="BS237" s="1" t="s">
        <v>310</v>
      </c>
      <c r="BT237" s="1" t="s">
        <v>9995</v>
      </c>
    </row>
    <row r="238" spans="1:73" ht="13.5" customHeight="1">
      <c r="A238" s="4" t="str">
        <f t="shared" si="6"/>
        <v>1702_각남면_0076</v>
      </c>
      <c r="B238" s="1">
        <v>1702</v>
      </c>
      <c r="C238" s="1" t="s">
        <v>12741</v>
      </c>
      <c r="D238" s="1" t="s">
        <v>12742</v>
      </c>
      <c r="E238" s="1">
        <v>237</v>
      </c>
      <c r="F238" s="1">
        <v>1</v>
      </c>
      <c r="G238" s="1" t="s">
        <v>15747</v>
      </c>
      <c r="H238" s="1" t="s">
        <v>15748</v>
      </c>
      <c r="I238" s="1">
        <v>9</v>
      </c>
      <c r="L238" s="1">
        <v>2</v>
      </c>
      <c r="M238" s="1" t="s">
        <v>14262</v>
      </c>
      <c r="N238" s="1" t="s">
        <v>14263</v>
      </c>
      <c r="S238" s="1" t="s">
        <v>68</v>
      </c>
      <c r="T238" s="1" t="s">
        <v>7222</v>
      </c>
      <c r="U238" s="1" t="s">
        <v>771</v>
      </c>
      <c r="V238" s="1" t="s">
        <v>12969</v>
      </c>
      <c r="Y238" s="1" t="s">
        <v>15770</v>
      </c>
      <c r="Z238" s="1" t="s">
        <v>15771</v>
      </c>
      <c r="AC238" s="1">
        <v>19</v>
      </c>
      <c r="AD238" s="1" t="s">
        <v>493</v>
      </c>
      <c r="AE238" s="1" t="s">
        <v>9804</v>
      </c>
      <c r="AF238" s="1" t="s">
        <v>100</v>
      </c>
      <c r="AG238" s="1" t="s">
        <v>9819</v>
      </c>
    </row>
    <row r="239" spans="1:73" ht="13.5" customHeight="1">
      <c r="A239" s="4" t="str">
        <f t="shared" si="6"/>
        <v>1702_각남면_0076</v>
      </c>
      <c r="B239" s="1">
        <v>1702</v>
      </c>
      <c r="C239" s="1" t="s">
        <v>12741</v>
      </c>
      <c r="D239" s="1" t="s">
        <v>12742</v>
      </c>
      <c r="E239" s="1">
        <v>238</v>
      </c>
      <c r="F239" s="1">
        <v>1</v>
      </c>
      <c r="G239" s="1" t="s">
        <v>15747</v>
      </c>
      <c r="H239" s="1" t="s">
        <v>15748</v>
      </c>
      <c r="I239" s="1">
        <v>9</v>
      </c>
      <c r="L239" s="1">
        <v>3</v>
      </c>
      <c r="M239" s="1" t="s">
        <v>14535</v>
      </c>
      <c r="N239" s="1" t="s">
        <v>14536</v>
      </c>
      <c r="T239" s="1" t="s">
        <v>14194</v>
      </c>
      <c r="U239" s="1" t="s">
        <v>264</v>
      </c>
      <c r="V239" s="1" t="s">
        <v>7323</v>
      </c>
      <c r="W239" s="1" t="s">
        <v>166</v>
      </c>
      <c r="X239" s="1" t="s">
        <v>7754</v>
      </c>
      <c r="Y239" s="1" t="s">
        <v>772</v>
      </c>
      <c r="Z239" s="1" t="s">
        <v>7966</v>
      </c>
      <c r="AC239" s="1">
        <v>35</v>
      </c>
      <c r="AD239" s="1" t="s">
        <v>135</v>
      </c>
      <c r="AE239" s="1" t="s">
        <v>9773</v>
      </c>
      <c r="AJ239" s="1" t="s">
        <v>17</v>
      </c>
      <c r="AK239" s="1" t="s">
        <v>9936</v>
      </c>
      <c r="AL239" s="1" t="s">
        <v>97</v>
      </c>
      <c r="AM239" s="1" t="s">
        <v>9880</v>
      </c>
      <c r="AT239" s="1" t="s">
        <v>733</v>
      </c>
      <c r="AU239" s="1" t="s">
        <v>7356</v>
      </c>
      <c r="AV239" s="1" t="s">
        <v>186</v>
      </c>
      <c r="AW239" s="1" t="s">
        <v>7832</v>
      </c>
      <c r="BG239" s="1" t="s">
        <v>187</v>
      </c>
      <c r="BH239" s="1" t="s">
        <v>10063</v>
      </c>
      <c r="BI239" s="1" t="s">
        <v>188</v>
      </c>
      <c r="BJ239" s="1" t="s">
        <v>7840</v>
      </c>
      <c r="BK239" s="1" t="s">
        <v>189</v>
      </c>
      <c r="BL239" s="1" t="s">
        <v>7414</v>
      </c>
      <c r="BM239" s="1" t="s">
        <v>190</v>
      </c>
      <c r="BN239" s="1" t="s">
        <v>7163</v>
      </c>
      <c r="BO239" s="1" t="s">
        <v>363</v>
      </c>
      <c r="BP239" s="1" t="s">
        <v>7491</v>
      </c>
      <c r="BQ239" s="1" t="s">
        <v>773</v>
      </c>
      <c r="BR239" s="1" t="s">
        <v>12069</v>
      </c>
      <c r="BS239" s="1" t="s">
        <v>97</v>
      </c>
      <c r="BT239" s="1" t="s">
        <v>9880</v>
      </c>
    </row>
    <row r="240" spans="1:73" ht="13.5" customHeight="1">
      <c r="A240" s="4" t="str">
        <f t="shared" si="6"/>
        <v>1702_각남면_0076</v>
      </c>
      <c r="B240" s="1">
        <v>1702</v>
      </c>
      <c r="C240" s="1" t="s">
        <v>12741</v>
      </c>
      <c r="D240" s="1" t="s">
        <v>12742</v>
      </c>
      <c r="E240" s="1">
        <v>239</v>
      </c>
      <c r="F240" s="1">
        <v>1</v>
      </c>
      <c r="G240" s="1" t="s">
        <v>15747</v>
      </c>
      <c r="H240" s="1" t="s">
        <v>15748</v>
      </c>
      <c r="I240" s="1">
        <v>9</v>
      </c>
      <c r="L240" s="1">
        <v>3</v>
      </c>
      <c r="M240" s="1" t="s">
        <v>14535</v>
      </c>
      <c r="N240" s="1" t="s">
        <v>14536</v>
      </c>
      <c r="S240" s="1" t="s">
        <v>49</v>
      </c>
      <c r="T240" s="1" t="s">
        <v>2878</v>
      </c>
      <c r="W240" s="1" t="s">
        <v>253</v>
      </c>
      <c r="X240" s="1" t="s">
        <v>7755</v>
      </c>
      <c r="Y240" s="1" t="s">
        <v>88</v>
      </c>
      <c r="Z240" s="1" t="s">
        <v>7814</v>
      </c>
      <c r="AC240" s="1">
        <v>33</v>
      </c>
      <c r="AD240" s="1" t="s">
        <v>380</v>
      </c>
      <c r="AE240" s="1" t="s">
        <v>9798</v>
      </c>
      <c r="AJ240" s="1" t="s">
        <v>17</v>
      </c>
      <c r="AK240" s="1" t="s">
        <v>9936</v>
      </c>
      <c r="AL240" s="1" t="s">
        <v>149</v>
      </c>
      <c r="AM240" s="1" t="s">
        <v>9962</v>
      </c>
      <c r="AT240" s="1" t="s">
        <v>187</v>
      </c>
      <c r="AU240" s="1" t="s">
        <v>10063</v>
      </c>
      <c r="AV240" s="1" t="s">
        <v>774</v>
      </c>
      <c r="AW240" s="1" t="s">
        <v>10321</v>
      </c>
      <c r="BG240" s="1" t="s">
        <v>330</v>
      </c>
      <c r="BH240" s="1" t="s">
        <v>11044</v>
      </c>
      <c r="BI240" s="1" t="s">
        <v>775</v>
      </c>
      <c r="BJ240" s="1" t="s">
        <v>10525</v>
      </c>
      <c r="BK240" s="1" t="s">
        <v>189</v>
      </c>
      <c r="BL240" s="1" t="s">
        <v>7414</v>
      </c>
      <c r="BM240" s="1" t="s">
        <v>641</v>
      </c>
      <c r="BN240" s="1" t="s">
        <v>7769</v>
      </c>
      <c r="BO240" s="1" t="s">
        <v>46</v>
      </c>
      <c r="BP240" s="1" t="s">
        <v>7417</v>
      </c>
      <c r="BQ240" s="1" t="s">
        <v>163</v>
      </c>
      <c r="BR240" s="1" t="s">
        <v>11127</v>
      </c>
      <c r="BS240" s="1" t="s">
        <v>149</v>
      </c>
      <c r="BT240" s="1" t="s">
        <v>9962</v>
      </c>
    </row>
    <row r="241" spans="1:73" ht="13.5" customHeight="1">
      <c r="A241" s="4" t="str">
        <f t="shared" si="6"/>
        <v>1702_각남면_0076</v>
      </c>
      <c r="B241" s="1">
        <v>1702</v>
      </c>
      <c r="C241" s="1" t="s">
        <v>12741</v>
      </c>
      <c r="D241" s="1" t="s">
        <v>12742</v>
      </c>
      <c r="E241" s="1">
        <v>240</v>
      </c>
      <c r="F241" s="1">
        <v>1</v>
      </c>
      <c r="G241" s="1" t="s">
        <v>15747</v>
      </c>
      <c r="H241" s="1" t="s">
        <v>15748</v>
      </c>
      <c r="I241" s="1">
        <v>9</v>
      </c>
      <c r="L241" s="1">
        <v>3</v>
      </c>
      <c r="M241" s="1" t="s">
        <v>14535</v>
      </c>
      <c r="N241" s="1" t="s">
        <v>14536</v>
      </c>
      <c r="S241" s="1" t="s">
        <v>64</v>
      </c>
      <c r="T241" s="1" t="s">
        <v>7221</v>
      </c>
      <c r="Y241" s="1" t="s">
        <v>776</v>
      </c>
      <c r="Z241" s="1" t="s">
        <v>7967</v>
      </c>
      <c r="AC241" s="1">
        <v>9</v>
      </c>
      <c r="AD241" s="1" t="s">
        <v>408</v>
      </c>
      <c r="AE241" s="1" t="s">
        <v>9800</v>
      </c>
    </row>
    <row r="242" spans="1:73" ht="13.5" customHeight="1">
      <c r="A242" s="4" t="str">
        <f t="shared" si="6"/>
        <v>1702_각남면_0076</v>
      </c>
      <c r="B242" s="1">
        <v>1702</v>
      </c>
      <c r="C242" s="1" t="s">
        <v>12741</v>
      </c>
      <c r="D242" s="1" t="s">
        <v>12742</v>
      </c>
      <c r="E242" s="1">
        <v>241</v>
      </c>
      <c r="F242" s="1">
        <v>1</v>
      </c>
      <c r="G242" s="1" t="s">
        <v>15747</v>
      </c>
      <c r="H242" s="1" t="s">
        <v>15748</v>
      </c>
      <c r="I242" s="1">
        <v>9</v>
      </c>
      <c r="L242" s="1">
        <v>3</v>
      </c>
      <c r="M242" s="1" t="s">
        <v>14535</v>
      </c>
      <c r="N242" s="1" t="s">
        <v>14536</v>
      </c>
      <c r="S242" s="1" t="s">
        <v>64</v>
      </c>
      <c r="T242" s="1" t="s">
        <v>7221</v>
      </c>
      <c r="Y242" s="1" t="s">
        <v>777</v>
      </c>
      <c r="Z242" s="1" t="s">
        <v>13107</v>
      </c>
      <c r="AC242" s="1">
        <v>5</v>
      </c>
      <c r="AD242" s="1" t="s">
        <v>319</v>
      </c>
      <c r="AE242" s="1" t="s">
        <v>7865</v>
      </c>
    </row>
    <row r="243" spans="1:73" ht="13.5" customHeight="1">
      <c r="A243" s="4" t="str">
        <f t="shared" si="6"/>
        <v>1702_각남면_0076</v>
      </c>
      <c r="B243" s="1">
        <v>1702</v>
      </c>
      <c r="C243" s="1" t="s">
        <v>12741</v>
      </c>
      <c r="D243" s="1" t="s">
        <v>12742</v>
      </c>
      <c r="E243" s="1">
        <v>242</v>
      </c>
      <c r="F243" s="1">
        <v>1</v>
      </c>
      <c r="G243" s="1" t="s">
        <v>15747</v>
      </c>
      <c r="H243" s="1" t="s">
        <v>15748</v>
      </c>
      <c r="I243" s="1">
        <v>9</v>
      </c>
      <c r="L243" s="1">
        <v>3</v>
      </c>
      <c r="M243" s="1" t="s">
        <v>14535</v>
      </c>
      <c r="N243" s="1" t="s">
        <v>14536</v>
      </c>
      <c r="S243" s="1" t="s">
        <v>64</v>
      </c>
      <c r="T243" s="1" t="s">
        <v>7221</v>
      </c>
      <c r="Y243" s="1" t="s">
        <v>88</v>
      </c>
      <c r="Z243" s="1" t="s">
        <v>7814</v>
      </c>
      <c r="AC243" s="1">
        <v>3</v>
      </c>
      <c r="AD243" s="1" t="s">
        <v>217</v>
      </c>
      <c r="AE243" s="1" t="s">
        <v>9783</v>
      </c>
      <c r="AG243" s="1" t="s">
        <v>15312</v>
      </c>
    </row>
    <row r="244" spans="1:73" ht="13.5" customHeight="1">
      <c r="A244" s="4" t="str">
        <f t="shared" si="6"/>
        <v>1702_각남면_0076</v>
      </c>
      <c r="B244" s="1">
        <v>1702</v>
      </c>
      <c r="C244" s="1" t="s">
        <v>12741</v>
      </c>
      <c r="D244" s="1" t="s">
        <v>12742</v>
      </c>
      <c r="E244" s="1">
        <v>243</v>
      </c>
      <c r="F244" s="1">
        <v>1</v>
      </c>
      <c r="G244" s="1" t="s">
        <v>15747</v>
      </c>
      <c r="H244" s="1" t="s">
        <v>15748</v>
      </c>
      <c r="I244" s="1">
        <v>9</v>
      </c>
      <c r="L244" s="1">
        <v>3</v>
      </c>
      <c r="M244" s="1" t="s">
        <v>14535</v>
      </c>
      <c r="N244" s="1" t="s">
        <v>14536</v>
      </c>
      <c r="S244" s="1" t="s">
        <v>68</v>
      </c>
      <c r="T244" s="1" t="s">
        <v>7222</v>
      </c>
      <c r="Y244" s="1" t="s">
        <v>778</v>
      </c>
      <c r="Z244" s="1" t="s">
        <v>7968</v>
      </c>
      <c r="AC244" s="1">
        <v>1</v>
      </c>
      <c r="AD244" s="1" t="s">
        <v>284</v>
      </c>
      <c r="AE244" s="1" t="s">
        <v>9789</v>
      </c>
      <c r="AF244" s="1" t="s">
        <v>13148</v>
      </c>
      <c r="AG244" s="1" t="s">
        <v>13137</v>
      </c>
    </row>
    <row r="245" spans="1:73" ht="13.5" customHeight="1">
      <c r="A245" s="4" t="str">
        <f t="shared" si="6"/>
        <v>1702_각남면_0076</v>
      </c>
      <c r="B245" s="1">
        <v>1702</v>
      </c>
      <c r="C245" s="1" t="s">
        <v>12741</v>
      </c>
      <c r="D245" s="1" t="s">
        <v>12742</v>
      </c>
      <c r="E245" s="1">
        <v>244</v>
      </c>
      <c r="F245" s="1">
        <v>1</v>
      </c>
      <c r="G245" s="1" t="s">
        <v>15747</v>
      </c>
      <c r="H245" s="1" t="s">
        <v>15748</v>
      </c>
      <c r="I245" s="1">
        <v>9</v>
      </c>
      <c r="L245" s="1">
        <v>4</v>
      </c>
      <c r="M245" s="1" t="s">
        <v>15339</v>
      </c>
      <c r="N245" s="1" t="s">
        <v>7969</v>
      </c>
      <c r="T245" s="1" t="s">
        <v>14194</v>
      </c>
      <c r="U245" s="1" t="s">
        <v>57</v>
      </c>
      <c r="V245" s="1" t="s">
        <v>7320</v>
      </c>
      <c r="Y245" s="1" t="s">
        <v>15339</v>
      </c>
      <c r="Z245" s="1" t="s">
        <v>7969</v>
      </c>
      <c r="AC245" s="1">
        <v>77</v>
      </c>
      <c r="AD245" s="1" t="s">
        <v>157</v>
      </c>
      <c r="AE245" s="1" t="s">
        <v>9776</v>
      </c>
      <c r="AJ245" s="1" t="s">
        <v>17</v>
      </c>
      <c r="AK245" s="1" t="s">
        <v>9936</v>
      </c>
      <c r="AL245" s="1" t="s">
        <v>416</v>
      </c>
      <c r="AM245" s="1" t="s">
        <v>8868</v>
      </c>
      <c r="AN245" s="1" t="s">
        <v>779</v>
      </c>
      <c r="AO245" s="1" t="s">
        <v>8130</v>
      </c>
      <c r="AP245" s="1" t="s">
        <v>55</v>
      </c>
      <c r="AQ245" s="1" t="s">
        <v>7306</v>
      </c>
      <c r="AR245" s="1" t="s">
        <v>780</v>
      </c>
      <c r="AS245" s="1" t="s">
        <v>13325</v>
      </c>
      <c r="AT245" s="1" t="s">
        <v>189</v>
      </c>
      <c r="AU245" s="1" t="s">
        <v>7414</v>
      </c>
      <c r="AV245" s="1" t="s">
        <v>626</v>
      </c>
      <c r="AW245" s="1" t="s">
        <v>9639</v>
      </c>
      <c r="BG245" s="1" t="s">
        <v>46</v>
      </c>
      <c r="BH245" s="1" t="s">
        <v>7417</v>
      </c>
      <c r="BI245" s="1" t="s">
        <v>272</v>
      </c>
      <c r="BJ245" s="1" t="s">
        <v>7756</v>
      </c>
      <c r="BK245" s="1" t="s">
        <v>46</v>
      </c>
      <c r="BL245" s="1" t="s">
        <v>7417</v>
      </c>
      <c r="BM245" s="1" t="s">
        <v>629</v>
      </c>
      <c r="BN245" s="1" t="s">
        <v>11612</v>
      </c>
      <c r="BO245" s="1" t="s">
        <v>46</v>
      </c>
      <c r="BP245" s="1" t="s">
        <v>7417</v>
      </c>
      <c r="BQ245" s="1" t="s">
        <v>630</v>
      </c>
      <c r="BR245" s="1" t="s">
        <v>12060</v>
      </c>
      <c r="BS245" s="1" t="s">
        <v>97</v>
      </c>
      <c r="BT245" s="1" t="s">
        <v>9880</v>
      </c>
    </row>
    <row r="246" spans="1:73" ht="13.5" customHeight="1">
      <c r="A246" s="4" t="str">
        <f t="shared" si="6"/>
        <v>1702_각남면_0076</v>
      </c>
      <c r="B246" s="1">
        <v>1702</v>
      </c>
      <c r="C246" s="1" t="s">
        <v>12741</v>
      </c>
      <c r="D246" s="1" t="s">
        <v>12742</v>
      </c>
      <c r="E246" s="1">
        <v>245</v>
      </c>
      <c r="F246" s="1">
        <v>1</v>
      </c>
      <c r="G246" s="1" t="s">
        <v>15747</v>
      </c>
      <c r="H246" s="1" t="s">
        <v>15748</v>
      </c>
      <c r="I246" s="1">
        <v>9</v>
      </c>
      <c r="L246" s="1">
        <v>4</v>
      </c>
      <c r="M246" s="1" t="s">
        <v>15809</v>
      </c>
      <c r="N246" s="1" t="s">
        <v>7969</v>
      </c>
      <c r="S246" s="1" t="s">
        <v>49</v>
      </c>
      <c r="T246" s="1" t="s">
        <v>2878</v>
      </c>
      <c r="U246" s="1" t="s">
        <v>50</v>
      </c>
      <c r="V246" s="1" t="s">
        <v>7304</v>
      </c>
      <c r="Y246" s="1" t="s">
        <v>781</v>
      </c>
      <c r="Z246" s="1" t="s">
        <v>7970</v>
      </c>
      <c r="AC246" s="1">
        <v>50</v>
      </c>
      <c r="AD246" s="1" t="s">
        <v>782</v>
      </c>
      <c r="AE246" s="1" t="s">
        <v>9814</v>
      </c>
      <c r="AJ246" s="1" t="s">
        <v>17</v>
      </c>
      <c r="AK246" s="1" t="s">
        <v>9936</v>
      </c>
      <c r="AL246" s="1" t="s">
        <v>97</v>
      </c>
      <c r="AM246" s="1" t="s">
        <v>9880</v>
      </c>
      <c r="AN246" s="1" t="s">
        <v>53</v>
      </c>
      <c r="AO246" s="1" t="s">
        <v>9879</v>
      </c>
      <c r="AR246" s="1" t="s">
        <v>783</v>
      </c>
      <c r="AS246" s="1" t="s">
        <v>13287</v>
      </c>
      <c r="AT246" s="1" t="s">
        <v>57</v>
      </c>
      <c r="AU246" s="1" t="s">
        <v>7320</v>
      </c>
      <c r="AV246" s="1" t="s">
        <v>784</v>
      </c>
      <c r="AW246" s="1" t="s">
        <v>10322</v>
      </c>
      <c r="BB246" s="1" t="s">
        <v>50</v>
      </c>
      <c r="BC246" s="1" t="s">
        <v>7304</v>
      </c>
      <c r="BD246" s="1" t="s">
        <v>785</v>
      </c>
      <c r="BE246" s="1" t="s">
        <v>8106</v>
      </c>
      <c r="BG246" s="1" t="s">
        <v>57</v>
      </c>
      <c r="BH246" s="1" t="s">
        <v>7320</v>
      </c>
      <c r="BI246" s="1" t="s">
        <v>786</v>
      </c>
      <c r="BJ246" s="1" t="s">
        <v>9171</v>
      </c>
      <c r="BK246" s="1" t="s">
        <v>46</v>
      </c>
      <c r="BL246" s="1" t="s">
        <v>7417</v>
      </c>
      <c r="BM246" s="1" t="s">
        <v>787</v>
      </c>
      <c r="BN246" s="1" t="s">
        <v>10532</v>
      </c>
      <c r="BO246" s="1" t="s">
        <v>46</v>
      </c>
      <c r="BP246" s="1" t="s">
        <v>7417</v>
      </c>
      <c r="BQ246" s="1" t="s">
        <v>788</v>
      </c>
      <c r="BR246" s="1" t="s">
        <v>13823</v>
      </c>
      <c r="BS246" s="1" t="s">
        <v>97</v>
      </c>
      <c r="BT246" s="1" t="s">
        <v>9880</v>
      </c>
    </row>
    <row r="247" spans="1:73" ht="13.5" customHeight="1">
      <c r="A247" s="4" t="str">
        <f t="shared" si="6"/>
        <v>1702_각남면_0076</v>
      </c>
      <c r="B247" s="1">
        <v>1702</v>
      </c>
      <c r="C247" s="1" t="s">
        <v>12741</v>
      </c>
      <c r="D247" s="1" t="s">
        <v>12742</v>
      </c>
      <c r="E247" s="1">
        <v>246</v>
      </c>
      <c r="F247" s="1">
        <v>1</v>
      </c>
      <c r="G247" s="1" t="s">
        <v>15747</v>
      </c>
      <c r="H247" s="1" t="s">
        <v>15748</v>
      </c>
      <c r="I247" s="1">
        <v>9</v>
      </c>
      <c r="L247" s="1">
        <v>4</v>
      </c>
      <c r="M247" s="1" t="s">
        <v>15809</v>
      </c>
      <c r="N247" s="1" t="s">
        <v>7969</v>
      </c>
      <c r="S247" s="1" t="s">
        <v>68</v>
      </c>
      <c r="T247" s="1" t="s">
        <v>7222</v>
      </c>
      <c r="U247" s="1" t="s">
        <v>771</v>
      </c>
      <c r="V247" s="1" t="s">
        <v>12969</v>
      </c>
      <c r="Y247" s="1" t="s">
        <v>789</v>
      </c>
      <c r="Z247" s="1" t="s">
        <v>7971</v>
      </c>
      <c r="AC247" s="1">
        <v>10</v>
      </c>
      <c r="AD247" s="1" t="s">
        <v>72</v>
      </c>
      <c r="AE247" s="1" t="s">
        <v>9765</v>
      </c>
      <c r="AF247" s="1" t="s">
        <v>100</v>
      </c>
      <c r="AG247" s="1" t="s">
        <v>9819</v>
      </c>
    </row>
    <row r="248" spans="1:73" ht="13.5" customHeight="1">
      <c r="A248" s="4" t="str">
        <f t="shared" si="6"/>
        <v>1702_각남면_0076</v>
      </c>
      <c r="B248" s="1">
        <v>1702</v>
      </c>
      <c r="C248" s="1" t="s">
        <v>12741</v>
      </c>
      <c r="D248" s="1" t="s">
        <v>12742</v>
      </c>
      <c r="E248" s="1">
        <v>247</v>
      </c>
      <c r="F248" s="1">
        <v>1</v>
      </c>
      <c r="G248" s="1" t="s">
        <v>15747</v>
      </c>
      <c r="H248" s="1" t="s">
        <v>15748</v>
      </c>
      <c r="I248" s="1">
        <v>9</v>
      </c>
      <c r="L248" s="1">
        <v>5</v>
      </c>
      <c r="M248" s="1" t="s">
        <v>15340</v>
      </c>
      <c r="N248" s="1" t="s">
        <v>13030</v>
      </c>
      <c r="T248" s="1" t="s">
        <v>14194</v>
      </c>
      <c r="U248" s="1" t="s">
        <v>623</v>
      </c>
      <c r="V248" s="1" t="s">
        <v>7349</v>
      </c>
      <c r="Y248" s="1" t="s">
        <v>15340</v>
      </c>
      <c r="Z248" s="1" t="s">
        <v>13030</v>
      </c>
      <c r="AC248" s="1">
        <v>55</v>
      </c>
      <c r="AD248" s="1" t="s">
        <v>559</v>
      </c>
      <c r="AE248" s="1" t="s">
        <v>9806</v>
      </c>
      <c r="AJ248" s="1" t="s">
        <v>17</v>
      </c>
      <c r="AK248" s="1" t="s">
        <v>9936</v>
      </c>
      <c r="AL248" s="1" t="s">
        <v>79</v>
      </c>
      <c r="AM248" s="1" t="s">
        <v>13206</v>
      </c>
      <c r="AN248" s="1" t="s">
        <v>790</v>
      </c>
      <c r="AO248" s="1" t="s">
        <v>13262</v>
      </c>
      <c r="AP248" s="1" t="s">
        <v>55</v>
      </c>
      <c r="AQ248" s="1" t="s">
        <v>7306</v>
      </c>
      <c r="AR248" s="1" t="s">
        <v>791</v>
      </c>
      <c r="AS248" s="1" t="s">
        <v>13313</v>
      </c>
      <c r="AT248" s="1" t="s">
        <v>57</v>
      </c>
      <c r="AU248" s="1" t="s">
        <v>7320</v>
      </c>
      <c r="AV248" s="1" t="s">
        <v>792</v>
      </c>
      <c r="AW248" s="1" t="s">
        <v>9101</v>
      </c>
      <c r="BB248" s="1" t="s">
        <v>141</v>
      </c>
      <c r="BC248" s="1" t="s">
        <v>7634</v>
      </c>
      <c r="BD248" s="1" t="s">
        <v>15341</v>
      </c>
      <c r="BE248" s="1" t="s">
        <v>10929</v>
      </c>
      <c r="BG248" s="1" t="s">
        <v>57</v>
      </c>
      <c r="BH248" s="1" t="s">
        <v>7320</v>
      </c>
      <c r="BI248" s="1" t="s">
        <v>248</v>
      </c>
      <c r="BJ248" s="1" t="s">
        <v>10281</v>
      </c>
      <c r="BK248" s="1" t="s">
        <v>57</v>
      </c>
      <c r="BL248" s="1" t="s">
        <v>7320</v>
      </c>
      <c r="BM248" s="1" t="s">
        <v>793</v>
      </c>
      <c r="BN248" s="1" t="s">
        <v>10451</v>
      </c>
      <c r="BO248" s="1" t="s">
        <v>57</v>
      </c>
      <c r="BP248" s="1" t="s">
        <v>7320</v>
      </c>
      <c r="BQ248" s="1" t="s">
        <v>12701</v>
      </c>
      <c r="BR248" s="1" t="s">
        <v>13919</v>
      </c>
      <c r="BS248" s="1" t="s">
        <v>149</v>
      </c>
      <c r="BT248" s="1" t="s">
        <v>9962</v>
      </c>
    </row>
    <row r="249" spans="1:73" ht="13.5" customHeight="1">
      <c r="A249" s="4" t="str">
        <f t="shared" si="6"/>
        <v>1702_각남면_0076</v>
      </c>
      <c r="B249" s="1">
        <v>1702</v>
      </c>
      <c r="C249" s="1" t="s">
        <v>12741</v>
      </c>
      <c r="D249" s="1" t="s">
        <v>12742</v>
      </c>
      <c r="E249" s="1">
        <v>248</v>
      </c>
      <c r="F249" s="1">
        <v>1</v>
      </c>
      <c r="G249" s="1" t="s">
        <v>15747</v>
      </c>
      <c r="H249" s="1" t="s">
        <v>15748</v>
      </c>
      <c r="I249" s="1">
        <v>9</v>
      </c>
      <c r="L249" s="1">
        <v>5</v>
      </c>
      <c r="M249" s="1" t="s">
        <v>15810</v>
      </c>
      <c r="N249" s="1" t="s">
        <v>13030</v>
      </c>
      <c r="S249" s="1" t="s">
        <v>49</v>
      </c>
      <c r="T249" s="1" t="s">
        <v>2878</v>
      </c>
      <c r="U249" s="1" t="s">
        <v>50</v>
      </c>
      <c r="V249" s="1" t="s">
        <v>7304</v>
      </c>
      <c r="Y249" s="1" t="s">
        <v>794</v>
      </c>
      <c r="Z249" s="1" t="s">
        <v>7972</v>
      </c>
      <c r="AC249" s="1">
        <v>55</v>
      </c>
      <c r="AD249" s="1" t="s">
        <v>559</v>
      </c>
      <c r="AE249" s="1" t="s">
        <v>9806</v>
      </c>
      <c r="AJ249" s="1" t="s">
        <v>17</v>
      </c>
      <c r="AK249" s="1" t="s">
        <v>9936</v>
      </c>
      <c r="AL249" s="1" t="s">
        <v>310</v>
      </c>
      <c r="AM249" s="1" t="s">
        <v>9995</v>
      </c>
      <c r="AN249" s="1" t="s">
        <v>416</v>
      </c>
      <c r="AO249" s="1" t="s">
        <v>8868</v>
      </c>
      <c r="AR249" s="1" t="s">
        <v>417</v>
      </c>
      <c r="AS249" s="1" t="s">
        <v>13308</v>
      </c>
      <c r="AT249" s="1" t="s">
        <v>57</v>
      </c>
      <c r="AU249" s="1" t="s">
        <v>7320</v>
      </c>
      <c r="AV249" s="1" t="s">
        <v>795</v>
      </c>
      <c r="AW249" s="1" t="s">
        <v>10323</v>
      </c>
      <c r="BB249" s="1" t="s">
        <v>141</v>
      </c>
      <c r="BC249" s="1" t="s">
        <v>7634</v>
      </c>
      <c r="BD249" s="1" t="s">
        <v>796</v>
      </c>
      <c r="BE249" s="1" t="s">
        <v>10930</v>
      </c>
      <c r="BG249" s="1" t="s">
        <v>57</v>
      </c>
      <c r="BH249" s="1" t="s">
        <v>7320</v>
      </c>
      <c r="BI249" s="1" t="s">
        <v>15321</v>
      </c>
      <c r="BJ249" s="1" t="s">
        <v>8546</v>
      </c>
      <c r="BK249" s="1" t="s">
        <v>57</v>
      </c>
      <c r="BL249" s="1" t="s">
        <v>7320</v>
      </c>
      <c r="BM249" s="1" t="s">
        <v>797</v>
      </c>
      <c r="BN249" s="1" t="s">
        <v>11621</v>
      </c>
      <c r="BO249" s="1" t="s">
        <v>57</v>
      </c>
      <c r="BP249" s="1" t="s">
        <v>7320</v>
      </c>
      <c r="BQ249" s="1" t="s">
        <v>798</v>
      </c>
      <c r="BR249" s="1" t="s">
        <v>8299</v>
      </c>
      <c r="BS249" s="1" t="s">
        <v>97</v>
      </c>
      <c r="BT249" s="1" t="s">
        <v>9880</v>
      </c>
    </row>
    <row r="250" spans="1:73" ht="13.5" customHeight="1">
      <c r="A250" s="4" t="str">
        <f t="shared" si="6"/>
        <v>1702_각남면_0076</v>
      </c>
      <c r="B250" s="1">
        <v>1702</v>
      </c>
      <c r="C250" s="1" t="s">
        <v>12741</v>
      </c>
      <c r="D250" s="1" t="s">
        <v>12742</v>
      </c>
      <c r="E250" s="1">
        <v>249</v>
      </c>
      <c r="F250" s="1">
        <v>1</v>
      </c>
      <c r="G250" s="1" t="s">
        <v>15747</v>
      </c>
      <c r="H250" s="1" t="s">
        <v>15748</v>
      </c>
      <c r="I250" s="1">
        <v>9</v>
      </c>
      <c r="L250" s="1">
        <v>5</v>
      </c>
      <c r="M250" s="1" t="s">
        <v>15810</v>
      </c>
      <c r="N250" s="1" t="s">
        <v>13030</v>
      </c>
      <c r="S250" s="1" t="s">
        <v>64</v>
      </c>
      <c r="T250" s="1" t="s">
        <v>7221</v>
      </c>
      <c r="Y250" s="1" t="s">
        <v>415</v>
      </c>
      <c r="Z250" s="1" t="s">
        <v>7876</v>
      </c>
      <c r="AF250" s="1" t="s">
        <v>741</v>
      </c>
      <c r="AG250" s="1" t="s">
        <v>9820</v>
      </c>
      <c r="AH250" s="1" t="s">
        <v>799</v>
      </c>
      <c r="AI250" s="1" t="s">
        <v>13226</v>
      </c>
    </row>
    <row r="251" spans="1:73" ht="13.5" customHeight="1">
      <c r="A251" s="4" t="str">
        <f t="shared" si="6"/>
        <v>1702_각남면_0076</v>
      </c>
      <c r="B251" s="1">
        <v>1702</v>
      </c>
      <c r="C251" s="1" t="s">
        <v>12741</v>
      </c>
      <c r="D251" s="1" t="s">
        <v>12742</v>
      </c>
      <c r="E251" s="1">
        <v>250</v>
      </c>
      <c r="F251" s="1">
        <v>1</v>
      </c>
      <c r="G251" s="1" t="s">
        <v>15747</v>
      </c>
      <c r="H251" s="1" t="s">
        <v>15748</v>
      </c>
      <c r="I251" s="1">
        <v>9</v>
      </c>
      <c r="L251" s="1">
        <v>5</v>
      </c>
      <c r="M251" s="1" t="s">
        <v>15810</v>
      </c>
      <c r="N251" s="1" t="s">
        <v>13030</v>
      </c>
      <c r="S251" s="1" t="s">
        <v>800</v>
      </c>
      <c r="T251" s="1" t="s">
        <v>7237</v>
      </c>
      <c r="Y251" s="1" t="s">
        <v>15342</v>
      </c>
      <c r="Z251" s="1" t="s">
        <v>7973</v>
      </c>
      <c r="AC251" s="1">
        <v>11</v>
      </c>
      <c r="AD251" s="1" t="s">
        <v>313</v>
      </c>
      <c r="AE251" s="1" t="s">
        <v>9793</v>
      </c>
    </row>
    <row r="252" spans="1:73" ht="13.5" customHeight="1">
      <c r="A252" s="4" t="str">
        <f t="shared" si="6"/>
        <v>1702_각남면_0076</v>
      </c>
      <c r="B252" s="1">
        <v>1702</v>
      </c>
      <c r="C252" s="1" t="s">
        <v>12741</v>
      </c>
      <c r="D252" s="1" t="s">
        <v>12742</v>
      </c>
      <c r="E252" s="1">
        <v>251</v>
      </c>
      <c r="F252" s="1">
        <v>1</v>
      </c>
      <c r="G252" s="1" t="s">
        <v>15747</v>
      </c>
      <c r="H252" s="1" t="s">
        <v>15748</v>
      </c>
      <c r="I252" s="1">
        <v>9</v>
      </c>
      <c r="L252" s="1">
        <v>5</v>
      </c>
      <c r="M252" s="1" t="s">
        <v>15810</v>
      </c>
      <c r="N252" s="1" t="s">
        <v>13030</v>
      </c>
      <c r="S252" s="1" t="s">
        <v>68</v>
      </c>
      <c r="T252" s="1" t="s">
        <v>7222</v>
      </c>
      <c r="Y252" s="1" t="s">
        <v>328</v>
      </c>
      <c r="Z252" s="1" t="s">
        <v>7974</v>
      </c>
      <c r="AC252" s="1">
        <v>22</v>
      </c>
      <c r="AD252" s="1" t="s">
        <v>465</v>
      </c>
      <c r="AE252" s="1" t="s">
        <v>9802</v>
      </c>
    </row>
    <row r="253" spans="1:73" ht="13.5" customHeight="1">
      <c r="A253" s="4" t="str">
        <f t="shared" si="6"/>
        <v>1702_각남면_0076</v>
      </c>
      <c r="B253" s="1">
        <v>1702</v>
      </c>
      <c r="C253" s="1" t="s">
        <v>12741</v>
      </c>
      <c r="D253" s="1" t="s">
        <v>12742</v>
      </c>
      <c r="E253" s="1">
        <v>252</v>
      </c>
      <c r="F253" s="1">
        <v>1</v>
      </c>
      <c r="G253" s="1" t="s">
        <v>15747</v>
      </c>
      <c r="H253" s="1" t="s">
        <v>15748</v>
      </c>
      <c r="I253" s="1">
        <v>10</v>
      </c>
      <c r="J253" s="1" t="s">
        <v>801</v>
      </c>
      <c r="K253" s="1" t="s">
        <v>12764</v>
      </c>
      <c r="L253" s="1">
        <v>1</v>
      </c>
      <c r="M253" s="1" t="s">
        <v>801</v>
      </c>
      <c r="N253" s="1" t="s">
        <v>12764</v>
      </c>
      <c r="O253" s="1" t="s">
        <v>6</v>
      </c>
      <c r="P253" s="1" t="s">
        <v>7189</v>
      </c>
      <c r="T253" s="1" t="s">
        <v>14194</v>
      </c>
      <c r="U253" s="1" t="s">
        <v>172</v>
      </c>
      <c r="V253" s="1" t="s">
        <v>7314</v>
      </c>
      <c r="W253" s="1" t="s">
        <v>76</v>
      </c>
      <c r="X253" s="1" t="s">
        <v>12974</v>
      </c>
      <c r="Y253" s="1" t="s">
        <v>802</v>
      </c>
      <c r="Z253" s="1" t="s">
        <v>7975</v>
      </c>
      <c r="AC253" s="1">
        <v>39</v>
      </c>
      <c r="AD253" s="1" t="s">
        <v>803</v>
      </c>
      <c r="AE253" s="1" t="s">
        <v>9815</v>
      </c>
      <c r="AJ253" s="1" t="s">
        <v>17</v>
      </c>
      <c r="AK253" s="1" t="s">
        <v>9936</v>
      </c>
      <c r="AL253" s="1" t="s">
        <v>79</v>
      </c>
      <c r="AM253" s="1" t="s">
        <v>13206</v>
      </c>
      <c r="AT253" s="1" t="s">
        <v>299</v>
      </c>
      <c r="AU253" s="1" t="s">
        <v>7347</v>
      </c>
      <c r="AV253" s="1" t="s">
        <v>609</v>
      </c>
      <c r="AW253" s="1" t="s">
        <v>7925</v>
      </c>
      <c r="BG253" s="1" t="s">
        <v>589</v>
      </c>
      <c r="BH253" s="1" t="s">
        <v>10234</v>
      </c>
      <c r="BI253" s="1" t="s">
        <v>590</v>
      </c>
      <c r="BJ253" s="1" t="s">
        <v>7995</v>
      </c>
      <c r="BK253" s="1" t="s">
        <v>473</v>
      </c>
      <c r="BL253" s="1" t="s">
        <v>11048</v>
      </c>
      <c r="BM253" s="1" t="s">
        <v>591</v>
      </c>
      <c r="BN253" s="1" t="s">
        <v>10305</v>
      </c>
      <c r="BO253" s="1" t="s">
        <v>194</v>
      </c>
      <c r="BP253" s="1" t="s">
        <v>7558</v>
      </c>
      <c r="BQ253" s="1" t="s">
        <v>804</v>
      </c>
      <c r="BR253" s="1" t="s">
        <v>12070</v>
      </c>
      <c r="BS253" s="1" t="s">
        <v>149</v>
      </c>
      <c r="BT253" s="1" t="s">
        <v>9962</v>
      </c>
      <c r="BU253" s="1" t="s">
        <v>16039</v>
      </c>
    </row>
    <row r="254" spans="1:73" ht="13.5" customHeight="1">
      <c r="A254" s="4" t="str">
        <f t="shared" si="6"/>
        <v>1702_각남면_0076</v>
      </c>
      <c r="B254" s="1">
        <v>1702</v>
      </c>
      <c r="C254" s="1" t="s">
        <v>12741</v>
      </c>
      <c r="D254" s="1" t="s">
        <v>12742</v>
      </c>
      <c r="E254" s="1">
        <v>253</v>
      </c>
      <c r="F254" s="1">
        <v>1</v>
      </c>
      <c r="G254" s="1" t="s">
        <v>15747</v>
      </c>
      <c r="H254" s="1" t="s">
        <v>15748</v>
      </c>
      <c r="I254" s="1">
        <v>10</v>
      </c>
      <c r="L254" s="1">
        <v>1</v>
      </c>
      <c r="M254" s="1" t="s">
        <v>801</v>
      </c>
      <c r="N254" s="1" t="s">
        <v>12764</v>
      </c>
      <c r="S254" s="1" t="s">
        <v>49</v>
      </c>
      <c r="T254" s="1" t="s">
        <v>2878</v>
      </c>
      <c r="U254" s="1" t="s">
        <v>50</v>
      </c>
      <c r="V254" s="1" t="s">
        <v>7304</v>
      </c>
      <c r="Y254" s="1" t="s">
        <v>805</v>
      </c>
      <c r="Z254" s="1" t="s">
        <v>7851</v>
      </c>
      <c r="AC254" s="1">
        <v>36</v>
      </c>
      <c r="AD254" s="1" t="s">
        <v>289</v>
      </c>
      <c r="AE254" s="1" t="s">
        <v>9790</v>
      </c>
      <c r="AJ254" s="1" t="s">
        <v>17</v>
      </c>
      <c r="AK254" s="1" t="s">
        <v>9936</v>
      </c>
      <c r="AL254" s="1" t="s">
        <v>806</v>
      </c>
      <c r="AM254" s="1" t="s">
        <v>13224</v>
      </c>
      <c r="AN254" s="1" t="s">
        <v>456</v>
      </c>
      <c r="AO254" s="1" t="s">
        <v>7287</v>
      </c>
      <c r="AP254" s="1" t="s">
        <v>481</v>
      </c>
      <c r="AQ254" s="1" t="s">
        <v>7339</v>
      </c>
      <c r="AR254" s="1" t="s">
        <v>807</v>
      </c>
      <c r="AS254" s="1" t="s">
        <v>13324</v>
      </c>
      <c r="AT254" s="1" t="s">
        <v>46</v>
      </c>
      <c r="AU254" s="1" t="s">
        <v>7417</v>
      </c>
      <c r="AV254" s="1" t="s">
        <v>290</v>
      </c>
      <c r="AW254" s="1" t="s">
        <v>10285</v>
      </c>
      <c r="BG254" s="1" t="s">
        <v>46</v>
      </c>
      <c r="BH254" s="1" t="s">
        <v>7417</v>
      </c>
      <c r="BI254" s="1" t="s">
        <v>808</v>
      </c>
      <c r="BJ254" s="1" t="s">
        <v>11150</v>
      </c>
      <c r="BK254" s="1" t="s">
        <v>46</v>
      </c>
      <c r="BL254" s="1" t="s">
        <v>7417</v>
      </c>
      <c r="BM254" s="1" t="s">
        <v>809</v>
      </c>
      <c r="BN254" s="1" t="s">
        <v>11622</v>
      </c>
      <c r="BO254" s="1" t="s">
        <v>46</v>
      </c>
      <c r="BP254" s="1" t="s">
        <v>7417</v>
      </c>
      <c r="BQ254" s="1" t="s">
        <v>810</v>
      </c>
      <c r="BR254" s="1" t="s">
        <v>14032</v>
      </c>
      <c r="BS254" s="1" t="s">
        <v>149</v>
      </c>
      <c r="BT254" s="1" t="s">
        <v>9962</v>
      </c>
    </row>
    <row r="255" spans="1:73" ht="13.5" customHeight="1">
      <c r="A255" s="4" t="str">
        <f t="shared" si="6"/>
        <v>1702_각남면_0076</v>
      </c>
      <c r="B255" s="1">
        <v>1702</v>
      </c>
      <c r="C255" s="1" t="s">
        <v>12741</v>
      </c>
      <c r="D255" s="1" t="s">
        <v>12742</v>
      </c>
      <c r="E255" s="1">
        <v>254</v>
      </c>
      <c r="F255" s="1">
        <v>1</v>
      </c>
      <c r="G255" s="1" t="s">
        <v>15747</v>
      </c>
      <c r="H255" s="1" t="s">
        <v>15748</v>
      </c>
      <c r="I255" s="1">
        <v>10</v>
      </c>
      <c r="L255" s="1">
        <v>1</v>
      </c>
      <c r="M255" s="1" t="s">
        <v>801</v>
      </c>
      <c r="N255" s="1" t="s">
        <v>12764</v>
      </c>
      <c r="U255" s="1" t="s">
        <v>57</v>
      </c>
      <c r="V255" s="1" t="s">
        <v>7320</v>
      </c>
      <c r="Y255" s="1" t="s">
        <v>15757</v>
      </c>
      <c r="Z255" s="1" t="s">
        <v>7976</v>
      </c>
      <c r="AC255" s="1">
        <v>14</v>
      </c>
      <c r="AD255" s="1" t="s">
        <v>159</v>
      </c>
      <c r="AE255" s="1" t="s">
        <v>9777</v>
      </c>
      <c r="AN255" s="1" t="s">
        <v>224</v>
      </c>
      <c r="AO255" s="1" t="s">
        <v>9998</v>
      </c>
      <c r="AP255" s="1" t="s">
        <v>55</v>
      </c>
      <c r="AQ255" s="1" t="s">
        <v>7306</v>
      </c>
      <c r="AR255" s="1" t="s">
        <v>811</v>
      </c>
      <c r="AS255" s="1" t="s">
        <v>10077</v>
      </c>
      <c r="BU255" s="1" t="s">
        <v>16040</v>
      </c>
    </row>
    <row r="256" spans="1:73" ht="13.5" customHeight="1">
      <c r="A256" s="4" t="str">
        <f t="shared" si="6"/>
        <v>1702_각남면_0076</v>
      </c>
      <c r="B256" s="1">
        <v>1702</v>
      </c>
      <c r="C256" s="1" t="s">
        <v>12741</v>
      </c>
      <c r="D256" s="1" t="s">
        <v>12742</v>
      </c>
      <c r="E256" s="1">
        <v>255</v>
      </c>
      <c r="F256" s="1">
        <v>1</v>
      </c>
      <c r="G256" s="1" t="s">
        <v>15747</v>
      </c>
      <c r="H256" s="1" t="s">
        <v>15748</v>
      </c>
      <c r="I256" s="1">
        <v>10</v>
      </c>
      <c r="L256" s="1">
        <v>1</v>
      </c>
      <c r="M256" s="1" t="s">
        <v>801</v>
      </c>
      <c r="N256" s="1" t="s">
        <v>12764</v>
      </c>
      <c r="S256" s="1" t="s">
        <v>68</v>
      </c>
      <c r="T256" s="1" t="s">
        <v>7222</v>
      </c>
      <c r="U256" s="1" t="s">
        <v>57</v>
      </c>
      <c r="V256" s="1" t="s">
        <v>7320</v>
      </c>
      <c r="Y256" s="1" t="s">
        <v>812</v>
      </c>
      <c r="Z256" s="1" t="s">
        <v>7977</v>
      </c>
      <c r="AC256" s="1">
        <v>11</v>
      </c>
      <c r="AD256" s="1" t="s">
        <v>313</v>
      </c>
      <c r="AE256" s="1" t="s">
        <v>9793</v>
      </c>
      <c r="AN256" s="1" t="s">
        <v>224</v>
      </c>
      <c r="AO256" s="1" t="s">
        <v>9998</v>
      </c>
      <c r="AP256" s="1" t="s">
        <v>55</v>
      </c>
      <c r="AQ256" s="1" t="s">
        <v>7306</v>
      </c>
      <c r="AR256" s="1" t="s">
        <v>811</v>
      </c>
      <c r="AS256" s="1" t="s">
        <v>10077</v>
      </c>
      <c r="BU256" s="1" t="s">
        <v>14147</v>
      </c>
    </row>
    <row r="257" spans="1:73" ht="13.5" customHeight="1">
      <c r="A257" s="4" t="str">
        <f t="shared" si="6"/>
        <v>1702_각남면_0076</v>
      </c>
      <c r="B257" s="1">
        <v>1702</v>
      </c>
      <c r="C257" s="1" t="s">
        <v>12741</v>
      </c>
      <c r="D257" s="1" t="s">
        <v>12742</v>
      </c>
      <c r="E257" s="1">
        <v>256</v>
      </c>
      <c r="F257" s="1">
        <v>1</v>
      </c>
      <c r="G257" s="1" t="s">
        <v>15747</v>
      </c>
      <c r="H257" s="1" t="s">
        <v>15748</v>
      </c>
      <c r="I257" s="1">
        <v>10</v>
      </c>
      <c r="L257" s="1">
        <v>1</v>
      </c>
      <c r="M257" s="1" t="s">
        <v>801</v>
      </c>
      <c r="N257" s="1" t="s">
        <v>12764</v>
      </c>
      <c r="S257" s="1" t="s">
        <v>430</v>
      </c>
      <c r="T257" s="1" t="s">
        <v>7231</v>
      </c>
      <c r="U257" s="1" t="s">
        <v>746</v>
      </c>
      <c r="V257" s="1" t="s">
        <v>7358</v>
      </c>
      <c r="Y257" s="1" t="s">
        <v>813</v>
      </c>
      <c r="Z257" s="1" t="s">
        <v>7978</v>
      </c>
      <c r="AF257" s="1" t="s">
        <v>602</v>
      </c>
      <c r="AG257" s="1" t="s">
        <v>12806</v>
      </c>
    </row>
    <row r="258" spans="1:73" ht="13.5" customHeight="1">
      <c r="A258" s="4" t="str">
        <f t="shared" si="6"/>
        <v>1702_각남면_0076</v>
      </c>
      <c r="B258" s="1">
        <v>1702</v>
      </c>
      <c r="C258" s="1" t="s">
        <v>12741</v>
      </c>
      <c r="D258" s="1" t="s">
        <v>12742</v>
      </c>
      <c r="E258" s="1">
        <v>257</v>
      </c>
      <c r="F258" s="1">
        <v>1</v>
      </c>
      <c r="G258" s="1" t="s">
        <v>15747</v>
      </c>
      <c r="H258" s="1" t="s">
        <v>15748</v>
      </c>
      <c r="I258" s="1">
        <v>10</v>
      </c>
      <c r="L258" s="1">
        <v>1</v>
      </c>
      <c r="M258" s="1" t="s">
        <v>801</v>
      </c>
      <c r="N258" s="1" t="s">
        <v>12764</v>
      </c>
      <c r="S258" s="1" t="s">
        <v>430</v>
      </c>
      <c r="T258" s="1" t="s">
        <v>7231</v>
      </c>
      <c r="U258" s="1" t="s">
        <v>746</v>
      </c>
      <c r="V258" s="1" t="s">
        <v>7358</v>
      </c>
      <c r="Y258" s="1" t="s">
        <v>570</v>
      </c>
      <c r="Z258" s="1" t="s">
        <v>13069</v>
      </c>
      <c r="AF258" s="1" t="s">
        <v>602</v>
      </c>
      <c r="AG258" s="1" t="s">
        <v>12806</v>
      </c>
      <c r="BU258" s="1" t="s">
        <v>16157</v>
      </c>
    </row>
    <row r="259" spans="1:73" ht="13.5" customHeight="1">
      <c r="A259" s="4" t="str">
        <f t="shared" si="6"/>
        <v>1702_각남면_0076</v>
      </c>
      <c r="B259" s="1">
        <v>1702</v>
      </c>
      <c r="C259" s="1" t="s">
        <v>12741</v>
      </c>
      <c r="D259" s="1" t="s">
        <v>12742</v>
      </c>
      <c r="E259" s="1">
        <v>258</v>
      </c>
      <c r="F259" s="1">
        <v>1</v>
      </c>
      <c r="G259" s="1" t="s">
        <v>15747</v>
      </c>
      <c r="H259" s="1" t="s">
        <v>15748</v>
      </c>
      <c r="I259" s="1">
        <v>10</v>
      </c>
      <c r="L259" s="1">
        <v>2</v>
      </c>
      <c r="M259" s="1" t="s">
        <v>14264</v>
      </c>
      <c r="N259" s="1" t="s">
        <v>14265</v>
      </c>
      <c r="O259" s="1" t="s">
        <v>6</v>
      </c>
      <c r="P259" s="1" t="s">
        <v>7189</v>
      </c>
      <c r="T259" s="1" t="s">
        <v>14194</v>
      </c>
      <c r="U259" s="1" t="s">
        <v>172</v>
      </c>
      <c r="V259" s="1" t="s">
        <v>7314</v>
      </c>
      <c r="W259" s="1" t="s">
        <v>148</v>
      </c>
      <c r="X259" s="1" t="s">
        <v>11263</v>
      </c>
      <c r="Y259" s="1" t="s">
        <v>814</v>
      </c>
      <c r="Z259" s="1" t="s">
        <v>7979</v>
      </c>
      <c r="AC259" s="1">
        <v>57</v>
      </c>
      <c r="AD259" s="1" t="s">
        <v>304</v>
      </c>
      <c r="AE259" s="1" t="s">
        <v>9792</v>
      </c>
      <c r="AJ259" s="1" t="s">
        <v>17</v>
      </c>
      <c r="AK259" s="1" t="s">
        <v>9936</v>
      </c>
      <c r="AL259" s="1" t="s">
        <v>149</v>
      </c>
      <c r="AM259" s="1" t="s">
        <v>9962</v>
      </c>
      <c r="AT259" s="1" t="s">
        <v>46</v>
      </c>
      <c r="AU259" s="1" t="s">
        <v>7417</v>
      </c>
      <c r="AV259" s="1" t="s">
        <v>15799</v>
      </c>
      <c r="AW259" s="1" t="s">
        <v>13023</v>
      </c>
      <c r="BG259" s="1" t="s">
        <v>46</v>
      </c>
      <c r="BH259" s="1" t="s">
        <v>7417</v>
      </c>
      <c r="BI259" s="1" t="s">
        <v>815</v>
      </c>
      <c r="BJ259" s="1" t="s">
        <v>11127</v>
      </c>
      <c r="BK259" s="1" t="s">
        <v>46</v>
      </c>
      <c r="BL259" s="1" t="s">
        <v>7417</v>
      </c>
      <c r="BM259" s="1" t="s">
        <v>164</v>
      </c>
      <c r="BN259" s="1" t="s">
        <v>11597</v>
      </c>
      <c r="BO259" s="1" t="s">
        <v>259</v>
      </c>
      <c r="BP259" s="1" t="s">
        <v>13625</v>
      </c>
      <c r="BQ259" s="1" t="s">
        <v>816</v>
      </c>
      <c r="BR259" s="1" t="s">
        <v>13974</v>
      </c>
      <c r="BS259" s="1" t="s">
        <v>817</v>
      </c>
      <c r="BT259" s="1" t="s">
        <v>9971</v>
      </c>
    </row>
    <row r="260" spans="1:73" ht="13.5" customHeight="1">
      <c r="A260" s="4" t="str">
        <f t="shared" si="6"/>
        <v>1702_각남면_0076</v>
      </c>
      <c r="B260" s="1">
        <v>1702</v>
      </c>
      <c r="C260" s="1" t="s">
        <v>12741</v>
      </c>
      <c r="D260" s="1" t="s">
        <v>12742</v>
      </c>
      <c r="E260" s="1">
        <v>259</v>
      </c>
      <c r="F260" s="1">
        <v>1</v>
      </c>
      <c r="G260" s="1" t="s">
        <v>15747</v>
      </c>
      <c r="H260" s="1" t="s">
        <v>15748</v>
      </c>
      <c r="I260" s="1">
        <v>10</v>
      </c>
      <c r="L260" s="1">
        <v>2</v>
      </c>
      <c r="M260" s="1" t="s">
        <v>14264</v>
      </c>
      <c r="N260" s="1" t="s">
        <v>14265</v>
      </c>
      <c r="S260" s="1" t="s">
        <v>49</v>
      </c>
      <c r="T260" s="1" t="s">
        <v>2878</v>
      </c>
      <c r="U260" s="1" t="s">
        <v>50</v>
      </c>
      <c r="V260" s="1" t="s">
        <v>7304</v>
      </c>
      <c r="Y260" s="1" t="s">
        <v>15327</v>
      </c>
      <c r="Z260" s="1" t="s">
        <v>13105</v>
      </c>
      <c r="AC260" s="1">
        <v>47</v>
      </c>
      <c r="AD260" s="1" t="s">
        <v>575</v>
      </c>
      <c r="AE260" s="1" t="s">
        <v>9807</v>
      </c>
      <c r="AJ260" s="1" t="s">
        <v>17</v>
      </c>
      <c r="AK260" s="1" t="s">
        <v>9936</v>
      </c>
      <c r="AL260" s="1" t="s">
        <v>97</v>
      </c>
      <c r="AM260" s="1" t="s">
        <v>9880</v>
      </c>
      <c r="AN260" s="1" t="s">
        <v>399</v>
      </c>
      <c r="AO260" s="1" t="s">
        <v>9937</v>
      </c>
      <c r="AP260" s="1" t="s">
        <v>55</v>
      </c>
      <c r="AQ260" s="1" t="s">
        <v>7306</v>
      </c>
      <c r="AR260" s="1" t="s">
        <v>818</v>
      </c>
      <c r="AS260" s="1" t="s">
        <v>10078</v>
      </c>
      <c r="AT260" s="1" t="s">
        <v>46</v>
      </c>
      <c r="AU260" s="1" t="s">
        <v>7417</v>
      </c>
      <c r="AV260" s="1" t="s">
        <v>819</v>
      </c>
      <c r="AW260" s="1" t="s">
        <v>10324</v>
      </c>
      <c r="BB260" s="1" t="s">
        <v>141</v>
      </c>
      <c r="BC260" s="1" t="s">
        <v>7634</v>
      </c>
      <c r="BD260" s="1" t="s">
        <v>820</v>
      </c>
      <c r="BE260" s="1" t="s">
        <v>8853</v>
      </c>
      <c r="BG260" s="1" t="s">
        <v>46</v>
      </c>
      <c r="BH260" s="1" t="s">
        <v>7417</v>
      </c>
      <c r="BI260" s="1" t="s">
        <v>821</v>
      </c>
      <c r="BJ260" s="1" t="s">
        <v>11151</v>
      </c>
      <c r="BK260" s="1" t="s">
        <v>46</v>
      </c>
      <c r="BL260" s="1" t="s">
        <v>7417</v>
      </c>
      <c r="BM260" s="1" t="s">
        <v>822</v>
      </c>
      <c r="BN260" s="1" t="s">
        <v>10790</v>
      </c>
      <c r="BO260" s="1" t="s">
        <v>57</v>
      </c>
      <c r="BP260" s="1" t="s">
        <v>7320</v>
      </c>
      <c r="BQ260" s="1" t="s">
        <v>195</v>
      </c>
      <c r="BR260" s="1" t="s">
        <v>10277</v>
      </c>
      <c r="BS260" s="1" t="s">
        <v>399</v>
      </c>
      <c r="BT260" s="1" t="s">
        <v>9937</v>
      </c>
    </row>
    <row r="261" spans="1:73" ht="13.5" customHeight="1">
      <c r="A261" s="4" t="str">
        <f t="shared" si="6"/>
        <v>1702_각남면_0076</v>
      </c>
      <c r="B261" s="1">
        <v>1702</v>
      </c>
      <c r="C261" s="1" t="s">
        <v>12741</v>
      </c>
      <c r="D261" s="1" t="s">
        <v>12742</v>
      </c>
      <c r="E261" s="1">
        <v>260</v>
      </c>
      <c r="F261" s="1">
        <v>1</v>
      </c>
      <c r="G261" s="1" t="s">
        <v>15747</v>
      </c>
      <c r="H261" s="1" t="s">
        <v>15748</v>
      </c>
      <c r="I261" s="1">
        <v>10</v>
      </c>
      <c r="L261" s="1">
        <v>2</v>
      </c>
      <c r="M261" s="1" t="s">
        <v>14264</v>
      </c>
      <c r="N261" s="1" t="s">
        <v>14265</v>
      </c>
      <c r="S261" s="1" t="s">
        <v>64</v>
      </c>
      <c r="T261" s="1" t="s">
        <v>7221</v>
      </c>
      <c r="Y261" s="1" t="s">
        <v>823</v>
      </c>
      <c r="Z261" s="1" t="s">
        <v>7980</v>
      </c>
      <c r="AC261" s="1">
        <v>12</v>
      </c>
      <c r="AD261" s="1" t="s">
        <v>736</v>
      </c>
      <c r="AE261" s="1" t="s">
        <v>9813</v>
      </c>
    </row>
    <row r="262" spans="1:73" ht="13.5" customHeight="1">
      <c r="A262" s="4" t="str">
        <f t="shared" si="6"/>
        <v>1702_각남면_0076</v>
      </c>
      <c r="B262" s="1">
        <v>1702</v>
      </c>
      <c r="C262" s="1" t="s">
        <v>12741</v>
      </c>
      <c r="D262" s="1" t="s">
        <v>12742</v>
      </c>
      <c r="E262" s="1">
        <v>261</v>
      </c>
      <c r="F262" s="1">
        <v>1</v>
      </c>
      <c r="G262" s="1" t="s">
        <v>15747</v>
      </c>
      <c r="H262" s="1" t="s">
        <v>15748</v>
      </c>
      <c r="I262" s="1">
        <v>10</v>
      </c>
      <c r="L262" s="1">
        <v>2</v>
      </c>
      <c r="M262" s="1" t="s">
        <v>14264</v>
      </c>
      <c r="N262" s="1" t="s">
        <v>14265</v>
      </c>
      <c r="S262" s="1" t="s">
        <v>68</v>
      </c>
      <c r="T262" s="1" t="s">
        <v>7222</v>
      </c>
      <c r="U262" s="1" t="s">
        <v>824</v>
      </c>
      <c r="V262" s="1" t="s">
        <v>7359</v>
      </c>
      <c r="Y262" s="1" t="s">
        <v>825</v>
      </c>
      <c r="Z262" s="1" t="s">
        <v>7981</v>
      </c>
      <c r="AC262" s="1">
        <v>8</v>
      </c>
      <c r="AD262" s="1" t="s">
        <v>184</v>
      </c>
      <c r="AE262" s="1" t="s">
        <v>9781</v>
      </c>
    </row>
    <row r="263" spans="1:73" ht="13.5" customHeight="1">
      <c r="A263" s="4" t="str">
        <f t="shared" si="6"/>
        <v>1702_각남면_0076</v>
      </c>
      <c r="B263" s="1">
        <v>1702</v>
      </c>
      <c r="C263" s="1" t="s">
        <v>12741</v>
      </c>
      <c r="D263" s="1" t="s">
        <v>12742</v>
      </c>
      <c r="E263" s="1">
        <v>262</v>
      </c>
      <c r="F263" s="1">
        <v>1</v>
      </c>
      <c r="G263" s="1" t="s">
        <v>15747</v>
      </c>
      <c r="H263" s="1" t="s">
        <v>15748</v>
      </c>
      <c r="I263" s="1">
        <v>10</v>
      </c>
      <c r="L263" s="1">
        <v>3</v>
      </c>
      <c r="M263" s="1" t="s">
        <v>14537</v>
      </c>
      <c r="N263" s="1" t="s">
        <v>14538</v>
      </c>
      <c r="T263" s="1" t="s">
        <v>14194</v>
      </c>
      <c r="U263" s="1" t="s">
        <v>826</v>
      </c>
      <c r="V263" s="1" t="s">
        <v>12879</v>
      </c>
      <c r="W263" s="1" t="s">
        <v>303</v>
      </c>
      <c r="X263" s="1" t="s">
        <v>7757</v>
      </c>
      <c r="Y263" s="1" t="s">
        <v>827</v>
      </c>
      <c r="Z263" s="1" t="s">
        <v>13106</v>
      </c>
      <c r="AC263" s="1">
        <v>68</v>
      </c>
      <c r="AD263" s="1" t="s">
        <v>184</v>
      </c>
      <c r="AE263" s="1" t="s">
        <v>9781</v>
      </c>
      <c r="AJ263" s="1" t="s">
        <v>17</v>
      </c>
      <c r="AK263" s="1" t="s">
        <v>9936</v>
      </c>
      <c r="AL263" s="1" t="s">
        <v>828</v>
      </c>
      <c r="AM263" s="1" t="s">
        <v>9963</v>
      </c>
      <c r="AT263" s="1" t="s">
        <v>829</v>
      </c>
      <c r="AU263" s="1" t="s">
        <v>7631</v>
      </c>
      <c r="AV263" s="1" t="s">
        <v>830</v>
      </c>
      <c r="AW263" s="1" t="s">
        <v>9449</v>
      </c>
      <c r="BG263" s="1" t="s">
        <v>829</v>
      </c>
      <c r="BH263" s="1" t="s">
        <v>7631</v>
      </c>
      <c r="BI263" s="1" t="s">
        <v>831</v>
      </c>
      <c r="BJ263" s="1" t="s">
        <v>10830</v>
      </c>
      <c r="BK263" s="1" t="s">
        <v>829</v>
      </c>
      <c r="BL263" s="1" t="s">
        <v>7631</v>
      </c>
      <c r="BM263" s="1" t="s">
        <v>832</v>
      </c>
      <c r="BN263" s="1" t="s">
        <v>11623</v>
      </c>
      <c r="BO263" s="1" t="s">
        <v>829</v>
      </c>
      <c r="BP263" s="1" t="s">
        <v>7631</v>
      </c>
      <c r="BQ263" s="1" t="s">
        <v>833</v>
      </c>
      <c r="BR263" s="1" t="s">
        <v>10415</v>
      </c>
      <c r="BS263" s="1" t="s">
        <v>828</v>
      </c>
      <c r="BT263" s="1" t="s">
        <v>9963</v>
      </c>
    </row>
    <row r="264" spans="1:73" ht="13.5" customHeight="1">
      <c r="A264" s="4" t="str">
        <f t="shared" si="6"/>
        <v>1702_각남면_0076</v>
      </c>
      <c r="B264" s="1">
        <v>1702</v>
      </c>
      <c r="C264" s="1" t="s">
        <v>12741</v>
      </c>
      <c r="D264" s="1" t="s">
        <v>12742</v>
      </c>
      <c r="E264" s="1">
        <v>263</v>
      </c>
      <c r="F264" s="1">
        <v>1</v>
      </c>
      <c r="G264" s="1" t="s">
        <v>15747</v>
      </c>
      <c r="H264" s="1" t="s">
        <v>15748</v>
      </c>
      <c r="I264" s="1">
        <v>10</v>
      </c>
      <c r="L264" s="1">
        <v>3</v>
      </c>
      <c r="M264" s="1" t="s">
        <v>14537</v>
      </c>
      <c r="N264" s="1" t="s">
        <v>14538</v>
      </c>
      <c r="S264" s="1" t="s">
        <v>49</v>
      </c>
      <c r="T264" s="1" t="s">
        <v>2878</v>
      </c>
      <c r="U264" s="1" t="s">
        <v>128</v>
      </c>
      <c r="V264" s="1" t="s">
        <v>7236</v>
      </c>
      <c r="W264" s="1" t="s">
        <v>118</v>
      </c>
      <c r="X264" s="1" t="s">
        <v>7751</v>
      </c>
      <c r="Y264" s="1" t="s">
        <v>834</v>
      </c>
      <c r="Z264" s="1" t="s">
        <v>7982</v>
      </c>
      <c r="AC264" s="1">
        <v>51</v>
      </c>
      <c r="AD264" s="1" t="s">
        <v>593</v>
      </c>
      <c r="AE264" s="1" t="s">
        <v>9808</v>
      </c>
      <c r="AJ264" s="1" t="s">
        <v>17</v>
      </c>
      <c r="AK264" s="1" t="s">
        <v>9936</v>
      </c>
      <c r="AL264" s="1" t="s">
        <v>416</v>
      </c>
      <c r="AM264" s="1" t="s">
        <v>8868</v>
      </c>
      <c r="AT264" s="1" t="s">
        <v>259</v>
      </c>
      <c r="AU264" s="1" t="s">
        <v>13350</v>
      </c>
      <c r="AV264" s="1" t="s">
        <v>395</v>
      </c>
      <c r="AW264" s="1" t="s">
        <v>8561</v>
      </c>
      <c r="BG264" s="1" t="s">
        <v>259</v>
      </c>
      <c r="BH264" s="1" t="s">
        <v>13516</v>
      </c>
      <c r="BI264" s="1" t="s">
        <v>835</v>
      </c>
      <c r="BJ264" s="1" t="s">
        <v>11152</v>
      </c>
      <c r="BK264" s="1" t="s">
        <v>251</v>
      </c>
      <c r="BL264" s="1" t="s">
        <v>13517</v>
      </c>
      <c r="BM264" s="1" t="s">
        <v>836</v>
      </c>
      <c r="BN264" s="1" t="s">
        <v>8417</v>
      </c>
      <c r="BO264" s="1" t="s">
        <v>259</v>
      </c>
      <c r="BP264" s="1" t="s">
        <v>13625</v>
      </c>
      <c r="BQ264" s="1" t="s">
        <v>837</v>
      </c>
      <c r="BR264" s="1" t="s">
        <v>13999</v>
      </c>
      <c r="BS264" s="1" t="s">
        <v>310</v>
      </c>
      <c r="BT264" s="1" t="s">
        <v>9995</v>
      </c>
    </row>
    <row r="265" spans="1:73" ht="13.5" customHeight="1">
      <c r="A265" s="4" t="str">
        <f t="shared" si="6"/>
        <v>1702_각남면_0076</v>
      </c>
      <c r="B265" s="1">
        <v>1702</v>
      </c>
      <c r="C265" s="1" t="s">
        <v>12741</v>
      </c>
      <c r="D265" s="1" t="s">
        <v>12742</v>
      </c>
      <c r="E265" s="1">
        <v>264</v>
      </c>
      <c r="F265" s="1">
        <v>1</v>
      </c>
      <c r="G265" s="1" t="s">
        <v>15747</v>
      </c>
      <c r="H265" s="1" t="s">
        <v>15748</v>
      </c>
      <c r="I265" s="1">
        <v>10</v>
      </c>
      <c r="L265" s="1">
        <v>3</v>
      </c>
      <c r="M265" s="1" t="s">
        <v>14537</v>
      </c>
      <c r="N265" s="1" t="s">
        <v>14538</v>
      </c>
      <c r="S265" s="1" t="s">
        <v>68</v>
      </c>
      <c r="T265" s="1" t="s">
        <v>7222</v>
      </c>
      <c r="Y265" s="1" t="s">
        <v>838</v>
      </c>
      <c r="Z265" s="1" t="s">
        <v>7983</v>
      </c>
      <c r="AC265" s="1">
        <v>11</v>
      </c>
      <c r="AD265" s="1" t="s">
        <v>313</v>
      </c>
      <c r="AE265" s="1" t="s">
        <v>9793</v>
      </c>
    </row>
    <row r="266" spans="1:73" ht="13.5" customHeight="1">
      <c r="A266" s="4" t="str">
        <f t="shared" si="6"/>
        <v>1702_각남면_0076</v>
      </c>
      <c r="B266" s="1">
        <v>1702</v>
      </c>
      <c r="C266" s="1" t="s">
        <v>12741</v>
      </c>
      <c r="D266" s="1" t="s">
        <v>12742</v>
      </c>
      <c r="E266" s="1">
        <v>265</v>
      </c>
      <c r="F266" s="1">
        <v>1</v>
      </c>
      <c r="G266" s="1" t="s">
        <v>15747</v>
      </c>
      <c r="H266" s="1" t="s">
        <v>15748</v>
      </c>
      <c r="I266" s="1">
        <v>10</v>
      </c>
      <c r="L266" s="1">
        <v>3</v>
      </c>
      <c r="M266" s="1" t="s">
        <v>14537</v>
      </c>
      <c r="N266" s="1" t="s">
        <v>14538</v>
      </c>
      <c r="S266" s="1" t="s">
        <v>839</v>
      </c>
      <c r="T266" s="1" t="s">
        <v>7238</v>
      </c>
      <c r="Y266" s="1" t="s">
        <v>840</v>
      </c>
      <c r="Z266" s="1" t="s">
        <v>7984</v>
      </c>
      <c r="AC266" s="1">
        <v>9</v>
      </c>
      <c r="AD266" s="1" t="s">
        <v>408</v>
      </c>
      <c r="AE266" s="1" t="s">
        <v>9800</v>
      </c>
    </row>
    <row r="267" spans="1:73" ht="13.5" customHeight="1">
      <c r="A267" s="4" t="str">
        <f t="shared" si="6"/>
        <v>1702_각남면_0076</v>
      </c>
      <c r="B267" s="1">
        <v>1702</v>
      </c>
      <c r="C267" s="1" t="s">
        <v>12741</v>
      </c>
      <c r="D267" s="1" t="s">
        <v>12742</v>
      </c>
      <c r="E267" s="1">
        <v>266</v>
      </c>
      <c r="F267" s="1">
        <v>1</v>
      </c>
      <c r="G267" s="1" t="s">
        <v>15747</v>
      </c>
      <c r="H267" s="1" t="s">
        <v>15748</v>
      </c>
      <c r="I267" s="1">
        <v>10</v>
      </c>
      <c r="L267" s="1">
        <v>3</v>
      </c>
      <c r="M267" s="1" t="s">
        <v>14537</v>
      </c>
      <c r="N267" s="1" t="s">
        <v>14538</v>
      </c>
      <c r="S267" s="1" t="s">
        <v>839</v>
      </c>
      <c r="T267" s="1" t="s">
        <v>7238</v>
      </c>
      <c r="Y267" s="1" t="s">
        <v>841</v>
      </c>
      <c r="Z267" s="1" t="s">
        <v>7985</v>
      </c>
      <c r="AC267" s="1">
        <v>5</v>
      </c>
      <c r="AD267" s="1" t="s">
        <v>319</v>
      </c>
      <c r="AE267" s="1" t="s">
        <v>7865</v>
      </c>
    </row>
    <row r="268" spans="1:73" ht="13.5" customHeight="1">
      <c r="A268" s="4" t="str">
        <f t="shared" ref="A268:A298" si="7">HYPERLINK("http://kyu.snu.ac.kr/sdhj/index.jsp?type=hj/GK14658_00IH_0001_0077.jpg","1702_각남면_0077")</f>
        <v>1702_각남면_0077</v>
      </c>
      <c r="B268" s="1">
        <v>1702</v>
      </c>
      <c r="C268" s="1" t="s">
        <v>12741</v>
      </c>
      <c r="D268" s="1" t="s">
        <v>12742</v>
      </c>
      <c r="E268" s="1">
        <v>267</v>
      </c>
      <c r="F268" s="1">
        <v>1</v>
      </c>
      <c r="G268" s="1" t="s">
        <v>15747</v>
      </c>
      <c r="H268" s="1" t="s">
        <v>15748</v>
      </c>
      <c r="I268" s="1">
        <v>10</v>
      </c>
      <c r="L268" s="1">
        <v>4</v>
      </c>
      <c r="M268" s="1" t="s">
        <v>14797</v>
      </c>
      <c r="N268" s="1" t="s">
        <v>14798</v>
      </c>
      <c r="T268" s="1" t="s">
        <v>14194</v>
      </c>
      <c r="U268" s="1" t="s">
        <v>467</v>
      </c>
      <c r="V268" s="1" t="s">
        <v>7337</v>
      </c>
      <c r="W268" s="1" t="s">
        <v>351</v>
      </c>
      <c r="X268" s="1" t="s">
        <v>7758</v>
      </c>
      <c r="Y268" s="1" t="s">
        <v>842</v>
      </c>
      <c r="Z268" s="1" t="s">
        <v>7986</v>
      </c>
      <c r="AC268" s="1">
        <v>63</v>
      </c>
      <c r="AD268" s="1" t="s">
        <v>217</v>
      </c>
      <c r="AE268" s="1" t="s">
        <v>9783</v>
      </c>
      <c r="AJ268" s="1" t="s">
        <v>17</v>
      </c>
      <c r="AK268" s="1" t="s">
        <v>9936</v>
      </c>
      <c r="AL268" s="1" t="s">
        <v>310</v>
      </c>
      <c r="AM268" s="1" t="s">
        <v>9995</v>
      </c>
      <c r="AT268" s="1" t="s">
        <v>107</v>
      </c>
      <c r="AU268" s="1" t="s">
        <v>13368</v>
      </c>
      <c r="AV268" s="1" t="s">
        <v>437</v>
      </c>
      <c r="AW268" s="1" t="s">
        <v>8975</v>
      </c>
      <c r="BG268" s="1" t="s">
        <v>95</v>
      </c>
      <c r="BH268" s="1" t="s">
        <v>10190</v>
      </c>
      <c r="BI268" s="1" t="s">
        <v>358</v>
      </c>
      <c r="BJ268" s="1" t="s">
        <v>10366</v>
      </c>
      <c r="BK268" s="1" t="s">
        <v>46</v>
      </c>
      <c r="BL268" s="1" t="s">
        <v>7417</v>
      </c>
      <c r="BM268" s="1" t="s">
        <v>843</v>
      </c>
      <c r="BN268" s="1" t="s">
        <v>10774</v>
      </c>
      <c r="BO268" s="1" t="s">
        <v>189</v>
      </c>
      <c r="BP268" s="1" t="s">
        <v>7414</v>
      </c>
      <c r="BQ268" s="1" t="s">
        <v>844</v>
      </c>
      <c r="BR268" s="1" t="s">
        <v>12071</v>
      </c>
      <c r="BS268" s="1" t="s">
        <v>845</v>
      </c>
      <c r="BT268" s="1" t="s">
        <v>9929</v>
      </c>
    </row>
    <row r="269" spans="1:73" ht="13.5" customHeight="1">
      <c r="A269" s="4" t="str">
        <f t="shared" si="7"/>
        <v>1702_각남면_0077</v>
      </c>
      <c r="B269" s="1">
        <v>1702</v>
      </c>
      <c r="C269" s="1" t="s">
        <v>12741</v>
      </c>
      <c r="D269" s="1" t="s">
        <v>12742</v>
      </c>
      <c r="E269" s="1">
        <v>268</v>
      </c>
      <c r="F269" s="1">
        <v>1</v>
      </c>
      <c r="G269" s="1" t="s">
        <v>15747</v>
      </c>
      <c r="H269" s="1" t="s">
        <v>15748</v>
      </c>
      <c r="I269" s="1">
        <v>10</v>
      </c>
      <c r="L269" s="1">
        <v>4</v>
      </c>
      <c r="M269" s="1" t="s">
        <v>14797</v>
      </c>
      <c r="N269" s="1" t="s">
        <v>14798</v>
      </c>
      <c r="S269" s="1" t="s">
        <v>49</v>
      </c>
      <c r="T269" s="1" t="s">
        <v>2878</v>
      </c>
      <c r="U269" s="1" t="s">
        <v>50</v>
      </c>
      <c r="V269" s="1" t="s">
        <v>7304</v>
      </c>
      <c r="Y269" s="1" t="s">
        <v>846</v>
      </c>
      <c r="Z269" s="1" t="s">
        <v>7987</v>
      </c>
      <c r="AC269" s="1">
        <v>49</v>
      </c>
      <c r="AD269" s="1" t="s">
        <v>145</v>
      </c>
      <c r="AE269" s="1" t="s">
        <v>9775</v>
      </c>
      <c r="AJ269" s="1" t="s">
        <v>17</v>
      </c>
      <c r="AK269" s="1" t="s">
        <v>9936</v>
      </c>
      <c r="AL269" s="1" t="s">
        <v>53</v>
      </c>
      <c r="AM269" s="1" t="s">
        <v>9879</v>
      </c>
      <c r="AN269" s="1" t="s">
        <v>97</v>
      </c>
      <c r="AO269" s="1" t="s">
        <v>9880</v>
      </c>
      <c r="AR269" s="1" t="s">
        <v>847</v>
      </c>
      <c r="AS269" s="1" t="s">
        <v>10079</v>
      </c>
      <c r="AT269" s="1" t="s">
        <v>57</v>
      </c>
      <c r="AU269" s="1" t="s">
        <v>7320</v>
      </c>
      <c r="AV269" s="1" t="s">
        <v>848</v>
      </c>
      <c r="AW269" s="1" t="s">
        <v>10325</v>
      </c>
      <c r="BG269" s="1" t="s">
        <v>57</v>
      </c>
      <c r="BH269" s="1" t="s">
        <v>7320</v>
      </c>
      <c r="BI269" s="1" t="s">
        <v>15811</v>
      </c>
      <c r="BJ269" s="1" t="s">
        <v>11153</v>
      </c>
      <c r="BK269" s="1" t="s">
        <v>46</v>
      </c>
      <c r="BL269" s="1" t="s">
        <v>7417</v>
      </c>
      <c r="BM269" s="1" t="s">
        <v>849</v>
      </c>
      <c r="BN269" s="1" t="s">
        <v>11624</v>
      </c>
      <c r="BO269" s="1" t="s">
        <v>57</v>
      </c>
      <c r="BP269" s="1" t="s">
        <v>7320</v>
      </c>
      <c r="BQ269" s="1" t="s">
        <v>850</v>
      </c>
      <c r="BR269" s="1" t="s">
        <v>8445</v>
      </c>
      <c r="BS269" s="1" t="s">
        <v>97</v>
      </c>
      <c r="BT269" s="1" t="s">
        <v>9880</v>
      </c>
    </row>
    <row r="270" spans="1:73" ht="13.5" customHeight="1">
      <c r="A270" s="4" t="str">
        <f t="shared" si="7"/>
        <v>1702_각남면_0077</v>
      </c>
      <c r="B270" s="1">
        <v>1702</v>
      </c>
      <c r="C270" s="1" t="s">
        <v>12741</v>
      </c>
      <c r="D270" s="1" t="s">
        <v>12742</v>
      </c>
      <c r="E270" s="1">
        <v>269</v>
      </c>
      <c r="F270" s="1">
        <v>1</v>
      </c>
      <c r="G270" s="1" t="s">
        <v>15747</v>
      </c>
      <c r="H270" s="1" t="s">
        <v>15748</v>
      </c>
      <c r="I270" s="1">
        <v>10</v>
      </c>
      <c r="L270" s="1">
        <v>4</v>
      </c>
      <c r="M270" s="1" t="s">
        <v>14797</v>
      </c>
      <c r="N270" s="1" t="s">
        <v>14798</v>
      </c>
      <c r="S270" s="1" t="s">
        <v>68</v>
      </c>
      <c r="T270" s="1" t="s">
        <v>7222</v>
      </c>
      <c r="U270" s="1" t="s">
        <v>57</v>
      </c>
      <c r="V270" s="1" t="s">
        <v>7320</v>
      </c>
      <c r="Y270" s="1" t="s">
        <v>851</v>
      </c>
      <c r="Z270" s="1" t="s">
        <v>7988</v>
      </c>
      <c r="AC270" s="1">
        <v>8</v>
      </c>
      <c r="AD270" s="1" t="s">
        <v>184</v>
      </c>
      <c r="AE270" s="1" t="s">
        <v>9781</v>
      </c>
    </row>
    <row r="271" spans="1:73" ht="13.5" customHeight="1">
      <c r="A271" s="4" t="str">
        <f t="shared" si="7"/>
        <v>1702_각남면_0077</v>
      </c>
      <c r="B271" s="1">
        <v>1702</v>
      </c>
      <c r="C271" s="1" t="s">
        <v>12741</v>
      </c>
      <c r="D271" s="1" t="s">
        <v>12742</v>
      </c>
      <c r="E271" s="1">
        <v>270</v>
      </c>
      <c r="F271" s="1">
        <v>1</v>
      </c>
      <c r="G271" s="1" t="s">
        <v>15747</v>
      </c>
      <c r="H271" s="1" t="s">
        <v>15748</v>
      </c>
      <c r="I271" s="1">
        <v>10</v>
      </c>
      <c r="L271" s="1">
        <v>5</v>
      </c>
      <c r="M271" s="1" t="s">
        <v>15051</v>
      </c>
      <c r="N271" s="1" t="s">
        <v>15052</v>
      </c>
      <c r="T271" s="1" t="s">
        <v>14194</v>
      </c>
      <c r="U271" s="1" t="s">
        <v>172</v>
      </c>
      <c r="V271" s="1" t="s">
        <v>7314</v>
      </c>
      <c r="W271" s="1" t="s">
        <v>509</v>
      </c>
      <c r="X271" s="1" t="s">
        <v>7766</v>
      </c>
      <c r="Y271" s="1" t="s">
        <v>852</v>
      </c>
      <c r="Z271" s="1" t="s">
        <v>7989</v>
      </c>
      <c r="AC271" s="1">
        <v>29</v>
      </c>
      <c r="AD271" s="1" t="s">
        <v>232</v>
      </c>
      <c r="AE271" s="1" t="s">
        <v>9785</v>
      </c>
      <c r="AJ271" s="1" t="s">
        <v>17</v>
      </c>
      <c r="AK271" s="1" t="s">
        <v>9936</v>
      </c>
      <c r="AL271" s="1" t="s">
        <v>416</v>
      </c>
      <c r="AM271" s="1" t="s">
        <v>8868</v>
      </c>
      <c r="AT271" s="1" t="s">
        <v>259</v>
      </c>
      <c r="AU271" s="1" t="s">
        <v>13350</v>
      </c>
      <c r="AV271" s="1" t="s">
        <v>624</v>
      </c>
      <c r="AW271" s="1" t="s">
        <v>7929</v>
      </c>
      <c r="BG271" s="1" t="s">
        <v>189</v>
      </c>
      <c r="BH271" s="1" t="s">
        <v>7414</v>
      </c>
      <c r="BI271" s="1" t="s">
        <v>626</v>
      </c>
      <c r="BJ271" s="1" t="s">
        <v>9639</v>
      </c>
      <c r="BK271" s="1" t="s">
        <v>46</v>
      </c>
      <c r="BL271" s="1" t="s">
        <v>7417</v>
      </c>
      <c r="BM271" s="1" t="s">
        <v>272</v>
      </c>
      <c r="BN271" s="1" t="s">
        <v>7756</v>
      </c>
      <c r="BO271" s="1" t="s">
        <v>46</v>
      </c>
      <c r="BP271" s="1" t="s">
        <v>7417</v>
      </c>
      <c r="BQ271" s="1" t="s">
        <v>853</v>
      </c>
      <c r="BR271" s="1" t="s">
        <v>13854</v>
      </c>
      <c r="BS271" s="1" t="s">
        <v>53</v>
      </c>
      <c r="BT271" s="1" t="s">
        <v>9879</v>
      </c>
    </row>
    <row r="272" spans="1:73" ht="13.5" customHeight="1">
      <c r="A272" s="4" t="str">
        <f t="shared" si="7"/>
        <v>1702_각남면_0077</v>
      </c>
      <c r="B272" s="1">
        <v>1702</v>
      </c>
      <c r="C272" s="1" t="s">
        <v>12741</v>
      </c>
      <c r="D272" s="1" t="s">
        <v>12742</v>
      </c>
      <c r="E272" s="1">
        <v>271</v>
      </c>
      <c r="F272" s="1">
        <v>1</v>
      </c>
      <c r="G272" s="1" t="s">
        <v>15747</v>
      </c>
      <c r="H272" s="1" t="s">
        <v>15748</v>
      </c>
      <c r="I272" s="1">
        <v>10</v>
      </c>
      <c r="L272" s="1">
        <v>5</v>
      </c>
      <c r="M272" s="1" t="s">
        <v>15051</v>
      </c>
      <c r="N272" s="1" t="s">
        <v>15052</v>
      </c>
      <c r="S272" s="1" t="s">
        <v>49</v>
      </c>
      <c r="T272" s="1" t="s">
        <v>2878</v>
      </c>
      <c r="W272" s="1" t="s">
        <v>118</v>
      </c>
      <c r="X272" s="1" t="s">
        <v>7751</v>
      </c>
      <c r="Y272" s="1" t="s">
        <v>88</v>
      </c>
      <c r="Z272" s="1" t="s">
        <v>7814</v>
      </c>
      <c r="AF272" s="1" t="s">
        <v>368</v>
      </c>
      <c r="AG272" s="1" t="s">
        <v>9826</v>
      </c>
    </row>
    <row r="273" spans="1:73" ht="13.5" customHeight="1">
      <c r="A273" s="4" t="str">
        <f t="shared" si="7"/>
        <v>1702_각남면_0077</v>
      </c>
      <c r="B273" s="1">
        <v>1702</v>
      </c>
      <c r="C273" s="1" t="s">
        <v>12741</v>
      </c>
      <c r="D273" s="1" t="s">
        <v>12742</v>
      </c>
      <c r="E273" s="1">
        <v>272</v>
      </c>
      <c r="F273" s="1">
        <v>1</v>
      </c>
      <c r="G273" s="1" t="s">
        <v>15747</v>
      </c>
      <c r="H273" s="1" t="s">
        <v>15748</v>
      </c>
      <c r="I273" s="1">
        <v>10</v>
      </c>
      <c r="L273" s="1">
        <v>5</v>
      </c>
      <c r="M273" s="1" t="s">
        <v>15051</v>
      </c>
      <c r="N273" s="1" t="s">
        <v>15052</v>
      </c>
      <c r="S273" s="1" t="s">
        <v>309</v>
      </c>
      <c r="T273" s="1" t="s">
        <v>7229</v>
      </c>
      <c r="W273" s="1" t="s">
        <v>148</v>
      </c>
      <c r="X273" s="1" t="s">
        <v>11263</v>
      </c>
      <c r="Y273" s="1" t="s">
        <v>88</v>
      </c>
      <c r="Z273" s="1" t="s">
        <v>7814</v>
      </c>
      <c r="AC273" s="1">
        <v>20</v>
      </c>
      <c r="AD273" s="1" t="s">
        <v>263</v>
      </c>
      <c r="AE273" s="1" t="s">
        <v>9787</v>
      </c>
      <c r="AF273" s="1" t="s">
        <v>100</v>
      </c>
      <c r="AG273" s="1" t="s">
        <v>9819</v>
      </c>
      <c r="AJ273" s="1" t="s">
        <v>17</v>
      </c>
      <c r="AK273" s="1" t="s">
        <v>9936</v>
      </c>
      <c r="AL273" s="1" t="s">
        <v>854</v>
      </c>
      <c r="AM273" s="1" t="s">
        <v>9999</v>
      </c>
      <c r="AT273" s="1" t="s">
        <v>259</v>
      </c>
      <c r="AU273" s="1" t="s">
        <v>13350</v>
      </c>
      <c r="AV273" s="1" t="s">
        <v>15343</v>
      </c>
      <c r="AW273" s="1" t="s">
        <v>10326</v>
      </c>
      <c r="BG273" s="1" t="s">
        <v>46</v>
      </c>
      <c r="BH273" s="1" t="s">
        <v>7417</v>
      </c>
      <c r="BI273" s="1" t="s">
        <v>855</v>
      </c>
      <c r="BJ273" s="1" t="s">
        <v>11154</v>
      </c>
      <c r="BK273" s="1" t="s">
        <v>46</v>
      </c>
      <c r="BL273" s="1" t="s">
        <v>7417</v>
      </c>
      <c r="BM273" s="1" t="s">
        <v>856</v>
      </c>
      <c r="BN273" s="1" t="s">
        <v>8569</v>
      </c>
      <c r="BO273" s="1" t="s">
        <v>857</v>
      </c>
      <c r="BP273" s="1" t="s">
        <v>11995</v>
      </c>
      <c r="BQ273" s="1" t="s">
        <v>858</v>
      </c>
      <c r="BR273" s="1" t="s">
        <v>10768</v>
      </c>
      <c r="BS273" s="1" t="s">
        <v>401</v>
      </c>
      <c r="BT273" s="1" t="s">
        <v>9996</v>
      </c>
    </row>
    <row r="274" spans="1:73" ht="13.5" customHeight="1">
      <c r="A274" s="4" t="str">
        <f t="shared" si="7"/>
        <v>1702_각남면_0077</v>
      </c>
      <c r="B274" s="1">
        <v>1702</v>
      </c>
      <c r="C274" s="1" t="s">
        <v>12741</v>
      </c>
      <c r="D274" s="1" t="s">
        <v>12742</v>
      </c>
      <c r="E274" s="1">
        <v>273</v>
      </c>
      <c r="F274" s="1">
        <v>1</v>
      </c>
      <c r="G274" s="1" t="s">
        <v>15747</v>
      </c>
      <c r="H274" s="1" t="s">
        <v>15748</v>
      </c>
      <c r="I274" s="1">
        <v>10</v>
      </c>
      <c r="L274" s="1">
        <v>5</v>
      </c>
      <c r="M274" s="1" t="s">
        <v>15051</v>
      </c>
      <c r="N274" s="1" t="s">
        <v>15052</v>
      </c>
      <c r="S274" s="1" t="s">
        <v>494</v>
      </c>
      <c r="T274" s="1" t="s">
        <v>7234</v>
      </c>
      <c r="Y274" s="1" t="s">
        <v>859</v>
      </c>
      <c r="Z274" s="1" t="s">
        <v>7990</v>
      </c>
      <c r="AC274" s="1">
        <v>10</v>
      </c>
      <c r="AD274" s="1" t="s">
        <v>72</v>
      </c>
      <c r="AE274" s="1" t="s">
        <v>9765</v>
      </c>
    </row>
    <row r="275" spans="1:73" ht="13.5" customHeight="1">
      <c r="A275" s="4" t="str">
        <f t="shared" si="7"/>
        <v>1702_각남면_0077</v>
      </c>
      <c r="B275" s="1">
        <v>1702</v>
      </c>
      <c r="C275" s="1" t="s">
        <v>12741</v>
      </c>
      <c r="D275" s="1" t="s">
        <v>12742</v>
      </c>
      <c r="E275" s="1">
        <v>274</v>
      </c>
      <c r="F275" s="1">
        <v>1</v>
      </c>
      <c r="G275" s="1" t="s">
        <v>15747</v>
      </c>
      <c r="H275" s="1" t="s">
        <v>15748</v>
      </c>
      <c r="I275" s="1">
        <v>11</v>
      </c>
      <c r="J275" s="1" t="s">
        <v>860</v>
      </c>
      <c r="K275" s="1" t="s">
        <v>12770</v>
      </c>
      <c r="L275" s="1">
        <v>1</v>
      </c>
      <c r="M275" s="1" t="s">
        <v>860</v>
      </c>
      <c r="N275" s="1" t="s">
        <v>12770</v>
      </c>
      <c r="T275" s="1" t="s">
        <v>14194</v>
      </c>
      <c r="U275" s="1" t="s">
        <v>481</v>
      </c>
      <c r="V275" s="1" t="s">
        <v>7339</v>
      </c>
      <c r="W275" s="1" t="s">
        <v>76</v>
      </c>
      <c r="X275" s="1" t="s">
        <v>12974</v>
      </c>
      <c r="Y275" s="1" t="s">
        <v>861</v>
      </c>
      <c r="Z275" s="1" t="s">
        <v>7991</v>
      </c>
      <c r="AC275" s="1">
        <v>70</v>
      </c>
      <c r="AD275" s="1" t="s">
        <v>72</v>
      </c>
      <c r="AE275" s="1" t="s">
        <v>9765</v>
      </c>
      <c r="AJ275" s="1" t="s">
        <v>17</v>
      </c>
      <c r="AK275" s="1" t="s">
        <v>9936</v>
      </c>
      <c r="AL275" s="1" t="s">
        <v>79</v>
      </c>
      <c r="AM275" s="1" t="s">
        <v>13206</v>
      </c>
      <c r="AT275" s="1" t="s">
        <v>862</v>
      </c>
      <c r="AU275" s="1" t="s">
        <v>7578</v>
      </c>
      <c r="AV275" s="1" t="s">
        <v>863</v>
      </c>
      <c r="AW275" s="1" t="s">
        <v>8127</v>
      </c>
      <c r="BG275" s="1" t="s">
        <v>864</v>
      </c>
      <c r="BH275" s="1" t="s">
        <v>11045</v>
      </c>
      <c r="BI275" s="1" t="s">
        <v>865</v>
      </c>
      <c r="BJ275" s="1" t="s">
        <v>10623</v>
      </c>
      <c r="BK275" s="1" t="s">
        <v>105</v>
      </c>
      <c r="BL275" s="1" t="s">
        <v>10185</v>
      </c>
      <c r="BM275" s="1" t="s">
        <v>866</v>
      </c>
      <c r="BN275" s="1" t="s">
        <v>8616</v>
      </c>
      <c r="BO275" s="1" t="s">
        <v>105</v>
      </c>
      <c r="BP275" s="1" t="s">
        <v>10185</v>
      </c>
      <c r="BQ275" s="1" t="s">
        <v>867</v>
      </c>
      <c r="BR275" s="1" t="s">
        <v>12072</v>
      </c>
      <c r="BS275" s="1" t="s">
        <v>149</v>
      </c>
      <c r="BT275" s="1" t="s">
        <v>9962</v>
      </c>
    </row>
    <row r="276" spans="1:73" ht="13.5" customHeight="1">
      <c r="A276" s="4" t="str">
        <f t="shared" si="7"/>
        <v>1702_각남면_0077</v>
      </c>
      <c r="B276" s="1">
        <v>1702</v>
      </c>
      <c r="C276" s="1" t="s">
        <v>12741</v>
      </c>
      <c r="D276" s="1" t="s">
        <v>12742</v>
      </c>
      <c r="E276" s="1">
        <v>275</v>
      </c>
      <c r="F276" s="1">
        <v>1</v>
      </c>
      <c r="G276" s="1" t="s">
        <v>15747</v>
      </c>
      <c r="H276" s="1" t="s">
        <v>15748</v>
      </c>
      <c r="I276" s="1">
        <v>11</v>
      </c>
      <c r="L276" s="1">
        <v>1</v>
      </c>
      <c r="M276" s="1" t="s">
        <v>860</v>
      </c>
      <c r="N276" s="1" t="s">
        <v>12770</v>
      </c>
      <c r="S276" s="1" t="s">
        <v>49</v>
      </c>
      <c r="T276" s="1" t="s">
        <v>2878</v>
      </c>
      <c r="W276" s="1" t="s">
        <v>148</v>
      </c>
      <c r="X276" s="1" t="s">
        <v>11263</v>
      </c>
      <c r="Y276" s="1" t="s">
        <v>119</v>
      </c>
      <c r="Z276" s="1" t="s">
        <v>7818</v>
      </c>
      <c r="AC276" s="1">
        <v>49</v>
      </c>
      <c r="AD276" s="1" t="s">
        <v>145</v>
      </c>
      <c r="AE276" s="1" t="s">
        <v>9775</v>
      </c>
      <c r="AJ276" s="1" t="s">
        <v>17</v>
      </c>
      <c r="AK276" s="1" t="s">
        <v>9936</v>
      </c>
      <c r="AL276" s="1" t="s">
        <v>149</v>
      </c>
      <c r="AM276" s="1" t="s">
        <v>9962</v>
      </c>
      <c r="AT276" s="1" t="s">
        <v>187</v>
      </c>
      <c r="AU276" s="1" t="s">
        <v>10063</v>
      </c>
      <c r="AV276" s="1" t="s">
        <v>437</v>
      </c>
      <c r="AW276" s="1" t="s">
        <v>8975</v>
      </c>
      <c r="BG276" s="1" t="s">
        <v>189</v>
      </c>
      <c r="BH276" s="1" t="s">
        <v>7414</v>
      </c>
      <c r="BI276" s="1" t="s">
        <v>395</v>
      </c>
      <c r="BJ276" s="1" t="s">
        <v>8561</v>
      </c>
      <c r="BK276" s="1" t="s">
        <v>396</v>
      </c>
      <c r="BL276" s="1" t="s">
        <v>13534</v>
      </c>
      <c r="BM276" s="1" t="s">
        <v>438</v>
      </c>
      <c r="BN276" s="1" t="s">
        <v>11603</v>
      </c>
      <c r="BO276" s="1" t="s">
        <v>189</v>
      </c>
      <c r="BP276" s="1" t="s">
        <v>7414</v>
      </c>
      <c r="BQ276" s="1" t="s">
        <v>439</v>
      </c>
      <c r="BR276" s="1" t="s">
        <v>12045</v>
      </c>
      <c r="BS276" s="1" t="s">
        <v>97</v>
      </c>
      <c r="BT276" s="1" t="s">
        <v>9880</v>
      </c>
    </row>
    <row r="277" spans="1:73" ht="13.5" customHeight="1">
      <c r="A277" s="4" t="str">
        <f t="shared" si="7"/>
        <v>1702_각남면_0077</v>
      </c>
      <c r="B277" s="1">
        <v>1702</v>
      </c>
      <c r="C277" s="1" t="s">
        <v>12741</v>
      </c>
      <c r="D277" s="1" t="s">
        <v>12742</v>
      </c>
      <c r="E277" s="1">
        <v>276</v>
      </c>
      <c r="F277" s="1">
        <v>1</v>
      </c>
      <c r="G277" s="1" t="s">
        <v>15747</v>
      </c>
      <c r="H277" s="1" t="s">
        <v>15748</v>
      </c>
      <c r="I277" s="1">
        <v>11</v>
      </c>
      <c r="L277" s="1">
        <v>1</v>
      </c>
      <c r="M277" s="1" t="s">
        <v>860</v>
      </c>
      <c r="N277" s="1" t="s">
        <v>12770</v>
      </c>
      <c r="S277" s="1" t="s">
        <v>461</v>
      </c>
      <c r="T277" s="1" t="s">
        <v>7233</v>
      </c>
      <c r="U277" s="1" t="s">
        <v>868</v>
      </c>
      <c r="V277" s="1" t="s">
        <v>7360</v>
      </c>
      <c r="W277" s="1" t="s">
        <v>400</v>
      </c>
      <c r="X277" s="1" t="s">
        <v>7759</v>
      </c>
      <c r="Y277" s="1" t="s">
        <v>869</v>
      </c>
      <c r="Z277" s="1" t="s">
        <v>7992</v>
      </c>
      <c r="AC277" s="1">
        <v>63</v>
      </c>
      <c r="AD277" s="1" t="s">
        <v>217</v>
      </c>
      <c r="AE277" s="1" t="s">
        <v>9783</v>
      </c>
    </row>
    <row r="278" spans="1:73" ht="13.5" customHeight="1">
      <c r="A278" s="4" t="str">
        <f t="shared" si="7"/>
        <v>1702_각남면_0077</v>
      </c>
      <c r="B278" s="1">
        <v>1702</v>
      </c>
      <c r="C278" s="1" t="s">
        <v>12741</v>
      </c>
      <c r="D278" s="1" t="s">
        <v>12742</v>
      </c>
      <c r="E278" s="1">
        <v>277</v>
      </c>
      <c r="F278" s="1">
        <v>1</v>
      </c>
      <c r="G278" s="1" t="s">
        <v>15747</v>
      </c>
      <c r="H278" s="1" t="s">
        <v>15748</v>
      </c>
      <c r="I278" s="1">
        <v>11</v>
      </c>
      <c r="L278" s="1">
        <v>1</v>
      </c>
      <c r="M278" s="1" t="s">
        <v>860</v>
      </c>
      <c r="N278" s="1" t="s">
        <v>12770</v>
      </c>
      <c r="S278" s="1" t="s">
        <v>64</v>
      </c>
      <c r="T278" s="1" t="s">
        <v>7221</v>
      </c>
      <c r="Y278" s="1" t="s">
        <v>870</v>
      </c>
      <c r="Z278" s="1" t="s">
        <v>7993</v>
      </c>
      <c r="AC278" s="1">
        <v>2</v>
      </c>
      <c r="AD278" s="1" t="s">
        <v>99</v>
      </c>
      <c r="AE278" s="1" t="s">
        <v>9768</v>
      </c>
      <c r="AG278" s="1" t="s">
        <v>15312</v>
      </c>
    </row>
    <row r="279" spans="1:73" ht="13.5" customHeight="1">
      <c r="A279" s="4" t="str">
        <f t="shared" si="7"/>
        <v>1702_각남면_0077</v>
      </c>
      <c r="B279" s="1">
        <v>1702</v>
      </c>
      <c r="C279" s="1" t="s">
        <v>12741</v>
      </c>
      <c r="D279" s="1" t="s">
        <v>12742</v>
      </c>
      <c r="E279" s="1">
        <v>278</v>
      </c>
      <c r="F279" s="1">
        <v>1</v>
      </c>
      <c r="G279" s="1" t="s">
        <v>15747</v>
      </c>
      <c r="H279" s="1" t="s">
        <v>15748</v>
      </c>
      <c r="I279" s="1">
        <v>11</v>
      </c>
      <c r="L279" s="1">
        <v>1</v>
      </c>
      <c r="M279" s="1" t="s">
        <v>860</v>
      </c>
      <c r="N279" s="1" t="s">
        <v>12770</v>
      </c>
      <c r="S279" s="1" t="s">
        <v>68</v>
      </c>
      <c r="T279" s="1" t="s">
        <v>7222</v>
      </c>
      <c r="Y279" s="1" t="s">
        <v>871</v>
      </c>
      <c r="Z279" s="1" t="s">
        <v>7994</v>
      </c>
      <c r="AC279" s="1">
        <v>3</v>
      </c>
      <c r="AD279" s="1" t="s">
        <v>217</v>
      </c>
      <c r="AE279" s="1" t="s">
        <v>9783</v>
      </c>
      <c r="AF279" s="1" t="s">
        <v>13164</v>
      </c>
      <c r="AG279" s="1" t="s">
        <v>13159</v>
      </c>
    </row>
    <row r="280" spans="1:73" ht="13.5" customHeight="1">
      <c r="A280" s="4" t="str">
        <f t="shared" si="7"/>
        <v>1702_각남면_0077</v>
      </c>
      <c r="B280" s="1">
        <v>1702</v>
      </c>
      <c r="C280" s="1" t="s">
        <v>12741</v>
      </c>
      <c r="D280" s="1" t="s">
        <v>12742</v>
      </c>
      <c r="E280" s="1">
        <v>279</v>
      </c>
      <c r="F280" s="1">
        <v>1</v>
      </c>
      <c r="G280" s="1" t="s">
        <v>15747</v>
      </c>
      <c r="H280" s="1" t="s">
        <v>15748</v>
      </c>
      <c r="I280" s="1">
        <v>11</v>
      </c>
      <c r="L280" s="1">
        <v>2</v>
      </c>
      <c r="M280" s="1" t="s">
        <v>14266</v>
      </c>
      <c r="N280" s="1" t="s">
        <v>14267</v>
      </c>
      <c r="T280" s="1" t="s">
        <v>14194</v>
      </c>
      <c r="U280" s="1" t="s">
        <v>147</v>
      </c>
      <c r="V280" s="1" t="s">
        <v>7312</v>
      </c>
      <c r="W280" s="1" t="s">
        <v>303</v>
      </c>
      <c r="X280" s="1" t="s">
        <v>7757</v>
      </c>
      <c r="Y280" s="1" t="s">
        <v>88</v>
      </c>
      <c r="Z280" s="1" t="s">
        <v>7814</v>
      </c>
      <c r="AC280" s="1">
        <v>64</v>
      </c>
      <c r="AD280" s="1" t="s">
        <v>103</v>
      </c>
      <c r="AE280" s="1" t="s">
        <v>9769</v>
      </c>
      <c r="AJ280" s="1" t="s">
        <v>17</v>
      </c>
      <c r="AK280" s="1" t="s">
        <v>9936</v>
      </c>
      <c r="AL280" s="1" t="s">
        <v>486</v>
      </c>
      <c r="AM280" s="1" t="s">
        <v>10000</v>
      </c>
      <c r="AT280" s="1" t="s">
        <v>207</v>
      </c>
      <c r="AU280" s="1" t="s">
        <v>10187</v>
      </c>
      <c r="AV280" s="1" t="s">
        <v>863</v>
      </c>
      <c r="AW280" s="1" t="s">
        <v>8127</v>
      </c>
      <c r="BG280" s="1" t="s">
        <v>872</v>
      </c>
      <c r="BH280" s="1" t="s">
        <v>11046</v>
      </c>
      <c r="BI280" s="1" t="s">
        <v>873</v>
      </c>
      <c r="BJ280" s="1" t="s">
        <v>11155</v>
      </c>
      <c r="BK280" s="1" t="s">
        <v>874</v>
      </c>
      <c r="BL280" s="1" t="s">
        <v>11517</v>
      </c>
      <c r="BM280" s="1" t="s">
        <v>875</v>
      </c>
      <c r="BN280" s="1" t="s">
        <v>11625</v>
      </c>
      <c r="BO280" s="1" t="s">
        <v>876</v>
      </c>
      <c r="BP280" s="1" t="s">
        <v>11996</v>
      </c>
      <c r="BQ280" s="1" t="s">
        <v>877</v>
      </c>
      <c r="BR280" s="1" t="s">
        <v>13656</v>
      </c>
      <c r="BS280" s="1" t="s">
        <v>79</v>
      </c>
      <c r="BT280" s="1" t="s">
        <v>14129</v>
      </c>
      <c r="BU280" s="1" t="s">
        <v>16041</v>
      </c>
    </row>
    <row r="281" spans="1:73" ht="13.5" customHeight="1">
      <c r="A281" s="4" t="str">
        <f t="shared" si="7"/>
        <v>1702_각남면_0077</v>
      </c>
      <c r="B281" s="1">
        <v>1702</v>
      </c>
      <c r="C281" s="1" t="s">
        <v>12741</v>
      </c>
      <c r="D281" s="1" t="s">
        <v>12742</v>
      </c>
      <c r="E281" s="1">
        <v>280</v>
      </c>
      <c r="F281" s="1">
        <v>1</v>
      </c>
      <c r="G281" s="1" t="s">
        <v>15747</v>
      </c>
      <c r="H281" s="1" t="s">
        <v>15748</v>
      </c>
      <c r="I281" s="1">
        <v>11</v>
      </c>
      <c r="L281" s="1">
        <v>3</v>
      </c>
      <c r="M281" s="1" t="s">
        <v>14539</v>
      </c>
      <c r="N281" s="1" t="s">
        <v>14540</v>
      </c>
      <c r="O281" s="1" t="s">
        <v>6</v>
      </c>
      <c r="P281" s="1" t="s">
        <v>7189</v>
      </c>
      <c r="T281" s="1" t="s">
        <v>14194</v>
      </c>
      <c r="U281" s="1" t="s">
        <v>878</v>
      </c>
      <c r="V281" s="1" t="s">
        <v>7361</v>
      </c>
      <c r="W281" s="1" t="s">
        <v>166</v>
      </c>
      <c r="X281" s="1" t="s">
        <v>7754</v>
      </c>
      <c r="Y281" s="1" t="s">
        <v>590</v>
      </c>
      <c r="Z281" s="1" t="s">
        <v>7995</v>
      </c>
      <c r="AC281" s="1">
        <v>6</v>
      </c>
      <c r="AD281" s="1" t="s">
        <v>132</v>
      </c>
      <c r="AE281" s="1" t="s">
        <v>9772</v>
      </c>
      <c r="AJ281" s="1" t="s">
        <v>17</v>
      </c>
      <c r="AK281" s="1" t="s">
        <v>9936</v>
      </c>
      <c r="AL281" s="1" t="s">
        <v>97</v>
      </c>
      <c r="AM281" s="1" t="s">
        <v>9880</v>
      </c>
      <c r="AT281" s="1" t="s">
        <v>46</v>
      </c>
      <c r="AU281" s="1" t="s">
        <v>7417</v>
      </c>
      <c r="AV281" s="1" t="s">
        <v>15812</v>
      </c>
      <c r="AW281" s="1" t="s">
        <v>13434</v>
      </c>
      <c r="BG281" s="1" t="s">
        <v>46</v>
      </c>
      <c r="BH281" s="1" t="s">
        <v>7417</v>
      </c>
      <c r="BI281" s="1" t="s">
        <v>879</v>
      </c>
      <c r="BJ281" s="1" t="s">
        <v>11156</v>
      </c>
      <c r="BK281" s="1" t="s">
        <v>46</v>
      </c>
      <c r="BL281" s="1" t="s">
        <v>7417</v>
      </c>
      <c r="BM281" s="1" t="s">
        <v>880</v>
      </c>
      <c r="BN281" s="1" t="s">
        <v>10177</v>
      </c>
      <c r="BO281" s="1" t="s">
        <v>46</v>
      </c>
      <c r="BP281" s="1" t="s">
        <v>7417</v>
      </c>
      <c r="BQ281" s="1" t="s">
        <v>881</v>
      </c>
      <c r="BR281" s="1" t="s">
        <v>14105</v>
      </c>
      <c r="BS281" s="1" t="s">
        <v>97</v>
      </c>
      <c r="BT281" s="1" t="s">
        <v>9880</v>
      </c>
    </row>
    <row r="282" spans="1:73" ht="13.5" customHeight="1">
      <c r="A282" s="4" t="str">
        <f t="shared" si="7"/>
        <v>1702_각남면_0077</v>
      </c>
      <c r="B282" s="1">
        <v>1702</v>
      </c>
      <c r="C282" s="1" t="s">
        <v>12741</v>
      </c>
      <c r="D282" s="1" t="s">
        <v>12742</v>
      </c>
      <c r="E282" s="1">
        <v>281</v>
      </c>
      <c r="F282" s="1">
        <v>1</v>
      </c>
      <c r="G282" s="1" t="s">
        <v>15747</v>
      </c>
      <c r="H282" s="1" t="s">
        <v>15748</v>
      </c>
      <c r="I282" s="1">
        <v>11</v>
      </c>
      <c r="L282" s="1">
        <v>3</v>
      </c>
      <c r="M282" s="1" t="s">
        <v>14539</v>
      </c>
      <c r="N282" s="1" t="s">
        <v>14540</v>
      </c>
      <c r="S282" s="1" t="s">
        <v>49</v>
      </c>
      <c r="T282" s="1" t="s">
        <v>2878</v>
      </c>
      <c r="W282" s="1" t="s">
        <v>882</v>
      </c>
      <c r="X282" s="1" t="s">
        <v>7772</v>
      </c>
      <c r="Y282" s="1" t="s">
        <v>883</v>
      </c>
      <c r="Z282" s="1" t="s">
        <v>7996</v>
      </c>
      <c r="AC282" s="1">
        <v>60</v>
      </c>
      <c r="AD282" s="1" t="s">
        <v>132</v>
      </c>
      <c r="AE282" s="1" t="s">
        <v>9772</v>
      </c>
      <c r="AJ282" s="1" t="s">
        <v>17</v>
      </c>
      <c r="AK282" s="1" t="s">
        <v>9936</v>
      </c>
      <c r="AL282" s="1" t="s">
        <v>79</v>
      </c>
      <c r="AM282" s="1" t="s">
        <v>13206</v>
      </c>
      <c r="AT282" s="1" t="s">
        <v>46</v>
      </c>
      <c r="AU282" s="1" t="s">
        <v>7417</v>
      </c>
      <c r="AV282" s="1" t="s">
        <v>884</v>
      </c>
      <c r="AW282" s="1" t="s">
        <v>8187</v>
      </c>
      <c r="BG282" s="1" t="s">
        <v>46</v>
      </c>
      <c r="BH282" s="1" t="s">
        <v>7417</v>
      </c>
      <c r="BI282" s="1" t="s">
        <v>885</v>
      </c>
      <c r="BJ282" s="1" t="s">
        <v>10399</v>
      </c>
      <c r="BK282" s="1" t="s">
        <v>46</v>
      </c>
      <c r="BL282" s="1" t="s">
        <v>7417</v>
      </c>
      <c r="BM282" s="1" t="s">
        <v>886</v>
      </c>
      <c r="BN282" s="1" t="s">
        <v>11626</v>
      </c>
      <c r="BO282" s="1" t="s">
        <v>46</v>
      </c>
      <c r="BP282" s="1" t="s">
        <v>7417</v>
      </c>
      <c r="BQ282" s="1" t="s">
        <v>887</v>
      </c>
      <c r="BR282" s="1" t="s">
        <v>12073</v>
      </c>
      <c r="BS282" s="1" t="s">
        <v>399</v>
      </c>
      <c r="BT282" s="1" t="s">
        <v>9937</v>
      </c>
    </row>
    <row r="283" spans="1:73" ht="13.5" customHeight="1">
      <c r="A283" s="4" t="str">
        <f t="shared" si="7"/>
        <v>1702_각남면_0077</v>
      </c>
      <c r="B283" s="1">
        <v>1702</v>
      </c>
      <c r="C283" s="1" t="s">
        <v>12741</v>
      </c>
      <c r="D283" s="1" t="s">
        <v>12742</v>
      </c>
      <c r="E283" s="1">
        <v>282</v>
      </c>
      <c r="F283" s="1">
        <v>1</v>
      </c>
      <c r="G283" s="1" t="s">
        <v>15747</v>
      </c>
      <c r="H283" s="1" t="s">
        <v>15748</v>
      </c>
      <c r="I283" s="1">
        <v>11</v>
      </c>
      <c r="L283" s="1">
        <v>3</v>
      </c>
      <c r="M283" s="1" t="s">
        <v>14539</v>
      </c>
      <c r="N283" s="1" t="s">
        <v>14540</v>
      </c>
      <c r="S283" s="1" t="s">
        <v>68</v>
      </c>
      <c r="T283" s="1" t="s">
        <v>7222</v>
      </c>
      <c r="U283" s="1" t="s">
        <v>888</v>
      </c>
      <c r="V283" s="1" t="s">
        <v>7362</v>
      </c>
      <c r="Y283" s="1" t="s">
        <v>402</v>
      </c>
      <c r="Z283" s="1" t="s">
        <v>7997</v>
      </c>
      <c r="AC283" s="1">
        <v>28</v>
      </c>
      <c r="AD283" s="1" t="s">
        <v>103</v>
      </c>
      <c r="AE283" s="1" t="s">
        <v>9769</v>
      </c>
    </row>
    <row r="284" spans="1:73" ht="13.5" customHeight="1">
      <c r="A284" s="4" t="str">
        <f t="shared" si="7"/>
        <v>1702_각남면_0077</v>
      </c>
      <c r="B284" s="1">
        <v>1702</v>
      </c>
      <c r="C284" s="1" t="s">
        <v>12741</v>
      </c>
      <c r="D284" s="1" t="s">
        <v>12742</v>
      </c>
      <c r="E284" s="1">
        <v>283</v>
      </c>
      <c r="F284" s="1">
        <v>1</v>
      </c>
      <c r="G284" s="1" t="s">
        <v>15747</v>
      </c>
      <c r="H284" s="1" t="s">
        <v>15748</v>
      </c>
      <c r="I284" s="1">
        <v>11</v>
      </c>
      <c r="L284" s="1">
        <v>3</v>
      </c>
      <c r="M284" s="1" t="s">
        <v>14539</v>
      </c>
      <c r="N284" s="1" t="s">
        <v>14540</v>
      </c>
      <c r="S284" s="1" t="s">
        <v>64</v>
      </c>
      <c r="T284" s="1" t="s">
        <v>7221</v>
      </c>
      <c r="Y284" s="1" t="s">
        <v>15813</v>
      </c>
      <c r="Z284" s="1" t="s">
        <v>7998</v>
      </c>
      <c r="AC284" s="1">
        <v>14</v>
      </c>
      <c r="AD284" s="1" t="s">
        <v>159</v>
      </c>
      <c r="AE284" s="1" t="s">
        <v>9777</v>
      </c>
    </row>
    <row r="285" spans="1:73" ht="13.5" customHeight="1">
      <c r="A285" s="4" t="str">
        <f t="shared" si="7"/>
        <v>1702_각남면_0077</v>
      </c>
      <c r="B285" s="1">
        <v>1702</v>
      </c>
      <c r="C285" s="1" t="s">
        <v>12741</v>
      </c>
      <c r="D285" s="1" t="s">
        <v>12742</v>
      </c>
      <c r="E285" s="1">
        <v>284</v>
      </c>
      <c r="F285" s="1">
        <v>1</v>
      </c>
      <c r="G285" s="1" t="s">
        <v>15747</v>
      </c>
      <c r="H285" s="1" t="s">
        <v>15748</v>
      </c>
      <c r="I285" s="1">
        <v>11</v>
      </c>
      <c r="L285" s="1">
        <v>3</v>
      </c>
      <c r="M285" s="1" t="s">
        <v>14539</v>
      </c>
      <c r="N285" s="1" t="s">
        <v>14540</v>
      </c>
      <c r="S285" s="1" t="s">
        <v>68</v>
      </c>
      <c r="T285" s="1" t="s">
        <v>7222</v>
      </c>
      <c r="Y285" s="1" t="s">
        <v>889</v>
      </c>
      <c r="Z285" s="1" t="s">
        <v>7999</v>
      </c>
      <c r="AC285" s="1">
        <v>11</v>
      </c>
      <c r="AD285" s="1" t="s">
        <v>313</v>
      </c>
      <c r="AE285" s="1" t="s">
        <v>9793</v>
      </c>
    </row>
    <row r="286" spans="1:73" ht="13.5" customHeight="1">
      <c r="A286" s="4" t="str">
        <f t="shared" si="7"/>
        <v>1702_각남면_0077</v>
      </c>
      <c r="B286" s="1">
        <v>1702</v>
      </c>
      <c r="C286" s="1" t="s">
        <v>12741</v>
      </c>
      <c r="D286" s="1" t="s">
        <v>12742</v>
      </c>
      <c r="E286" s="1">
        <v>285</v>
      </c>
      <c r="F286" s="1">
        <v>1</v>
      </c>
      <c r="G286" s="1" t="s">
        <v>15747</v>
      </c>
      <c r="H286" s="1" t="s">
        <v>15748</v>
      </c>
      <c r="I286" s="1">
        <v>11</v>
      </c>
      <c r="L286" s="1">
        <v>4</v>
      </c>
      <c r="M286" s="1" t="s">
        <v>891</v>
      </c>
      <c r="N286" s="1" t="s">
        <v>13080</v>
      </c>
      <c r="O286" s="1" t="s">
        <v>6</v>
      </c>
      <c r="P286" s="1" t="s">
        <v>7189</v>
      </c>
      <c r="T286" s="1" t="s">
        <v>14194</v>
      </c>
      <c r="U286" s="1" t="s">
        <v>890</v>
      </c>
      <c r="V286" s="1" t="s">
        <v>7363</v>
      </c>
      <c r="Y286" s="1" t="s">
        <v>891</v>
      </c>
      <c r="Z286" s="1" t="s">
        <v>13080</v>
      </c>
      <c r="AC286" s="1">
        <v>59</v>
      </c>
      <c r="AD286" s="1" t="s">
        <v>296</v>
      </c>
      <c r="AE286" s="1" t="s">
        <v>9791</v>
      </c>
      <c r="AJ286" s="1" t="s">
        <v>17</v>
      </c>
      <c r="AK286" s="1" t="s">
        <v>9936</v>
      </c>
      <c r="AL286" s="1" t="s">
        <v>892</v>
      </c>
      <c r="AM286" s="1" t="s">
        <v>9994</v>
      </c>
      <c r="AN286" s="1" t="s">
        <v>893</v>
      </c>
      <c r="AO286" s="1" t="s">
        <v>9946</v>
      </c>
      <c r="AR286" s="1" t="s">
        <v>894</v>
      </c>
      <c r="AS286" s="1" t="s">
        <v>13283</v>
      </c>
      <c r="AT286" s="1" t="s">
        <v>57</v>
      </c>
      <c r="AU286" s="1" t="s">
        <v>7320</v>
      </c>
      <c r="AV286" s="1" t="s">
        <v>895</v>
      </c>
      <c r="AW286" s="1" t="s">
        <v>8745</v>
      </c>
      <c r="BB286" s="1" t="s">
        <v>141</v>
      </c>
      <c r="BC286" s="1" t="s">
        <v>7634</v>
      </c>
      <c r="BD286" s="1" t="s">
        <v>896</v>
      </c>
      <c r="BE286" s="1" t="s">
        <v>13453</v>
      </c>
      <c r="BG286" s="1" t="s">
        <v>57</v>
      </c>
      <c r="BH286" s="1" t="s">
        <v>7320</v>
      </c>
      <c r="BI286" s="1" t="s">
        <v>15814</v>
      </c>
      <c r="BJ286" s="1" t="s">
        <v>13559</v>
      </c>
      <c r="BK286" s="1" t="s">
        <v>57</v>
      </c>
      <c r="BL286" s="1" t="s">
        <v>7320</v>
      </c>
      <c r="BM286" s="1" t="s">
        <v>15815</v>
      </c>
      <c r="BN286" s="1" t="s">
        <v>13557</v>
      </c>
      <c r="BO286" s="1" t="s">
        <v>46</v>
      </c>
      <c r="BP286" s="1" t="s">
        <v>7417</v>
      </c>
      <c r="BQ286" s="1" t="s">
        <v>897</v>
      </c>
      <c r="BR286" s="1" t="s">
        <v>14053</v>
      </c>
      <c r="BS286" s="1" t="s">
        <v>898</v>
      </c>
      <c r="BT286" s="1" t="s">
        <v>14141</v>
      </c>
    </row>
    <row r="287" spans="1:73" ht="13.5" customHeight="1">
      <c r="A287" s="4" t="str">
        <f t="shared" si="7"/>
        <v>1702_각남면_0077</v>
      </c>
      <c r="B287" s="1">
        <v>1702</v>
      </c>
      <c r="C287" s="1" t="s">
        <v>12741</v>
      </c>
      <c r="D287" s="1" t="s">
        <v>12742</v>
      </c>
      <c r="E287" s="1">
        <v>286</v>
      </c>
      <c r="F287" s="1">
        <v>1</v>
      </c>
      <c r="G287" s="1" t="s">
        <v>15747</v>
      </c>
      <c r="H287" s="1" t="s">
        <v>15748</v>
      </c>
      <c r="I287" s="1">
        <v>11</v>
      </c>
      <c r="L287" s="1">
        <v>4</v>
      </c>
      <c r="M287" s="1" t="s">
        <v>891</v>
      </c>
      <c r="N287" s="1" t="s">
        <v>13080</v>
      </c>
      <c r="S287" s="1" t="s">
        <v>49</v>
      </c>
      <c r="T287" s="1" t="s">
        <v>2878</v>
      </c>
      <c r="U287" s="1" t="s">
        <v>50</v>
      </c>
      <c r="V287" s="1" t="s">
        <v>7304</v>
      </c>
      <c r="Y287" s="1" t="s">
        <v>15344</v>
      </c>
      <c r="Z287" s="1" t="s">
        <v>8000</v>
      </c>
      <c r="AC287" s="1">
        <v>49</v>
      </c>
      <c r="AD287" s="1" t="s">
        <v>145</v>
      </c>
      <c r="AE287" s="1" t="s">
        <v>9775</v>
      </c>
      <c r="AJ287" s="1" t="s">
        <v>17</v>
      </c>
      <c r="AK287" s="1" t="s">
        <v>9936</v>
      </c>
      <c r="AL287" s="1" t="s">
        <v>565</v>
      </c>
      <c r="AM287" s="1" t="s">
        <v>9927</v>
      </c>
      <c r="AN287" s="1" t="s">
        <v>456</v>
      </c>
      <c r="AO287" s="1" t="s">
        <v>7287</v>
      </c>
      <c r="AP287" s="1" t="s">
        <v>899</v>
      </c>
      <c r="AQ287" s="1" t="s">
        <v>10062</v>
      </c>
      <c r="AR287" s="1" t="s">
        <v>900</v>
      </c>
      <c r="AS287" s="1" t="s">
        <v>9042</v>
      </c>
      <c r="AT287" s="1" t="s">
        <v>46</v>
      </c>
      <c r="AU287" s="1" t="s">
        <v>7417</v>
      </c>
      <c r="AV287" s="1" t="s">
        <v>901</v>
      </c>
      <c r="AW287" s="1" t="s">
        <v>10303</v>
      </c>
      <c r="BB287" s="1" t="s">
        <v>141</v>
      </c>
      <c r="BC287" s="1" t="s">
        <v>7634</v>
      </c>
      <c r="BD287" s="1" t="s">
        <v>568</v>
      </c>
      <c r="BE287" s="1" t="s">
        <v>9122</v>
      </c>
      <c r="BG287" s="1" t="s">
        <v>46</v>
      </c>
      <c r="BH287" s="1" t="s">
        <v>7417</v>
      </c>
      <c r="BI287" s="1" t="s">
        <v>902</v>
      </c>
      <c r="BJ287" s="1" t="s">
        <v>11157</v>
      </c>
      <c r="BK287" s="1" t="s">
        <v>46</v>
      </c>
      <c r="BL287" s="1" t="s">
        <v>7417</v>
      </c>
      <c r="BM287" s="1" t="s">
        <v>570</v>
      </c>
      <c r="BN287" s="1" t="s">
        <v>13448</v>
      </c>
      <c r="BO287" s="1" t="s">
        <v>57</v>
      </c>
      <c r="BP287" s="1" t="s">
        <v>7320</v>
      </c>
      <c r="BQ287" s="1" t="s">
        <v>903</v>
      </c>
      <c r="BR287" s="1" t="s">
        <v>8992</v>
      </c>
      <c r="BS287" s="1" t="s">
        <v>53</v>
      </c>
      <c r="BT287" s="1" t="s">
        <v>9879</v>
      </c>
    </row>
    <row r="288" spans="1:73" ht="13.5" customHeight="1">
      <c r="A288" s="4" t="str">
        <f t="shared" si="7"/>
        <v>1702_각남면_0077</v>
      </c>
      <c r="B288" s="1">
        <v>1702</v>
      </c>
      <c r="C288" s="1" t="s">
        <v>12741</v>
      </c>
      <c r="D288" s="1" t="s">
        <v>12742</v>
      </c>
      <c r="E288" s="1">
        <v>287</v>
      </c>
      <c r="F288" s="1">
        <v>1</v>
      </c>
      <c r="G288" s="1" t="s">
        <v>15747</v>
      </c>
      <c r="H288" s="1" t="s">
        <v>15748</v>
      </c>
      <c r="I288" s="1">
        <v>11</v>
      </c>
      <c r="L288" s="1">
        <v>4</v>
      </c>
      <c r="M288" s="1" t="s">
        <v>891</v>
      </c>
      <c r="N288" s="1" t="s">
        <v>13080</v>
      </c>
      <c r="S288" s="1" t="s">
        <v>64</v>
      </c>
      <c r="T288" s="1" t="s">
        <v>7221</v>
      </c>
      <c r="Y288" s="1" t="s">
        <v>904</v>
      </c>
      <c r="Z288" s="1" t="s">
        <v>8001</v>
      </c>
      <c r="AC288" s="1">
        <v>8</v>
      </c>
      <c r="AD288" s="1" t="s">
        <v>184</v>
      </c>
      <c r="AE288" s="1" t="s">
        <v>9781</v>
      </c>
    </row>
    <row r="289" spans="1:73" ht="13.5" customHeight="1">
      <c r="A289" s="4" t="str">
        <f t="shared" si="7"/>
        <v>1702_각남면_0077</v>
      </c>
      <c r="B289" s="1">
        <v>1702</v>
      </c>
      <c r="C289" s="1" t="s">
        <v>12741</v>
      </c>
      <c r="D289" s="1" t="s">
        <v>12742</v>
      </c>
      <c r="E289" s="1">
        <v>288</v>
      </c>
      <c r="F289" s="1">
        <v>1</v>
      </c>
      <c r="G289" s="1" t="s">
        <v>15747</v>
      </c>
      <c r="H289" s="1" t="s">
        <v>15748</v>
      </c>
      <c r="I289" s="1">
        <v>11</v>
      </c>
      <c r="L289" s="1">
        <v>5</v>
      </c>
      <c r="M289" s="1" t="s">
        <v>906</v>
      </c>
      <c r="N289" s="1" t="s">
        <v>8002</v>
      </c>
      <c r="O289" s="1" t="s">
        <v>6</v>
      </c>
      <c r="P289" s="1" t="s">
        <v>7189</v>
      </c>
      <c r="T289" s="1" t="s">
        <v>14194</v>
      </c>
      <c r="U289" s="1" t="s">
        <v>905</v>
      </c>
      <c r="V289" s="1" t="s">
        <v>7364</v>
      </c>
      <c r="Y289" s="1" t="s">
        <v>906</v>
      </c>
      <c r="Z289" s="1" t="s">
        <v>8002</v>
      </c>
      <c r="AC289" s="1">
        <v>51</v>
      </c>
      <c r="AD289" s="1" t="s">
        <v>593</v>
      </c>
      <c r="AE289" s="1" t="s">
        <v>9808</v>
      </c>
      <c r="AJ289" s="1" t="s">
        <v>17</v>
      </c>
      <c r="AK289" s="1" t="s">
        <v>9936</v>
      </c>
      <c r="AL289" s="1" t="s">
        <v>79</v>
      </c>
      <c r="AM289" s="1" t="s">
        <v>13206</v>
      </c>
      <c r="AN289" s="1" t="s">
        <v>79</v>
      </c>
      <c r="AO289" s="1" t="s">
        <v>13207</v>
      </c>
      <c r="AR289" s="1" t="s">
        <v>907</v>
      </c>
      <c r="AS289" s="1" t="s">
        <v>13297</v>
      </c>
      <c r="AT289" s="1" t="s">
        <v>57</v>
      </c>
      <c r="AU289" s="1" t="s">
        <v>7320</v>
      </c>
      <c r="AV289" s="1" t="s">
        <v>498</v>
      </c>
      <c r="AW289" s="1" t="s">
        <v>8980</v>
      </c>
      <c r="BB289" s="1" t="s">
        <v>128</v>
      </c>
      <c r="BC289" s="1" t="s">
        <v>13465</v>
      </c>
      <c r="BD289" s="1" t="s">
        <v>908</v>
      </c>
      <c r="BE289" s="1" t="s">
        <v>10931</v>
      </c>
      <c r="BG289" s="1" t="s">
        <v>57</v>
      </c>
      <c r="BH289" s="1" t="s">
        <v>7320</v>
      </c>
      <c r="BI289" s="1" t="s">
        <v>909</v>
      </c>
      <c r="BJ289" s="1" t="s">
        <v>8457</v>
      </c>
      <c r="BK289" s="1" t="s">
        <v>57</v>
      </c>
      <c r="BL289" s="1" t="s">
        <v>7320</v>
      </c>
      <c r="BM289" s="1" t="s">
        <v>590</v>
      </c>
      <c r="BN289" s="1" t="s">
        <v>7995</v>
      </c>
      <c r="BO289" s="1" t="s">
        <v>259</v>
      </c>
      <c r="BP289" s="1" t="s">
        <v>13625</v>
      </c>
      <c r="BQ289" s="1" t="s">
        <v>910</v>
      </c>
      <c r="BR289" s="1" t="s">
        <v>14029</v>
      </c>
      <c r="BS289" s="1" t="s">
        <v>149</v>
      </c>
      <c r="BT289" s="1" t="s">
        <v>9962</v>
      </c>
    </row>
    <row r="290" spans="1:73" ht="13.5" customHeight="1">
      <c r="A290" s="4" t="str">
        <f t="shared" si="7"/>
        <v>1702_각남면_0077</v>
      </c>
      <c r="B290" s="1">
        <v>1702</v>
      </c>
      <c r="C290" s="1" t="s">
        <v>12741</v>
      </c>
      <c r="D290" s="1" t="s">
        <v>12742</v>
      </c>
      <c r="E290" s="1">
        <v>289</v>
      </c>
      <c r="F290" s="1">
        <v>1</v>
      </c>
      <c r="G290" s="1" t="s">
        <v>15747</v>
      </c>
      <c r="H290" s="1" t="s">
        <v>15748</v>
      </c>
      <c r="I290" s="1">
        <v>11</v>
      </c>
      <c r="L290" s="1">
        <v>5</v>
      </c>
      <c r="M290" s="1" t="s">
        <v>906</v>
      </c>
      <c r="N290" s="1" t="s">
        <v>8002</v>
      </c>
      <c r="S290" s="1" t="s">
        <v>49</v>
      </c>
      <c r="T290" s="1" t="s">
        <v>2878</v>
      </c>
      <c r="U290" s="1" t="s">
        <v>50</v>
      </c>
      <c r="V290" s="1" t="s">
        <v>7304</v>
      </c>
      <c r="Y290" s="1" t="s">
        <v>15816</v>
      </c>
      <c r="Z290" s="1" t="s">
        <v>8003</v>
      </c>
      <c r="AC290" s="1">
        <v>50</v>
      </c>
      <c r="AD290" s="1" t="s">
        <v>782</v>
      </c>
      <c r="AE290" s="1" t="s">
        <v>9814</v>
      </c>
      <c r="AJ290" s="1" t="s">
        <v>17</v>
      </c>
      <c r="AK290" s="1" t="s">
        <v>9936</v>
      </c>
      <c r="AL290" s="1" t="s">
        <v>79</v>
      </c>
      <c r="AM290" s="1" t="s">
        <v>13206</v>
      </c>
      <c r="AN290" s="1" t="s">
        <v>895</v>
      </c>
      <c r="AO290" s="1" t="s">
        <v>8745</v>
      </c>
      <c r="AP290" s="1" t="s">
        <v>55</v>
      </c>
      <c r="AQ290" s="1" t="s">
        <v>7306</v>
      </c>
      <c r="AR290" s="1" t="s">
        <v>911</v>
      </c>
      <c r="AS290" s="1" t="s">
        <v>10080</v>
      </c>
      <c r="AT290" s="1" t="s">
        <v>57</v>
      </c>
      <c r="AU290" s="1" t="s">
        <v>7320</v>
      </c>
      <c r="AV290" s="1" t="s">
        <v>569</v>
      </c>
      <c r="AW290" s="1" t="s">
        <v>10327</v>
      </c>
      <c r="BG290" s="1" t="s">
        <v>57</v>
      </c>
      <c r="BH290" s="1" t="s">
        <v>7320</v>
      </c>
      <c r="BI290" s="1" t="s">
        <v>441</v>
      </c>
      <c r="BJ290" s="1" t="s">
        <v>8339</v>
      </c>
      <c r="BK290" s="1" t="s">
        <v>57</v>
      </c>
      <c r="BL290" s="1" t="s">
        <v>7320</v>
      </c>
      <c r="BM290" s="1" t="s">
        <v>912</v>
      </c>
      <c r="BN290" s="1" t="s">
        <v>8079</v>
      </c>
      <c r="BO290" s="1" t="s">
        <v>46</v>
      </c>
      <c r="BP290" s="1" t="s">
        <v>7417</v>
      </c>
      <c r="BQ290" s="1" t="s">
        <v>913</v>
      </c>
      <c r="BR290" s="1" t="s">
        <v>12074</v>
      </c>
      <c r="BS290" s="1" t="s">
        <v>97</v>
      </c>
      <c r="BT290" s="1" t="s">
        <v>9880</v>
      </c>
    </row>
    <row r="291" spans="1:73" ht="13.5" customHeight="1">
      <c r="A291" s="4" t="str">
        <f t="shared" si="7"/>
        <v>1702_각남면_0077</v>
      </c>
      <c r="B291" s="1">
        <v>1702</v>
      </c>
      <c r="C291" s="1" t="s">
        <v>12741</v>
      </c>
      <c r="D291" s="1" t="s">
        <v>12742</v>
      </c>
      <c r="E291" s="1">
        <v>290</v>
      </c>
      <c r="F291" s="1">
        <v>1</v>
      </c>
      <c r="G291" s="1" t="s">
        <v>15747</v>
      </c>
      <c r="H291" s="1" t="s">
        <v>15748</v>
      </c>
      <c r="I291" s="1">
        <v>12</v>
      </c>
      <c r="J291" s="1" t="s">
        <v>914</v>
      </c>
      <c r="K291" s="1" t="s">
        <v>7075</v>
      </c>
      <c r="L291" s="1">
        <v>1</v>
      </c>
      <c r="M291" s="1" t="s">
        <v>914</v>
      </c>
      <c r="N291" s="1" t="s">
        <v>7075</v>
      </c>
      <c r="O291" s="1" t="s">
        <v>6</v>
      </c>
      <c r="P291" s="1" t="s">
        <v>7189</v>
      </c>
      <c r="T291" s="1" t="s">
        <v>14194</v>
      </c>
      <c r="U291" s="1" t="s">
        <v>915</v>
      </c>
      <c r="V291" s="1" t="s">
        <v>12944</v>
      </c>
      <c r="W291" s="1" t="s">
        <v>38</v>
      </c>
      <c r="X291" s="1" t="s">
        <v>7748</v>
      </c>
      <c r="Y291" s="1" t="s">
        <v>721</v>
      </c>
      <c r="Z291" s="1" t="s">
        <v>8004</v>
      </c>
      <c r="AC291" s="1">
        <v>58</v>
      </c>
      <c r="AD291" s="1" t="s">
        <v>410</v>
      </c>
      <c r="AE291" s="1" t="s">
        <v>9801</v>
      </c>
      <c r="AJ291" s="1" t="s">
        <v>17</v>
      </c>
      <c r="AK291" s="1" t="s">
        <v>9936</v>
      </c>
      <c r="AL291" s="1" t="s">
        <v>41</v>
      </c>
      <c r="AM291" s="1" t="s">
        <v>9992</v>
      </c>
      <c r="AT291" s="1" t="s">
        <v>46</v>
      </c>
      <c r="AU291" s="1" t="s">
        <v>7417</v>
      </c>
      <c r="AV291" s="1" t="s">
        <v>44</v>
      </c>
      <c r="AW291" s="1" t="s">
        <v>10328</v>
      </c>
      <c r="BG291" s="1" t="s">
        <v>189</v>
      </c>
      <c r="BH291" s="1" t="s">
        <v>7414</v>
      </c>
      <c r="BI291" s="1" t="s">
        <v>916</v>
      </c>
      <c r="BJ291" s="1" t="s">
        <v>10765</v>
      </c>
      <c r="BK291" s="1" t="s">
        <v>46</v>
      </c>
      <c r="BL291" s="1" t="s">
        <v>7417</v>
      </c>
      <c r="BM291" s="1" t="s">
        <v>917</v>
      </c>
      <c r="BN291" s="1" t="s">
        <v>9586</v>
      </c>
      <c r="BO291" s="1" t="s">
        <v>46</v>
      </c>
      <c r="BP291" s="1" t="s">
        <v>7417</v>
      </c>
      <c r="BQ291" s="1" t="s">
        <v>918</v>
      </c>
      <c r="BR291" s="1" t="s">
        <v>12075</v>
      </c>
      <c r="BS291" s="1" t="s">
        <v>149</v>
      </c>
      <c r="BT291" s="1" t="s">
        <v>9962</v>
      </c>
    </row>
    <row r="292" spans="1:73" ht="13.5" customHeight="1">
      <c r="A292" s="4" t="str">
        <f t="shared" si="7"/>
        <v>1702_각남면_0077</v>
      </c>
      <c r="B292" s="1">
        <v>1702</v>
      </c>
      <c r="C292" s="1" t="s">
        <v>12741</v>
      </c>
      <c r="D292" s="1" t="s">
        <v>12742</v>
      </c>
      <c r="E292" s="1">
        <v>291</v>
      </c>
      <c r="F292" s="1">
        <v>1</v>
      </c>
      <c r="G292" s="1" t="s">
        <v>15747</v>
      </c>
      <c r="H292" s="1" t="s">
        <v>15748</v>
      </c>
      <c r="I292" s="1">
        <v>12</v>
      </c>
      <c r="L292" s="1">
        <v>1</v>
      </c>
      <c r="M292" s="1" t="s">
        <v>914</v>
      </c>
      <c r="N292" s="1" t="s">
        <v>7075</v>
      </c>
      <c r="S292" s="1" t="s">
        <v>49</v>
      </c>
      <c r="T292" s="1" t="s">
        <v>2878</v>
      </c>
      <c r="U292" s="1" t="s">
        <v>128</v>
      </c>
      <c r="V292" s="1" t="s">
        <v>7236</v>
      </c>
      <c r="W292" s="1" t="s">
        <v>608</v>
      </c>
      <c r="X292" s="1" t="s">
        <v>7768</v>
      </c>
      <c r="Y292" s="1" t="s">
        <v>88</v>
      </c>
      <c r="Z292" s="1" t="s">
        <v>7814</v>
      </c>
      <c r="AC292" s="1">
        <v>50</v>
      </c>
      <c r="AD292" s="1" t="s">
        <v>782</v>
      </c>
      <c r="AE292" s="1" t="s">
        <v>9814</v>
      </c>
      <c r="AJ292" s="1" t="s">
        <v>17</v>
      </c>
      <c r="AK292" s="1" t="s">
        <v>9936</v>
      </c>
      <c r="AL292" s="1" t="s">
        <v>90</v>
      </c>
      <c r="AM292" s="1" t="s">
        <v>9993</v>
      </c>
      <c r="AT292" s="1" t="s">
        <v>46</v>
      </c>
      <c r="AU292" s="1" t="s">
        <v>7417</v>
      </c>
      <c r="AV292" s="1" t="s">
        <v>919</v>
      </c>
      <c r="AW292" s="1" t="s">
        <v>10329</v>
      </c>
      <c r="BG292" s="1" t="s">
        <v>46</v>
      </c>
      <c r="BH292" s="1" t="s">
        <v>7417</v>
      </c>
      <c r="BI292" s="1" t="s">
        <v>920</v>
      </c>
      <c r="BJ292" s="1" t="s">
        <v>10881</v>
      </c>
      <c r="BK292" s="1" t="s">
        <v>46</v>
      </c>
      <c r="BL292" s="1" t="s">
        <v>7417</v>
      </c>
      <c r="BM292" s="1" t="s">
        <v>921</v>
      </c>
      <c r="BN292" s="1" t="s">
        <v>11627</v>
      </c>
      <c r="BQ292" s="1" t="s">
        <v>922</v>
      </c>
      <c r="BR292" s="1" t="s">
        <v>13726</v>
      </c>
      <c r="BS292" s="1" t="s">
        <v>79</v>
      </c>
      <c r="BT292" s="1" t="s">
        <v>14129</v>
      </c>
    </row>
    <row r="293" spans="1:73" ht="13.5" customHeight="1">
      <c r="A293" s="4" t="str">
        <f t="shared" si="7"/>
        <v>1702_각남면_0077</v>
      </c>
      <c r="B293" s="1">
        <v>1702</v>
      </c>
      <c r="C293" s="1" t="s">
        <v>12741</v>
      </c>
      <c r="D293" s="1" t="s">
        <v>12742</v>
      </c>
      <c r="E293" s="1">
        <v>292</v>
      </c>
      <c r="F293" s="1">
        <v>1</v>
      </c>
      <c r="G293" s="1" t="s">
        <v>15747</v>
      </c>
      <c r="H293" s="1" t="s">
        <v>15748</v>
      </c>
      <c r="I293" s="1">
        <v>12</v>
      </c>
      <c r="L293" s="1">
        <v>2</v>
      </c>
      <c r="M293" s="1" t="s">
        <v>14268</v>
      </c>
      <c r="N293" s="1" t="s">
        <v>12755</v>
      </c>
      <c r="O293" s="1" t="s">
        <v>602</v>
      </c>
      <c r="P293" s="1" t="s">
        <v>12806</v>
      </c>
      <c r="T293" s="1" t="s">
        <v>14194</v>
      </c>
      <c r="U293" s="1" t="s">
        <v>172</v>
      </c>
      <c r="V293" s="1" t="s">
        <v>7314</v>
      </c>
      <c r="W293" s="1" t="s">
        <v>76</v>
      </c>
      <c r="X293" s="1" t="s">
        <v>12974</v>
      </c>
      <c r="Y293" s="1" t="s">
        <v>601</v>
      </c>
      <c r="Z293" s="1" t="s">
        <v>7921</v>
      </c>
      <c r="AC293" s="1">
        <v>24</v>
      </c>
      <c r="AD293" s="1" t="s">
        <v>337</v>
      </c>
      <c r="AE293" s="1" t="s">
        <v>9796</v>
      </c>
      <c r="AJ293" s="1" t="s">
        <v>17</v>
      </c>
      <c r="AK293" s="1" t="s">
        <v>9936</v>
      </c>
      <c r="AL293" s="1" t="s">
        <v>79</v>
      </c>
      <c r="AM293" s="1" t="s">
        <v>13206</v>
      </c>
      <c r="AT293" s="1" t="s">
        <v>42</v>
      </c>
      <c r="AU293" s="1" t="s">
        <v>7418</v>
      </c>
      <c r="AV293" s="1" t="s">
        <v>587</v>
      </c>
      <c r="AW293" s="1" t="s">
        <v>7920</v>
      </c>
      <c r="BG293" s="1" t="s">
        <v>46</v>
      </c>
      <c r="BH293" s="1" t="s">
        <v>7417</v>
      </c>
      <c r="BI293" s="1" t="s">
        <v>588</v>
      </c>
      <c r="BJ293" s="1" t="s">
        <v>8835</v>
      </c>
      <c r="BK293" s="1" t="s">
        <v>589</v>
      </c>
      <c r="BL293" s="1" t="s">
        <v>10234</v>
      </c>
      <c r="BM293" s="1" t="s">
        <v>590</v>
      </c>
      <c r="BN293" s="1" t="s">
        <v>7995</v>
      </c>
      <c r="BO293" s="1" t="s">
        <v>46</v>
      </c>
      <c r="BP293" s="1" t="s">
        <v>7417</v>
      </c>
      <c r="BQ293" s="1" t="s">
        <v>923</v>
      </c>
      <c r="BR293" s="1" t="s">
        <v>13724</v>
      </c>
      <c r="BS293" s="1" t="s">
        <v>79</v>
      </c>
      <c r="BT293" s="1" t="s">
        <v>14129</v>
      </c>
    </row>
    <row r="294" spans="1:73" ht="13.5" customHeight="1">
      <c r="A294" s="4" t="str">
        <f t="shared" si="7"/>
        <v>1702_각남면_0077</v>
      </c>
      <c r="B294" s="1">
        <v>1702</v>
      </c>
      <c r="C294" s="1" t="s">
        <v>12741</v>
      </c>
      <c r="D294" s="1" t="s">
        <v>12742</v>
      </c>
      <c r="E294" s="1">
        <v>293</v>
      </c>
      <c r="F294" s="1">
        <v>1</v>
      </c>
      <c r="G294" s="1" t="s">
        <v>15747</v>
      </c>
      <c r="H294" s="1" t="s">
        <v>15748</v>
      </c>
      <c r="I294" s="1">
        <v>12</v>
      </c>
      <c r="L294" s="1">
        <v>2</v>
      </c>
      <c r="M294" s="1" t="s">
        <v>14268</v>
      </c>
      <c r="N294" s="1" t="s">
        <v>12755</v>
      </c>
      <c r="S294" s="1" t="s">
        <v>49</v>
      </c>
      <c r="T294" s="1" t="s">
        <v>2878</v>
      </c>
      <c r="W294" s="1" t="s">
        <v>166</v>
      </c>
      <c r="X294" s="1" t="s">
        <v>7754</v>
      </c>
      <c r="Y294" s="1" t="s">
        <v>88</v>
      </c>
      <c r="Z294" s="1" t="s">
        <v>7814</v>
      </c>
      <c r="AC294" s="1">
        <v>24</v>
      </c>
      <c r="AD294" s="1" t="s">
        <v>337</v>
      </c>
      <c r="AE294" s="1" t="s">
        <v>9796</v>
      </c>
      <c r="AJ294" s="1" t="s">
        <v>17</v>
      </c>
      <c r="AK294" s="1" t="s">
        <v>9936</v>
      </c>
      <c r="AL294" s="1" t="s">
        <v>97</v>
      </c>
      <c r="AM294" s="1" t="s">
        <v>9880</v>
      </c>
      <c r="AT294" s="1" t="s">
        <v>247</v>
      </c>
      <c r="AU294" s="1" t="s">
        <v>7367</v>
      </c>
      <c r="AV294" s="1" t="s">
        <v>924</v>
      </c>
      <c r="AW294" s="1" t="s">
        <v>8285</v>
      </c>
      <c r="BG294" s="1" t="s">
        <v>46</v>
      </c>
      <c r="BH294" s="1" t="s">
        <v>7417</v>
      </c>
      <c r="BI294" s="1" t="s">
        <v>15345</v>
      </c>
      <c r="BJ294" s="1" t="s">
        <v>10388</v>
      </c>
      <c r="BK294" s="1" t="s">
        <v>46</v>
      </c>
      <c r="BL294" s="1" t="s">
        <v>7417</v>
      </c>
      <c r="BM294" s="1" t="s">
        <v>925</v>
      </c>
      <c r="BN294" s="1" t="s">
        <v>7778</v>
      </c>
      <c r="BQ294" s="1" t="s">
        <v>926</v>
      </c>
      <c r="BR294" s="1" t="s">
        <v>14003</v>
      </c>
      <c r="BS294" s="1" t="s">
        <v>149</v>
      </c>
      <c r="BT294" s="1" t="s">
        <v>9962</v>
      </c>
    </row>
    <row r="295" spans="1:73" ht="13.5" customHeight="1">
      <c r="A295" s="4" t="str">
        <f t="shared" si="7"/>
        <v>1702_각남면_0077</v>
      </c>
      <c r="B295" s="1">
        <v>1702</v>
      </c>
      <c r="C295" s="1" t="s">
        <v>12741</v>
      </c>
      <c r="D295" s="1" t="s">
        <v>12742</v>
      </c>
      <c r="E295" s="1">
        <v>294</v>
      </c>
      <c r="F295" s="1">
        <v>1</v>
      </c>
      <c r="G295" s="1" t="s">
        <v>15747</v>
      </c>
      <c r="H295" s="1" t="s">
        <v>15748</v>
      </c>
      <c r="I295" s="1">
        <v>12</v>
      </c>
      <c r="L295" s="1">
        <v>3</v>
      </c>
      <c r="M295" s="1" t="s">
        <v>14541</v>
      </c>
      <c r="N295" s="1" t="s">
        <v>14542</v>
      </c>
      <c r="O295" s="1" t="s">
        <v>602</v>
      </c>
      <c r="P295" s="1" t="s">
        <v>12806</v>
      </c>
      <c r="T295" s="1" t="s">
        <v>14194</v>
      </c>
      <c r="U295" s="1" t="s">
        <v>927</v>
      </c>
      <c r="V295" s="1" t="s">
        <v>7365</v>
      </c>
      <c r="W295" s="1" t="s">
        <v>76</v>
      </c>
      <c r="X295" s="1" t="s">
        <v>12974</v>
      </c>
      <c r="Y295" s="1" t="s">
        <v>928</v>
      </c>
      <c r="Z295" s="1" t="s">
        <v>8005</v>
      </c>
      <c r="AC295" s="1">
        <v>30</v>
      </c>
      <c r="AD295" s="1" t="s">
        <v>78</v>
      </c>
      <c r="AE295" s="1" t="s">
        <v>9767</v>
      </c>
      <c r="AJ295" s="1" t="s">
        <v>17</v>
      </c>
      <c r="AK295" s="1" t="s">
        <v>9936</v>
      </c>
      <c r="AL295" s="1" t="s">
        <v>79</v>
      </c>
      <c r="AM295" s="1" t="s">
        <v>13206</v>
      </c>
      <c r="AT295" s="1" t="s">
        <v>299</v>
      </c>
      <c r="AU295" s="1" t="s">
        <v>7347</v>
      </c>
      <c r="AV295" s="1" t="s">
        <v>609</v>
      </c>
      <c r="AW295" s="1" t="s">
        <v>7925</v>
      </c>
      <c r="BG295" s="1" t="s">
        <v>589</v>
      </c>
      <c r="BH295" s="1" t="s">
        <v>10234</v>
      </c>
      <c r="BI295" s="1" t="s">
        <v>590</v>
      </c>
      <c r="BJ295" s="1" t="s">
        <v>7995</v>
      </c>
      <c r="BK295" s="1" t="s">
        <v>473</v>
      </c>
      <c r="BL295" s="1" t="s">
        <v>11048</v>
      </c>
      <c r="BM295" s="1" t="s">
        <v>591</v>
      </c>
      <c r="BN295" s="1" t="s">
        <v>10305</v>
      </c>
      <c r="BO295" s="1" t="s">
        <v>194</v>
      </c>
      <c r="BP295" s="1" t="s">
        <v>7558</v>
      </c>
      <c r="BQ295" s="1" t="s">
        <v>804</v>
      </c>
      <c r="BR295" s="1" t="s">
        <v>12070</v>
      </c>
      <c r="BS295" s="1" t="s">
        <v>149</v>
      </c>
      <c r="BT295" s="1" t="s">
        <v>9962</v>
      </c>
      <c r="BU295" s="1" t="s">
        <v>16042</v>
      </c>
    </row>
    <row r="296" spans="1:73" ht="13.5" customHeight="1">
      <c r="A296" s="4" t="str">
        <f t="shared" si="7"/>
        <v>1702_각남면_0077</v>
      </c>
      <c r="B296" s="1">
        <v>1702</v>
      </c>
      <c r="C296" s="1" t="s">
        <v>12741</v>
      </c>
      <c r="D296" s="1" t="s">
        <v>12742</v>
      </c>
      <c r="E296" s="1">
        <v>295</v>
      </c>
      <c r="F296" s="1">
        <v>1</v>
      </c>
      <c r="G296" s="1" t="s">
        <v>15747</v>
      </c>
      <c r="H296" s="1" t="s">
        <v>15748</v>
      </c>
      <c r="I296" s="1">
        <v>12</v>
      </c>
      <c r="L296" s="1">
        <v>3</v>
      </c>
      <c r="M296" s="1" t="s">
        <v>14541</v>
      </c>
      <c r="N296" s="1" t="s">
        <v>14542</v>
      </c>
      <c r="S296" s="1" t="s">
        <v>49</v>
      </c>
      <c r="T296" s="1" t="s">
        <v>2878</v>
      </c>
      <c r="W296" s="1" t="s">
        <v>166</v>
      </c>
      <c r="X296" s="1" t="s">
        <v>7754</v>
      </c>
      <c r="Y296" s="1" t="s">
        <v>88</v>
      </c>
      <c r="Z296" s="1" t="s">
        <v>7814</v>
      </c>
      <c r="AC296" s="1">
        <v>33</v>
      </c>
      <c r="AD296" s="1" t="s">
        <v>380</v>
      </c>
      <c r="AE296" s="1" t="s">
        <v>9798</v>
      </c>
      <c r="AF296" s="1" t="s">
        <v>100</v>
      </c>
      <c r="AG296" s="1" t="s">
        <v>9819</v>
      </c>
      <c r="AJ296" s="1" t="s">
        <v>17</v>
      </c>
      <c r="AK296" s="1" t="s">
        <v>9936</v>
      </c>
      <c r="AL296" s="1" t="s">
        <v>97</v>
      </c>
      <c r="AM296" s="1" t="s">
        <v>9880</v>
      </c>
      <c r="AT296" s="1" t="s">
        <v>46</v>
      </c>
      <c r="AU296" s="1" t="s">
        <v>7417</v>
      </c>
      <c r="AV296" s="1" t="s">
        <v>342</v>
      </c>
      <c r="AW296" s="1" t="s">
        <v>10289</v>
      </c>
      <c r="BG296" s="1" t="s">
        <v>343</v>
      </c>
      <c r="BH296" s="1" t="s">
        <v>11039</v>
      </c>
      <c r="BI296" s="1" t="s">
        <v>344</v>
      </c>
      <c r="BJ296" s="1" t="s">
        <v>8643</v>
      </c>
      <c r="BK296" s="1" t="s">
        <v>345</v>
      </c>
      <c r="BL296" s="1" t="s">
        <v>11515</v>
      </c>
      <c r="BM296" s="1" t="s">
        <v>15346</v>
      </c>
      <c r="BN296" s="1" t="s">
        <v>11602</v>
      </c>
      <c r="BO296" s="1" t="s">
        <v>46</v>
      </c>
      <c r="BP296" s="1" t="s">
        <v>7417</v>
      </c>
      <c r="BQ296" s="1" t="s">
        <v>347</v>
      </c>
      <c r="BR296" s="1" t="s">
        <v>12039</v>
      </c>
      <c r="BS296" s="1" t="s">
        <v>348</v>
      </c>
      <c r="BT296" s="1" t="s">
        <v>10001</v>
      </c>
    </row>
    <row r="297" spans="1:73" ht="13.5" customHeight="1">
      <c r="A297" s="4" t="str">
        <f t="shared" si="7"/>
        <v>1702_각남면_0077</v>
      </c>
      <c r="B297" s="1">
        <v>1702</v>
      </c>
      <c r="C297" s="1" t="s">
        <v>12741</v>
      </c>
      <c r="D297" s="1" t="s">
        <v>12742</v>
      </c>
      <c r="E297" s="1">
        <v>296</v>
      </c>
      <c r="F297" s="1">
        <v>1</v>
      </c>
      <c r="G297" s="1" t="s">
        <v>15747</v>
      </c>
      <c r="H297" s="1" t="s">
        <v>15748</v>
      </c>
      <c r="I297" s="1">
        <v>12</v>
      </c>
      <c r="L297" s="1">
        <v>3</v>
      </c>
      <c r="M297" s="1" t="s">
        <v>14541</v>
      </c>
      <c r="N297" s="1" t="s">
        <v>14542</v>
      </c>
      <c r="S297" s="1" t="s">
        <v>929</v>
      </c>
      <c r="T297" s="1" t="s">
        <v>7239</v>
      </c>
      <c r="W297" s="1" t="s">
        <v>155</v>
      </c>
      <c r="X297" s="1" t="s">
        <v>7753</v>
      </c>
      <c r="Y297" s="1" t="s">
        <v>88</v>
      </c>
      <c r="Z297" s="1" t="s">
        <v>7814</v>
      </c>
      <c r="AC297" s="1">
        <v>70</v>
      </c>
      <c r="AD297" s="1" t="s">
        <v>72</v>
      </c>
      <c r="AE297" s="1" t="s">
        <v>9765</v>
      </c>
      <c r="AF297" s="1" t="s">
        <v>100</v>
      </c>
      <c r="AG297" s="1" t="s">
        <v>9819</v>
      </c>
    </row>
    <row r="298" spans="1:73" ht="13.5" customHeight="1">
      <c r="A298" s="4" t="str">
        <f t="shared" si="7"/>
        <v>1702_각남면_0077</v>
      </c>
      <c r="B298" s="1">
        <v>1702</v>
      </c>
      <c r="C298" s="1" t="s">
        <v>12741</v>
      </c>
      <c r="D298" s="1" t="s">
        <v>12742</v>
      </c>
      <c r="E298" s="1">
        <v>297</v>
      </c>
      <c r="F298" s="1">
        <v>1</v>
      </c>
      <c r="G298" s="1" t="s">
        <v>15747</v>
      </c>
      <c r="H298" s="1" t="s">
        <v>15748</v>
      </c>
      <c r="I298" s="1">
        <v>12</v>
      </c>
      <c r="L298" s="1">
        <v>4</v>
      </c>
      <c r="M298" s="1" t="s">
        <v>908</v>
      </c>
      <c r="N298" s="1" t="s">
        <v>10931</v>
      </c>
      <c r="O298" s="1" t="s">
        <v>6</v>
      </c>
      <c r="P298" s="1" t="s">
        <v>7189</v>
      </c>
      <c r="T298" s="1" t="s">
        <v>14194</v>
      </c>
      <c r="U298" s="1" t="s">
        <v>930</v>
      </c>
      <c r="V298" s="1" t="s">
        <v>12841</v>
      </c>
      <c r="W298" s="1" t="s">
        <v>38</v>
      </c>
      <c r="X298" s="1" t="s">
        <v>7748</v>
      </c>
      <c r="Y298" s="1" t="s">
        <v>499</v>
      </c>
      <c r="Z298" s="1" t="s">
        <v>8006</v>
      </c>
      <c r="AC298" s="1">
        <v>61</v>
      </c>
      <c r="AD298" s="1" t="s">
        <v>132</v>
      </c>
      <c r="AE298" s="1" t="s">
        <v>9772</v>
      </c>
      <c r="AJ298" s="1" t="s">
        <v>17</v>
      </c>
      <c r="AK298" s="1" t="s">
        <v>9936</v>
      </c>
      <c r="AL298" s="1" t="s">
        <v>41</v>
      </c>
      <c r="AM298" s="1" t="s">
        <v>9992</v>
      </c>
      <c r="AT298" s="1" t="s">
        <v>251</v>
      </c>
      <c r="AU298" s="1" t="s">
        <v>13267</v>
      </c>
      <c r="AV298" s="1" t="s">
        <v>15347</v>
      </c>
      <c r="AW298" s="1" t="s">
        <v>10330</v>
      </c>
      <c r="BG298" s="1" t="s">
        <v>46</v>
      </c>
      <c r="BH298" s="1" t="s">
        <v>7417</v>
      </c>
      <c r="BI298" s="1" t="s">
        <v>931</v>
      </c>
      <c r="BJ298" s="1" t="s">
        <v>11158</v>
      </c>
      <c r="BM298" s="1" t="s">
        <v>544</v>
      </c>
      <c r="BN298" s="1" t="s">
        <v>10300</v>
      </c>
      <c r="BO298" s="1" t="s">
        <v>46</v>
      </c>
      <c r="BP298" s="1" t="s">
        <v>7417</v>
      </c>
      <c r="BQ298" s="1" t="s">
        <v>699</v>
      </c>
      <c r="BR298" s="1" t="s">
        <v>14124</v>
      </c>
      <c r="BS298" s="1" t="s">
        <v>932</v>
      </c>
      <c r="BT298" s="1" t="s">
        <v>10040</v>
      </c>
    </row>
    <row r="299" spans="1:73" ht="13.5" customHeight="1">
      <c r="A299" s="4" t="str">
        <f t="shared" ref="A299:A338" si="8">HYPERLINK("http://kyu.snu.ac.kr/sdhj/index.jsp?type=hj/GK14658_00IH_0001_0078.jpg","1702_각남면_0078")</f>
        <v>1702_각남면_0078</v>
      </c>
      <c r="B299" s="1">
        <v>1702</v>
      </c>
      <c r="C299" s="1" t="s">
        <v>12741</v>
      </c>
      <c r="D299" s="1" t="s">
        <v>12742</v>
      </c>
      <c r="E299" s="1">
        <v>298</v>
      </c>
      <c r="F299" s="1">
        <v>1</v>
      </c>
      <c r="G299" s="1" t="s">
        <v>15747</v>
      </c>
      <c r="H299" s="1" t="s">
        <v>15748</v>
      </c>
      <c r="I299" s="1">
        <v>12</v>
      </c>
      <c r="L299" s="1">
        <v>5</v>
      </c>
      <c r="M299" s="1" t="s">
        <v>934</v>
      </c>
      <c r="N299" s="1" t="s">
        <v>8007</v>
      </c>
      <c r="T299" s="1" t="s">
        <v>14194</v>
      </c>
      <c r="U299" s="1" t="s">
        <v>933</v>
      </c>
      <c r="V299" s="1" t="s">
        <v>12889</v>
      </c>
      <c r="Y299" s="1" t="s">
        <v>934</v>
      </c>
      <c r="Z299" s="1" t="s">
        <v>8007</v>
      </c>
      <c r="AC299" s="1">
        <v>37</v>
      </c>
      <c r="AD299" s="1" t="s">
        <v>116</v>
      </c>
      <c r="AE299" s="1" t="s">
        <v>9770</v>
      </c>
      <c r="AJ299" s="1" t="s">
        <v>17</v>
      </c>
      <c r="AK299" s="1" t="s">
        <v>9936</v>
      </c>
      <c r="AL299" s="1" t="s">
        <v>97</v>
      </c>
      <c r="AM299" s="1" t="s">
        <v>9880</v>
      </c>
      <c r="AT299" s="1" t="s">
        <v>935</v>
      </c>
      <c r="AU299" s="1" t="s">
        <v>13363</v>
      </c>
      <c r="AV299" s="1" t="s">
        <v>274</v>
      </c>
      <c r="AW299" s="1" t="s">
        <v>10284</v>
      </c>
      <c r="BG299" s="1" t="s">
        <v>46</v>
      </c>
      <c r="BH299" s="1" t="s">
        <v>7417</v>
      </c>
      <c r="BI299" s="1" t="s">
        <v>276</v>
      </c>
      <c r="BJ299" s="1" t="s">
        <v>11130</v>
      </c>
      <c r="BK299" s="1" t="s">
        <v>46</v>
      </c>
      <c r="BL299" s="1" t="s">
        <v>7417</v>
      </c>
      <c r="BM299" s="1" t="s">
        <v>277</v>
      </c>
      <c r="BN299" s="1" t="s">
        <v>11186</v>
      </c>
      <c r="BO299" s="1" t="s">
        <v>278</v>
      </c>
      <c r="BP299" s="1" t="s">
        <v>13627</v>
      </c>
      <c r="BQ299" s="1" t="s">
        <v>279</v>
      </c>
      <c r="BR299" s="1" t="s">
        <v>12034</v>
      </c>
      <c r="BS299" s="1" t="s">
        <v>97</v>
      </c>
      <c r="BT299" s="1" t="s">
        <v>9880</v>
      </c>
    </row>
    <row r="300" spans="1:73" ht="13.5" customHeight="1">
      <c r="A300" s="4" t="str">
        <f t="shared" si="8"/>
        <v>1702_각남면_0078</v>
      </c>
      <c r="B300" s="1">
        <v>1702</v>
      </c>
      <c r="C300" s="1" t="s">
        <v>12741</v>
      </c>
      <c r="D300" s="1" t="s">
        <v>12742</v>
      </c>
      <c r="E300" s="1">
        <v>299</v>
      </c>
      <c r="F300" s="1">
        <v>1</v>
      </c>
      <c r="G300" s="1" t="s">
        <v>15747</v>
      </c>
      <c r="H300" s="1" t="s">
        <v>15748</v>
      </c>
      <c r="I300" s="1">
        <v>12</v>
      </c>
      <c r="L300" s="1">
        <v>5</v>
      </c>
      <c r="M300" s="1" t="s">
        <v>934</v>
      </c>
      <c r="N300" s="1" t="s">
        <v>8007</v>
      </c>
      <c r="S300" s="1" t="s">
        <v>64</v>
      </c>
      <c r="T300" s="1" t="s">
        <v>7221</v>
      </c>
      <c r="Y300" s="1" t="s">
        <v>936</v>
      </c>
      <c r="Z300" s="1" t="s">
        <v>8008</v>
      </c>
      <c r="AF300" s="1" t="s">
        <v>239</v>
      </c>
      <c r="AG300" s="1" t="s">
        <v>9824</v>
      </c>
    </row>
    <row r="301" spans="1:73" ht="13.5" customHeight="1">
      <c r="A301" s="4" t="str">
        <f t="shared" si="8"/>
        <v>1702_각남면_0078</v>
      </c>
      <c r="B301" s="1">
        <v>1702</v>
      </c>
      <c r="C301" s="1" t="s">
        <v>12741</v>
      </c>
      <c r="D301" s="1" t="s">
        <v>12742</v>
      </c>
      <c r="E301" s="1">
        <v>300</v>
      </c>
      <c r="F301" s="1">
        <v>1</v>
      </c>
      <c r="G301" s="1" t="s">
        <v>15747</v>
      </c>
      <c r="H301" s="1" t="s">
        <v>15748</v>
      </c>
      <c r="I301" s="1">
        <v>12</v>
      </c>
      <c r="L301" s="1">
        <v>5</v>
      </c>
      <c r="M301" s="1" t="s">
        <v>934</v>
      </c>
      <c r="N301" s="1" t="s">
        <v>8007</v>
      </c>
      <c r="S301" s="1" t="s">
        <v>64</v>
      </c>
      <c r="T301" s="1" t="s">
        <v>7221</v>
      </c>
      <c r="Y301" s="1" t="s">
        <v>937</v>
      </c>
      <c r="Z301" s="1" t="s">
        <v>8009</v>
      </c>
      <c r="AF301" s="1" t="s">
        <v>368</v>
      </c>
      <c r="AG301" s="1" t="s">
        <v>9826</v>
      </c>
    </row>
    <row r="302" spans="1:73" ht="13.5" customHeight="1">
      <c r="A302" s="4" t="str">
        <f t="shared" si="8"/>
        <v>1702_각남면_0078</v>
      </c>
      <c r="B302" s="1">
        <v>1702</v>
      </c>
      <c r="C302" s="1" t="s">
        <v>12741</v>
      </c>
      <c r="D302" s="1" t="s">
        <v>12742</v>
      </c>
      <c r="E302" s="1">
        <v>301</v>
      </c>
      <c r="F302" s="1">
        <v>2</v>
      </c>
      <c r="G302" s="1" t="s">
        <v>938</v>
      </c>
      <c r="H302" s="1" t="s">
        <v>7052</v>
      </c>
      <c r="I302" s="1">
        <v>1</v>
      </c>
      <c r="J302" s="1" t="s">
        <v>939</v>
      </c>
      <c r="K302" s="1" t="s">
        <v>7076</v>
      </c>
      <c r="L302" s="1">
        <v>1</v>
      </c>
      <c r="M302" s="1" t="s">
        <v>939</v>
      </c>
      <c r="N302" s="1" t="s">
        <v>7076</v>
      </c>
      <c r="T302" s="1" t="s">
        <v>14194</v>
      </c>
      <c r="U302" s="1" t="s">
        <v>940</v>
      </c>
      <c r="V302" s="1" t="s">
        <v>7366</v>
      </c>
      <c r="W302" s="1" t="s">
        <v>166</v>
      </c>
      <c r="X302" s="1" t="s">
        <v>7754</v>
      </c>
      <c r="Y302" s="1" t="s">
        <v>941</v>
      </c>
      <c r="Z302" s="1" t="s">
        <v>13073</v>
      </c>
      <c r="AC302" s="1">
        <v>56</v>
      </c>
      <c r="AD302" s="1" t="s">
        <v>611</v>
      </c>
      <c r="AE302" s="1" t="s">
        <v>9539</v>
      </c>
      <c r="AJ302" s="1" t="s">
        <v>17</v>
      </c>
      <c r="AK302" s="1" t="s">
        <v>9936</v>
      </c>
      <c r="AL302" s="1" t="s">
        <v>97</v>
      </c>
      <c r="AM302" s="1" t="s">
        <v>9880</v>
      </c>
      <c r="AT302" s="1" t="s">
        <v>46</v>
      </c>
      <c r="AU302" s="1" t="s">
        <v>7417</v>
      </c>
      <c r="AV302" s="1" t="s">
        <v>942</v>
      </c>
      <c r="AW302" s="1" t="s">
        <v>10331</v>
      </c>
      <c r="BG302" s="1" t="s">
        <v>46</v>
      </c>
      <c r="BH302" s="1" t="s">
        <v>7417</v>
      </c>
      <c r="BI302" s="1" t="s">
        <v>943</v>
      </c>
      <c r="BJ302" s="1" t="s">
        <v>8812</v>
      </c>
      <c r="BK302" s="1" t="s">
        <v>46</v>
      </c>
      <c r="BL302" s="1" t="s">
        <v>7417</v>
      </c>
      <c r="BM302" s="1" t="s">
        <v>944</v>
      </c>
      <c r="BN302" s="1" t="s">
        <v>11160</v>
      </c>
      <c r="BO302" s="1" t="s">
        <v>189</v>
      </c>
      <c r="BP302" s="1" t="s">
        <v>7414</v>
      </c>
      <c r="BQ302" s="1" t="s">
        <v>945</v>
      </c>
      <c r="BR302" s="1" t="s">
        <v>12076</v>
      </c>
      <c r="BS302" s="1" t="s">
        <v>149</v>
      </c>
      <c r="BT302" s="1" t="s">
        <v>9962</v>
      </c>
    </row>
    <row r="303" spans="1:73" ht="13.5" customHeight="1">
      <c r="A303" s="4" t="str">
        <f t="shared" si="8"/>
        <v>1702_각남면_0078</v>
      </c>
      <c r="B303" s="1">
        <v>1702</v>
      </c>
      <c r="C303" s="1" t="s">
        <v>12741</v>
      </c>
      <c r="D303" s="1" t="s">
        <v>12742</v>
      </c>
      <c r="E303" s="1">
        <v>302</v>
      </c>
      <c r="F303" s="1">
        <v>2</v>
      </c>
      <c r="G303" s="1" t="s">
        <v>938</v>
      </c>
      <c r="H303" s="1" t="s">
        <v>7052</v>
      </c>
      <c r="I303" s="1">
        <v>1</v>
      </c>
      <c r="L303" s="1">
        <v>1</v>
      </c>
      <c r="M303" s="1" t="s">
        <v>939</v>
      </c>
      <c r="N303" s="1" t="s">
        <v>7076</v>
      </c>
      <c r="S303" s="1" t="s">
        <v>49</v>
      </c>
      <c r="T303" s="1" t="s">
        <v>2878</v>
      </c>
      <c r="W303" s="1" t="s">
        <v>76</v>
      </c>
      <c r="X303" s="1" t="s">
        <v>12974</v>
      </c>
      <c r="Y303" s="1" t="s">
        <v>88</v>
      </c>
      <c r="Z303" s="1" t="s">
        <v>7814</v>
      </c>
      <c r="AC303" s="1">
        <v>56</v>
      </c>
      <c r="AD303" s="1" t="s">
        <v>611</v>
      </c>
      <c r="AE303" s="1" t="s">
        <v>9539</v>
      </c>
      <c r="AJ303" s="1" t="s">
        <v>17</v>
      </c>
      <c r="AK303" s="1" t="s">
        <v>9936</v>
      </c>
      <c r="AL303" s="1" t="s">
        <v>79</v>
      </c>
      <c r="AM303" s="1" t="s">
        <v>13206</v>
      </c>
      <c r="AT303" s="1" t="s">
        <v>46</v>
      </c>
      <c r="AU303" s="1" t="s">
        <v>7417</v>
      </c>
      <c r="AV303" s="1" t="s">
        <v>946</v>
      </c>
      <c r="AW303" s="1" t="s">
        <v>10332</v>
      </c>
      <c r="BG303" s="1" t="s">
        <v>46</v>
      </c>
      <c r="BH303" s="1" t="s">
        <v>7417</v>
      </c>
      <c r="BI303" s="1" t="s">
        <v>947</v>
      </c>
      <c r="BJ303" s="1" t="s">
        <v>10367</v>
      </c>
      <c r="BK303" s="1" t="s">
        <v>46</v>
      </c>
      <c r="BL303" s="1" t="s">
        <v>7417</v>
      </c>
      <c r="BM303" s="1" t="s">
        <v>948</v>
      </c>
      <c r="BN303" s="1" t="s">
        <v>8249</v>
      </c>
      <c r="BQ303" s="1" t="s">
        <v>949</v>
      </c>
      <c r="BR303" s="1" t="s">
        <v>12077</v>
      </c>
      <c r="BS303" s="1" t="s">
        <v>399</v>
      </c>
      <c r="BT303" s="1" t="s">
        <v>9937</v>
      </c>
    </row>
    <row r="304" spans="1:73" ht="13.5" customHeight="1">
      <c r="A304" s="4" t="str">
        <f t="shared" si="8"/>
        <v>1702_각남면_0078</v>
      </c>
      <c r="B304" s="1">
        <v>1702</v>
      </c>
      <c r="C304" s="1" t="s">
        <v>12741</v>
      </c>
      <c r="D304" s="1" t="s">
        <v>12742</v>
      </c>
      <c r="E304" s="1">
        <v>303</v>
      </c>
      <c r="F304" s="1">
        <v>2</v>
      </c>
      <c r="G304" s="1" t="s">
        <v>938</v>
      </c>
      <c r="H304" s="1" t="s">
        <v>7052</v>
      </c>
      <c r="I304" s="1">
        <v>1</v>
      </c>
      <c r="L304" s="1">
        <v>1</v>
      </c>
      <c r="M304" s="1" t="s">
        <v>939</v>
      </c>
      <c r="N304" s="1" t="s">
        <v>7076</v>
      </c>
      <c r="S304" s="1" t="s">
        <v>64</v>
      </c>
      <c r="T304" s="1" t="s">
        <v>7221</v>
      </c>
      <c r="Y304" s="1" t="s">
        <v>88</v>
      </c>
      <c r="Z304" s="1" t="s">
        <v>7814</v>
      </c>
      <c r="AC304" s="1">
        <v>14</v>
      </c>
      <c r="AD304" s="1" t="s">
        <v>159</v>
      </c>
      <c r="AE304" s="1" t="s">
        <v>9777</v>
      </c>
    </row>
    <row r="305" spans="1:73" ht="13.5" customHeight="1">
      <c r="A305" s="4" t="str">
        <f t="shared" si="8"/>
        <v>1702_각남면_0078</v>
      </c>
      <c r="B305" s="1">
        <v>1702</v>
      </c>
      <c r="C305" s="1" t="s">
        <v>12741</v>
      </c>
      <c r="D305" s="1" t="s">
        <v>12742</v>
      </c>
      <c r="E305" s="1">
        <v>304</v>
      </c>
      <c r="F305" s="1">
        <v>2</v>
      </c>
      <c r="G305" s="1" t="s">
        <v>938</v>
      </c>
      <c r="H305" s="1" t="s">
        <v>7052</v>
      </c>
      <c r="I305" s="1">
        <v>1</v>
      </c>
      <c r="L305" s="1">
        <v>1</v>
      </c>
      <c r="M305" s="1" t="s">
        <v>939</v>
      </c>
      <c r="N305" s="1" t="s">
        <v>7076</v>
      </c>
      <c r="S305" s="1" t="s">
        <v>68</v>
      </c>
      <c r="T305" s="1" t="s">
        <v>7222</v>
      </c>
      <c r="U305" s="1" t="s">
        <v>387</v>
      </c>
      <c r="V305" s="1" t="s">
        <v>7332</v>
      </c>
      <c r="Y305" s="1" t="s">
        <v>950</v>
      </c>
      <c r="Z305" s="1" t="s">
        <v>8010</v>
      </c>
      <c r="AC305" s="1">
        <v>11</v>
      </c>
      <c r="AD305" s="1" t="s">
        <v>313</v>
      </c>
      <c r="AE305" s="1" t="s">
        <v>9793</v>
      </c>
      <c r="BU305" s="1" t="s">
        <v>16043</v>
      </c>
    </row>
    <row r="306" spans="1:73" ht="13.5" customHeight="1">
      <c r="A306" s="4" t="str">
        <f t="shared" si="8"/>
        <v>1702_각남면_0078</v>
      </c>
      <c r="B306" s="1">
        <v>1702</v>
      </c>
      <c r="C306" s="1" t="s">
        <v>12741</v>
      </c>
      <c r="D306" s="1" t="s">
        <v>12742</v>
      </c>
      <c r="E306" s="1">
        <v>305</v>
      </c>
      <c r="F306" s="1">
        <v>2</v>
      </c>
      <c r="G306" s="1" t="s">
        <v>938</v>
      </c>
      <c r="H306" s="1" t="s">
        <v>7052</v>
      </c>
      <c r="I306" s="1">
        <v>1</v>
      </c>
      <c r="L306" s="1">
        <v>1</v>
      </c>
      <c r="M306" s="1" t="s">
        <v>939</v>
      </c>
      <c r="N306" s="1" t="s">
        <v>7076</v>
      </c>
      <c r="S306" s="1" t="s">
        <v>951</v>
      </c>
      <c r="T306" s="1" t="s">
        <v>7240</v>
      </c>
      <c r="U306" s="1" t="s">
        <v>247</v>
      </c>
      <c r="V306" s="1" t="s">
        <v>7367</v>
      </c>
      <c r="Y306" s="1" t="s">
        <v>952</v>
      </c>
      <c r="Z306" s="1" t="s">
        <v>8011</v>
      </c>
      <c r="AF306" s="1" t="s">
        <v>741</v>
      </c>
      <c r="AG306" s="1" t="s">
        <v>9820</v>
      </c>
      <c r="AH306" s="1" t="s">
        <v>953</v>
      </c>
      <c r="AI306" s="1" t="s">
        <v>9884</v>
      </c>
    </row>
    <row r="307" spans="1:73" ht="13.5" customHeight="1">
      <c r="A307" s="4" t="str">
        <f t="shared" si="8"/>
        <v>1702_각남면_0078</v>
      </c>
      <c r="B307" s="1">
        <v>1702</v>
      </c>
      <c r="C307" s="1" t="s">
        <v>12741</v>
      </c>
      <c r="D307" s="1" t="s">
        <v>12742</v>
      </c>
      <c r="E307" s="1">
        <v>306</v>
      </c>
      <c r="F307" s="1">
        <v>2</v>
      </c>
      <c r="G307" s="1" t="s">
        <v>938</v>
      </c>
      <c r="H307" s="1" t="s">
        <v>7052</v>
      </c>
      <c r="I307" s="1">
        <v>1</v>
      </c>
      <c r="L307" s="1">
        <v>1</v>
      </c>
      <c r="M307" s="1" t="s">
        <v>939</v>
      </c>
      <c r="N307" s="1" t="s">
        <v>7076</v>
      </c>
      <c r="S307" s="1" t="s">
        <v>68</v>
      </c>
      <c r="T307" s="1" t="s">
        <v>7222</v>
      </c>
      <c r="Y307" s="1" t="s">
        <v>954</v>
      </c>
      <c r="Z307" s="1" t="s">
        <v>8012</v>
      </c>
      <c r="AC307" s="1">
        <v>14</v>
      </c>
      <c r="AD307" s="1" t="s">
        <v>159</v>
      </c>
      <c r="AE307" s="1" t="s">
        <v>9777</v>
      </c>
    </row>
    <row r="308" spans="1:73" ht="13.5" customHeight="1">
      <c r="A308" s="4" t="str">
        <f t="shared" si="8"/>
        <v>1702_각남면_0078</v>
      </c>
      <c r="B308" s="1">
        <v>1702</v>
      </c>
      <c r="C308" s="1" t="s">
        <v>12741</v>
      </c>
      <c r="D308" s="1" t="s">
        <v>12742</v>
      </c>
      <c r="E308" s="1">
        <v>307</v>
      </c>
      <c r="F308" s="1">
        <v>2</v>
      </c>
      <c r="G308" s="1" t="s">
        <v>938</v>
      </c>
      <c r="H308" s="1" t="s">
        <v>7052</v>
      </c>
      <c r="I308" s="1">
        <v>1</v>
      </c>
      <c r="L308" s="1">
        <v>2</v>
      </c>
      <c r="M308" s="1" t="s">
        <v>14269</v>
      </c>
      <c r="N308" s="1" t="s">
        <v>14270</v>
      </c>
      <c r="T308" s="1" t="s">
        <v>14194</v>
      </c>
      <c r="U308" s="1" t="s">
        <v>172</v>
      </c>
      <c r="V308" s="1" t="s">
        <v>7314</v>
      </c>
      <c r="W308" s="1" t="s">
        <v>166</v>
      </c>
      <c r="X308" s="1" t="s">
        <v>7754</v>
      </c>
      <c r="Y308" s="1" t="s">
        <v>955</v>
      </c>
      <c r="Z308" s="1" t="s">
        <v>8013</v>
      </c>
      <c r="AC308" s="1">
        <v>38</v>
      </c>
      <c r="AD308" s="1" t="s">
        <v>393</v>
      </c>
      <c r="AE308" s="1" t="s">
        <v>9799</v>
      </c>
      <c r="AJ308" s="1" t="s">
        <v>17</v>
      </c>
      <c r="AK308" s="1" t="s">
        <v>9936</v>
      </c>
      <c r="AL308" s="1" t="s">
        <v>97</v>
      </c>
      <c r="AM308" s="1" t="s">
        <v>9880</v>
      </c>
      <c r="AT308" s="1" t="s">
        <v>46</v>
      </c>
      <c r="AU308" s="1" t="s">
        <v>7417</v>
      </c>
      <c r="AV308" s="1" t="s">
        <v>956</v>
      </c>
      <c r="AW308" s="1" t="s">
        <v>10331</v>
      </c>
      <c r="BG308" s="1" t="s">
        <v>46</v>
      </c>
      <c r="BH308" s="1" t="s">
        <v>7417</v>
      </c>
      <c r="BI308" s="1" t="s">
        <v>943</v>
      </c>
      <c r="BJ308" s="1" t="s">
        <v>8812</v>
      </c>
      <c r="BK308" s="1" t="s">
        <v>189</v>
      </c>
      <c r="BL308" s="1" t="s">
        <v>7414</v>
      </c>
      <c r="BM308" s="1" t="s">
        <v>944</v>
      </c>
      <c r="BN308" s="1" t="s">
        <v>11160</v>
      </c>
      <c r="BO308" s="1" t="s">
        <v>46</v>
      </c>
      <c r="BP308" s="1" t="s">
        <v>7417</v>
      </c>
      <c r="BQ308" s="1" t="s">
        <v>945</v>
      </c>
      <c r="BR308" s="1" t="s">
        <v>12076</v>
      </c>
      <c r="BS308" s="1" t="s">
        <v>149</v>
      </c>
      <c r="BT308" s="1" t="s">
        <v>9962</v>
      </c>
    </row>
    <row r="309" spans="1:73" ht="13.5" customHeight="1">
      <c r="A309" s="4" t="str">
        <f t="shared" si="8"/>
        <v>1702_각남면_0078</v>
      </c>
      <c r="B309" s="1">
        <v>1702</v>
      </c>
      <c r="C309" s="1" t="s">
        <v>12741</v>
      </c>
      <c r="D309" s="1" t="s">
        <v>12742</v>
      </c>
      <c r="E309" s="1">
        <v>308</v>
      </c>
      <c r="F309" s="1">
        <v>2</v>
      </c>
      <c r="G309" s="1" t="s">
        <v>938</v>
      </c>
      <c r="H309" s="1" t="s">
        <v>7052</v>
      </c>
      <c r="I309" s="1">
        <v>1</v>
      </c>
      <c r="L309" s="1">
        <v>2</v>
      </c>
      <c r="M309" s="1" t="s">
        <v>14269</v>
      </c>
      <c r="N309" s="1" t="s">
        <v>14270</v>
      </c>
      <c r="S309" s="1" t="s">
        <v>49</v>
      </c>
      <c r="T309" s="1" t="s">
        <v>2878</v>
      </c>
      <c r="W309" s="1" t="s">
        <v>76</v>
      </c>
      <c r="X309" s="1" t="s">
        <v>12974</v>
      </c>
      <c r="Y309" s="1" t="s">
        <v>88</v>
      </c>
      <c r="Z309" s="1" t="s">
        <v>7814</v>
      </c>
      <c r="AC309" s="1">
        <v>34</v>
      </c>
      <c r="AD309" s="1" t="s">
        <v>174</v>
      </c>
      <c r="AE309" s="1" t="s">
        <v>9779</v>
      </c>
      <c r="AJ309" s="1" t="s">
        <v>17</v>
      </c>
      <c r="AK309" s="1" t="s">
        <v>9936</v>
      </c>
      <c r="AL309" s="1" t="s">
        <v>79</v>
      </c>
      <c r="AM309" s="1" t="s">
        <v>13206</v>
      </c>
      <c r="AT309" s="1" t="s">
        <v>957</v>
      </c>
      <c r="AU309" s="1" t="s">
        <v>10193</v>
      </c>
      <c r="AV309" s="1" t="s">
        <v>958</v>
      </c>
      <c r="AW309" s="1" t="s">
        <v>10333</v>
      </c>
      <c r="BG309" s="1" t="s">
        <v>95</v>
      </c>
      <c r="BH309" s="1" t="s">
        <v>10190</v>
      </c>
      <c r="BI309" s="1" t="s">
        <v>959</v>
      </c>
      <c r="BJ309" s="1" t="s">
        <v>7779</v>
      </c>
      <c r="BK309" s="1" t="s">
        <v>960</v>
      </c>
      <c r="BL309" s="1" t="s">
        <v>11518</v>
      </c>
      <c r="BM309" s="1" t="s">
        <v>961</v>
      </c>
      <c r="BN309" s="1" t="s">
        <v>10526</v>
      </c>
      <c r="BO309" s="1" t="s">
        <v>46</v>
      </c>
      <c r="BP309" s="1" t="s">
        <v>7417</v>
      </c>
      <c r="BQ309" s="1" t="s">
        <v>962</v>
      </c>
      <c r="BR309" s="1" t="s">
        <v>13820</v>
      </c>
      <c r="BS309" s="1" t="s">
        <v>79</v>
      </c>
      <c r="BT309" s="1" t="s">
        <v>14129</v>
      </c>
    </row>
    <row r="310" spans="1:73" ht="13.5" customHeight="1">
      <c r="A310" s="4" t="str">
        <f t="shared" si="8"/>
        <v>1702_각남면_0078</v>
      </c>
      <c r="B310" s="1">
        <v>1702</v>
      </c>
      <c r="C310" s="1" t="s">
        <v>12741</v>
      </c>
      <c r="D310" s="1" t="s">
        <v>12742</v>
      </c>
      <c r="E310" s="1">
        <v>309</v>
      </c>
      <c r="F310" s="1">
        <v>2</v>
      </c>
      <c r="G310" s="1" t="s">
        <v>938</v>
      </c>
      <c r="H310" s="1" t="s">
        <v>7052</v>
      </c>
      <c r="I310" s="1">
        <v>1</v>
      </c>
      <c r="L310" s="1">
        <v>2</v>
      </c>
      <c r="M310" s="1" t="s">
        <v>14269</v>
      </c>
      <c r="N310" s="1" t="s">
        <v>14270</v>
      </c>
      <c r="S310" s="1" t="s">
        <v>68</v>
      </c>
      <c r="T310" s="1" t="s">
        <v>7222</v>
      </c>
      <c r="U310" s="1" t="s">
        <v>963</v>
      </c>
      <c r="V310" s="1" t="s">
        <v>7368</v>
      </c>
      <c r="Y310" s="1" t="s">
        <v>964</v>
      </c>
      <c r="Z310" s="1" t="s">
        <v>8014</v>
      </c>
      <c r="AC310" s="1">
        <v>14</v>
      </c>
      <c r="AD310" s="1" t="s">
        <v>159</v>
      </c>
      <c r="AE310" s="1" t="s">
        <v>9777</v>
      </c>
    </row>
    <row r="311" spans="1:73" ht="13.5" customHeight="1">
      <c r="A311" s="4" t="str">
        <f t="shared" si="8"/>
        <v>1702_각남면_0078</v>
      </c>
      <c r="B311" s="1">
        <v>1702</v>
      </c>
      <c r="C311" s="1" t="s">
        <v>12741</v>
      </c>
      <c r="D311" s="1" t="s">
        <v>12742</v>
      </c>
      <c r="E311" s="1">
        <v>310</v>
      </c>
      <c r="F311" s="1">
        <v>2</v>
      </c>
      <c r="G311" s="1" t="s">
        <v>938</v>
      </c>
      <c r="H311" s="1" t="s">
        <v>7052</v>
      </c>
      <c r="I311" s="1">
        <v>1</v>
      </c>
      <c r="L311" s="1">
        <v>2</v>
      </c>
      <c r="M311" s="1" t="s">
        <v>14269</v>
      </c>
      <c r="N311" s="1" t="s">
        <v>14270</v>
      </c>
      <c r="S311" s="1" t="s">
        <v>64</v>
      </c>
      <c r="T311" s="1" t="s">
        <v>7221</v>
      </c>
      <c r="Y311" s="1" t="s">
        <v>965</v>
      </c>
      <c r="Z311" s="1" t="s">
        <v>8014</v>
      </c>
      <c r="AC311" s="1">
        <v>10</v>
      </c>
      <c r="AD311" s="1" t="s">
        <v>72</v>
      </c>
      <c r="AE311" s="1" t="s">
        <v>9765</v>
      </c>
    </row>
    <row r="312" spans="1:73" ht="13.5" customHeight="1">
      <c r="A312" s="4" t="str">
        <f t="shared" si="8"/>
        <v>1702_각남면_0078</v>
      </c>
      <c r="B312" s="1">
        <v>1702</v>
      </c>
      <c r="C312" s="1" t="s">
        <v>12741</v>
      </c>
      <c r="D312" s="1" t="s">
        <v>12742</v>
      </c>
      <c r="E312" s="1">
        <v>311</v>
      </c>
      <c r="F312" s="1">
        <v>2</v>
      </c>
      <c r="G312" s="1" t="s">
        <v>938</v>
      </c>
      <c r="H312" s="1" t="s">
        <v>7052</v>
      </c>
      <c r="I312" s="1">
        <v>1</v>
      </c>
      <c r="L312" s="1">
        <v>2</v>
      </c>
      <c r="M312" s="1" t="s">
        <v>14269</v>
      </c>
      <c r="N312" s="1" t="s">
        <v>14270</v>
      </c>
      <c r="S312" s="1" t="s">
        <v>68</v>
      </c>
      <c r="T312" s="1" t="s">
        <v>7222</v>
      </c>
      <c r="Y312" s="1" t="s">
        <v>966</v>
      </c>
      <c r="Z312" s="1" t="s">
        <v>8015</v>
      </c>
      <c r="AC312" s="1">
        <v>11</v>
      </c>
      <c r="AD312" s="1" t="s">
        <v>495</v>
      </c>
      <c r="AE312" s="1" t="s">
        <v>9805</v>
      </c>
      <c r="AF312" s="1" t="s">
        <v>100</v>
      </c>
      <c r="AG312" s="1" t="s">
        <v>9819</v>
      </c>
    </row>
    <row r="313" spans="1:73" ht="13.5" customHeight="1">
      <c r="A313" s="4" t="str">
        <f t="shared" si="8"/>
        <v>1702_각남면_0078</v>
      </c>
      <c r="B313" s="1">
        <v>1702</v>
      </c>
      <c r="C313" s="1" t="s">
        <v>12741</v>
      </c>
      <c r="D313" s="1" t="s">
        <v>12742</v>
      </c>
      <c r="E313" s="1">
        <v>312</v>
      </c>
      <c r="F313" s="1">
        <v>2</v>
      </c>
      <c r="G313" s="1" t="s">
        <v>938</v>
      </c>
      <c r="H313" s="1" t="s">
        <v>7052</v>
      </c>
      <c r="I313" s="1">
        <v>1</v>
      </c>
      <c r="L313" s="1">
        <v>3</v>
      </c>
      <c r="M313" s="1" t="s">
        <v>14543</v>
      </c>
      <c r="N313" s="1" t="s">
        <v>14544</v>
      </c>
      <c r="T313" s="1" t="s">
        <v>14194</v>
      </c>
      <c r="U313" s="1" t="s">
        <v>967</v>
      </c>
      <c r="V313" s="1" t="s">
        <v>7369</v>
      </c>
      <c r="W313" s="1" t="s">
        <v>166</v>
      </c>
      <c r="X313" s="1" t="s">
        <v>7754</v>
      </c>
      <c r="Y313" s="1" t="s">
        <v>551</v>
      </c>
      <c r="Z313" s="1" t="s">
        <v>7913</v>
      </c>
      <c r="AC313" s="1">
        <v>36</v>
      </c>
      <c r="AD313" s="1" t="s">
        <v>289</v>
      </c>
      <c r="AE313" s="1" t="s">
        <v>9790</v>
      </c>
      <c r="AJ313" s="1" t="s">
        <v>17</v>
      </c>
      <c r="AK313" s="1" t="s">
        <v>9936</v>
      </c>
      <c r="AL313" s="1" t="s">
        <v>97</v>
      </c>
      <c r="AM313" s="1" t="s">
        <v>9880</v>
      </c>
      <c r="AT313" s="1" t="s">
        <v>46</v>
      </c>
      <c r="AU313" s="1" t="s">
        <v>7417</v>
      </c>
      <c r="AV313" s="1" t="s">
        <v>956</v>
      </c>
      <c r="AW313" s="1" t="s">
        <v>10331</v>
      </c>
      <c r="BG313" s="1" t="s">
        <v>46</v>
      </c>
      <c r="BH313" s="1" t="s">
        <v>7417</v>
      </c>
      <c r="BI313" s="1" t="s">
        <v>943</v>
      </c>
      <c r="BJ313" s="1" t="s">
        <v>8812</v>
      </c>
      <c r="BK313" s="1" t="s">
        <v>46</v>
      </c>
      <c r="BL313" s="1" t="s">
        <v>7417</v>
      </c>
      <c r="BM313" s="1" t="s">
        <v>944</v>
      </c>
      <c r="BN313" s="1" t="s">
        <v>11160</v>
      </c>
      <c r="BO313" s="1" t="s">
        <v>46</v>
      </c>
      <c r="BP313" s="1" t="s">
        <v>7417</v>
      </c>
      <c r="BQ313" s="1" t="s">
        <v>945</v>
      </c>
      <c r="BR313" s="1" t="s">
        <v>12076</v>
      </c>
      <c r="BS313" s="1" t="s">
        <v>97</v>
      </c>
      <c r="BT313" s="1" t="s">
        <v>9880</v>
      </c>
    </row>
    <row r="314" spans="1:73" ht="13.5" customHeight="1">
      <c r="A314" s="4" t="str">
        <f t="shared" si="8"/>
        <v>1702_각남면_0078</v>
      </c>
      <c r="B314" s="1">
        <v>1702</v>
      </c>
      <c r="C314" s="1" t="s">
        <v>12741</v>
      </c>
      <c r="D314" s="1" t="s">
        <v>12742</v>
      </c>
      <c r="E314" s="1">
        <v>313</v>
      </c>
      <c r="F314" s="1">
        <v>2</v>
      </c>
      <c r="G314" s="1" t="s">
        <v>938</v>
      </c>
      <c r="H314" s="1" t="s">
        <v>7052</v>
      </c>
      <c r="I314" s="1">
        <v>1</v>
      </c>
      <c r="L314" s="1">
        <v>3</v>
      </c>
      <c r="M314" s="1" t="s">
        <v>14543</v>
      </c>
      <c r="N314" s="1" t="s">
        <v>14544</v>
      </c>
      <c r="S314" s="1" t="s">
        <v>49</v>
      </c>
      <c r="T314" s="1" t="s">
        <v>2878</v>
      </c>
      <c r="W314" s="1" t="s">
        <v>303</v>
      </c>
      <c r="X314" s="1" t="s">
        <v>7757</v>
      </c>
      <c r="Y314" s="1" t="s">
        <v>88</v>
      </c>
      <c r="Z314" s="1" t="s">
        <v>7814</v>
      </c>
      <c r="AC314" s="1">
        <v>37</v>
      </c>
      <c r="AD314" s="1" t="s">
        <v>116</v>
      </c>
      <c r="AE314" s="1" t="s">
        <v>9770</v>
      </c>
      <c r="AJ314" s="1" t="s">
        <v>17</v>
      </c>
      <c r="AK314" s="1" t="s">
        <v>9936</v>
      </c>
      <c r="AL314" s="1" t="s">
        <v>149</v>
      </c>
      <c r="AM314" s="1" t="s">
        <v>9962</v>
      </c>
      <c r="AT314" s="1" t="s">
        <v>46</v>
      </c>
      <c r="AU314" s="1" t="s">
        <v>7417</v>
      </c>
      <c r="AV314" s="1" t="s">
        <v>968</v>
      </c>
      <c r="AW314" s="1" t="s">
        <v>10334</v>
      </c>
      <c r="BG314" s="1" t="s">
        <v>46</v>
      </c>
      <c r="BH314" s="1" t="s">
        <v>7417</v>
      </c>
      <c r="BI314" s="1" t="s">
        <v>969</v>
      </c>
      <c r="BJ314" s="1" t="s">
        <v>11159</v>
      </c>
      <c r="BK314" s="1" t="s">
        <v>194</v>
      </c>
      <c r="BL314" s="1" t="s">
        <v>7558</v>
      </c>
      <c r="BM314" s="1" t="s">
        <v>970</v>
      </c>
      <c r="BN314" s="1" t="s">
        <v>8580</v>
      </c>
      <c r="BO314" s="1" t="s">
        <v>46</v>
      </c>
      <c r="BP314" s="1" t="s">
        <v>7417</v>
      </c>
      <c r="BQ314" s="1" t="s">
        <v>971</v>
      </c>
      <c r="BR314" s="1" t="s">
        <v>12078</v>
      </c>
      <c r="BS314" s="1" t="s">
        <v>79</v>
      </c>
      <c r="BT314" s="1" t="s">
        <v>14129</v>
      </c>
    </row>
    <row r="315" spans="1:73" ht="13.5" customHeight="1">
      <c r="A315" s="4" t="str">
        <f t="shared" si="8"/>
        <v>1702_각남면_0078</v>
      </c>
      <c r="B315" s="1">
        <v>1702</v>
      </c>
      <c r="C315" s="1" t="s">
        <v>12741</v>
      </c>
      <c r="D315" s="1" t="s">
        <v>12742</v>
      </c>
      <c r="E315" s="1">
        <v>314</v>
      </c>
      <c r="F315" s="1">
        <v>2</v>
      </c>
      <c r="G315" s="1" t="s">
        <v>938</v>
      </c>
      <c r="H315" s="1" t="s">
        <v>7052</v>
      </c>
      <c r="I315" s="1">
        <v>1</v>
      </c>
      <c r="L315" s="1">
        <v>3</v>
      </c>
      <c r="M315" s="1" t="s">
        <v>14543</v>
      </c>
      <c r="N315" s="1" t="s">
        <v>14544</v>
      </c>
      <c r="S315" s="1" t="s">
        <v>64</v>
      </c>
      <c r="T315" s="1" t="s">
        <v>7221</v>
      </c>
      <c r="Y315" s="1" t="s">
        <v>972</v>
      </c>
      <c r="Z315" s="1" t="s">
        <v>8016</v>
      </c>
      <c r="AC315" s="1">
        <v>8</v>
      </c>
      <c r="AD315" s="1" t="s">
        <v>184</v>
      </c>
      <c r="AE315" s="1" t="s">
        <v>9781</v>
      </c>
    </row>
    <row r="316" spans="1:73" ht="13.5" customHeight="1">
      <c r="A316" s="4" t="str">
        <f t="shared" si="8"/>
        <v>1702_각남면_0078</v>
      </c>
      <c r="B316" s="1">
        <v>1702</v>
      </c>
      <c r="C316" s="1" t="s">
        <v>12741</v>
      </c>
      <c r="D316" s="1" t="s">
        <v>12742</v>
      </c>
      <c r="E316" s="1">
        <v>315</v>
      </c>
      <c r="F316" s="1">
        <v>2</v>
      </c>
      <c r="G316" s="1" t="s">
        <v>938</v>
      </c>
      <c r="H316" s="1" t="s">
        <v>7052</v>
      </c>
      <c r="I316" s="1">
        <v>1</v>
      </c>
      <c r="L316" s="1">
        <v>3</v>
      </c>
      <c r="M316" s="1" t="s">
        <v>14543</v>
      </c>
      <c r="N316" s="1" t="s">
        <v>14544</v>
      </c>
      <c r="S316" s="1" t="s">
        <v>68</v>
      </c>
      <c r="T316" s="1" t="s">
        <v>7222</v>
      </c>
      <c r="U316" s="1" t="s">
        <v>445</v>
      </c>
      <c r="V316" s="1" t="s">
        <v>12846</v>
      </c>
      <c r="Y316" s="1" t="s">
        <v>973</v>
      </c>
      <c r="Z316" s="1" t="s">
        <v>8017</v>
      </c>
      <c r="AC316" s="1">
        <v>15</v>
      </c>
      <c r="AD316" s="1" t="s">
        <v>70</v>
      </c>
      <c r="AE316" s="1" t="s">
        <v>9764</v>
      </c>
    </row>
    <row r="317" spans="1:73" ht="13.5" customHeight="1">
      <c r="A317" s="4" t="str">
        <f t="shared" si="8"/>
        <v>1702_각남면_0078</v>
      </c>
      <c r="B317" s="1">
        <v>1702</v>
      </c>
      <c r="C317" s="1" t="s">
        <v>12741</v>
      </c>
      <c r="D317" s="1" t="s">
        <v>12742</v>
      </c>
      <c r="E317" s="1">
        <v>316</v>
      </c>
      <c r="F317" s="1">
        <v>2</v>
      </c>
      <c r="G317" s="1" t="s">
        <v>938</v>
      </c>
      <c r="H317" s="1" t="s">
        <v>7052</v>
      </c>
      <c r="I317" s="1">
        <v>1</v>
      </c>
      <c r="L317" s="1">
        <v>3</v>
      </c>
      <c r="M317" s="1" t="s">
        <v>14543</v>
      </c>
      <c r="N317" s="1" t="s">
        <v>14544</v>
      </c>
      <c r="S317" s="1" t="s">
        <v>68</v>
      </c>
      <c r="T317" s="1" t="s">
        <v>7222</v>
      </c>
      <c r="Y317" s="1" t="s">
        <v>974</v>
      </c>
      <c r="Z317" s="1" t="s">
        <v>8018</v>
      </c>
      <c r="AC317" s="1">
        <v>2</v>
      </c>
      <c r="AD317" s="1" t="s">
        <v>99</v>
      </c>
      <c r="AE317" s="1" t="s">
        <v>9768</v>
      </c>
      <c r="AF317" s="1" t="s">
        <v>100</v>
      </c>
      <c r="AG317" s="1" t="s">
        <v>9819</v>
      </c>
    </row>
    <row r="318" spans="1:73" ht="13.5" customHeight="1">
      <c r="A318" s="4" t="str">
        <f t="shared" si="8"/>
        <v>1702_각남면_0078</v>
      </c>
      <c r="B318" s="1">
        <v>1702</v>
      </c>
      <c r="C318" s="1" t="s">
        <v>12741</v>
      </c>
      <c r="D318" s="1" t="s">
        <v>12742</v>
      </c>
      <c r="E318" s="1">
        <v>317</v>
      </c>
      <c r="F318" s="1">
        <v>2</v>
      </c>
      <c r="G318" s="1" t="s">
        <v>938</v>
      </c>
      <c r="H318" s="1" t="s">
        <v>7052</v>
      </c>
      <c r="I318" s="1">
        <v>1</v>
      </c>
      <c r="L318" s="1">
        <v>4</v>
      </c>
      <c r="M318" s="1" t="s">
        <v>14799</v>
      </c>
      <c r="N318" s="1" t="s">
        <v>14800</v>
      </c>
      <c r="T318" s="1" t="s">
        <v>14194</v>
      </c>
      <c r="U318" s="1" t="s">
        <v>975</v>
      </c>
      <c r="V318" s="1" t="s">
        <v>7370</v>
      </c>
      <c r="W318" s="1" t="s">
        <v>166</v>
      </c>
      <c r="X318" s="1" t="s">
        <v>7754</v>
      </c>
      <c r="Y318" s="1" t="s">
        <v>976</v>
      </c>
      <c r="Z318" s="1" t="s">
        <v>8019</v>
      </c>
      <c r="AC318" s="1">
        <v>41</v>
      </c>
      <c r="AD318" s="1" t="s">
        <v>223</v>
      </c>
      <c r="AE318" s="1" t="s">
        <v>9784</v>
      </c>
      <c r="AJ318" s="1" t="s">
        <v>17</v>
      </c>
      <c r="AK318" s="1" t="s">
        <v>9936</v>
      </c>
      <c r="AL318" s="1" t="s">
        <v>97</v>
      </c>
      <c r="AM318" s="1" t="s">
        <v>9880</v>
      </c>
      <c r="AT318" s="1" t="s">
        <v>46</v>
      </c>
      <c r="AU318" s="1" t="s">
        <v>7417</v>
      </c>
      <c r="AV318" s="1" t="s">
        <v>977</v>
      </c>
      <c r="AW318" s="1" t="s">
        <v>8895</v>
      </c>
      <c r="BG318" s="1" t="s">
        <v>46</v>
      </c>
      <c r="BH318" s="1" t="s">
        <v>7417</v>
      </c>
      <c r="BI318" s="1" t="s">
        <v>943</v>
      </c>
      <c r="BJ318" s="1" t="s">
        <v>8812</v>
      </c>
      <c r="BK318" s="1" t="s">
        <v>189</v>
      </c>
      <c r="BL318" s="1" t="s">
        <v>7414</v>
      </c>
      <c r="BM318" s="1" t="s">
        <v>944</v>
      </c>
      <c r="BN318" s="1" t="s">
        <v>11160</v>
      </c>
      <c r="BO318" s="1" t="s">
        <v>46</v>
      </c>
      <c r="BP318" s="1" t="s">
        <v>7417</v>
      </c>
      <c r="BQ318" s="1" t="s">
        <v>978</v>
      </c>
      <c r="BR318" s="1" t="s">
        <v>12079</v>
      </c>
      <c r="BS318" s="1" t="s">
        <v>310</v>
      </c>
      <c r="BT318" s="1" t="s">
        <v>9995</v>
      </c>
    </row>
    <row r="319" spans="1:73" ht="13.5" customHeight="1">
      <c r="A319" s="4" t="str">
        <f t="shared" si="8"/>
        <v>1702_각남면_0078</v>
      </c>
      <c r="B319" s="1">
        <v>1702</v>
      </c>
      <c r="C319" s="1" t="s">
        <v>12741</v>
      </c>
      <c r="D319" s="1" t="s">
        <v>12742</v>
      </c>
      <c r="E319" s="1">
        <v>318</v>
      </c>
      <c r="F319" s="1">
        <v>2</v>
      </c>
      <c r="G319" s="1" t="s">
        <v>938</v>
      </c>
      <c r="H319" s="1" t="s">
        <v>7052</v>
      </c>
      <c r="I319" s="1">
        <v>1</v>
      </c>
      <c r="L319" s="1">
        <v>4</v>
      </c>
      <c r="M319" s="1" t="s">
        <v>14799</v>
      </c>
      <c r="N319" s="1" t="s">
        <v>14800</v>
      </c>
      <c r="S319" s="1" t="s">
        <v>49</v>
      </c>
      <c r="T319" s="1" t="s">
        <v>2878</v>
      </c>
      <c r="W319" s="1" t="s">
        <v>400</v>
      </c>
      <c r="X319" s="1" t="s">
        <v>7759</v>
      </c>
      <c r="Y319" s="1" t="s">
        <v>88</v>
      </c>
      <c r="Z319" s="1" t="s">
        <v>7814</v>
      </c>
      <c r="AC319" s="1">
        <v>49</v>
      </c>
      <c r="AD319" s="1" t="s">
        <v>145</v>
      </c>
      <c r="AE319" s="1" t="s">
        <v>9775</v>
      </c>
      <c r="AJ319" s="1" t="s">
        <v>17</v>
      </c>
      <c r="AK319" s="1" t="s">
        <v>9936</v>
      </c>
      <c r="AL319" s="1" t="s">
        <v>401</v>
      </c>
      <c r="AM319" s="1" t="s">
        <v>9996</v>
      </c>
      <c r="AT319" s="1" t="s">
        <v>46</v>
      </c>
      <c r="AU319" s="1" t="s">
        <v>7417</v>
      </c>
      <c r="AV319" s="1" t="s">
        <v>979</v>
      </c>
      <c r="AW319" s="1" t="s">
        <v>9047</v>
      </c>
      <c r="BG319" s="1" t="s">
        <v>46</v>
      </c>
      <c r="BH319" s="1" t="s">
        <v>7417</v>
      </c>
      <c r="BI319" s="1" t="s">
        <v>980</v>
      </c>
      <c r="BJ319" s="1" t="s">
        <v>9465</v>
      </c>
      <c r="BK319" s="1" t="s">
        <v>46</v>
      </c>
      <c r="BL319" s="1" t="s">
        <v>7417</v>
      </c>
      <c r="BM319" s="1" t="s">
        <v>981</v>
      </c>
      <c r="BN319" s="1" t="s">
        <v>11628</v>
      </c>
      <c r="BO319" s="1" t="s">
        <v>46</v>
      </c>
      <c r="BP319" s="1" t="s">
        <v>7417</v>
      </c>
      <c r="BQ319" s="1" t="s">
        <v>982</v>
      </c>
      <c r="BR319" s="1" t="s">
        <v>13932</v>
      </c>
      <c r="BS319" s="1" t="s">
        <v>53</v>
      </c>
      <c r="BT319" s="1" t="s">
        <v>9879</v>
      </c>
    </row>
    <row r="320" spans="1:73" ht="13.5" customHeight="1">
      <c r="A320" s="4" t="str">
        <f t="shared" si="8"/>
        <v>1702_각남면_0078</v>
      </c>
      <c r="B320" s="1">
        <v>1702</v>
      </c>
      <c r="C320" s="1" t="s">
        <v>12741</v>
      </c>
      <c r="D320" s="1" t="s">
        <v>12742</v>
      </c>
      <c r="E320" s="1">
        <v>319</v>
      </c>
      <c r="F320" s="1">
        <v>2</v>
      </c>
      <c r="G320" s="1" t="s">
        <v>938</v>
      </c>
      <c r="H320" s="1" t="s">
        <v>7052</v>
      </c>
      <c r="I320" s="1">
        <v>1</v>
      </c>
      <c r="L320" s="1">
        <v>4</v>
      </c>
      <c r="M320" s="1" t="s">
        <v>14799</v>
      </c>
      <c r="N320" s="1" t="s">
        <v>14800</v>
      </c>
      <c r="S320" s="1" t="s">
        <v>280</v>
      </c>
      <c r="T320" s="1" t="s">
        <v>7228</v>
      </c>
      <c r="W320" s="1" t="s">
        <v>500</v>
      </c>
      <c r="X320" s="1" t="s">
        <v>7765</v>
      </c>
      <c r="Y320" s="1" t="s">
        <v>88</v>
      </c>
      <c r="Z320" s="1" t="s">
        <v>7814</v>
      </c>
      <c r="AC320" s="1">
        <v>69</v>
      </c>
      <c r="AD320" s="1" t="s">
        <v>408</v>
      </c>
      <c r="AE320" s="1" t="s">
        <v>9800</v>
      </c>
    </row>
    <row r="321" spans="1:73" ht="13.5" customHeight="1">
      <c r="A321" s="4" t="str">
        <f t="shared" si="8"/>
        <v>1702_각남면_0078</v>
      </c>
      <c r="B321" s="1">
        <v>1702</v>
      </c>
      <c r="C321" s="1" t="s">
        <v>12741</v>
      </c>
      <c r="D321" s="1" t="s">
        <v>12742</v>
      </c>
      <c r="E321" s="1">
        <v>320</v>
      </c>
      <c r="F321" s="1">
        <v>2</v>
      </c>
      <c r="G321" s="1" t="s">
        <v>938</v>
      </c>
      <c r="H321" s="1" t="s">
        <v>7052</v>
      </c>
      <c r="I321" s="1">
        <v>1</v>
      </c>
      <c r="L321" s="1">
        <v>4</v>
      </c>
      <c r="M321" s="1" t="s">
        <v>14799</v>
      </c>
      <c r="N321" s="1" t="s">
        <v>14800</v>
      </c>
      <c r="S321" s="1" t="s">
        <v>68</v>
      </c>
      <c r="T321" s="1" t="s">
        <v>7222</v>
      </c>
      <c r="U321" s="1" t="s">
        <v>172</v>
      </c>
      <c r="V321" s="1" t="s">
        <v>7314</v>
      </c>
      <c r="Y321" s="1" t="s">
        <v>730</v>
      </c>
      <c r="Z321" s="1" t="s">
        <v>8020</v>
      </c>
      <c r="AC321" s="1">
        <v>13</v>
      </c>
      <c r="AD321" s="1" t="s">
        <v>717</v>
      </c>
      <c r="AE321" s="1" t="s">
        <v>9812</v>
      </c>
      <c r="BU321" s="1" t="s">
        <v>16039</v>
      </c>
    </row>
    <row r="322" spans="1:73" ht="13.5" customHeight="1">
      <c r="A322" s="4" t="str">
        <f t="shared" si="8"/>
        <v>1702_각남면_0078</v>
      </c>
      <c r="B322" s="1">
        <v>1702</v>
      </c>
      <c r="C322" s="1" t="s">
        <v>12741</v>
      </c>
      <c r="D322" s="1" t="s">
        <v>12742</v>
      </c>
      <c r="E322" s="1">
        <v>321</v>
      </c>
      <c r="F322" s="1">
        <v>2</v>
      </c>
      <c r="G322" s="1" t="s">
        <v>938</v>
      </c>
      <c r="H322" s="1" t="s">
        <v>7052</v>
      </c>
      <c r="I322" s="1">
        <v>1</v>
      </c>
      <c r="L322" s="1">
        <v>5</v>
      </c>
      <c r="M322" s="1" t="s">
        <v>15053</v>
      </c>
      <c r="N322" s="1" t="s">
        <v>15054</v>
      </c>
      <c r="O322" s="1" t="s">
        <v>6</v>
      </c>
      <c r="P322" s="1" t="s">
        <v>7189</v>
      </c>
      <c r="T322" s="1" t="s">
        <v>14194</v>
      </c>
      <c r="U322" s="1" t="s">
        <v>264</v>
      </c>
      <c r="V322" s="1" t="s">
        <v>7323</v>
      </c>
      <c r="W322" s="1" t="s">
        <v>76</v>
      </c>
      <c r="X322" s="1" t="s">
        <v>12974</v>
      </c>
      <c r="Y322" s="1" t="s">
        <v>12702</v>
      </c>
      <c r="Z322" s="1" t="s">
        <v>8021</v>
      </c>
      <c r="AC322" s="1">
        <v>49</v>
      </c>
      <c r="AD322" s="1" t="s">
        <v>145</v>
      </c>
      <c r="AE322" s="1" t="s">
        <v>9775</v>
      </c>
      <c r="AJ322" s="1" t="s">
        <v>17</v>
      </c>
      <c r="AK322" s="1" t="s">
        <v>9936</v>
      </c>
      <c r="AL322" s="1" t="s">
        <v>79</v>
      </c>
      <c r="AM322" s="1" t="s">
        <v>13206</v>
      </c>
      <c r="AT322" s="1" t="s">
        <v>299</v>
      </c>
      <c r="AU322" s="1" t="s">
        <v>7347</v>
      </c>
      <c r="AV322" s="1" t="s">
        <v>983</v>
      </c>
      <c r="AW322" s="1" t="s">
        <v>10335</v>
      </c>
      <c r="BG322" s="1" t="s">
        <v>105</v>
      </c>
      <c r="BH322" s="1" t="s">
        <v>10185</v>
      </c>
      <c r="BI322" s="1" t="s">
        <v>984</v>
      </c>
      <c r="BJ322" s="1" t="s">
        <v>8507</v>
      </c>
      <c r="BK322" s="1" t="s">
        <v>109</v>
      </c>
      <c r="BL322" s="1" t="s">
        <v>10204</v>
      </c>
      <c r="BM322" s="1" t="s">
        <v>985</v>
      </c>
      <c r="BN322" s="1" t="s">
        <v>10337</v>
      </c>
      <c r="BO322" s="1" t="s">
        <v>189</v>
      </c>
      <c r="BP322" s="1" t="s">
        <v>7414</v>
      </c>
      <c r="BQ322" s="1" t="s">
        <v>986</v>
      </c>
      <c r="BR322" s="1" t="s">
        <v>12080</v>
      </c>
      <c r="BS322" s="1" t="s">
        <v>149</v>
      </c>
      <c r="BT322" s="1" t="s">
        <v>9962</v>
      </c>
    </row>
    <row r="323" spans="1:73" ht="13.5" customHeight="1">
      <c r="A323" s="4" t="str">
        <f t="shared" si="8"/>
        <v>1702_각남면_0078</v>
      </c>
      <c r="B323" s="1">
        <v>1702</v>
      </c>
      <c r="C323" s="1" t="s">
        <v>12741</v>
      </c>
      <c r="D323" s="1" t="s">
        <v>12742</v>
      </c>
      <c r="E323" s="1">
        <v>322</v>
      </c>
      <c r="F323" s="1">
        <v>2</v>
      </c>
      <c r="G323" s="1" t="s">
        <v>938</v>
      </c>
      <c r="H323" s="1" t="s">
        <v>7052</v>
      </c>
      <c r="I323" s="1">
        <v>1</v>
      </c>
      <c r="L323" s="1">
        <v>5</v>
      </c>
      <c r="M323" s="1" t="s">
        <v>15053</v>
      </c>
      <c r="N323" s="1" t="s">
        <v>15054</v>
      </c>
      <c r="S323" s="1" t="s">
        <v>49</v>
      </c>
      <c r="T323" s="1" t="s">
        <v>2878</v>
      </c>
      <c r="W323" s="1" t="s">
        <v>303</v>
      </c>
      <c r="X323" s="1" t="s">
        <v>7757</v>
      </c>
      <c r="Y323" s="1" t="s">
        <v>88</v>
      </c>
      <c r="Z323" s="1" t="s">
        <v>7814</v>
      </c>
      <c r="AC323" s="1">
        <v>48</v>
      </c>
      <c r="AD323" s="1" t="s">
        <v>664</v>
      </c>
      <c r="AE323" s="1" t="s">
        <v>9811</v>
      </c>
      <c r="AJ323" s="1" t="s">
        <v>17</v>
      </c>
      <c r="AK323" s="1" t="s">
        <v>9936</v>
      </c>
      <c r="AL323" s="1" t="s">
        <v>86</v>
      </c>
      <c r="AM323" s="1" t="s">
        <v>9892</v>
      </c>
      <c r="AT323" s="1" t="s">
        <v>481</v>
      </c>
      <c r="AU323" s="1" t="s">
        <v>7339</v>
      </c>
      <c r="AV323" s="1" t="s">
        <v>987</v>
      </c>
      <c r="AW323" s="1" t="s">
        <v>9269</v>
      </c>
      <c r="BG323" s="1" t="s">
        <v>189</v>
      </c>
      <c r="BH323" s="1" t="s">
        <v>7414</v>
      </c>
      <c r="BI323" s="1" t="s">
        <v>988</v>
      </c>
      <c r="BJ323" s="1" t="s">
        <v>10641</v>
      </c>
      <c r="BK323" s="1" t="s">
        <v>207</v>
      </c>
      <c r="BL323" s="1" t="s">
        <v>10187</v>
      </c>
      <c r="BM323" s="1" t="s">
        <v>989</v>
      </c>
      <c r="BN323" s="1" t="s">
        <v>11629</v>
      </c>
      <c r="BO323" s="1" t="s">
        <v>481</v>
      </c>
      <c r="BP323" s="1" t="s">
        <v>7339</v>
      </c>
      <c r="BQ323" s="1" t="s">
        <v>990</v>
      </c>
      <c r="BR323" s="1" t="s">
        <v>12081</v>
      </c>
      <c r="BS323" s="1" t="s">
        <v>597</v>
      </c>
      <c r="BT323" s="1" t="s">
        <v>10004</v>
      </c>
    </row>
    <row r="324" spans="1:73" ht="13.5" customHeight="1">
      <c r="A324" s="4" t="str">
        <f t="shared" si="8"/>
        <v>1702_각남면_0078</v>
      </c>
      <c r="B324" s="1">
        <v>1702</v>
      </c>
      <c r="C324" s="1" t="s">
        <v>12741</v>
      </c>
      <c r="D324" s="1" t="s">
        <v>12742</v>
      </c>
      <c r="E324" s="1">
        <v>323</v>
      </c>
      <c r="F324" s="1">
        <v>2</v>
      </c>
      <c r="G324" s="1" t="s">
        <v>938</v>
      </c>
      <c r="H324" s="1" t="s">
        <v>7052</v>
      </c>
      <c r="I324" s="1">
        <v>1</v>
      </c>
      <c r="L324" s="1">
        <v>5</v>
      </c>
      <c r="M324" s="1" t="s">
        <v>15053</v>
      </c>
      <c r="N324" s="1" t="s">
        <v>15054</v>
      </c>
      <c r="S324" s="1" t="s">
        <v>68</v>
      </c>
      <c r="T324" s="1" t="s">
        <v>7222</v>
      </c>
      <c r="U324" s="1" t="s">
        <v>991</v>
      </c>
      <c r="V324" s="1" t="s">
        <v>12932</v>
      </c>
      <c r="Y324" s="1" t="s">
        <v>992</v>
      </c>
      <c r="Z324" s="1" t="s">
        <v>8022</v>
      </c>
      <c r="AC324" s="1">
        <v>20</v>
      </c>
      <c r="AD324" s="1" t="s">
        <v>263</v>
      </c>
      <c r="AE324" s="1" t="s">
        <v>9787</v>
      </c>
    </row>
    <row r="325" spans="1:73" ht="13.5" customHeight="1">
      <c r="A325" s="4" t="str">
        <f t="shared" si="8"/>
        <v>1702_각남면_0078</v>
      </c>
      <c r="B325" s="1">
        <v>1702</v>
      </c>
      <c r="C325" s="1" t="s">
        <v>12741</v>
      </c>
      <c r="D325" s="1" t="s">
        <v>12742</v>
      </c>
      <c r="E325" s="1">
        <v>324</v>
      </c>
      <c r="F325" s="1">
        <v>2</v>
      </c>
      <c r="G325" s="1" t="s">
        <v>938</v>
      </c>
      <c r="H325" s="1" t="s">
        <v>7052</v>
      </c>
      <c r="I325" s="1">
        <v>1</v>
      </c>
      <c r="L325" s="1">
        <v>5</v>
      </c>
      <c r="M325" s="1" t="s">
        <v>15053</v>
      </c>
      <c r="N325" s="1" t="s">
        <v>15054</v>
      </c>
      <c r="T325" s="1" t="s">
        <v>15306</v>
      </c>
      <c r="U325" s="1" t="s">
        <v>143</v>
      </c>
      <c r="V325" s="1" t="s">
        <v>7311</v>
      </c>
      <c r="Y325" s="1" t="s">
        <v>993</v>
      </c>
      <c r="Z325" s="1" t="s">
        <v>8023</v>
      </c>
      <c r="AC325" s="1">
        <v>49</v>
      </c>
      <c r="AD325" s="1" t="s">
        <v>145</v>
      </c>
      <c r="AE325" s="1" t="s">
        <v>9775</v>
      </c>
      <c r="AF325" s="1" t="s">
        <v>287</v>
      </c>
      <c r="AG325" s="1" t="s">
        <v>9825</v>
      </c>
      <c r="BB325" s="1" t="s">
        <v>130</v>
      </c>
      <c r="BC325" s="1" t="s">
        <v>7309</v>
      </c>
      <c r="BD325" s="1" t="s">
        <v>994</v>
      </c>
      <c r="BE325" s="1" t="s">
        <v>8173</v>
      </c>
      <c r="BF325" s="1" t="s">
        <v>13509</v>
      </c>
    </row>
    <row r="326" spans="1:73" ht="13.5" customHeight="1">
      <c r="A326" s="4" t="str">
        <f t="shared" si="8"/>
        <v>1702_각남면_0078</v>
      </c>
      <c r="B326" s="1">
        <v>1702</v>
      </c>
      <c r="C326" s="1" t="s">
        <v>12741</v>
      </c>
      <c r="D326" s="1" t="s">
        <v>12742</v>
      </c>
      <c r="E326" s="1">
        <v>325</v>
      </c>
      <c r="F326" s="1">
        <v>2</v>
      </c>
      <c r="G326" s="1" t="s">
        <v>938</v>
      </c>
      <c r="H326" s="1" t="s">
        <v>7052</v>
      </c>
      <c r="I326" s="1">
        <v>1</v>
      </c>
      <c r="L326" s="1">
        <v>5</v>
      </c>
      <c r="M326" s="1" t="s">
        <v>16029</v>
      </c>
      <c r="N326" s="1" t="s">
        <v>15054</v>
      </c>
      <c r="S326" s="1" t="s">
        <v>117</v>
      </c>
      <c r="T326" s="1" t="s">
        <v>7223</v>
      </c>
      <c r="W326" s="1" t="s">
        <v>148</v>
      </c>
      <c r="X326" s="1" t="s">
        <v>11263</v>
      </c>
      <c r="Y326" s="1" t="s">
        <v>88</v>
      </c>
      <c r="Z326" s="1" t="s">
        <v>7814</v>
      </c>
      <c r="AC326" s="1">
        <v>21</v>
      </c>
      <c r="AD326" s="1" t="s">
        <v>246</v>
      </c>
      <c r="AE326" s="1" t="s">
        <v>9786</v>
      </c>
    </row>
    <row r="327" spans="1:73" ht="13.5" customHeight="1">
      <c r="A327" s="4" t="str">
        <f t="shared" si="8"/>
        <v>1702_각남면_0078</v>
      </c>
      <c r="B327" s="1">
        <v>1702</v>
      </c>
      <c r="C327" s="1" t="s">
        <v>12741</v>
      </c>
      <c r="D327" s="1" t="s">
        <v>12742</v>
      </c>
      <c r="E327" s="1">
        <v>326</v>
      </c>
      <c r="F327" s="1">
        <v>2</v>
      </c>
      <c r="G327" s="1" t="s">
        <v>938</v>
      </c>
      <c r="H327" s="1" t="s">
        <v>7052</v>
      </c>
      <c r="I327" s="1">
        <v>2</v>
      </c>
      <c r="J327" s="1" t="s">
        <v>995</v>
      </c>
      <c r="K327" s="1" t="s">
        <v>12753</v>
      </c>
      <c r="L327" s="1">
        <v>1</v>
      </c>
      <c r="M327" s="1" t="s">
        <v>995</v>
      </c>
      <c r="N327" s="1" t="s">
        <v>12753</v>
      </c>
      <c r="T327" s="1" t="s">
        <v>14194</v>
      </c>
      <c r="U327" s="1" t="s">
        <v>387</v>
      </c>
      <c r="V327" s="1" t="s">
        <v>7332</v>
      </c>
      <c r="W327" s="1" t="s">
        <v>76</v>
      </c>
      <c r="X327" s="1" t="s">
        <v>12974</v>
      </c>
      <c r="Y327" s="1" t="s">
        <v>996</v>
      </c>
      <c r="Z327" s="1" t="s">
        <v>8024</v>
      </c>
      <c r="AC327" s="1">
        <v>63</v>
      </c>
      <c r="AD327" s="1" t="s">
        <v>217</v>
      </c>
      <c r="AE327" s="1" t="s">
        <v>9783</v>
      </c>
      <c r="AJ327" s="1" t="s">
        <v>17</v>
      </c>
      <c r="AK327" s="1" t="s">
        <v>9936</v>
      </c>
      <c r="AL327" s="1" t="s">
        <v>149</v>
      </c>
      <c r="AM327" s="1" t="s">
        <v>9962</v>
      </c>
      <c r="AT327" s="1" t="s">
        <v>46</v>
      </c>
      <c r="AU327" s="1" t="s">
        <v>7417</v>
      </c>
      <c r="AV327" s="1" t="s">
        <v>997</v>
      </c>
      <c r="AW327" s="1" t="s">
        <v>10336</v>
      </c>
      <c r="BG327" s="1" t="s">
        <v>247</v>
      </c>
      <c r="BH327" s="1" t="s">
        <v>7367</v>
      </c>
      <c r="BI327" s="1" t="s">
        <v>998</v>
      </c>
      <c r="BJ327" s="1" t="s">
        <v>7781</v>
      </c>
      <c r="BK327" s="1" t="s">
        <v>46</v>
      </c>
      <c r="BL327" s="1" t="s">
        <v>7417</v>
      </c>
      <c r="BM327" s="1" t="s">
        <v>999</v>
      </c>
      <c r="BN327" s="1" t="s">
        <v>9401</v>
      </c>
      <c r="BO327" s="1" t="s">
        <v>46</v>
      </c>
      <c r="BP327" s="1" t="s">
        <v>7417</v>
      </c>
      <c r="BQ327" s="1" t="s">
        <v>945</v>
      </c>
      <c r="BR327" s="1" t="s">
        <v>12076</v>
      </c>
      <c r="BS327" s="1" t="s">
        <v>97</v>
      </c>
      <c r="BT327" s="1" t="s">
        <v>9880</v>
      </c>
    </row>
    <row r="328" spans="1:73" ht="13.5" customHeight="1">
      <c r="A328" s="4" t="str">
        <f t="shared" si="8"/>
        <v>1702_각남면_0078</v>
      </c>
      <c r="B328" s="1">
        <v>1702</v>
      </c>
      <c r="C328" s="1" t="s">
        <v>12741</v>
      </c>
      <c r="D328" s="1" t="s">
        <v>12742</v>
      </c>
      <c r="E328" s="1">
        <v>327</v>
      </c>
      <c r="F328" s="1">
        <v>2</v>
      </c>
      <c r="G328" s="1" t="s">
        <v>938</v>
      </c>
      <c r="H328" s="1" t="s">
        <v>7052</v>
      </c>
      <c r="I328" s="1">
        <v>2</v>
      </c>
      <c r="L328" s="1">
        <v>1</v>
      </c>
      <c r="M328" s="1" t="s">
        <v>995</v>
      </c>
      <c r="N328" s="1" t="s">
        <v>12753</v>
      </c>
      <c r="S328" s="1" t="s">
        <v>49</v>
      </c>
      <c r="T328" s="1" t="s">
        <v>2878</v>
      </c>
      <c r="W328" s="1" t="s">
        <v>166</v>
      </c>
      <c r="X328" s="1" t="s">
        <v>7754</v>
      </c>
      <c r="Y328" s="1" t="s">
        <v>88</v>
      </c>
      <c r="Z328" s="1" t="s">
        <v>7814</v>
      </c>
      <c r="AC328" s="1">
        <v>59</v>
      </c>
      <c r="AD328" s="1" t="s">
        <v>296</v>
      </c>
      <c r="AE328" s="1" t="s">
        <v>9791</v>
      </c>
      <c r="AJ328" s="1" t="s">
        <v>17</v>
      </c>
      <c r="AK328" s="1" t="s">
        <v>9936</v>
      </c>
      <c r="AL328" s="1" t="s">
        <v>97</v>
      </c>
      <c r="AM328" s="1" t="s">
        <v>9880</v>
      </c>
      <c r="AT328" s="1" t="s">
        <v>46</v>
      </c>
      <c r="AU328" s="1" t="s">
        <v>7417</v>
      </c>
      <c r="AV328" s="1" t="s">
        <v>943</v>
      </c>
      <c r="AW328" s="1" t="s">
        <v>8812</v>
      </c>
      <c r="BG328" s="1" t="s">
        <v>46</v>
      </c>
      <c r="BH328" s="1" t="s">
        <v>7417</v>
      </c>
      <c r="BI328" s="1" t="s">
        <v>944</v>
      </c>
      <c r="BJ328" s="1" t="s">
        <v>11160</v>
      </c>
      <c r="BK328" s="1" t="s">
        <v>46</v>
      </c>
      <c r="BL328" s="1" t="s">
        <v>7417</v>
      </c>
      <c r="BM328" s="1" t="s">
        <v>531</v>
      </c>
      <c r="BN328" s="1" t="s">
        <v>10302</v>
      </c>
      <c r="BO328" s="1" t="s">
        <v>46</v>
      </c>
      <c r="BP328" s="1" t="s">
        <v>7417</v>
      </c>
      <c r="BQ328" s="1" t="s">
        <v>1000</v>
      </c>
      <c r="BR328" s="1" t="s">
        <v>12082</v>
      </c>
      <c r="BS328" s="1" t="s">
        <v>149</v>
      </c>
      <c r="BT328" s="1" t="s">
        <v>9962</v>
      </c>
    </row>
    <row r="329" spans="1:73" ht="13.5" customHeight="1">
      <c r="A329" s="4" t="str">
        <f t="shared" si="8"/>
        <v>1702_각남면_0078</v>
      </c>
      <c r="B329" s="1">
        <v>1702</v>
      </c>
      <c r="C329" s="1" t="s">
        <v>12741</v>
      </c>
      <c r="D329" s="1" t="s">
        <v>12742</v>
      </c>
      <c r="E329" s="1">
        <v>328</v>
      </c>
      <c r="F329" s="1">
        <v>2</v>
      </c>
      <c r="G329" s="1" t="s">
        <v>938</v>
      </c>
      <c r="H329" s="1" t="s">
        <v>7052</v>
      </c>
      <c r="I329" s="1">
        <v>2</v>
      </c>
      <c r="L329" s="1">
        <v>1</v>
      </c>
      <c r="M329" s="1" t="s">
        <v>995</v>
      </c>
      <c r="N329" s="1" t="s">
        <v>12753</v>
      </c>
      <c r="S329" s="1" t="s">
        <v>64</v>
      </c>
      <c r="T329" s="1" t="s">
        <v>7221</v>
      </c>
      <c r="Y329" s="1" t="s">
        <v>603</v>
      </c>
      <c r="Z329" s="1" t="s">
        <v>7922</v>
      </c>
      <c r="AC329" s="1">
        <v>17</v>
      </c>
      <c r="AD329" s="1" t="s">
        <v>312</v>
      </c>
      <c r="AE329" s="1" t="s">
        <v>7338</v>
      </c>
    </row>
    <row r="330" spans="1:73" ht="13.5" customHeight="1">
      <c r="A330" s="4" t="str">
        <f t="shared" si="8"/>
        <v>1702_각남면_0078</v>
      </c>
      <c r="B330" s="1">
        <v>1702</v>
      </c>
      <c r="C330" s="1" t="s">
        <v>12741</v>
      </c>
      <c r="D330" s="1" t="s">
        <v>12742</v>
      </c>
      <c r="E330" s="1">
        <v>329</v>
      </c>
      <c r="F330" s="1">
        <v>2</v>
      </c>
      <c r="G330" s="1" t="s">
        <v>938</v>
      </c>
      <c r="H330" s="1" t="s">
        <v>7052</v>
      </c>
      <c r="I330" s="1">
        <v>2</v>
      </c>
      <c r="L330" s="1">
        <v>1</v>
      </c>
      <c r="M330" s="1" t="s">
        <v>995</v>
      </c>
      <c r="N330" s="1" t="s">
        <v>12753</v>
      </c>
      <c r="S330" s="1" t="s">
        <v>68</v>
      </c>
      <c r="T330" s="1" t="s">
        <v>7222</v>
      </c>
      <c r="U330" s="1" t="s">
        <v>1001</v>
      </c>
      <c r="V330" s="1" t="s">
        <v>7371</v>
      </c>
      <c r="Y330" s="1" t="s">
        <v>1002</v>
      </c>
      <c r="Z330" s="1" t="s">
        <v>8025</v>
      </c>
      <c r="AC330" s="1">
        <v>23</v>
      </c>
      <c r="AD330" s="1" t="s">
        <v>89</v>
      </c>
      <c r="AE330" s="1" t="s">
        <v>8127</v>
      </c>
    </row>
    <row r="331" spans="1:73" ht="13.5" customHeight="1">
      <c r="A331" s="4" t="str">
        <f t="shared" si="8"/>
        <v>1702_각남면_0078</v>
      </c>
      <c r="B331" s="1">
        <v>1702</v>
      </c>
      <c r="C331" s="1" t="s">
        <v>12741</v>
      </c>
      <c r="D331" s="1" t="s">
        <v>12742</v>
      </c>
      <c r="E331" s="1">
        <v>330</v>
      </c>
      <c r="F331" s="1">
        <v>2</v>
      </c>
      <c r="G331" s="1" t="s">
        <v>938</v>
      </c>
      <c r="H331" s="1" t="s">
        <v>7052</v>
      </c>
      <c r="I331" s="1">
        <v>2</v>
      </c>
      <c r="L331" s="1">
        <v>2</v>
      </c>
      <c r="M331" s="1" t="s">
        <v>14271</v>
      </c>
      <c r="N331" s="1" t="s">
        <v>14272</v>
      </c>
      <c r="T331" s="1" t="s">
        <v>14194</v>
      </c>
      <c r="U331" s="1" t="s">
        <v>1003</v>
      </c>
      <c r="V331" s="1" t="s">
        <v>7372</v>
      </c>
      <c r="W331" s="1" t="s">
        <v>76</v>
      </c>
      <c r="X331" s="1" t="s">
        <v>12974</v>
      </c>
      <c r="Y331" s="1" t="s">
        <v>1004</v>
      </c>
      <c r="Z331" s="1" t="s">
        <v>8026</v>
      </c>
      <c r="AC331" s="1">
        <v>48</v>
      </c>
      <c r="AD331" s="1" t="s">
        <v>664</v>
      </c>
      <c r="AE331" s="1" t="s">
        <v>9811</v>
      </c>
      <c r="AJ331" s="1" t="s">
        <v>17</v>
      </c>
      <c r="AK331" s="1" t="s">
        <v>9936</v>
      </c>
      <c r="AL331" s="1" t="s">
        <v>149</v>
      </c>
      <c r="AM331" s="1" t="s">
        <v>9962</v>
      </c>
      <c r="AT331" s="1" t="s">
        <v>189</v>
      </c>
      <c r="AU331" s="1" t="s">
        <v>7414</v>
      </c>
      <c r="AV331" s="1" t="s">
        <v>997</v>
      </c>
      <c r="AW331" s="1" t="s">
        <v>10336</v>
      </c>
      <c r="BG331" s="1" t="s">
        <v>189</v>
      </c>
      <c r="BH331" s="1" t="s">
        <v>7414</v>
      </c>
      <c r="BI331" s="1" t="s">
        <v>998</v>
      </c>
      <c r="BJ331" s="1" t="s">
        <v>7781</v>
      </c>
      <c r="BK331" s="1" t="s">
        <v>1005</v>
      </c>
      <c r="BL331" s="1" t="s">
        <v>10209</v>
      </c>
      <c r="BM331" s="1" t="s">
        <v>999</v>
      </c>
      <c r="BN331" s="1" t="s">
        <v>9401</v>
      </c>
      <c r="BO331" s="1" t="s">
        <v>189</v>
      </c>
      <c r="BP331" s="1" t="s">
        <v>7414</v>
      </c>
      <c r="BQ331" s="1" t="s">
        <v>1006</v>
      </c>
      <c r="BR331" s="1" t="s">
        <v>12076</v>
      </c>
      <c r="BS331" s="1" t="s">
        <v>149</v>
      </c>
      <c r="BT331" s="1" t="s">
        <v>9962</v>
      </c>
    </row>
    <row r="332" spans="1:73" ht="13.5" customHeight="1">
      <c r="A332" s="4" t="str">
        <f t="shared" si="8"/>
        <v>1702_각남면_0078</v>
      </c>
      <c r="B332" s="1">
        <v>1702</v>
      </c>
      <c r="C332" s="1" t="s">
        <v>12741</v>
      </c>
      <c r="D332" s="1" t="s">
        <v>12742</v>
      </c>
      <c r="E332" s="1">
        <v>331</v>
      </c>
      <c r="F332" s="1">
        <v>2</v>
      </c>
      <c r="G332" s="1" t="s">
        <v>938</v>
      </c>
      <c r="H332" s="1" t="s">
        <v>7052</v>
      </c>
      <c r="I332" s="1">
        <v>2</v>
      </c>
      <c r="L332" s="1">
        <v>2</v>
      </c>
      <c r="M332" s="1" t="s">
        <v>14271</v>
      </c>
      <c r="N332" s="1" t="s">
        <v>14272</v>
      </c>
      <c r="S332" s="1" t="s">
        <v>49</v>
      </c>
      <c r="T332" s="1" t="s">
        <v>2878</v>
      </c>
      <c r="W332" s="1" t="s">
        <v>76</v>
      </c>
      <c r="X332" s="1" t="s">
        <v>12974</v>
      </c>
      <c r="Y332" s="1" t="s">
        <v>88</v>
      </c>
      <c r="Z332" s="1" t="s">
        <v>7814</v>
      </c>
      <c r="AC332" s="1">
        <v>39</v>
      </c>
      <c r="AD332" s="1" t="s">
        <v>803</v>
      </c>
      <c r="AE332" s="1" t="s">
        <v>9815</v>
      </c>
      <c r="AJ332" s="1" t="s">
        <v>17</v>
      </c>
      <c r="AK332" s="1" t="s">
        <v>9936</v>
      </c>
      <c r="AL332" s="1" t="s">
        <v>79</v>
      </c>
      <c r="AM332" s="1" t="s">
        <v>13206</v>
      </c>
      <c r="AT332" s="1" t="s">
        <v>46</v>
      </c>
      <c r="AU332" s="1" t="s">
        <v>7417</v>
      </c>
      <c r="AV332" s="1" t="s">
        <v>588</v>
      </c>
      <c r="AW332" s="1" t="s">
        <v>8835</v>
      </c>
      <c r="BG332" s="1" t="s">
        <v>46</v>
      </c>
      <c r="BH332" s="1" t="s">
        <v>7417</v>
      </c>
      <c r="BI332" s="1" t="s">
        <v>1007</v>
      </c>
      <c r="BJ332" s="1" t="s">
        <v>11161</v>
      </c>
      <c r="BK332" s="1" t="s">
        <v>46</v>
      </c>
      <c r="BL332" s="1" t="s">
        <v>7417</v>
      </c>
      <c r="BM332" s="1" t="s">
        <v>182</v>
      </c>
      <c r="BN332" s="1" t="s">
        <v>7831</v>
      </c>
      <c r="BO332" s="1" t="s">
        <v>189</v>
      </c>
      <c r="BP332" s="1" t="s">
        <v>7414</v>
      </c>
      <c r="BQ332" s="1" t="s">
        <v>1008</v>
      </c>
      <c r="BR332" s="1" t="s">
        <v>14046</v>
      </c>
      <c r="BS332" s="1" t="s">
        <v>401</v>
      </c>
      <c r="BT332" s="1" t="s">
        <v>9996</v>
      </c>
    </row>
    <row r="333" spans="1:73" ht="13.5" customHeight="1">
      <c r="A333" s="4" t="str">
        <f t="shared" si="8"/>
        <v>1702_각남면_0078</v>
      </c>
      <c r="B333" s="1">
        <v>1702</v>
      </c>
      <c r="C333" s="1" t="s">
        <v>12741</v>
      </c>
      <c r="D333" s="1" t="s">
        <v>12742</v>
      </c>
      <c r="E333" s="1">
        <v>332</v>
      </c>
      <c r="F333" s="1">
        <v>2</v>
      </c>
      <c r="G333" s="1" t="s">
        <v>938</v>
      </c>
      <c r="H333" s="1" t="s">
        <v>7052</v>
      </c>
      <c r="I333" s="1">
        <v>2</v>
      </c>
      <c r="L333" s="1">
        <v>2</v>
      </c>
      <c r="M333" s="1" t="s">
        <v>14271</v>
      </c>
      <c r="N333" s="1" t="s">
        <v>14272</v>
      </c>
      <c r="S333" s="1" t="s">
        <v>64</v>
      </c>
      <c r="T333" s="1" t="s">
        <v>7221</v>
      </c>
      <c r="Y333" s="1" t="s">
        <v>1009</v>
      </c>
      <c r="Z333" s="1" t="s">
        <v>13016</v>
      </c>
      <c r="AF333" s="1" t="s">
        <v>66</v>
      </c>
      <c r="AG333" s="1" t="s">
        <v>9818</v>
      </c>
      <c r="AH333" s="1" t="s">
        <v>1010</v>
      </c>
      <c r="AI333" s="1" t="s">
        <v>9885</v>
      </c>
    </row>
    <row r="334" spans="1:73" ht="13.5" customHeight="1">
      <c r="A334" s="4" t="str">
        <f t="shared" si="8"/>
        <v>1702_각남면_0078</v>
      </c>
      <c r="B334" s="1">
        <v>1702</v>
      </c>
      <c r="C334" s="1" t="s">
        <v>12741</v>
      </c>
      <c r="D334" s="1" t="s">
        <v>12742</v>
      </c>
      <c r="E334" s="1">
        <v>333</v>
      </c>
      <c r="F334" s="1">
        <v>2</v>
      </c>
      <c r="G334" s="1" t="s">
        <v>938</v>
      </c>
      <c r="H334" s="1" t="s">
        <v>7052</v>
      </c>
      <c r="I334" s="1">
        <v>2</v>
      </c>
      <c r="L334" s="1">
        <v>2</v>
      </c>
      <c r="M334" s="1" t="s">
        <v>14271</v>
      </c>
      <c r="N334" s="1" t="s">
        <v>14272</v>
      </c>
      <c r="S334" s="1" t="s">
        <v>1011</v>
      </c>
      <c r="T334" s="1" t="s">
        <v>7241</v>
      </c>
      <c r="Y334" s="1" t="s">
        <v>88</v>
      </c>
      <c r="Z334" s="1" t="s">
        <v>7814</v>
      </c>
      <c r="AC334" s="1">
        <v>18</v>
      </c>
      <c r="AD334" s="1" t="s">
        <v>157</v>
      </c>
      <c r="AE334" s="1" t="s">
        <v>9776</v>
      </c>
    </row>
    <row r="335" spans="1:73" ht="13.5" customHeight="1">
      <c r="A335" s="4" t="str">
        <f t="shared" si="8"/>
        <v>1702_각남면_0078</v>
      </c>
      <c r="B335" s="1">
        <v>1702</v>
      </c>
      <c r="C335" s="1" t="s">
        <v>12741</v>
      </c>
      <c r="D335" s="1" t="s">
        <v>12742</v>
      </c>
      <c r="E335" s="1">
        <v>334</v>
      </c>
      <c r="F335" s="1">
        <v>2</v>
      </c>
      <c r="G335" s="1" t="s">
        <v>938</v>
      </c>
      <c r="H335" s="1" t="s">
        <v>7052</v>
      </c>
      <c r="I335" s="1">
        <v>2</v>
      </c>
      <c r="L335" s="1">
        <v>2</v>
      </c>
      <c r="M335" s="1" t="s">
        <v>14271</v>
      </c>
      <c r="N335" s="1" t="s">
        <v>14272</v>
      </c>
      <c r="S335" s="1" t="s">
        <v>64</v>
      </c>
      <c r="T335" s="1" t="s">
        <v>7221</v>
      </c>
      <c r="Y335" s="1" t="s">
        <v>15348</v>
      </c>
      <c r="Z335" s="1" t="s">
        <v>8027</v>
      </c>
      <c r="AC335" s="1">
        <v>6</v>
      </c>
      <c r="AD335" s="1" t="s">
        <v>319</v>
      </c>
      <c r="AE335" s="1" t="s">
        <v>7865</v>
      </c>
    </row>
    <row r="336" spans="1:73" ht="13.5" customHeight="1">
      <c r="A336" s="4" t="str">
        <f t="shared" si="8"/>
        <v>1702_각남면_0078</v>
      </c>
      <c r="B336" s="1">
        <v>1702</v>
      </c>
      <c r="C336" s="1" t="s">
        <v>12741</v>
      </c>
      <c r="D336" s="1" t="s">
        <v>12742</v>
      </c>
      <c r="E336" s="1">
        <v>335</v>
      </c>
      <c r="F336" s="1">
        <v>2</v>
      </c>
      <c r="G336" s="1" t="s">
        <v>938</v>
      </c>
      <c r="H336" s="1" t="s">
        <v>7052</v>
      </c>
      <c r="I336" s="1">
        <v>2</v>
      </c>
      <c r="L336" s="1">
        <v>2</v>
      </c>
      <c r="M336" s="1" t="s">
        <v>14271</v>
      </c>
      <c r="N336" s="1" t="s">
        <v>14272</v>
      </c>
      <c r="S336" s="1" t="s">
        <v>64</v>
      </c>
      <c r="T336" s="1" t="s">
        <v>7221</v>
      </c>
      <c r="Y336" s="1" t="s">
        <v>15767</v>
      </c>
      <c r="Z336" s="1" t="s">
        <v>15768</v>
      </c>
      <c r="AC336" s="1">
        <v>4</v>
      </c>
      <c r="AD336" s="1" t="s">
        <v>103</v>
      </c>
      <c r="AE336" s="1" t="s">
        <v>9769</v>
      </c>
    </row>
    <row r="337" spans="1:73" ht="13.5" customHeight="1">
      <c r="A337" s="4" t="str">
        <f t="shared" si="8"/>
        <v>1702_각남면_0078</v>
      </c>
      <c r="B337" s="1">
        <v>1702</v>
      </c>
      <c r="C337" s="1" t="s">
        <v>12741</v>
      </c>
      <c r="D337" s="1" t="s">
        <v>12742</v>
      </c>
      <c r="E337" s="1">
        <v>336</v>
      </c>
      <c r="F337" s="1">
        <v>2</v>
      </c>
      <c r="G337" s="1" t="s">
        <v>938</v>
      </c>
      <c r="H337" s="1" t="s">
        <v>7052</v>
      </c>
      <c r="I337" s="1">
        <v>2</v>
      </c>
      <c r="L337" s="1">
        <v>2</v>
      </c>
      <c r="M337" s="1" t="s">
        <v>14271</v>
      </c>
      <c r="N337" s="1" t="s">
        <v>14272</v>
      </c>
      <c r="S337" s="1" t="s">
        <v>64</v>
      </c>
      <c r="T337" s="1" t="s">
        <v>7221</v>
      </c>
      <c r="Y337" s="1" t="s">
        <v>88</v>
      </c>
      <c r="Z337" s="1" t="s">
        <v>7814</v>
      </c>
      <c r="AC337" s="1">
        <v>1</v>
      </c>
      <c r="AD337" s="1" t="s">
        <v>284</v>
      </c>
      <c r="AE337" s="1" t="s">
        <v>9789</v>
      </c>
      <c r="AF337" s="1" t="s">
        <v>100</v>
      </c>
      <c r="AG337" s="1" t="s">
        <v>9819</v>
      </c>
    </row>
    <row r="338" spans="1:73" ht="13.5" customHeight="1">
      <c r="A338" s="4" t="str">
        <f t="shared" si="8"/>
        <v>1702_각남면_0078</v>
      </c>
      <c r="B338" s="1">
        <v>1702</v>
      </c>
      <c r="C338" s="1" t="s">
        <v>12741</v>
      </c>
      <c r="D338" s="1" t="s">
        <v>12742</v>
      </c>
      <c r="E338" s="1">
        <v>337</v>
      </c>
      <c r="F338" s="1">
        <v>2</v>
      </c>
      <c r="G338" s="1" t="s">
        <v>938</v>
      </c>
      <c r="H338" s="1" t="s">
        <v>7052</v>
      </c>
      <c r="I338" s="1">
        <v>2</v>
      </c>
      <c r="L338" s="1">
        <v>3</v>
      </c>
      <c r="M338" s="1" t="s">
        <v>5306</v>
      </c>
      <c r="N338" s="1" t="s">
        <v>10134</v>
      </c>
      <c r="T338" s="1" t="s">
        <v>14194</v>
      </c>
      <c r="U338" s="1" t="s">
        <v>1012</v>
      </c>
      <c r="V338" s="1" t="s">
        <v>7373</v>
      </c>
      <c r="W338" s="1" t="s">
        <v>166</v>
      </c>
      <c r="X338" s="1" t="s">
        <v>7754</v>
      </c>
      <c r="Y338" s="1" t="s">
        <v>92</v>
      </c>
      <c r="Z338" s="1" t="s">
        <v>8028</v>
      </c>
      <c r="AC338" s="1">
        <v>62</v>
      </c>
      <c r="AD338" s="1" t="s">
        <v>99</v>
      </c>
      <c r="AE338" s="1" t="s">
        <v>9768</v>
      </c>
      <c r="AJ338" s="1" t="s">
        <v>17</v>
      </c>
      <c r="AK338" s="1" t="s">
        <v>9936</v>
      </c>
      <c r="AL338" s="1" t="s">
        <v>97</v>
      </c>
      <c r="AM338" s="1" t="s">
        <v>9880</v>
      </c>
      <c r="AT338" s="1" t="s">
        <v>1013</v>
      </c>
      <c r="AU338" s="1" t="s">
        <v>10194</v>
      </c>
      <c r="AV338" s="1" t="s">
        <v>985</v>
      </c>
      <c r="AW338" s="1" t="s">
        <v>10337</v>
      </c>
      <c r="BG338" s="1" t="s">
        <v>46</v>
      </c>
      <c r="BH338" s="1" t="s">
        <v>7417</v>
      </c>
      <c r="BI338" s="1" t="s">
        <v>944</v>
      </c>
      <c r="BJ338" s="1" t="s">
        <v>11160</v>
      </c>
      <c r="BK338" s="1" t="s">
        <v>189</v>
      </c>
      <c r="BL338" s="1" t="s">
        <v>7414</v>
      </c>
      <c r="BM338" s="1" t="s">
        <v>531</v>
      </c>
      <c r="BN338" s="1" t="s">
        <v>10302</v>
      </c>
      <c r="BO338" s="1" t="s">
        <v>46</v>
      </c>
      <c r="BP338" s="1" t="s">
        <v>7417</v>
      </c>
      <c r="BQ338" s="1" t="s">
        <v>1014</v>
      </c>
      <c r="BR338" s="1" t="s">
        <v>12083</v>
      </c>
      <c r="BS338" s="1" t="s">
        <v>1015</v>
      </c>
      <c r="BT338" s="1" t="s">
        <v>9970</v>
      </c>
    </row>
    <row r="339" spans="1:73" ht="13.5" customHeight="1">
      <c r="A339" s="4" t="str">
        <f t="shared" ref="A339:A382" si="9">HYPERLINK("http://kyu.snu.ac.kr/sdhj/index.jsp?type=hj/GK14658_00IH_0001_0079.jpg","1702_각남면_0079")</f>
        <v>1702_각남면_0079</v>
      </c>
      <c r="B339" s="1">
        <v>1702</v>
      </c>
      <c r="C339" s="1" t="s">
        <v>12741</v>
      </c>
      <c r="D339" s="1" t="s">
        <v>12742</v>
      </c>
      <c r="E339" s="1">
        <v>338</v>
      </c>
      <c r="F339" s="1">
        <v>2</v>
      </c>
      <c r="G339" s="1" t="s">
        <v>938</v>
      </c>
      <c r="H339" s="1" t="s">
        <v>7052</v>
      </c>
      <c r="I339" s="1">
        <v>2</v>
      </c>
      <c r="L339" s="1">
        <v>3</v>
      </c>
      <c r="M339" s="1" t="s">
        <v>5306</v>
      </c>
      <c r="N339" s="1" t="s">
        <v>10134</v>
      </c>
      <c r="S339" s="1" t="s">
        <v>49</v>
      </c>
      <c r="T339" s="1" t="s">
        <v>2878</v>
      </c>
      <c r="W339" s="1" t="s">
        <v>76</v>
      </c>
      <c r="X339" s="1" t="s">
        <v>12974</v>
      </c>
      <c r="Y339" s="1" t="s">
        <v>88</v>
      </c>
      <c r="Z339" s="1" t="s">
        <v>7814</v>
      </c>
      <c r="AC339" s="1">
        <v>58</v>
      </c>
      <c r="AD339" s="1" t="s">
        <v>410</v>
      </c>
      <c r="AE339" s="1" t="s">
        <v>9801</v>
      </c>
      <c r="AJ339" s="1" t="s">
        <v>17</v>
      </c>
      <c r="AK339" s="1" t="s">
        <v>9936</v>
      </c>
      <c r="AL339" s="1" t="s">
        <v>53</v>
      </c>
      <c r="AM339" s="1" t="s">
        <v>9879</v>
      </c>
      <c r="AT339" s="1" t="s">
        <v>46</v>
      </c>
      <c r="AU339" s="1" t="s">
        <v>7417</v>
      </c>
      <c r="AV339" s="1" t="s">
        <v>1016</v>
      </c>
      <c r="AW339" s="1" t="s">
        <v>8943</v>
      </c>
      <c r="BG339" s="1" t="s">
        <v>46</v>
      </c>
      <c r="BH339" s="1" t="s">
        <v>7417</v>
      </c>
      <c r="BI339" s="1" t="s">
        <v>1017</v>
      </c>
      <c r="BJ339" s="1" t="s">
        <v>11162</v>
      </c>
      <c r="BK339" s="1" t="s">
        <v>251</v>
      </c>
      <c r="BL339" s="1" t="s">
        <v>13517</v>
      </c>
      <c r="BM339" s="1" t="s">
        <v>1018</v>
      </c>
      <c r="BN339" s="1" t="s">
        <v>11630</v>
      </c>
      <c r="BO339" s="1" t="s">
        <v>46</v>
      </c>
      <c r="BP339" s="1" t="s">
        <v>7417</v>
      </c>
      <c r="BQ339" s="1" t="s">
        <v>1019</v>
      </c>
      <c r="BR339" s="1" t="s">
        <v>12084</v>
      </c>
      <c r="BS339" s="1" t="s">
        <v>53</v>
      </c>
      <c r="BT339" s="1" t="s">
        <v>9879</v>
      </c>
    </row>
    <row r="340" spans="1:73" ht="13.5" customHeight="1">
      <c r="A340" s="4" t="str">
        <f t="shared" si="9"/>
        <v>1702_각남면_0079</v>
      </c>
      <c r="B340" s="1">
        <v>1702</v>
      </c>
      <c r="C340" s="1" t="s">
        <v>12741</v>
      </c>
      <c r="D340" s="1" t="s">
        <v>12742</v>
      </c>
      <c r="E340" s="1">
        <v>339</v>
      </c>
      <c r="F340" s="1">
        <v>2</v>
      </c>
      <c r="G340" s="1" t="s">
        <v>938</v>
      </c>
      <c r="H340" s="1" t="s">
        <v>7052</v>
      </c>
      <c r="I340" s="1">
        <v>2</v>
      </c>
      <c r="L340" s="1">
        <v>3</v>
      </c>
      <c r="M340" s="1" t="s">
        <v>5306</v>
      </c>
      <c r="N340" s="1" t="s">
        <v>10134</v>
      </c>
      <c r="S340" s="1" t="s">
        <v>68</v>
      </c>
      <c r="T340" s="1" t="s">
        <v>7222</v>
      </c>
      <c r="Y340" s="1" t="s">
        <v>1020</v>
      </c>
      <c r="Z340" s="1" t="s">
        <v>8029</v>
      </c>
      <c r="AF340" s="1" t="s">
        <v>602</v>
      </c>
      <c r="AG340" s="1" t="s">
        <v>12806</v>
      </c>
    </row>
    <row r="341" spans="1:73" ht="13.5" customHeight="1">
      <c r="A341" s="4" t="str">
        <f t="shared" si="9"/>
        <v>1702_각남면_0079</v>
      </c>
      <c r="B341" s="1">
        <v>1702</v>
      </c>
      <c r="C341" s="1" t="s">
        <v>12741</v>
      </c>
      <c r="D341" s="1" t="s">
        <v>12742</v>
      </c>
      <c r="E341" s="1">
        <v>340</v>
      </c>
      <c r="F341" s="1">
        <v>2</v>
      </c>
      <c r="G341" s="1" t="s">
        <v>938</v>
      </c>
      <c r="H341" s="1" t="s">
        <v>7052</v>
      </c>
      <c r="I341" s="1">
        <v>2</v>
      </c>
      <c r="L341" s="1">
        <v>3</v>
      </c>
      <c r="M341" s="1" t="s">
        <v>5306</v>
      </c>
      <c r="N341" s="1" t="s">
        <v>10134</v>
      </c>
      <c r="S341" s="1" t="s">
        <v>117</v>
      </c>
      <c r="T341" s="1" t="s">
        <v>7223</v>
      </c>
      <c r="W341" s="1" t="s">
        <v>1021</v>
      </c>
      <c r="X341" s="1" t="s">
        <v>7773</v>
      </c>
      <c r="Y341" s="1" t="s">
        <v>88</v>
      </c>
      <c r="Z341" s="1" t="s">
        <v>7814</v>
      </c>
      <c r="AC341" s="1">
        <v>31</v>
      </c>
      <c r="AD341" s="1" t="s">
        <v>607</v>
      </c>
      <c r="AE341" s="1" t="s">
        <v>9809</v>
      </c>
    </row>
    <row r="342" spans="1:73" ht="13.5" customHeight="1">
      <c r="A342" s="4" t="str">
        <f t="shared" si="9"/>
        <v>1702_각남면_0079</v>
      </c>
      <c r="B342" s="1">
        <v>1702</v>
      </c>
      <c r="C342" s="1" t="s">
        <v>12741</v>
      </c>
      <c r="D342" s="1" t="s">
        <v>12742</v>
      </c>
      <c r="E342" s="1">
        <v>341</v>
      </c>
      <c r="F342" s="1">
        <v>2</v>
      </c>
      <c r="G342" s="1" t="s">
        <v>938</v>
      </c>
      <c r="H342" s="1" t="s">
        <v>7052</v>
      </c>
      <c r="I342" s="1">
        <v>2</v>
      </c>
      <c r="L342" s="1">
        <v>3</v>
      </c>
      <c r="M342" s="1" t="s">
        <v>5306</v>
      </c>
      <c r="N342" s="1" t="s">
        <v>10134</v>
      </c>
      <c r="S342" s="1" t="s">
        <v>68</v>
      </c>
      <c r="T342" s="1" t="s">
        <v>7222</v>
      </c>
      <c r="U342" s="1" t="s">
        <v>963</v>
      </c>
      <c r="V342" s="1" t="s">
        <v>7368</v>
      </c>
      <c r="Y342" s="1" t="s">
        <v>1022</v>
      </c>
      <c r="Z342" s="1" t="s">
        <v>8030</v>
      </c>
      <c r="AC342" s="1">
        <v>24</v>
      </c>
      <c r="AD342" s="1" t="s">
        <v>337</v>
      </c>
      <c r="AE342" s="1" t="s">
        <v>9796</v>
      </c>
    </row>
    <row r="343" spans="1:73" ht="13.5" customHeight="1">
      <c r="A343" s="4" t="str">
        <f t="shared" si="9"/>
        <v>1702_각남면_0079</v>
      </c>
      <c r="B343" s="1">
        <v>1702</v>
      </c>
      <c r="C343" s="1" t="s">
        <v>12741</v>
      </c>
      <c r="D343" s="1" t="s">
        <v>12742</v>
      </c>
      <c r="E343" s="1">
        <v>342</v>
      </c>
      <c r="F343" s="1">
        <v>2</v>
      </c>
      <c r="G343" s="1" t="s">
        <v>938</v>
      </c>
      <c r="H343" s="1" t="s">
        <v>7052</v>
      </c>
      <c r="I343" s="1">
        <v>2</v>
      </c>
      <c r="L343" s="1">
        <v>3</v>
      </c>
      <c r="M343" s="1" t="s">
        <v>5306</v>
      </c>
      <c r="N343" s="1" t="s">
        <v>10134</v>
      </c>
      <c r="S343" s="1" t="s">
        <v>64</v>
      </c>
      <c r="T343" s="1" t="s">
        <v>7221</v>
      </c>
      <c r="Y343" s="1" t="s">
        <v>88</v>
      </c>
      <c r="Z343" s="1" t="s">
        <v>7814</v>
      </c>
      <c r="AC343" s="1">
        <v>14</v>
      </c>
      <c r="AD343" s="1" t="s">
        <v>159</v>
      </c>
      <c r="AE343" s="1" t="s">
        <v>9777</v>
      </c>
    </row>
    <row r="344" spans="1:73" ht="13.5" customHeight="1">
      <c r="A344" s="4" t="str">
        <f t="shared" si="9"/>
        <v>1702_각남면_0079</v>
      </c>
      <c r="B344" s="1">
        <v>1702</v>
      </c>
      <c r="C344" s="1" t="s">
        <v>12741</v>
      </c>
      <c r="D344" s="1" t="s">
        <v>12742</v>
      </c>
      <c r="E344" s="1">
        <v>343</v>
      </c>
      <c r="F344" s="1">
        <v>2</v>
      </c>
      <c r="G344" s="1" t="s">
        <v>938</v>
      </c>
      <c r="H344" s="1" t="s">
        <v>7052</v>
      </c>
      <c r="I344" s="1">
        <v>2</v>
      </c>
      <c r="L344" s="1">
        <v>4</v>
      </c>
      <c r="M344" s="1" t="s">
        <v>14801</v>
      </c>
      <c r="N344" s="1" t="s">
        <v>14802</v>
      </c>
      <c r="T344" s="1" t="s">
        <v>14194</v>
      </c>
      <c r="U344" s="1" t="s">
        <v>1023</v>
      </c>
      <c r="V344" s="1" t="s">
        <v>7374</v>
      </c>
      <c r="W344" s="1" t="s">
        <v>155</v>
      </c>
      <c r="X344" s="1" t="s">
        <v>7753</v>
      </c>
      <c r="Y344" s="1" t="s">
        <v>12703</v>
      </c>
      <c r="Z344" s="1" t="s">
        <v>13071</v>
      </c>
      <c r="AC344" s="1">
        <v>57</v>
      </c>
      <c r="AD344" s="1" t="s">
        <v>304</v>
      </c>
      <c r="AE344" s="1" t="s">
        <v>9792</v>
      </c>
      <c r="AJ344" s="1" t="s">
        <v>17</v>
      </c>
      <c r="AK344" s="1" t="s">
        <v>9936</v>
      </c>
      <c r="AL344" s="1" t="s">
        <v>348</v>
      </c>
      <c r="AM344" s="1" t="s">
        <v>10001</v>
      </c>
      <c r="AT344" s="1" t="s">
        <v>57</v>
      </c>
      <c r="AU344" s="1" t="s">
        <v>7320</v>
      </c>
      <c r="AV344" s="1" t="s">
        <v>1024</v>
      </c>
      <c r="AW344" s="1" t="s">
        <v>9408</v>
      </c>
      <c r="BG344" s="1" t="s">
        <v>57</v>
      </c>
      <c r="BH344" s="1" t="s">
        <v>7320</v>
      </c>
      <c r="BI344" s="1" t="s">
        <v>1025</v>
      </c>
      <c r="BJ344" s="1" t="s">
        <v>13550</v>
      </c>
      <c r="BK344" s="1" t="s">
        <v>57</v>
      </c>
      <c r="BL344" s="1" t="s">
        <v>7320</v>
      </c>
      <c r="BM344" s="1" t="s">
        <v>1026</v>
      </c>
      <c r="BN344" s="1" t="s">
        <v>8271</v>
      </c>
      <c r="BO344" s="1" t="s">
        <v>251</v>
      </c>
      <c r="BP344" s="1" t="s">
        <v>13625</v>
      </c>
      <c r="BQ344" s="1" t="s">
        <v>1027</v>
      </c>
      <c r="BR344" s="1" t="s">
        <v>13843</v>
      </c>
      <c r="BS344" s="1" t="s">
        <v>79</v>
      </c>
      <c r="BT344" s="1" t="s">
        <v>14129</v>
      </c>
    </row>
    <row r="345" spans="1:73" ht="13.5" customHeight="1">
      <c r="A345" s="4" t="str">
        <f t="shared" si="9"/>
        <v>1702_각남면_0079</v>
      </c>
      <c r="B345" s="1">
        <v>1702</v>
      </c>
      <c r="C345" s="1" t="s">
        <v>12741</v>
      </c>
      <c r="D345" s="1" t="s">
        <v>12742</v>
      </c>
      <c r="E345" s="1">
        <v>344</v>
      </c>
      <c r="F345" s="1">
        <v>2</v>
      </c>
      <c r="G345" s="1" t="s">
        <v>938</v>
      </c>
      <c r="H345" s="1" t="s">
        <v>7052</v>
      </c>
      <c r="I345" s="1">
        <v>2</v>
      </c>
      <c r="L345" s="1">
        <v>4</v>
      </c>
      <c r="M345" s="1" t="s">
        <v>14801</v>
      </c>
      <c r="N345" s="1" t="s">
        <v>14802</v>
      </c>
      <c r="S345" s="1" t="s">
        <v>49</v>
      </c>
      <c r="T345" s="1" t="s">
        <v>2878</v>
      </c>
      <c r="W345" s="1" t="s">
        <v>1021</v>
      </c>
      <c r="X345" s="1" t="s">
        <v>7773</v>
      </c>
      <c r="Y345" s="1" t="s">
        <v>88</v>
      </c>
      <c r="Z345" s="1" t="s">
        <v>7814</v>
      </c>
      <c r="AC345" s="1">
        <v>50</v>
      </c>
      <c r="AD345" s="1" t="s">
        <v>782</v>
      </c>
      <c r="AE345" s="1" t="s">
        <v>9814</v>
      </c>
      <c r="AJ345" s="1" t="s">
        <v>17</v>
      </c>
      <c r="AK345" s="1" t="s">
        <v>9936</v>
      </c>
      <c r="AL345" s="1" t="s">
        <v>53</v>
      </c>
      <c r="AM345" s="1" t="s">
        <v>9879</v>
      </c>
      <c r="AT345" s="1" t="s">
        <v>868</v>
      </c>
      <c r="AU345" s="1" t="s">
        <v>7360</v>
      </c>
      <c r="AV345" s="1" t="s">
        <v>15349</v>
      </c>
      <c r="AW345" s="1" t="s">
        <v>10338</v>
      </c>
      <c r="BG345" s="1" t="s">
        <v>46</v>
      </c>
      <c r="BH345" s="1" t="s">
        <v>7417</v>
      </c>
      <c r="BI345" s="1" t="s">
        <v>786</v>
      </c>
      <c r="BJ345" s="1" t="s">
        <v>9171</v>
      </c>
      <c r="BK345" s="1" t="s">
        <v>46</v>
      </c>
      <c r="BL345" s="1" t="s">
        <v>7417</v>
      </c>
      <c r="BM345" s="1" t="s">
        <v>15817</v>
      </c>
      <c r="BN345" s="1" t="s">
        <v>11631</v>
      </c>
      <c r="BO345" s="1" t="s">
        <v>46</v>
      </c>
      <c r="BP345" s="1" t="s">
        <v>7417</v>
      </c>
      <c r="BQ345" s="1" t="s">
        <v>1028</v>
      </c>
      <c r="BR345" s="1" t="s">
        <v>12085</v>
      </c>
      <c r="BS345" s="1" t="s">
        <v>399</v>
      </c>
      <c r="BT345" s="1" t="s">
        <v>9937</v>
      </c>
    </row>
    <row r="346" spans="1:73" ht="13.5" customHeight="1">
      <c r="A346" s="4" t="str">
        <f t="shared" si="9"/>
        <v>1702_각남면_0079</v>
      </c>
      <c r="B346" s="1">
        <v>1702</v>
      </c>
      <c r="C346" s="1" t="s">
        <v>12741</v>
      </c>
      <c r="D346" s="1" t="s">
        <v>12742</v>
      </c>
      <c r="E346" s="1">
        <v>345</v>
      </c>
      <c r="F346" s="1">
        <v>2</v>
      </c>
      <c r="G346" s="1" t="s">
        <v>938</v>
      </c>
      <c r="H346" s="1" t="s">
        <v>7052</v>
      </c>
      <c r="I346" s="1">
        <v>2</v>
      </c>
      <c r="L346" s="1">
        <v>4</v>
      </c>
      <c r="M346" s="1" t="s">
        <v>14801</v>
      </c>
      <c r="N346" s="1" t="s">
        <v>14802</v>
      </c>
      <c r="S346" s="1" t="s">
        <v>64</v>
      </c>
      <c r="T346" s="1" t="s">
        <v>7221</v>
      </c>
      <c r="Y346" s="1" t="s">
        <v>15350</v>
      </c>
      <c r="Z346" s="1" t="s">
        <v>8031</v>
      </c>
      <c r="AF346" s="1" t="s">
        <v>66</v>
      </c>
      <c r="AG346" s="1" t="s">
        <v>9818</v>
      </c>
      <c r="AH346" s="1" t="s">
        <v>1029</v>
      </c>
      <c r="AI346" s="1" t="s">
        <v>9886</v>
      </c>
    </row>
    <row r="347" spans="1:73" ht="13.5" customHeight="1">
      <c r="A347" s="4" t="str">
        <f t="shared" si="9"/>
        <v>1702_각남면_0079</v>
      </c>
      <c r="B347" s="1">
        <v>1702</v>
      </c>
      <c r="C347" s="1" t="s">
        <v>12741</v>
      </c>
      <c r="D347" s="1" t="s">
        <v>12742</v>
      </c>
      <c r="E347" s="1">
        <v>346</v>
      </c>
      <c r="F347" s="1">
        <v>2</v>
      </c>
      <c r="G347" s="1" t="s">
        <v>938</v>
      </c>
      <c r="H347" s="1" t="s">
        <v>7052</v>
      </c>
      <c r="I347" s="1">
        <v>2</v>
      </c>
      <c r="L347" s="1">
        <v>5</v>
      </c>
      <c r="M347" s="1" t="s">
        <v>15055</v>
      </c>
      <c r="N347" s="1" t="s">
        <v>15056</v>
      </c>
      <c r="T347" s="1" t="s">
        <v>14194</v>
      </c>
      <c r="U347" s="1" t="s">
        <v>1030</v>
      </c>
      <c r="V347" s="1" t="s">
        <v>7375</v>
      </c>
      <c r="W347" s="1" t="s">
        <v>166</v>
      </c>
      <c r="X347" s="1" t="s">
        <v>7754</v>
      </c>
      <c r="Y347" s="1" t="s">
        <v>1031</v>
      </c>
      <c r="Z347" s="1" t="s">
        <v>8032</v>
      </c>
      <c r="AC347" s="1">
        <v>49</v>
      </c>
      <c r="AD347" s="1" t="s">
        <v>145</v>
      </c>
      <c r="AE347" s="1" t="s">
        <v>9775</v>
      </c>
      <c r="AJ347" s="1" t="s">
        <v>17</v>
      </c>
      <c r="AK347" s="1" t="s">
        <v>9936</v>
      </c>
      <c r="AL347" s="1" t="s">
        <v>97</v>
      </c>
      <c r="AM347" s="1" t="s">
        <v>9880</v>
      </c>
      <c r="AT347" s="1" t="s">
        <v>187</v>
      </c>
      <c r="AU347" s="1" t="s">
        <v>10063</v>
      </c>
      <c r="AV347" s="1" t="s">
        <v>1032</v>
      </c>
      <c r="AW347" s="1" t="s">
        <v>9351</v>
      </c>
      <c r="BG347" s="1" t="s">
        <v>481</v>
      </c>
      <c r="BH347" s="1" t="s">
        <v>7339</v>
      </c>
      <c r="BI347" s="1" t="s">
        <v>1033</v>
      </c>
      <c r="BJ347" s="1" t="s">
        <v>7930</v>
      </c>
      <c r="BK347" s="1" t="s">
        <v>189</v>
      </c>
      <c r="BL347" s="1" t="s">
        <v>7414</v>
      </c>
      <c r="BM347" s="1" t="s">
        <v>1034</v>
      </c>
      <c r="BN347" s="1" t="s">
        <v>11202</v>
      </c>
      <c r="BO347" s="1" t="s">
        <v>105</v>
      </c>
      <c r="BP347" s="1" t="s">
        <v>10185</v>
      </c>
      <c r="BQ347" s="1" t="s">
        <v>1035</v>
      </c>
      <c r="BR347" s="1" t="s">
        <v>13940</v>
      </c>
      <c r="BS347" s="1" t="s">
        <v>104</v>
      </c>
      <c r="BT347" s="1" t="s">
        <v>9994</v>
      </c>
    </row>
    <row r="348" spans="1:73" ht="13.5" customHeight="1">
      <c r="A348" s="4" t="str">
        <f t="shared" si="9"/>
        <v>1702_각남면_0079</v>
      </c>
      <c r="B348" s="1">
        <v>1702</v>
      </c>
      <c r="C348" s="1" t="s">
        <v>12741</v>
      </c>
      <c r="D348" s="1" t="s">
        <v>12742</v>
      </c>
      <c r="E348" s="1">
        <v>347</v>
      </c>
      <c r="F348" s="1">
        <v>2</v>
      </c>
      <c r="G348" s="1" t="s">
        <v>938</v>
      </c>
      <c r="H348" s="1" t="s">
        <v>7052</v>
      </c>
      <c r="I348" s="1">
        <v>2</v>
      </c>
      <c r="L348" s="1">
        <v>5</v>
      </c>
      <c r="M348" s="1" t="s">
        <v>15055</v>
      </c>
      <c r="N348" s="1" t="s">
        <v>15056</v>
      </c>
      <c r="S348" s="1" t="s">
        <v>49</v>
      </c>
      <c r="T348" s="1" t="s">
        <v>2878</v>
      </c>
      <c r="W348" s="1" t="s">
        <v>148</v>
      </c>
      <c r="X348" s="1" t="s">
        <v>11263</v>
      </c>
      <c r="Y348" s="1" t="s">
        <v>88</v>
      </c>
      <c r="Z348" s="1" t="s">
        <v>7814</v>
      </c>
      <c r="AC348" s="1">
        <v>51</v>
      </c>
      <c r="AD348" s="1" t="s">
        <v>593</v>
      </c>
      <c r="AE348" s="1" t="s">
        <v>9808</v>
      </c>
      <c r="AJ348" s="1" t="s">
        <v>17</v>
      </c>
      <c r="AK348" s="1" t="s">
        <v>9936</v>
      </c>
      <c r="AL348" s="1" t="s">
        <v>120</v>
      </c>
      <c r="AM348" s="1" t="s">
        <v>9894</v>
      </c>
      <c r="AT348" s="1" t="s">
        <v>187</v>
      </c>
      <c r="AU348" s="1" t="s">
        <v>10063</v>
      </c>
      <c r="AV348" s="1" t="s">
        <v>1036</v>
      </c>
      <c r="AW348" s="1" t="s">
        <v>10339</v>
      </c>
      <c r="BG348" s="1" t="s">
        <v>194</v>
      </c>
      <c r="BH348" s="1" t="s">
        <v>7558</v>
      </c>
      <c r="BI348" s="1" t="s">
        <v>1037</v>
      </c>
      <c r="BJ348" s="1" t="s">
        <v>10012</v>
      </c>
      <c r="BK348" s="1" t="s">
        <v>46</v>
      </c>
      <c r="BL348" s="1" t="s">
        <v>7417</v>
      </c>
      <c r="BM348" s="1" t="s">
        <v>1038</v>
      </c>
      <c r="BN348" s="1" t="s">
        <v>11601</v>
      </c>
      <c r="BO348" s="1" t="s">
        <v>187</v>
      </c>
      <c r="BP348" s="1" t="s">
        <v>10063</v>
      </c>
      <c r="BQ348" s="1" t="s">
        <v>1039</v>
      </c>
      <c r="BR348" s="1" t="s">
        <v>13652</v>
      </c>
      <c r="BS348" s="1" t="s">
        <v>79</v>
      </c>
      <c r="BT348" s="1" t="s">
        <v>14129</v>
      </c>
    </row>
    <row r="349" spans="1:73" ht="13.5" customHeight="1">
      <c r="A349" s="4" t="str">
        <f t="shared" si="9"/>
        <v>1702_각남면_0079</v>
      </c>
      <c r="B349" s="1">
        <v>1702</v>
      </c>
      <c r="C349" s="1" t="s">
        <v>12741</v>
      </c>
      <c r="D349" s="1" t="s">
        <v>12742</v>
      </c>
      <c r="E349" s="1">
        <v>348</v>
      </c>
      <c r="F349" s="1">
        <v>2</v>
      </c>
      <c r="G349" s="1" t="s">
        <v>938</v>
      </c>
      <c r="H349" s="1" t="s">
        <v>7052</v>
      </c>
      <c r="I349" s="1">
        <v>2</v>
      </c>
      <c r="L349" s="1">
        <v>5</v>
      </c>
      <c r="M349" s="1" t="s">
        <v>15055</v>
      </c>
      <c r="N349" s="1" t="s">
        <v>15056</v>
      </c>
      <c r="S349" s="1" t="s">
        <v>68</v>
      </c>
      <c r="T349" s="1" t="s">
        <v>7222</v>
      </c>
      <c r="U349" s="1" t="s">
        <v>387</v>
      </c>
      <c r="V349" s="1" t="s">
        <v>7332</v>
      </c>
      <c r="Y349" s="1" t="s">
        <v>1040</v>
      </c>
      <c r="Z349" s="1" t="s">
        <v>8033</v>
      </c>
      <c r="AC349" s="1">
        <v>27</v>
      </c>
      <c r="AD349" s="1" t="s">
        <v>483</v>
      </c>
      <c r="AE349" s="1" t="s">
        <v>9497</v>
      </c>
      <c r="BU349" s="1" t="s">
        <v>16044</v>
      </c>
    </row>
    <row r="350" spans="1:73" ht="13.5" customHeight="1">
      <c r="A350" s="4" t="str">
        <f t="shared" si="9"/>
        <v>1702_각남면_0079</v>
      </c>
      <c r="B350" s="1">
        <v>1702</v>
      </c>
      <c r="C350" s="1" t="s">
        <v>12741</v>
      </c>
      <c r="D350" s="1" t="s">
        <v>12742</v>
      </c>
      <c r="E350" s="1">
        <v>349</v>
      </c>
      <c r="F350" s="1">
        <v>2</v>
      </c>
      <c r="G350" s="1" t="s">
        <v>938</v>
      </c>
      <c r="H350" s="1" t="s">
        <v>7052</v>
      </c>
      <c r="I350" s="1">
        <v>2</v>
      </c>
      <c r="L350" s="1">
        <v>5</v>
      </c>
      <c r="M350" s="1" t="s">
        <v>15055</v>
      </c>
      <c r="N350" s="1" t="s">
        <v>15056</v>
      </c>
      <c r="S350" s="1" t="s">
        <v>64</v>
      </c>
      <c r="T350" s="1" t="s">
        <v>7221</v>
      </c>
      <c r="Y350" s="1" t="s">
        <v>1041</v>
      </c>
      <c r="Z350" s="1" t="s">
        <v>8034</v>
      </c>
      <c r="AC350" s="1">
        <v>13</v>
      </c>
      <c r="AD350" s="1" t="s">
        <v>116</v>
      </c>
      <c r="AE350" s="1" t="s">
        <v>9770</v>
      </c>
    </row>
    <row r="351" spans="1:73" ht="13.5" customHeight="1">
      <c r="A351" s="4" t="str">
        <f t="shared" si="9"/>
        <v>1702_각남면_0079</v>
      </c>
      <c r="B351" s="1">
        <v>1702</v>
      </c>
      <c r="C351" s="1" t="s">
        <v>12741</v>
      </c>
      <c r="D351" s="1" t="s">
        <v>12742</v>
      </c>
      <c r="E351" s="1">
        <v>350</v>
      </c>
      <c r="F351" s="1">
        <v>2</v>
      </c>
      <c r="G351" s="1" t="s">
        <v>938</v>
      </c>
      <c r="H351" s="1" t="s">
        <v>7052</v>
      </c>
      <c r="I351" s="1">
        <v>2</v>
      </c>
      <c r="L351" s="1">
        <v>5</v>
      </c>
      <c r="M351" s="1" t="s">
        <v>15055</v>
      </c>
      <c r="N351" s="1" t="s">
        <v>15056</v>
      </c>
      <c r="S351" s="1" t="s">
        <v>117</v>
      </c>
      <c r="T351" s="1" t="s">
        <v>7223</v>
      </c>
      <c r="W351" s="1" t="s">
        <v>155</v>
      </c>
      <c r="X351" s="1" t="s">
        <v>7753</v>
      </c>
      <c r="Y351" s="1" t="s">
        <v>88</v>
      </c>
      <c r="Z351" s="1" t="s">
        <v>7814</v>
      </c>
      <c r="AC351" s="1">
        <v>27</v>
      </c>
      <c r="AD351" s="1" t="s">
        <v>483</v>
      </c>
      <c r="AE351" s="1" t="s">
        <v>9497</v>
      </c>
    </row>
    <row r="352" spans="1:73" ht="13.5" customHeight="1">
      <c r="A352" s="4" t="str">
        <f t="shared" si="9"/>
        <v>1702_각남면_0079</v>
      </c>
      <c r="B352" s="1">
        <v>1702</v>
      </c>
      <c r="C352" s="1" t="s">
        <v>12741</v>
      </c>
      <c r="D352" s="1" t="s">
        <v>12742</v>
      </c>
      <c r="E352" s="1">
        <v>351</v>
      </c>
      <c r="F352" s="1">
        <v>2</v>
      </c>
      <c r="G352" s="1" t="s">
        <v>938</v>
      </c>
      <c r="H352" s="1" t="s">
        <v>7052</v>
      </c>
      <c r="I352" s="1">
        <v>2</v>
      </c>
      <c r="L352" s="1">
        <v>5</v>
      </c>
      <c r="M352" s="1" t="s">
        <v>15055</v>
      </c>
      <c r="N352" s="1" t="s">
        <v>15056</v>
      </c>
      <c r="S352" s="1" t="s">
        <v>430</v>
      </c>
      <c r="T352" s="1" t="s">
        <v>7231</v>
      </c>
      <c r="U352" s="1" t="s">
        <v>247</v>
      </c>
      <c r="V352" s="1" t="s">
        <v>7367</v>
      </c>
      <c r="Y352" s="1" t="s">
        <v>1042</v>
      </c>
      <c r="Z352" s="1" t="s">
        <v>8011</v>
      </c>
      <c r="AC352" s="1">
        <v>30</v>
      </c>
      <c r="AD352" s="1" t="s">
        <v>78</v>
      </c>
      <c r="AE352" s="1" t="s">
        <v>9767</v>
      </c>
    </row>
    <row r="353" spans="1:72" ht="13.5" customHeight="1">
      <c r="A353" s="4" t="str">
        <f t="shared" si="9"/>
        <v>1702_각남면_0079</v>
      </c>
      <c r="B353" s="1">
        <v>1702</v>
      </c>
      <c r="C353" s="1" t="s">
        <v>12741</v>
      </c>
      <c r="D353" s="1" t="s">
        <v>12742</v>
      </c>
      <c r="E353" s="1">
        <v>352</v>
      </c>
      <c r="F353" s="1">
        <v>2</v>
      </c>
      <c r="G353" s="1" t="s">
        <v>938</v>
      </c>
      <c r="H353" s="1" t="s">
        <v>7052</v>
      </c>
      <c r="I353" s="1">
        <v>3</v>
      </c>
      <c r="J353" s="1" t="s">
        <v>1043</v>
      </c>
      <c r="K353" s="1" t="s">
        <v>12760</v>
      </c>
      <c r="L353" s="1">
        <v>1</v>
      </c>
      <c r="M353" s="1" t="s">
        <v>1043</v>
      </c>
      <c r="N353" s="1" t="s">
        <v>12760</v>
      </c>
      <c r="T353" s="1" t="s">
        <v>14194</v>
      </c>
      <c r="U353" s="1" t="s">
        <v>172</v>
      </c>
      <c r="V353" s="1" t="s">
        <v>7314</v>
      </c>
      <c r="W353" s="1" t="s">
        <v>76</v>
      </c>
      <c r="X353" s="1" t="s">
        <v>12974</v>
      </c>
      <c r="Y353" s="1" t="s">
        <v>1044</v>
      </c>
      <c r="Z353" s="1" t="s">
        <v>8035</v>
      </c>
      <c r="AC353" s="1">
        <v>41</v>
      </c>
      <c r="AD353" s="1" t="s">
        <v>223</v>
      </c>
      <c r="AE353" s="1" t="s">
        <v>9784</v>
      </c>
      <c r="AJ353" s="1" t="s">
        <v>17</v>
      </c>
      <c r="AK353" s="1" t="s">
        <v>9936</v>
      </c>
      <c r="AL353" s="1" t="s">
        <v>79</v>
      </c>
      <c r="AM353" s="1" t="s">
        <v>13206</v>
      </c>
      <c r="AT353" s="1" t="s">
        <v>299</v>
      </c>
      <c r="AU353" s="1" t="s">
        <v>7347</v>
      </c>
      <c r="AV353" s="1" t="s">
        <v>983</v>
      </c>
      <c r="AW353" s="1" t="s">
        <v>10335</v>
      </c>
      <c r="BG353" s="1" t="s">
        <v>105</v>
      </c>
      <c r="BH353" s="1" t="s">
        <v>10185</v>
      </c>
      <c r="BI353" s="1" t="s">
        <v>1045</v>
      </c>
      <c r="BJ353" s="1" t="s">
        <v>8507</v>
      </c>
      <c r="BK353" s="1" t="s">
        <v>1046</v>
      </c>
      <c r="BL353" s="1" t="s">
        <v>11519</v>
      </c>
      <c r="BM353" s="1" t="s">
        <v>985</v>
      </c>
      <c r="BN353" s="1" t="s">
        <v>10337</v>
      </c>
      <c r="BO353" s="1" t="s">
        <v>189</v>
      </c>
      <c r="BP353" s="1" t="s">
        <v>7414</v>
      </c>
      <c r="BQ353" s="1" t="s">
        <v>491</v>
      </c>
      <c r="BR353" s="1" t="s">
        <v>12048</v>
      </c>
      <c r="BS353" s="1" t="s">
        <v>149</v>
      </c>
      <c r="BT353" s="1" t="s">
        <v>9962</v>
      </c>
    </row>
    <row r="354" spans="1:72" ht="13.5" customHeight="1">
      <c r="A354" s="4" t="str">
        <f t="shared" si="9"/>
        <v>1702_각남면_0079</v>
      </c>
      <c r="B354" s="1">
        <v>1702</v>
      </c>
      <c r="C354" s="1" t="s">
        <v>12741</v>
      </c>
      <c r="D354" s="1" t="s">
        <v>12742</v>
      </c>
      <c r="E354" s="1">
        <v>353</v>
      </c>
      <c r="F354" s="1">
        <v>2</v>
      </c>
      <c r="G354" s="1" t="s">
        <v>938</v>
      </c>
      <c r="H354" s="1" t="s">
        <v>7052</v>
      </c>
      <c r="I354" s="1">
        <v>3</v>
      </c>
      <c r="L354" s="1">
        <v>1</v>
      </c>
      <c r="M354" s="1" t="s">
        <v>1043</v>
      </c>
      <c r="N354" s="1" t="s">
        <v>12760</v>
      </c>
      <c r="S354" s="1" t="s">
        <v>49</v>
      </c>
      <c r="T354" s="1" t="s">
        <v>2878</v>
      </c>
      <c r="W354" s="1" t="s">
        <v>166</v>
      </c>
      <c r="X354" s="1" t="s">
        <v>7754</v>
      </c>
      <c r="Y354" s="1" t="s">
        <v>88</v>
      </c>
      <c r="Z354" s="1" t="s">
        <v>7814</v>
      </c>
      <c r="AC354" s="1">
        <v>42</v>
      </c>
      <c r="AD354" s="1" t="s">
        <v>266</v>
      </c>
      <c r="AE354" s="1" t="s">
        <v>9788</v>
      </c>
      <c r="AJ354" s="1" t="s">
        <v>17</v>
      </c>
      <c r="AK354" s="1" t="s">
        <v>9936</v>
      </c>
      <c r="AL354" s="1" t="s">
        <v>97</v>
      </c>
      <c r="AM354" s="1" t="s">
        <v>9880</v>
      </c>
      <c r="AT354" s="1" t="s">
        <v>46</v>
      </c>
      <c r="AU354" s="1" t="s">
        <v>7417</v>
      </c>
      <c r="AV354" s="1" t="s">
        <v>956</v>
      </c>
      <c r="AW354" s="1" t="s">
        <v>10331</v>
      </c>
      <c r="BG354" s="1" t="s">
        <v>46</v>
      </c>
      <c r="BH354" s="1" t="s">
        <v>7417</v>
      </c>
      <c r="BI354" s="1" t="s">
        <v>943</v>
      </c>
      <c r="BJ354" s="1" t="s">
        <v>8812</v>
      </c>
      <c r="BK354" s="1" t="s">
        <v>189</v>
      </c>
      <c r="BL354" s="1" t="s">
        <v>7414</v>
      </c>
      <c r="BM354" s="1" t="s">
        <v>1047</v>
      </c>
      <c r="BN354" s="1" t="s">
        <v>11160</v>
      </c>
      <c r="BO354" s="1" t="s">
        <v>189</v>
      </c>
      <c r="BP354" s="1" t="s">
        <v>7414</v>
      </c>
      <c r="BQ354" s="1" t="s">
        <v>945</v>
      </c>
      <c r="BR354" s="1" t="s">
        <v>12076</v>
      </c>
      <c r="BS354" s="1" t="s">
        <v>149</v>
      </c>
      <c r="BT354" s="1" t="s">
        <v>9962</v>
      </c>
    </row>
    <row r="355" spans="1:72" ht="13.5" customHeight="1">
      <c r="A355" s="4" t="str">
        <f t="shared" si="9"/>
        <v>1702_각남면_0079</v>
      </c>
      <c r="B355" s="1">
        <v>1702</v>
      </c>
      <c r="C355" s="1" t="s">
        <v>12741</v>
      </c>
      <c r="D355" s="1" t="s">
        <v>12742</v>
      </c>
      <c r="E355" s="1">
        <v>354</v>
      </c>
      <c r="F355" s="1">
        <v>2</v>
      </c>
      <c r="G355" s="1" t="s">
        <v>938</v>
      </c>
      <c r="H355" s="1" t="s">
        <v>7052</v>
      </c>
      <c r="I355" s="1">
        <v>3</v>
      </c>
      <c r="L355" s="1">
        <v>1</v>
      </c>
      <c r="M355" s="1" t="s">
        <v>1043</v>
      </c>
      <c r="N355" s="1" t="s">
        <v>12760</v>
      </c>
      <c r="S355" s="1" t="s">
        <v>64</v>
      </c>
      <c r="T355" s="1" t="s">
        <v>7221</v>
      </c>
      <c r="Y355" s="1" t="s">
        <v>88</v>
      </c>
      <c r="Z355" s="1" t="s">
        <v>7814</v>
      </c>
      <c r="AC355" s="1">
        <v>14</v>
      </c>
      <c r="AD355" s="1" t="s">
        <v>159</v>
      </c>
      <c r="AE355" s="1" t="s">
        <v>9777</v>
      </c>
    </row>
    <row r="356" spans="1:72" ht="13.5" customHeight="1">
      <c r="A356" s="4" t="str">
        <f t="shared" si="9"/>
        <v>1702_각남면_0079</v>
      </c>
      <c r="B356" s="1">
        <v>1702</v>
      </c>
      <c r="C356" s="1" t="s">
        <v>12741</v>
      </c>
      <c r="D356" s="1" t="s">
        <v>12742</v>
      </c>
      <c r="E356" s="1">
        <v>355</v>
      </c>
      <c r="F356" s="1">
        <v>2</v>
      </c>
      <c r="G356" s="1" t="s">
        <v>938</v>
      </c>
      <c r="H356" s="1" t="s">
        <v>7052</v>
      </c>
      <c r="I356" s="1">
        <v>3</v>
      </c>
      <c r="L356" s="1">
        <v>1</v>
      </c>
      <c r="M356" s="1" t="s">
        <v>1043</v>
      </c>
      <c r="N356" s="1" t="s">
        <v>12760</v>
      </c>
      <c r="S356" s="1" t="s">
        <v>1048</v>
      </c>
      <c r="T356" s="1" t="s">
        <v>7242</v>
      </c>
      <c r="U356" s="1" t="s">
        <v>467</v>
      </c>
      <c r="V356" s="1" t="s">
        <v>7337</v>
      </c>
      <c r="W356" s="1" t="s">
        <v>1049</v>
      </c>
      <c r="X356" s="1" t="s">
        <v>7774</v>
      </c>
      <c r="Y356" s="1" t="s">
        <v>703</v>
      </c>
      <c r="Z356" s="1" t="s">
        <v>7945</v>
      </c>
      <c r="AC356" s="1">
        <v>28</v>
      </c>
      <c r="AD356" s="1" t="s">
        <v>650</v>
      </c>
      <c r="AE356" s="1" t="s">
        <v>9810</v>
      </c>
    </row>
    <row r="357" spans="1:72" ht="13.5" customHeight="1">
      <c r="A357" s="4" t="str">
        <f t="shared" si="9"/>
        <v>1702_각남면_0079</v>
      </c>
      <c r="B357" s="1">
        <v>1702</v>
      </c>
      <c r="C357" s="1" t="s">
        <v>12741</v>
      </c>
      <c r="D357" s="1" t="s">
        <v>12742</v>
      </c>
      <c r="E357" s="1">
        <v>356</v>
      </c>
      <c r="F357" s="1">
        <v>2</v>
      </c>
      <c r="G357" s="1" t="s">
        <v>938</v>
      </c>
      <c r="H357" s="1" t="s">
        <v>7052</v>
      </c>
      <c r="I357" s="1">
        <v>3</v>
      </c>
      <c r="L357" s="1">
        <v>2</v>
      </c>
      <c r="M357" s="1" t="s">
        <v>127</v>
      </c>
      <c r="N357" s="1" t="s">
        <v>8036</v>
      </c>
      <c r="T357" s="1" t="s">
        <v>14194</v>
      </c>
      <c r="U357" s="1" t="s">
        <v>1050</v>
      </c>
      <c r="V357" s="1" t="s">
        <v>7376</v>
      </c>
      <c r="Y357" s="1" t="s">
        <v>127</v>
      </c>
      <c r="Z357" s="1" t="s">
        <v>8036</v>
      </c>
      <c r="AC357" s="1">
        <v>62</v>
      </c>
      <c r="AD357" s="1" t="s">
        <v>99</v>
      </c>
      <c r="AE357" s="1" t="s">
        <v>9768</v>
      </c>
      <c r="AJ357" s="1" t="s">
        <v>17</v>
      </c>
      <c r="AK357" s="1" t="s">
        <v>9936</v>
      </c>
      <c r="AL357" s="1" t="s">
        <v>97</v>
      </c>
      <c r="AM357" s="1" t="s">
        <v>9880</v>
      </c>
      <c r="AN357" s="1" t="s">
        <v>456</v>
      </c>
      <c r="AO357" s="1" t="s">
        <v>7287</v>
      </c>
      <c r="AR357" s="1" t="s">
        <v>1051</v>
      </c>
      <c r="AS357" s="1" t="s">
        <v>13291</v>
      </c>
      <c r="AT357" s="1" t="s">
        <v>57</v>
      </c>
      <c r="AU357" s="1" t="s">
        <v>7320</v>
      </c>
      <c r="AV357" s="1" t="s">
        <v>1052</v>
      </c>
      <c r="AW357" s="1" t="s">
        <v>8688</v>
      </c>
      <c r="BB357" s="1" t="s">
        <v>128</v>
      </c>
      <c r="BC357" s="1" t="s">
        <v>13465</v>
      </c>
      <c r="BD357" s="1" t="s">
        <v>1053</v>
      </c>
      <c r="BE357" s="1" t="s">
        <v>10157</v>
      </c>
      <c r="BG357" s="1" t="s">
        <v>57</v>
      </c>
      <c r="BH357" s="1" t="s">
        <v>7320</v>
      </c>
      <c r="BI357" s="1" t="s">
        <v>948</v>
      </c>
      <c r="BJ357" s="1" t="s">
        <v>8249</v>
      </c>
      <c r="BK357" s="1" t="s">
        <v>57</v>
      </c>
      <c r="BL357" s="1" t="s">
        <v>7320</v>
      </c>
      <c r="BM357" s="1" t="s">
        <v>1054</v>
      </c>
      <c r="BN357" s="1" t="s">
        <v>9638</v>
      </c>
      <c r="BO357" s="1" t="s">
        <v>57</v>
      </c>
      <c r="BP357" s="1" t="s">
        <v>7320</v>
      </c>
      <c r="BQ357" s="1" t="s">
        <v>1055</v>
      </c>
      <c r="BR357" s="1" t="s">
        <v>10446</v>
      </c>
      <c r="BS357" s="1" t="s">
        <v>224</v>
      </c>
      <c r="BT357" s="1" t="s">
        <v>9998</v>
      </c>
    </row>
    <row r="358" spans="1:72" ht="13.5" customHeight="1">
      <c r="A358" s="4" t="str">
        <f t="shared" si="9"/>
        <v>1702_각남면_0079</v>
      </c>
      <c r="B358" s="1">
        <v>1702</v>
      </c>
      <c r="C358" s="1" t="s">
        <v>12741</v>
      </c>
      <c r="D358" s="1" t="s">
        <v>12742</v>
      </c>
      <c r="E358" s="1">
        <v>357</v>
      </c>
      <c r="F358" s="1">
        <v>2</v>
      </c>
      <c r="G358" s="1" t="s">
        <v>938</v>
      </c>
      <c r="H358" s="1" t="s">
        <v>7052</v>
      </c>
      <c r="I358" s="1">
        <v>3</v>
      </c>
      <c r="L358" s="1">
        <v>2</v>
      </c>
      <c r="M358" s="1" t="s">
        <v>127</v>
      </c>
      <c r="N358" s="1" t="s">
        <v>8036</v>
      </c>
      <c r="S358" s="1" t="s">
        <v>49</v>
      </c>
      <c r="T358" s="1" t="s">
        <v>2878</v>
      </c>
      <c r="U358" s="1" t="s">
        <v>128</v>
      </c>
      <c r="V358" s="1" t="s">
        <v>7236</v>
      </c>
      <c r="W358" s="1" t="s">
        <v>1056</v>
      </c>
      <c r="X358" s="1" t="s">
        <v>7774</v>
      </c>
      <c r="Y358" s="1" t="s">
        <v>129</v>
      </c>
      <c r="Z358" s="1" t="s">
        <v>8037</v>
      </c>
      <c r="AC358" s="1">
        <v>52</v>
      </c>
      <c r="AD358" s="1" t="s">
        <v>162</v>
      </c>
      <c r="AE358" s="1" t="s">
        <v>9778</v>
      </c>
      <c r="AJ358" s="1" t="s">
        <v>17</v>
      </c>
      <c r="AK358" s="1" t="s">
        <v>9936</v>
      </c>
      <c r="AL358" s="1" t="s">
        <v>86</v>
      </c>
      <c r="AM358" s="1" t="s">
        <v>9892</v>
      </c>
      <c r="AT358" s="1" t="s">
        <v>46</v>
      </c>
      <c r="AU358" s="1" t="s">
        <v>7417</v>
      </c>
      <c r="AV358" s="1" t="s">
        <v>1057</v>
      </c>
      <c r="AW358" s="1" t="s">
        <v>10340</v>
      </c>
      <c r="BG358" s="1" t="s">
        <v>46</v>
      </c>
      <c r="BH358" s="1" t="s">
        <v>7417</v>
      </c>
      <c r="BI358" s="1" t="s">
        <v>1058</v>
      </c>
      <c r="BJ358" s="1" t="s">
        <v>9691</v>
      </c>
      <c r="BK358" s="1" t="s">
        <v>257</v>
      </c>
      <c r="BL358" s="1" t="s">
        <v>7537</v>
      </c>
      <c r="BM358" s="1" t="s">
        <v>1059</v>
      </c>
      <c r="BN358" s="1" t="s">
        <v>8284</v>
      </c>
      <c r="BO358" s="1" t="s">
        <v>257</v>
      </c>
      <c r="BP358" s="1" t="s">
        <v>7537</v>
      </c>
      <c r="BQ358" s="1" t="s">
        <v>1060</v>
      </c>
      <c r="BR358" s="1" t="s">
        <v>13905</v>
      </c>
      <c r="BS358" s="1" t="s">
        <v>79</v>
      </c>
      <c r="BT358" s="1" t="s">
        <v>14129</v>
      </c>
    </row>
    <row r="359" spans="1:72" ht="13.5" customHeight="1">
      <c r="A359" s="4" t="str">
        <f t="shared" si="9"/>
        <v>1702_각남면_0079</v>
      </c>
      <c r="B359" s="1">
        <v>1702</v>
      </c>
      <c r="C359" s="1" t="s">
        <v>12741</v>
      </c>
      <c r="D359" s="1" t="s">
        <v>12742</v>
      </c>
      <c r="E359" s="1">
        <v>358</v>
      </c>
      <c r="F359" s="1">
        <v>2</v>
      </c>
      <c r="G359" s="1" t="s">
        <v>938</v>
      </c>
      <c r="H359" s="1" t="s">
        <v>7052</v>
      </c>
      <c r="I359" s="1">
        <v>3</v>
      </c>
      <c r="L359" s="1">
        <v>2</v>
      </c>
      <c r="M359" s="1" t="s">
        <v>127</v>
      </c>
      <c r="N359" s="1" t="s">
        <v>8036</v>
      </c>
      <c r="S359" s="1" t="s">
        <v>64</v>
      </c>
      <c r="T359" s="1" t="s">
        <v>7221</v>
      </c>
      <c r="Y359" s="1" t="s">
        <v>1061</v>
      </c>
      <c r="Z359" s="1" t="s">
        <v>8038</v>
      </c>
      <c r="AC359" s="1">
        <v>11</v>
      </c>
      <c r="AD359" s="1" t="s">
        <v>313</v>
      </c>
      <c r="AE359" s="1" t="s">
        <v>9793</v>
      </c>
    </row>
    <row r="360" spans="1:72" ht="13.5" customHeight="1">
      <c r="A360" s="4" t="str">
        <f t="shared" si="9"/>
        <v>1702_각남면_0079</v>
      </c>
      <c r="B360" s="1">
        <v>1702</v>
      </c>
      <c r="C360" s="1" t="s">
        <v>12741</v>
      </c>
      <c r="D360" s="1" t="s">
        <v>12742</v>
      </c>
      <c r="E360" s="1">
        <v>359</v>
      </c>
      <c r="F360" s="1">
        <v>2</v>
      </c>
      <c r="G360" s="1" t="s">
        <v>938</v>
      </c>
      <c r="H360" s="1" t="s">
        <v>7052</v>
      </c>
      <c r="I360" s="1">
        <v>3</v>
      </c>
      <c r="L360" s="1">
        <v>2</v>
      </c>
      <c r="M360" s="1" t="s">
        <v>127</v>
      </c>
      <c r="N360" s="1" t="s">
        <v>8036</v>
      </c>
      <c r="S360" s="1" t="s">
        <v>64</v>
      </c>
      <c r="T360" s="1" t="s">
        <v>7221</v>
      </c>
      <c r="Y360" s="1" t="s">
        <v>562</v>
      </c>
      <c r="Z360" s="1" t="s">
        <v>8039</v>
      </c>
      <c r="AC360" s="1">
        <v>9</v>
      </c>
      <c r="AD360" s="1" t="s">
        <v>408</v>
      </c>
      <c r="AE360" s="1" t="s">
        <v>9800</v>
      </c>
    </row>
    <row r="361" spans="1:72" ht="13.5" customHeight="1">
      <c r="A361" s="4" t="str">
        <f t="shared" si="9"/>
        <v>1702_각남면_0079</v>
      </c>
      <c r="B361" s="1">
        <v>1702</v>
      </c>
      <c r="C361" s="1" t="s">
        <v>12741</v>
      </c>
      <c r="D361" s="1" t="s">
        <v>12742</v>
      </c>
      <c r="E361" s="1">
        <v>360</v>
      </c>
      <c r="F361" s="1">
        <v>2</v>
      </c>
      <c r="G361" s="1" t="s">
        <v>938</v>
      </c>
      <c r="H361" s="1" t="s">
        <v>7052</v>
      </c>
      <c r="I361" s="1">
        <v>3</v>
      </c>
      <c r="L361" s="1">
        <v>3</v>
      </c>
      <c r="M361" s="1" t="s">
        <v>15351</v>
      </c>
      <c r="N361" s="1" t="s">
        <v>8040</v>
      </c>
      <c r="T361" s="1" t="s">
        <v>14194</v>
      </c>
      <c r="U361" s="1" t="s">
        <v>57</v>
      </c>
      <c r="V361" s="1" t="s">
        <v>7320</v>
      </c>
      <c r="Y361" s="1" t="s">
        <v>15351</v>
      </c>
      <c r="Z361" s="1" t="s">
        <v>8040</v>
      </c>
      <c r="AC361" s="1">
        <v>49</v>
      </c>
      <c r="AD361" s="1" t="s">
        <v>145</v>
      </c>
      <c r="AE361" s="1" t="s">
        <v>9775</v>
      </c>
      <c r="AJ361" s="1" t="s">
        <v>17</v>
      </c>
      <c r="AK361" s="1" t="s">
        <v>9936</v>
      </c>
      <c r="AL361" s="1" t="s">
        <v>224</v>
      </c>
      <c r="AM361" s="1" t="s">
        <v>9998</v>
      </c>
      <c r="AN361" s="1" t="s">
        <v>1062</v>
      </c>
      <c r="AO361" s="1" t="s">
        <v>10031</v>
      </c>
      <c r="AR361" s="1" t="s">
        <v>1063</v>
      </c>
      <c r="AS361" s="1" t="s">
        <v>13277</v>
      </c>
      <c r="AT361" s="1" t="s">
        <v>57</v>
      </c>
      <c r="AU361" s="1" t="s">
        <v>7320</v>
      </c>
      <c r="AV361" s="1" t="s">
        <v>1064</v>
      </c>
      <c r="AW361" s="1" t="s">
        <v>8563</v>
      </c>
      <c r="BB361" s="1" t="s">
        <v>141</v>
      </c>
      <c r="BC361" s="1" t="s">
        <v>7634</v>
      </c>
      <c r="BD361" s="1" t="s">
        <v>415</v>
      </c>
      <c r="BE361" s="1" t="s">
        <v>7876</v>
      </c>
      <c r="BG361" s="1" t="s">
        <v>57</v>
      </c>
      <c r="BH361" s="1" t="s">
        <v>7320</v>
      </c>
      <c r="BI361" s="1" t="s">
        <v>1065</v>
      </c>
      <c r="BJ361" s="1" t="s">
        <v>11163</v>
      </c>
      <c r="BK361" s="1" t="s">
        <v>57</v>
      </c>
      <c r="BL361" s="1" t="s">
        <v>7320</v>
      </c>
      <c r="BM361" s="1" t="s">
        <v>1066</v>
      </c>
      <c r="BN361" s="1" t="s">
        <v>7133</v>
      </c>
      <c r="BO361" s="1" t="s">
        <v>57</v>
      </c>
      <c r="BP361" s="1" t="s">
        <v>7320</v>
      </c>
      <c r="BQ361" s="1" t="s">
        <v>15818</v>
      </c>
      <c r="BR361" s="1" t="s">
        <v>13057</v>
      </c>
      <c r="BS361" s="1" t="s">
        <v>310</v>
      </c>
      <c r="BT361" s="1" t="s">
        <v>9995</v>
      </c>
    </row>
    <row r="362" spans="1:72" ht="13.5" customHeight="1">
      <c r="A362" s="4" t="str">
        <f t="shared" si="9"/>
        <v>1702_각남면_0079</v>
      </c>
      <c r="B362" s="1">
        <v>1702</v>
      </c>
      <c r="C362" s="1" t="s">
        <v>12741</v>
      </c>
      <c r="D362" s="1" t="s">
        <v>12742</v>
      </c>
      <c r="E362" s="1">
        <v>361</v>
      </c>
      <c r="F362" s="1">
        <v>2</v>
      </c>
      <c r="G362" s="1" t="s">
        <v>938</v>
      </c>
      <c r="H362" s="1" t="s">
        <v>7052</v>
      </c>
      <c r="I362" s="1">
        <v>3</v>
      </c>
      <c r="L362" s="1">
        <v>3</v>
      </c>
      <c r="M362" s="1" t="s">
        <v>15819</v>
      </c>
      <c r="N362" s="1" t="s">
        <v>8040</v>
      </c>
      <c r="S362" s="1" t="s">
        <v>49</v>
      </c>
      <c r="T362" s="1" t="s">
        <v>2878</v>
      </c>
      <c r="U362" s="1" t="s">
        <v>128</v>
      </c>
      <c r="V362" s="1" t="s">
        <v>7236</v>
      </c>
      <c r="W362" s="1" t="s">
        <v>1067</v>
      </c>
      <c r="X362" s="1" t="s">
        <v>7775</v>
      </c>
      <c r="Y362" s="1" t="s">
        <v>1068</v>
      </c>
      <c r="Z362" s="1" t="s">
        <v>8041</v>
      </c>
      <c r="AC362" s="1">
        <v>49</v>
      </c>
      <c r="AD362" s="1" t="s">
        <v>145</v>
      </c>
      <c r="AE362" s="1" t="s">
        <v>9775</v>
      </c>
      <c r="AJ362" s="1" t="s">
        <v>17</v>
      </c>
      <c r="AK362" s="1" t="s">
        <v>9936</v>
      </c>
      <c r="AL362" s="1" t="s">
        <v>1069</v>
      </c>
      <c r="AM362" s="1" t="s">
        <v>13249</v>
      </c>
      <c r="AT362" s="1" t="s">
        <v>46</v>
      </c>
      <c r="AU362" s="1" t="s">
        <v>7417</v>
      </c>
      <c r="AV362" s="1" t="s">
        <v>15352</v>
      </c>
      <c r="AW362" s="1" t="s">
        <v>9157</v>
      </c>
      <c r="BG362" s="1" t="s">
        <v>46</v>
      </c>
      <c r="BH362" s="1" t="s">
        <v>7417</v>
      </c>
      <c r="BI362" s="1" t="s">
        <v>1070</v>
      </c>
      <c r="BJ362" s="1" t="s">
        <v>9461</v>
      </c>
      <c r="BK362" s="1" t="s">
        <v>46</v>
      </c>
      <c r="BL362" s="1" t="s">
        <v>7417</v>
      </c>
      <c r="BM362" s="1" t="s">
        <v>1071</v>
      </c>
      <c r="BN362" s="1" t="s">
        <v>9544</v>
      </c>
      <c r="BO362" s="1" t="s">
        <v>46</v>
      </c>
      <c r="BP362" s="1" t="s">
        <v>7417</v>
      </c>
      <c r="BQ362" s="1" t="s">
        <v>1072</v>
      </c>
      <c r="BR362" s="1" t="s">
        <v>13864</v>
      </c>
      <c r="BS362" s="1" t="s">
        <v>79</v>
      </c>
      <c r="BT362" s="1" t="s">
        <v>14129</v>
      </c>
    </row>
    <row r="363" spans="1:72" ht="13.5" customHeight="1">
      <c r="A363" s="4" t="str">
        <f t="shared" si="9"/>
        <v>1702_각남면_0079</v>
      </c>
      <c r="B363" s="1">
        <v>1702</v>
      </c>
      <c r="C363" s="1" t="s">
        <v>12741</v>
      </c>
      <c r="D363" s="1" t="s">
        <v>12742</v>
      </c>
      <c r="E363" s="1">
        <v>362</v>
      </c>
      <c r="F363" s="1">
        <v>2</v>
      </c>
      <c r="G363" s="1" t="s">
        <v>938</v>
      </c>
      <c r="H363" s="1" t="s">
        <v>7052</v>
      </c>
      <c r="I363" s="1">
        <v>3</v>
      </c>
      <c r="L363" s="1">
        <v>3</v>
      </c>
      <c r="M363" s="1" t="s">
        <v>15819</v>
      </c>
      <c r="N363" s="1" t="s">
        <v>8040</v>
      </c>
      <c r="S363" s="1" t="s">
        <v>68</v>
      </c>
      <c r="T363" s="1" t="s">
        <v>7222</v>
      </c>
      <c r="Y363" s="1" t="s">
        <v>1073</v>
      </c>
      <c r="Z363" s="1" t="s">
        <v>8042</v>
      </c>
      <c r="AC363" s="1">
        <v>13</v>
      </c>
      <c r="AD363" s="1" t="s">
        <v>717</v>
      </c>
      <c r="AE363" s="1" t="s">
        <v>9812</v>
      </c>
    </row>
    <row r="364" spans="1:72" ht="13.5" customHeight="1">
      <c r="A364" s="4" t="str">
        <f t="shared" si="9"/>
        <v>1702_각남면_0079</v>
      </c>
      <c r="B364" s="1">
        <v>1702</v>
      </c>
      <c r="C364" s="1" t="s">
        <v>12741</v>
      </c>
      <c r="D364" s="1" t="s">
        <v>12742</v>
      </c>
      <c r="E364" s="1">
        <v>363</v>
      </c>
      <c r="F364" s="1">
        <v>2</v>
      </c>
      <c r="G364" s="1" t="s">
        <v>938</v>
      </c>
      <c r="H364" s="1" t="s">
        <v>7052</v>
      </c>
      <c r="I364" s="1">
        <v>3</v>
      </c>
      <c r="L364" s="1">
        <v>3</v>
      </c>
      <c r="M364" s="1" t="s">
        <v>15819</v>
      </c>
      <c r="N364" s="1" t="s">
        <v>8040</v>
      </c>
      <c r="S364" s="1" t="s">
        <v>64</v>
      </c>
      <c r="T364" s="1" t="s">
        <v>7221</v>
      </c>
      <c r="Y364" s="1" t="s">
        <v>1074</v>
      </c>
      <c r="Z364" s="1" t="s">
        <v>8043</v>
      </c>
      <c r="AC364" s="1">
        <v>7</v>
      </c>
      <c r="AD364" s="1" t="s">
        <v>74</v>
      </c>
      <c r="AE364" s="1" t="s">
        <v>9766</v>
      </c>
    </row>
    <row r="365" spans="1:72" ht="13.5" customHeight="1">
      <c r="A365" s="4" t="str">
        <f t="shared" si="9"/>
        <v>1702_각남면_0079</v>
      </c>
      <c r="B365" s="1">
        <v>1702</v>
      </c>
      <c r="C365" s="1" t="s">
        <v>12741</v>
      </c>
      <c r="D365" s="1" t="s">
        <v>12742</v>
      </c>
      <c r="E365" s="1">
        <v>364</v>
      </c>
      <c r="F365" s="1">
        <v>2</v>
      </c>
      <c r="G365" s="1" t="s">
        <v>938</v>
      </c>
      <c r="H365" s="1" t="s">
        <v>7052</v>
      </c>
      <c r="I365" s="1">
        <v>3</v>
      </c>
      <c r="L365" s="1">
        <v>4</v>
      </c>
      <c r="M365" s="1" t="s">
        <v>2027</v>
      </c>
      <c r="N365" s="1" t="s">
        <v>13339</v>
      </c>
      <c r="T365" s="1" t="s">
        <v>14194</v>
      </c>
      <c r="U365" s="1" t="s">
        <v>1075</v>
      </c>
      <c r="V365" s="1" t="s">
        <v>7311</v>
      </c>
      <c r="W365" s="1" t="s">
        <v>1076</v>
      </c>
      <c r="X365" s="1" t="s">
        <v>12983</v>
      </c>
      <c r="Y365" s="1" t="s">
        <v>492</v>
      </c>
      <c r="Z365" s="1" t="s">
        <v>7896</v>
      </c>
      <c r="AC365" s="1">
        <v>73</v>
      </c>
      <c r="AD365" s="1" t="s">
        <v>717</v>
      </c>
      <c r="AE365" s="1" t="s">
        <v>9812</v>
      </c>
      <c r="AL365" s="1" t="s">
        <v>486</v>
      </c>
      <c r="AM365" s="1" t="s">
        <v>10000</v>
      </c>
      <c r="AT365" s="1" t="s">
        <v>1077</v>
      </c>
      <c r="AU365" s="1" t="s">
        <v>10195</v>
      </c>
      <c r="AV365" s="1" t="s">
        <v>1078</v>
      </c>
      <c r="AW365" s="1" t="s">
        <v>10341</v>
      </c>
      <c r="BG365" s="1" t="s">
        <v>1079</v>
      </c>
      <c r="BH365" s="1" t="s">
        <v>11047</v>
      </c>
      <c r="BI365" s="1" t="s">
        <v>1080</v>
      </c>
      <c r="BJ365" s="1" t="s">
        <v>11164</v>
      </c>
      <c r="BK365" s="1" t="s">
        <v>207</v>
      </c>
      <c r="BL365" s="1" t="s">
        <v>10187</v>
      </c>
      <c r="BM365" s="1" t="s">
        <v>1081</v>
      </c>
      <c r="BN365" s="1" t="s">
        <v>11632</v>
      </c>
      <c r="BO365" s="1" t="s">
        <v>1082</v>
      </c>
      <c r="BP365" s="1" t="s">
        <v>11997</v>
      </c>
      <c r="BQ365" s="1" t="s">
        <v>15353</v>
      </c>
      <c r="BR365" s="1" t="s">
        <v>12086</v>
      </c>
      <c r="BS365" s="1" t="s">
        <v>1083</v>
      </c>
      <c r="BT365" s="1" t="s">
        <v>11892</v>
      </c>
    </row>
    <row r="366" spans="1:72" ht="13.5" customHeight="1">
      <c r="A366" s="4" t="str">
        <f t="shared" si="9"/>
        <v>1702_각남면_0079</v>
      </c>
      <c r="B366" s="1">
        <v>1702</v>
      </c>
      <c r="C366" s="1" t="s">
        <v>12741</v>
      </c>
      <c r="D366" s="1" t="s">
        <v>12742</v>
      </c>
      <c r="E366" s="1">
        <v>365</v>
      </c>
      <c r="F366" s="1">
        <v>2</v>
      </c>
      <c r="G366" s="1" t="s">
        <v>938</v>
      </c>
      <c r="H366" s="1" t="s">
        <v>7052</v>
      </c>
      <c r="I366" s="1">
        <v>3</v>
      </c>
      <c r="L366" s="1">
        <v>4</v>
      </c>
      <c r="M366" s="1" t="s">
        <v>2027</v>
      </c>
      <c r="N366" s="1" t="s">
        <v>13339</v>
      </c>
      <c r="S366" s="1" t="s">
        <v>49</v>
      </c>
      <c r="T366" s="1" t="s">
        <v>2878</v>
      </c>
      <c r="W366" s="1" t="s">
        <v>656</v>
      </c>
      <c r="X366" s="1" t="s">
        <v>7770</v>
      </c>
      <c r="Y366" s="1" t="s">
        <v>88</v>
      </c>
      <c r="Z366" s="1" t="s">
        <v>7814</v>
      </c>
      <c r="AC366" s="1">
        <v>66</v>
      </c>
      <c r="AD366" s="1" t="s">
        <v>316</v>
      </c>
      <c r="AE366" s="1" t="s">
        <v>9794</v>
      </c>
      <c r="AJ366" s="1" t="s">
        <v>17</v>
      </c>
      <c r="AK366" s="1" t="s">
        <v>9936</v>
      </c>
      <c r="AL366" s="1" t="s">
        <v>657</v>
      </c>
      <c r="AM366" s="1" t="s">
        <v>9980</v>
      </c>
      <c r="AT366" s="1" t="s">
        <v>1084</v>
      </c>
      <c r="AU366" s="1" t="s">
        <v>10196</v>
      </c>
      <c r="AV366" s="1" t="s">
        <v>706</v>
      </c>
      <c r="AW366" s="1" t="s">
        <v>10315</v>
      </c>
      <c r="BG366" s="1" t="s">
        <v>46</v>
      </c>
      <c r="BH366" s="1" t="s">
        <v>7417</v>
      </c>
      <c r="BI366" s="1" t="s">
        <v>15331</v>
      </c>
      <c r="BJ366" s="1" t="s">
        <v>8461</v>
      </c>
      <c r="BK366" s="1" t="s">
        <v>46</v>
      </c>
      <c r="BL366" s="1" t="s">
        <v>7417</v>
      </c>
      <c r="BM366" s="1" t="s">
        <v>1085</v>
      </c>
      <c r="BN366" s="1" t="s">
        <v>10436</v>
      </c>
      <c r="BO366" s="1" t="s">
        <v>46</v>
      </c>
      <c r="BP366" s="1" t="s">
        <v>7417</v>
      </c>
      <c r="BQ366" s="1" t="s">
        <v>1086</v>
      </c>
      <c r="BR366" s="1" t="s">
        <v>13705</v>
      </c>
      <c r="BS366" s="1" t="s">
        <v>79</v>
      </c>
      <c r="BT366" s="1" t="s">
        <v>14129</v>
      </c>
    </row>
    <row r="367" spans="1:72" ht="13.5" customHeight="1">
      <c r="A367" s="4" t="str">
        <f t="shared" si="9"/>
        <v>1702_각남면_0079</v>
      </c>
      <c r="B367" s="1">
        <v>1702</v>
      </c>
      <c r="C367" s="1" t="s">
        <v>12741</v>
      </c>
      <c r="D367" s="1" t="s">
        <v>12742</v>
      </c>
      <c r="E367" s="1">
        <v>366</v>
      </c>
      <c r="F367" s="1">
        <v>2</v>
      </c>
      <c r="G367" s="1" t="s">
        <v>938</v>
      </c>
      <c r="H367" s="1" t="s">
        <v>7052</v>
      </c>
      <c r="I367" s="1">
        <v>3</v>
      </c>
      <c r="L367" s="1">
        <v>4</v>
      </c>
      <c r="M367" s="1" t="s">
        <v>2027</v>
      </c>
      <c r="N367" s="1" t="s">
        <v>13339</v>
      </c>
      <c r="S367" s="1" t="s">
        <v>64</v>
      </c>
      <c r="T367" s="1" t="s">
        <v>7221</v>
      </c>
      <c r="Y367" s="1" t="s">
        <v>1087</v>
      </c>
      <c r="Z367" s="1" t="s">
        <v>8044</v>
      </c>
      <c r="AF367" s="1" t="s">
        <v>66</v>
      </c>
      <c r="AG367" s="1" t="s">
        <v>9818</v>
      </c>
      <c r="AH367" s="1" t="s">
        <v>1010</v>
      </c>
      <c r="AI367" s="1" t="s">
        <v>9885</v>
      </c>
    </row>
    <row r="368" spans="1:72" ht="13.5" customHeight="1">
      <c r="A368" s="4" t="str">
        <f t="shared" si="9"/>
        <v>1702_각남면_0079</v>
      </c>
      <c r="B368" s="1">
        <v>1702</v>
      </c>
      <c r="C368" s="1" t="s">
        <v>12741</v>
      </c>
      <c r="D368" s="1" t="s">
        <v>12742</v>
      </c>
      <c r="E368" s="1">
        <v>367</v>
      </c>
      <c r="F368" s="1">
        <v>2</v>
      </c>
      <c r="G368" s="1" t="s">
        <v>938</v>
      </c>
      <c r="H368" s="1" t="s">
        <v>7052</v>
      </c>
      <c r="I368" s="1">
        <v>3</v>
      </c>
      <c r="L368" s="1">
        <v>4</v>
      </c>
      <c r="M368" s="1" t="s">
        <v>2027</v>
      </c>
      <c r="N368" s="1" t="s">
        <v>13339</v>
      </c>
      <c r="T368" s="1" t="s">
        <v>15306</v>
      </c>
      <c r="U368" s="1" t="s">
        <v>320</v>
      </c>
      <c r="V368" s="1" t="s">
        <v>7378</v>
      </c>
      <c r="Y368" s="1" t="s">
        <v>1088</v>
      </c>
      <c r="Z368" s="1" t="s">
        <v>8045</v>
      </c>
      <c r="AC368" s="1">
        <v>33</v>
      </c>
      <c r="AD368" s="1" t="s">
        <v>380</v>
      </c>
      <c r="AE368" s="1" t="s">
        <v>9798</v>
      </c>
    </row>
    <row r="369" spans="1:73" ht="13.5" customHeight="1">
      <c r="A369" s="4" t="str">
        <f t="shared" si="9"/>
        <v>1702_각남면_0079</v>
      </c>
      <c r="B369" s="1">
        <v>1702</v>
      </c>
      <c r="C369" s="1" t="s">
        <v>12741</v>
      </c>
      <c r="D369" s="1" t="s">
        <v>12742</v>
      </c>
      <c r="E369" s="1">
        <v>368</v>
      </c>
      <c r="F369" s="1">
        <v>2</v>
      </c>
      <c r="G369" s="1" t="s">
        <v>938</v>
      </c>
      <c r="H369" s="1" t="s">
        <v>7052</v>
      </c>
      <c r="I369" s="1">
        <v>3</v>
      </c>
      <c r="L369" s="1">
        <v>4</v>
      </c>
      <c r="M369" s="1" t="s">
        <v>2027</v>
      </c>
      <c r="N369" s="1" t="s">
        <v>13339</v>
      </c>
      <c r="S369" s="1" t="s">
        <v>68</v>
      </c>
      <c r="T369" s="1" t="s">
        <v>7222</v>
      </c>
      <c r="Y369" s="1" t="s">
        <v>1089</v>
      </c>
      <c r="Z369" s="1" t="s">
        <v>8046</v>
      </c>
      <c r="AF369" s="1" t="s">
        <v>239</v>
      </c>
      <c r="AG369" s="1" t="s">
        <v>9824</v>
      </c>
    </row>
    <row r="370" spans="1:73" ht="13.5" customHeight="1">
      <c r="A370" s="4" t="str">
        <f t="shared" si="9"/>
        <v>1702_각남면_0079</v>
      </c>
      <c r="B370" s="1">
        <v>1702</v>
      </c>
      <c r="C370" s="1" t="s">
        <v>12741</v>
      </c>
      <c r="D370" s="1" t="s">
        <v>12742</v>
      </c>
      <c r="E370" s="1">
        <v>369</v>
      </c>
      <c r="F370" s="1">
        <v>2</v>
      </c>
      <c r="G370" s="1" t="s">
        <v>938</v>
      </c>
      <c r="H370" s="1" t="s">
        <v>7052</v>
      </c>
      <c r="I370" s="1">
        <v>3</v>
      </c>
      <c r="L370" s="1">
        <v>5</v>
      </c>
      <c r="M370" s="1" t="s">
        <v>15057</v>
      </c>
      <c r="N370" s="1" t="s">
        <v>15058</v>
      </c>
      <c r="T370" s="1" t="s">
        <v>14194</v>
      </c>
      <c r="U370" s="1" t="s">
        <v>1090</v>
      </c>
      <c r="V370" s="1" t="s">
        <v>7379</v>
      </c>
      <c r="W370" s="1" t="s">
        <v>166</v>
      </c>
      <c r="X370" s="1" t="s">
        <v>7754</v>
      </c>
      <c r="Y370" s="1" t="s">
        <v>1091</v>
      </c>
      <c r="Z370" s="1" t="s">
        <v>8047</v>
      </c>
      <c r="AC370" s="1">
        <v>46</v>
      </c>
      <c r="AD370" s="1" t="s">
        <v>469</v>
      </c>
      <c r="AE370" s="1" t="s">
        <v>9803</v>
      </c>
      <c r="AJ370" s="1" t="s">
        <v>17</v>
      </c>
      <c r="AK370" s="1" t="s">
        <v>9936</v>
      </c>
      <c r="AL370" s="1" t="s">
        <v>97</v>
      </c>
      <c r="AM370" s="1" t="s">
        <v>9880</v>
      </c>
      <c r="AT370" s="1" t="s">
        <v>481</v>
      </c>
      <c r="AU370" s="1" t="s">
        <v>7339</v>
      </c>
      <c r="AV370" s="1" t="s">
        <v>1092</v>
      </c>
      <c r="AW370" s="1" t="s">
        <v>9195</v>
      </c>
      <c r="BG370" s="1" t="s">
        <v>363</v>
      </c>
      <c r="BH370" s="1" t="s">
        <v>7491</v>
      </c>
      <c r="BI370" s="1" t="s">
        <v>1093</v>
      </c>
      <c r="BJ370" s="1" t="s">
        <v>9018</v>
      </c>
      <c r="BK370" s="1" t="s">
        <v>685</v>
      </c>
      <c r="BL370" s="1" t="s">
        <v>13520</v>
      </c>
      <c r="BM370" s="1" t="s">
        <v>1094</v>
      </c>
      <c r="BN370" s="1" t="s">
        <v>11633</v>
      </c>
      <c r="BO370" s="1" t="s">
        <v>233</v>
      </c>
      <c r="BP370" s="1" t="s">
        <v>7467</v>
      </c>
      <c r="BQ370" s="1" t="s">
        <v>1095</v>
      </c>
      <c r="BR370" s="1" t="s">
        <v>12087</v>
      </c>
      <c r="BS370" s="1" t="s">
        <v>149</v>
      </c>
      <c r="BT370" s="1" t="s">
        <v>9962</v>
      </c>
    </row>
    <row r="371" spans="1:73" ht="13.5" customHeight="1">
      <c r="A371" s="4" t="str">
        <f t="shared" si="9"/>
        <v>1702_각남면_0079</v>
      </c>
      <c r="B371" s="1">
        <v>1702</v>
      </c>
      <c r="C371" s="1" t="s">
        <v>12741</v>
      </c>
      <c r="D371" s="1" t="s">
        <v>12742</v>
      </c>
      <c r="E371" s="1">
        <v>370</v>
      </c>
      <c r="F371" s="1">
        <v>2</v>
      </c>
      <c r="G371" s="1" t="s">
        <v>938</v>
      </c>
      <c r="H371" s="1" t="s">
        <v>7052</v>
      </c>
      <c r="I371" s="1">
        <v>3</v>
      </c>
      <c r="L371" s="1">
        <v>5</v>
      </c>
      <c r="M371" s="1" t="s">
        <v>15057</v>
      </c>
      <c r="N371" s="1" t="s">
        <v>15058</v>
      </c>
      <c r="S371" s="1" t="s">
        <v>49</v>
      </c>
      <c r="T371" s="1" t="s">
        <v>2878</v>
      </c>
      <c r="W371" s="1" t="s">
        <v>400</v>
      </c>
      <c r="X371" s="1" t="s">
        <v>7759</v>
      </c>
      <c r="Y371" s="1" t="s">
        <v>119</v>
      </c>
      <c r="Z371" s="1" t="s">
        <v>7818</v>
      </c>
      <c r="AC371" s="1">
        <v>45</v>
      </c>
      <c r="AD371" s="1" t="s">
        <v>203</v>
      </c>
      <c r="AE371" s="1" t="s">
        <v>9782</v>
      </c>
      <c r="AJ371" s="1" t="s">
        <v>17</v>
      </c>
      <c r="AK371" s="1" t="s">
        <v>9936</v>
      </c>
      <c r="AL371" s="1" t="s">
        <v>401</v>
      </c>
      <c r="AM371" s="1" t="s">
        <v>9996</v>
      </c>
      <c r="AT371" s="1" t="s">
        <v>481</v>
      </c>
      <c r="AU371" s="1" t="s">
        <v>7339</v>
      </c>
      <c r="AV371" s="1" t="s">
        <v>1096</v>
      </c>
      <c r="AW371" s="1" t="s">
        <v>10342</v>
      </c>
      <c r="BG371" s="1" t="s">
        <v>685</v>
      </c>
      <c r="BH371" s="1" t="s">
        <v>13520</v>
      </c>
      <c r="BI371" s="1" t="s">
        <v>1097</v>
      </c>
      <c r="BJ371" s="1" t="s">
        <v>8491</v>
      </c>
      <c r="BK371" s="1" t="s">
        <v>207</v>
      </c>
      <c r="BL371" s="1" t="s">
        <v>10187</v>
      </c>
      <c r="BM371" s="1" t="s">
        <v>1098</v>
      </c>
      <c r="BN371" s="1" t="s">
        <v>11634</v>
      </c>
      <c r="BO371" s="1" t="s">
        <v>207</v>
      </c>
      <c r="BP371" s="1" t="s">
        <v>10187</v>
      </c>
      <c r="BQ371" s="1" t="s">
        <v>1099</v>
      </c>
      <c r="BR371" s="1" t="s">
        <v>12088</v>
      </c>
      <c r="BS371" s="1" t="s">
        <v>310</v>
      </c>
      <c r="BT371" s="1" t="s">
        <v>9995</v>
      </c>
    </row>
    <row r="372" spans="1:73" ht="13.5" customHeight="1">
      <c r="A372" s="4" t="str">
        <f t="shared" si="9"/>
        <v>1702_각남면_0079</v>
      </c>
      <c r="B372" s="1">
        <v>1702</v>
      </c>
      <c r="C372" s="1" t="s">
        <v>12741</v>
      </c>
      <c r="D372" s="1" t="s">
        <v>12742</v>
      </c>
      <c r="E372" s="1">
        <v>371</v>
      </c>
      <c r="F372" s="1">
        <v>2</v>
      </c>
      <c r="G372" s="1" t="s">
        <v>938</v>
      </c>
      <c r="H372" s="1" t="s">
        <v>7052</v>
      </c>
      <c r="I372" s="1">
        <v>3</v>
      </c>
      <c r="L372" s="1">
        <v>5</v>
      </c>
      <c r="M372" s="1" t="s">
        <v>15057</v>
      </c>
      <c r="N372" s="1" t="s">
        <v>15058</v>
      </c>
      <c r="S372" s="1" t="s">
        <v>1100</v>
      </c>
      <c r="T372" s="1" t="s">
        <v>7243</v>
      </c>
      <c r="W372" s="1" t="s">
        <v>166</v>
      </c>
      <c r="X372" s="1" t="s">
        <v>7754</v>
      </c>
      <c r="Y372" s="1" t="s">
        <v>88</v>
      </c>
      <c r="Z372" s="1" t="s">
        <v>7814</v>
      </c>
      <c r="AC372" s="1">
        <v>66</v>
      </c>
      <c r="AD372" s="1" t="s">
        <v>316</v>
      </c>
      <c r="AE372" s="1" t="s">
        <v>9794</v>
      </c>
    </row>
    <row r="373" spans="1:73" ht="13.5" customHeight="1">
      <c r="A373" s="4" t="str">
        <f t="shared" si="9"/>
        <v>1702_각남면_0079</v>
      </c>
      <c r="B373" s="1">
        <v>1702</v>
      </c>
      <c r="C373" s="1" t="s">
        <v>12741</v>
      </c>
      <c r="D373" s="1" t="s">
        <v>12742</v>
      </c>
      <c r="E373" s="1">
        <v>372</v>
      </c>
      <c r="F373" s="1">
        <v>2</v>
      </c>
      <c r="G373" s="1" t="s">
        <v>938</v>
      </c>
      <c r="H373" s="1" t="s">
        <v>7052</v>
      </c>
      <c r="I373" s="1">
        <v>3</v>
      </c>
      <c r="L373" s="1">
        <v>5</v>
      </c>
      <c r="M373" s="1" t="s">
        <v>15057</v>
      </c>
      <c r="N373" s="1" t="s">
        <v>15058</v>
      </c>
      <c r="S373" s="1" t="s">
        <v>68</v>
      </c>
      <c r="T373" s="1" t="s">
        <v>7222</v>
      </c>
      <c r="Y373" s="1" t="s">
        <v>1101</v>
      </c>
      <c r="Z373" s="1" t="s">
        <v>8048</v>
      </c>
      <c r="AC373" s="1">
        <v>10</v>
      </c>
      <c r="AD373" s="1" t="s">
        <v>72</v>
      </c>
      <c r="AE373" s="1" t="s">
        <v>9765</v>
      </c>
    </row>
    <row r="374" spans="1:73" ht="13.5" customHeight="1">
      <c r="A374" s="4" t="str">
        <f t="shared" si="9"/>
        <v>1702_각남면_0079</v>
      </c>
      <c r="B374" s="1">
        <v>1702</v>
      </c>
      <c r="C374" s="1" t="s">
        <v>12741</v>
      </c>
      <c r="D374" s="1" t="s">
        <v>12742</v>
      </c>
      <c r="E374" s="1">
        <v>373</v>
      </c>
      <c r="F374" s="1">
        <v>2</v>
      </c>
      <c r="G374" s="1" t="s">
        <v>938</v>
      </c>
      <c r="H374" s="1" t="s">
        <v>7052</v>
      </c>
      <c r="I374" s="1">
        <v>3</v>
      </c>
      <c r="L374" s="1">
        <v>5</v>
      </c>
      <c r="M374" s="1" t="s">
        <v>15057</v>
      </c>
      <c r="N374" s="1" t="s">
        <v>15058</v>
      </c>
      <c r="S374" s="1" t="s">
        <v>117</v>
      </c>
      <c r="T374" s="1" t="s">
        <v>7223</v>
      </c>
      <c r="W374" s="1" t="s">
        <v>148</v>
      </c>
      <c r="X374" s="1" t="s">
        <v>11263</v>
      </c>
      <c r="Y374" s="1" t="s">
        <v>88</v>
      </c>
      <c r="Z374" s="1" t="s">
        <v>7814</v>
      </c>
      <c r="AC374" s="1">
        <v>21</v>
      </c>
      <c r="AD374" s="1" t="s">
        <v>246</v>
      </c>
      <c r="AE374" s="1" t="s">
        <v>9786</v>
      </c>
      <c r="AF374" s="1" t="s">
        <v>100</v>
      </c>
      <c r="AG374" s="1" t="s">
        <v>9819</v>
      </c>
    </row>
    <row r="375" spans="1:73" ht="13.5" customHeight="1">
      <c r="A375" s="4" t="str">
        <f t="shared" si="9"/>
        <v>1702_각남면_0079</v>
      </c>
      <c r="B375" s="1">
        <v>1702</v>
      </c>
      <c r="C375" s="1" t="s">
        <v>12741</v>
      </c>
      <c r="D375" s="1" t="s">
        <v>12742</v>
      </c>
      <c r="E375" s="1">
        <v>374</v>
      </c>
      <c r="F375" s="1">
        <v>2</v>
      </c>
      <c r="G375" s="1" t="s">
        <v>938</v>
      </c>
      <c r="H375" s="1" t="s">
        <v>7052</v>
      </c>
      <c r="I375" s="1">
        <v>3</v>
      </c>
      <c r="L375" s="1">
        <v>5</v>
      </c>
      <c r="M375" s="1" t="s">
        <v>15057</v>
      </c>
      <c r="N375" s="1" t="s">
        <v>15058</v>
      </c>
      <c r="S375" s="1" t="s">
        <v>64</v>
      </c>
      <c r="T375" s="1" t="s">
        <v>7221</v>
      </c>
      <c r="Y375" s="1" t="s">
        <v>1102</v>
      </c>
      <c r="Z375" s="1" t="s">
        <v>8049</v>
      </c>
      <c r="AF375" s="1" t="s">
        <v>239</v>
      </c>
      <c r="AG375" s="1" t="s">
        <v>9824</v>
      </c>
    </row>
    <row r="376" spans="1:73" ht="13.5" customHeight="1">
      <c r="A376" s="4" t="str">
        <f t="shared" si="9"/>
        <v>1702_각남면_0079</v>
      </c>
      <c r="B376" s="1">
        <v>1702</v>
      </c>
      <c r="C376" s="1" t="s">
        <v>12741</v>
      </c>
      <c r="D376" s="1" t="s">
        <v>12742</v>
      </c>
      <c r="E376" s="1">
        <v>375</v>
      </c>
      <c r="F376" s="1">
        <v>2</v>
      </c>
      <c r="G376" s="1" t="s">
        <v>938</v>
      </c>
      <c r="H376" s="1" t="s">
        <v>7052</v>
      </c>
      <c r="I376" s="1">
        <v>3</v>
      </c>
      <c r="L376" s="1">
        <v>5</v>
      </c>
      <c r="M376" s="1" t="s">
        <v>15057</v>
      </c>
      <c r="N376" s="1" t="s">
        <v>15058</v>
      </c>
      <c r="T376" s="1" t="s">
        <v>15306</v>
      </c>
      <c r="U376" s="1" t="s">
        <v>320</v>
      </c>
      <c r="V376" s="1" t="s">
        <v>7378</v>
      </c>
      <c r="Y376" s="1" t="s">
        <v>1103</v>
      </c>
      <c r="Z376" s="1" t="s">
        <v>8050</v>
      </c>
      <c r="AC376" s="1">
        <v>15</v>
      </c>
      <c r="AD376" s="1" t="s">
        <v>70</v>
      </c>
      <c r="AE376" s="1" t="s">
        <v>9764</v>
      </c>
    </row>
    <row r="377" spans="1:73" ht="13.5" customHeight="1">
      <c r="A377" s="4" t="str">
        <f t="shared" si="9"/>
        <v>1702_각남면_0079</v>
      </c>
      <c r="B377" s="1">
        <v>1702</v>
      </c>
      <c r="C377" s="1" t="s">
        <v>12741</v>
      </c>
      <c r="D377" s="1" t="s">
        <v>12742</v>
      </c>
      <c r="E377" s="1">
        <v>376</v>
      </c>
      <c r="F377" s="1">
        <v>2</v>
      </c>
      <c r="G377" s="1" t="s">
        <v>938</v>
      </c>
      <c r="H377" s="1" t="s">
        <v>7052</v>
      </c>
      <c r="I377" s="1">
        <v>3</v>
      </c>
      <c r="L377" s="1">
        <v>5</v>
      </c>
      <c r="M377" s="1" t="s">
        <v>15057</v>
      </c>
      <c r="N377" s="1" t="s">
        <v>15058</v>
      </c>
      <c r="S377" s="1" t="s">
        <v>64</v>
      </c>
      <c r="T377" s="1" t="s">
        <v>7221</v>
      </c>
      <c r="Y377" s="1" t="s">
        <v>88</v>
      </c>
      <c r="Z377" s="1" t="s">
        <v>7814</v>
      </c>
      <c r="AC377" s="1">
        <v>1</v>
      </c>
      <c r="AD377" s="1" t="s">
        <v>284</v>
      </c>
      <c r="AE377" s="1" t="s">
        <v>9789</v>
      </c>
      <c r="AF377" s="1" t="s">
        <v>100</v>
      </c>
      <c r="AG377" s="1" t="s">
        <v>9819</v>
      </c>
    </row>
    <row r="378" spans="1:73" ht="13.5" customHeight="1">
      <c r="A378" s="4" t="str">
        <f t="shared" si="9"/>
        <v>1702_각남면_0079</v>
      </c>
      <c r="B378" s="1">
        <v>1702</v>
      </c>
      <c r="C378" s="1" t="s">
        <v>12741</v>
      </c>
      <c r="D378" s="1" t="s">
        <v>12742</v>
      </c>
      <c r="E378" s="1">
        <v>377</v>
      </c>
      <c r="F378" s="1">
        <v>2</v>
      </c>
      <c r="G378" s="1" t="s">
        <v>938</v>
      </c>
      <c r="H378" s="1" t="s">
        <v>7052</v>
      </c>
      <c r="I378" s="1">
        <v>4</v>
      </c>
      <c r="J378" s="1" t="s">
        <v>1104</v>
      </c>
      <c r="K378" s="1" t="s">
        <v>12781</v>
      </c>
      <c r="L378" s="1">
        <v>1</v>
      </c>
      <c r="M378" s="1" t="s">
        <v>1104</v>
      </c>
      <c r="N378" s="1" t="s">
        <v>14215</v>
      </c>
      <c r="T378" s="1" t="s">
        <v>14194</v>
      </c>
      <c r="U378" s="1" t="s">
        <v>1105</v>
      </c>
      <c r="V378" s="1" t="s">
        <v>7380</v>
      </c>
      <c r="W378" s="1" t="s">
        <v>148</v>
      </c>
      <c r="X378" s="1" t="s">
        <v>11263</v>
      </c>
      <c r="Y378" s="1" t="s">
        <v>691</v>
      </c>
      <c r="Z378" s="1" t="s">
        <v>7942</v>
      </c>
      <c r="AC378" s="1">
        <v>44</v>
      </c>
      <c r="AD378" s="1" t="s">
        <v>1106</v>
      </c>
      <c r="AE378" s="1" t="s">
        <v>9816</v>
      </c>
      <c r="AJ378" s="1" t="s">
        <v>17</v>
      </c>
      <c r="AK378" s="1" t="s">
        <v>9936</v>
      </c>
      <c r="AL378" s="1" t="s">
        <v>149</v>
      </c>
      <c r="AM378" s="1" t="s">
        <v>9962</v>
      </c>
      <c r="AT378" s="1" t="s">
        <v>46</v>
      </c>
      <c r="AU378" s="1" t="s">
        <v>7417</v>
      </c>
      <c r="AV378" s="1" t="s">
        <v>1107</v>
      </c>
      <c r="AW378" s="1" t="s">
        <v>8853</v>
      </c>
      <c r="BG378" s="1" t="s">
        <v>46</v>
      </c>
      <c r="BH378" s="1" t="s">
        <v>7417</v>
      </c>
      <c r="BI378" s="1" t="s">
        <v>1108</v>
      </c>
      <c r="BJ378" s="1" t="s">
        <v>11165</v>
      </c>
      <c r="BK378" s="1" t="s">
        <v>46</v>
      </c>
      <c r="BL378" s="1" t="s">
        <v>7417</v>
      </c>
      <c r="BM378" s="1" t="s">
        <v>775</v>
      </c>
      <c r="BN378" s="1" t="s">
        <v>10525</v>
      </c>
      <c r="BO378" s="1" t="s">
        <v>46</v>
      </c>
      <c r="BP378" s="1" t="s">
        <v>7417</v>
      </c>
      <c r="BQ378" s="1" t="s">
        <v>1109</v>
      </c>
      <c r="BR378" s="1" t="s">
        <v>13811</v>
      </c>
      <c r="BS378" s="1" t="s">
        <v>1110</v>
      </c>
      <c r="BT378" s="1" t="s">
        <v>12671</v>
      </c>
      <c r="BU378" s="1" t="s">
        <v>16045</v>
      </c>
    </row>
    <row r="379" spans="1:73" ht="13.5" customHeight="1">
      <c r="A379" s="4" t="str">
        <f t="shared" si="9"/>
        <v>1702_각남면_0079</v>
      </c>
      <c r="B379" s="1">
        <v>1702</v>
      </c>
      <c r="C379" s="1" t="s">
        <v>12741</v>
      </c>
      <c r="D379" s="1" t="s">
        <v>12742</v>
      </c>
      <c r="E379" s="1">
        <v>378</v>
      </c>
      <c r="F379" s="1">
        <v>2</v>
      </c>
      <c r="G379" s="1" t="s">
        <v>938</v>
      </c>
      <c r="H379" s="1" t="s">
        <v>7052</v>
      </c>
      <c r="I379" s="1">
        <v>4</v>
      </c>
      <c r="L379" s="1">
        <v>1</v>
      </c>
      <c r="M379" s="1" t="s">
        <v>1104</v>
      </c>
      <c r="N379" s="1" t="s">
        <v>14215</v>
      </c>
      <c r="S379" s="1" t="s">
        <v>49</v>
      </c>
      <c r="T379" s="1" t="s">
        <v>2878</v>
      </c>
      <c r="W379" s="1" t="s">
        <v>166</v>
      </c>
      <c r="X379" s="1" t="s">
        <v>7754</v>
      </c>
      <c r="Y379" s="1" t="s">
        <v>88</v>
      </c>
      <c r="Z379" s="1" t="s">
        <v>7814</v>
      </c>
      <c r="AF379" s="1" t="s">
        <v>239</v>
      </c>
      <c r="AG379" s="1" t="s">
        <v>9824</v>
      </c>
    </row>
    <row r="380" spans="1:73" ht="13.5" customHeight="1">
      <c r="A380" s="4" t="str">
        <f t="shared" si="9"/>
        <v>1702_각남면_0079</v>
      </c>
      <c r="B380" s="1">
        <v>1702</v>
      </c>
      <c r="C380" s="1" t="s">
        <v>12741</v>
      </c>
      <c r="D380" s="1" t="s">
        <v>12742</v>
      </c>
      <c r="E380" s="1">
        <v>379</v>
      </c>
      <c r="F380" s="1">
        <v>2</v>
      </c>
      <c r="G380" s="1" t="s">
        <v>938</v>
      </c>
      <c r="H380" s="1" t="s">
        <v>7052</v>
      </c>
      <c r="I380" s="1">
        <v>4</v>
      </c>
      <c r="L380" s="1">
        <v>1</v>
      </c>
      <c r="M380" s="1" t="s">
        <v>1104</v>
      </c>
      <c r="N380" s="1" t="s">
        <v>14215</v>
      </c>
      <c r="S380" s="1" t="s">
        <v>309</v>
      </c>
      <c r="T380" s="1" t="s">
        <v>7229</v>
      </c>
      <c r="W380" s="1" t="s">
        <v>598</v>
      </c>
      <c r="X380" s="1" t="s">
        <v>7767</v>
      </c>
      <c r="Y380" s="1" t="s">
        <v>88</v>
      </c>
      <c r="Z380" s="1" t="s">
        <v>7814</v>
      </c>
      <c r="AC380" s="1">
        <v>35</v>
      </c>
      <c r="AD380" s="1" t="s">
        <v>135</v>
      </c>
      <c r="AE380" s="1" t="s">
        <v>9773</v>
      </c>
      <c r="AF380" s="1" t="s">
        <v>100</v>
      </c>
      <c r="AG380" s="1" t="s">
        <v>9819</v>
      </c>
      <c r="AJ380" s="1" t="s">
        <v>17</v>
      </c>
      <c r="AK380" s="1" t="s">
        <v>9936</v>
      </c>
      <c r="AL380" s="1" t="s">
        <v>97</v>
      </c>
      <c r="AM380" s="1" t="s">
        <v>9880</v>
      </c>
      <c r="AT380" s="1" t="s">
        <v>46</v>
      </c>
      <c r="AU380" s="1" t="s">
        <v>7417</v>
      </c>
      <c r="AV380" s="1" t="s">
        <v>188</v>
      </c>
      <c r="AW380" s="1" t="s">
        <v>7840</v>
      </c>
      <c r="BG380" s="1" t="s">
        <v>233</v>
      </c>
      <c r="BH380" s="1" t="s">
        <v>7467</v>
      </c>
      <c r="BI380" s="1" t="s">
        <v>1111</v>
      </c>
      <c r="BJ380" s="1" t="s">
        <v>8068</v>
      </c>
      <c r="BK380" s="1" t="s">
        <v>233</v>
      </c>
      <c r="BL380" s="1" t="s">
        <v>7467</v>
      </c>
      <c r="BM380" s="1" t="s">
        <v>1112</v>
      </c>
      <c r="BN380" s="1" t="s">
        <v>10414</v>
      </c>
      <c r="BO380" s="1" t="s">
        <v>46</v>
      </c>
      <c r="BP380" s="1" t="s">
        <v>7417</v>
      </c>
      <c r="BQ380" s="1" t="s">
        <v>1113</v>
      </c>
      <c r="BR380" s="1" t="s">
        <v>13926</v>
      </c>
      <c r="BS380" s="1" t="s">
        <v>97</v>
      </c>
      <c r="BT380" s="1" t="s">
        <v>9880</v>
      </c>
    </row>
    <row r="381" spans="1:73" ht="13.5" customHeight="1">
      <c r="A381" s="4" t="str">
        <f t="shared" si="9"/>
        <v>1702_각남면_0079</v>
      </c>
      <c r="B381" s="1">
        <v>1702</v>
      </c>
      <c r="C381" s="1" t="s">
        <v>12741</v>
      </c>
      <c r="D381" s="1" t="s">
        <v>12742</v>
      </c>
      <c r="E381" s="1">
        <v>380</v>
      </c>
      <c r="F381" s="1">
        <v>2</v>
      </c>
      <c r="G381" s="1" t="s">
        <v>938</v>
      </c>
      <c r="H381" s="1" t="s">
        <v>7052</v>
      </c>
      <c r="I381" s="1">
        <v>4</v>
      </c>
      <c r="L381" s="1">
        <v>1</v>
      </c>
      <c r="M381" s="1" t="s">
        <v>1104</v>
      </c>
      <c r="N381" s="1" t="s">
        <v>14215</v>
      </c>
      <c r="S381" s="1" t="s">
        <v>64</v>
      </c>
      <c r="T381" s="1" t="s">
        <v>7221</v>
      </c>
      <c r="Y381" s="1" t="s">
        <v>859</v>
      </c>
      <c r="Z381" s="1" t="s">
        <v>7990</v>
      </c>
      <c r="AC381" s="1">
        <v>13</v>
      </c>
      <c r="AD381" s="1" t="s">
        <v>116</v>
      </c>
      <c r="AE381" s="1" t="s">
        <v>9770</v>
      </c>
    </row>
    <row r="382" spans="1:73" ht="13.5" customHeight="1">
      <c r="A382" s="4" t="str">
        <f t="shared" si="9"/>
        <v>1702_각남면_0079</v>
      </c>
      <c r="B382" s="1">
        <v>1702</v>
      </c>
      <c r="C382" s="1" t="s">
        <v>12741</v>
      </c>
      <c r="D382" s="1" t="s">
        <v>12742</v>
      </c>
      <c r="E382" s="1">
        <v>381</v>
      </c>
      <c r="F382" s="1">
        <v>2</v>
      </c>
      <c r="G382" s="1" t="s">
        <v>938</v>
      </c>
      <c r="H382" s="1" t="s">
        <v>7052</v>
      </c>
      <c r="I382" s="1">
        <v>4</v>
      </c>
      <c r="L382" s="1">
        <v>1</v>
      </c>
      <c r="M382" s="1" t="s">
        <v>1104</v>
      </c>
      <c r="N382" s="1" t="s">
        <v>14215</v>
      </c>
      <c r="S382" s="1" t="s">
        <v>64</v>
      </c>
      <c r="T382" s="1" t="s">
        <v>7221</v>
      </c>
      <c r="Y382" s="1" t="s">
        <v>1114</v>
      </c>
      <c r="Z382" s="1" t="s">
        <v>8051</v>
      </c>
      <c r="AC382" s="1">
        <v>1</v>
      </c>
      <c r="AD382" s="1" t="s">
        <v>284</v>
      </c>
      <c r="AE382" s="1" t="s">
        <v>9789</v>
      </c>
      <c r="AF382" s="1" t="s">
        <v>100</v>
      </c>
      <c r="AG382" s="1" t="s">
        <v>9819</v>
      </c>
    </row>
    <row r="383" spans="1:73" ht="13.5" customHeight="1">
      <c r="A383" s="4" t="str">
        <f t="shared" ref="A383:A428" si="10">HYPERLINK("http://kyu.snu.ac.kr/sdhj/index.jsp?type=hj/GK14658_00IH_0001_0080.jpg","1702_각남면_0080")</f>
        <v>1702_각남면_0080</v>
      </c>
      <c r="B383" s="1">
        <v>1702</v>
      </c>
      <c r="C383" s="1" t="s">
        <v>12741</v>
      </c>
      <c r="D383" s="1" t="s">
        <v>12742</v>
      </c>
      <c r="E383" s="1">
        <v>382</v>
      </c>
      <c r="F383" s="1">
        <v>2</v>
      </c>
      <c r="G383" s="1" t="s">
        <v>938</v>
      </c>
      <c r="H383" s="1" t="s">
        <v>7052</v>
      </c>
      <c r="I383" s="1">
        <v>4</v>
      </c>
      <c r="L383" s="1">
        <v>2</v>
      </c>
      <c r="M383" s="1" t="s">
        <v>14273</v>
      </c>
      <c r="N383" s="1" t="s">
        <v>14274</v>
      </c>
      <c r="T383" s="1" t="s">
        <v>14194</v>
      </c>
      <c r="U383" s="1" t="s">
        <v>1115</v>
      </c>
      <c r="V383" s="1" t="s">
        <v>7381</v>
      </c>
      <c r="W383" s="1" t="s">
        <v>166</v>
      </c>
      <c r="X383" s="1" t="s">
        <v>7754</v>
      </c>
      <c r="Y383" s="1" t="s">
        <v>1116</v>
      </c>
      <c r="Z383" s="1" t="s">
        <v>8052</v>
      </c>
      <c r="AC383" s="1">
        <v>81</v>
      </c>
      <c r="AD383" s="1" t="s">
        <v>246</v>
      </c>
      <c r="AE383" s="1" t="s">
        <v>9786</v>
      </c>
      <c r="AJ383" s="1" t="s">
        <v>17</v>
      </c>
      <c r="AK383" s="1" t="s">
        <v>9936</v>
      </c>
      <c r="AL383" s="1" t="s">
        <v>97</v>
      </c>
      <c r="AM383" s="1" t="s">
        <v>9880</v>
      </c>
      <c r="AT383" s="1" t="s">
        <v>95</v>
      </c>
      <c r="AU383" s="1" t="s">
        <v>10190</v>
      </c>
      <c r="AV383" s="1" t="s">
        <v>1117</v>
      </c>
      <c r="AW383" s="1" t="s">
        <v>10343</v>
      </c>
      <c r="BG383" s="1" t="s">
        <v>473</v>
      </c>
      <c r="BH383" s="1" t="s">
        <v>11048</v>
      </c>
      <c r="BI383" s="1" t="s">
        <v>15820</v>
      </c>
      <c r="BJ383" s="1" t="s">
        <v>13542</v>
      </c>
      <c r="BK383" s="1" t="s">
        <v>95</v>
      </c>
      <c r="BL383" s="1" t="s">
        <v>10190</v>
      </c>
      <c r="BM383" s="1" t="s">
        <v>1118</v>
      </c>
      <c r="BN383" s="1" t="s">
        <v>11635</v>
      </c>
      <c r="BO383" s="1" t="s">
        <v>189</v>
      </c>
      <c r="BP383" s="1" t="s">
        <v>7414</v>
      </c>
      <c r="BQ383" s="1" t="s">
        <v>1119</v>
      </c>
      <c r="BR383" s="1" t="s">
        <v>13810</v>
      </c>
      <c r="BS383" s="1" t="s">
        <v>79</v>
      </c>
      <c r="BT383" s="1" t="s">
        <v>14129</v>
      </c>
    </row>
    <row r="384" spans="1:73" ht="13.5" customHeight="1">
      <c r="A384" s="4" t="str">
        <f t="shared" si="10"/>
        <v>1702_각남면_0080</v>
      </c>
      <c r="B384" s="1">
        <v>1702</v>
      </c>
      <c r="C384" s="1" t="s">
        <v>12741</v>
      </c>
      <c r="D384" s="1" t="s">
        <v>12742</v>
      </c>
      <c r="E384" s="1">
        <v>383</v>
      </c>
      <c r="F384" s="1">
        <v>2</v>
      </c>
      <c r="G384" s="1" t="s">
        <v>938</v>
      </c>
      <c r="H384" s="1" t="s">
        <v>7052</v>
      </c>
      <c r="I384" s="1">
        <v>4</v>
      </c>
      <c r="L384" s="1">
        <v>2</v>
      </c>
      <c r="M384" s="1" t="s">
        <v>14273</v>
      </c>
      <c r="N384" s="1" t="s">
        <v>14274</v>
      </c>
      <c r="S384" s="1" t="s">
        <v>49</v>
      </c>
      <c r="T384" s="1" t="s">
        <v>2878</v>
      </c>
      <c r="W384" s="1" t="s">
        <v>148</v>
      </c>
      <c r="X384" s="1" t="s">
        <v>11263</v>
      </c>
      <c r="Y384" s="1" t="s">
        <v>88</v>
      </c>
      <c r="Z384" s="1" t="s">
        <v>7814</v>
      </c>
      <c r="AC384" s="1">
        <v>46</v>
      </c>
      <c r="AD384" s="1" t="s">
        <v>469</v>
      </c>
      <c r="AE384" s="1" t="s">
        <v>9803</v>
      </c>
      <c r="AJ384" s="1" t="s">
        <v>17</v>
      </c>
      <c r="AK384" s="1" t="s">
        <v>9936</v>
      </c>
      <c r="AL384" s="1" t="s">
        <v>149</v>
      </c>
      <c r="AM384" s="1" t="s">
        <v>9962</v>
      </c>
      <c r="AT384" s="1" t="s">
        <v>207</v>
      </c>
      <c r="AU384" s="1" t="s">
        <v>10187</v>
      </c>
      <c r="AV384" s="1" t="s">
        <v>1120</v>
      </c>
      <c r="AW384" s="1" t="s">
        <v>10344</v>
      </c>
      <c r="BG384" s="1" t="s">
        <v>207</v>
      </c>
      <c r="BH384" s="1" t="s">
        <v>10187</v>
      </c>
      <c r="BI384" s="1" t="s">
        <v>1121</v>
      </c>
      <c r="BJ384" s="1" t="s">
        <v>11166</v>
      </c>
      <c r="BK384" s="1" t="s">
        <v>1122</v>
      </c>
      <c r="BL384" s="1" t="s">
        <v>11520</v>
      </c>
      <c r="BM384" s="1" t="s">
        <v>1123</v>
      </c>
      <c r="BN384" s="1" t="s">
        <v>9659</v>
      </c>
      <c r="BQ384" s="1" t="s">
        <v>1124</v>
      </c>
      <c r="BR384" s="1" t="s">
        <v>12089</v>
      </c>
      <c r="BS384" s="1" t="s">
        <v>1125</v>
      </c>
      <c r="BT384" s="1" t="s">
        <v>9972</v>
      </c>
    </row>
    <row r="385" spans="1:73" ht="13.5" customHeight="1">
      <c r="A385" s="4" t="str">
        <f t="shared" si="10"/>
        <v>1702_각남면_0080</v>
      </c>
      <c r="B385" s="1">
        <v>1702</v>
      </c>
      <c r="C385" s="1" t="s">
        <v>12741</v>
      </c>
      <c r="D385" s="1" t="s">
        <v>12742</v>
      </c>
      <c r="E385" s="1">
        <v>384</v>
      </c>
      <c r="F385" s="1">
        <v>2</v>
      </c>
      <c r="G385" s="1" t="s">
        <v>938</v>
      </c>
      <c r="H385" s="1" t="s">
        <v>7052</v>
      </c>
      <c r="I385" s="1">
        <v>4</v>
      </c>
      <c r="L385" s="1">
        <v>2</v>
      </c>
      <c r="M385" s="1" t="s">
        <v>14273</v>
      </c>
      <c r="N385" s="1" t="s">
        <v>14274</v>
      </c>
      <c r="T385" s="1" t="s">
        <v>15306</v>
      </c>
      <c r="U385" s="1" t="s">
        <v>138</v>
      </c>
      <c r="V385" s="1" t="s">
        <v>7310</v>
      </c>
      <c r="Y385" s="1" t="s">
        <v>1126</v>
      </c>
      <c r="Z385" s="1" t="s">
        <v>8053</v>
      </c>
      <c r="AC385" s="1">
        <v>55</v>
      </c>
      <c r="AD385" s="1" t="s">
        <v>559</v>
      </c>
      <c r="AE385" s="1" t="s">
        <v>9806</v>
      </c>
      <c r="AT385" s="1" t="s">
        <v>57</v>
      </c>
      <c r="AU385" s="1" t="s">
        <v>7320</v>
      </c>
      <c r="AV385" s="1" t="s">
        <v>1127</v>
      </c>
      <c r="AW385" s="1" t="s">
        <v>10345</v>
      </c>
      <c r="BB385" s="1" t="s">
        <v>141</v>
      </c>
      <c r="BC385" s="1" t="s">
        <v>7634</v>
      </c>
      <c r="BD385" s="1" t="s">
        <v>1128</v>
      </c>
      <c r="BE385" s="1" t="s">
        <v>9142</v>
      </c>
    </row>
    <row r="386" spans="1:73" ht="13.5" customHeight="1">
      <c r="A386" s="4" t="str">
        <f t="shared" si="10"/>
        <v>1702_각남면_0080</v>
      </c>
      <c r="B386" s="1">
        <v>1702</v>
      </c>
      <c r="C386" s="1" t="s">
        <v>12741</v>
      </c>
      <c r="D386" s="1" t="s">
        <v>12742</v>
      </c>
      <c r="E386" s="1">
        <v>385</v>
      </c>
      <c r="F386" s="1">
        <v>2</v>
      </c>
      <c r="G386" s="1" t="s">
        <v>938</v>
      </c>
      <c r="H386" s="1" t="s">
        <v>7052</v>
      </c>
      <c r="I386" s="1">
        <v>4</v>
      </c>
      <c r="L386" s="1">
        <v>2</v>
      </c>
      <c r="M386" s="1" t="s">
        <v>14273</v>
      </c>
      <c r="N386" s="1" t="s">
        <v>14274</v>
      </c>
      <c r="T386" s="1" t="s">
        <v>15306</v>
      </c>
      <c r="U386" s="1" t="s">
        <v>143</v>
      </c>
      <c r="V386" s="1" t="s">
        <v>7311</v>
      </c>
      <c r="Y386" s="1" t="s">
        <v>1129</v>
      </c>
      <c r="Z386" s="1" t="s">
        <v>8054</v>
      </c>
      <c r="AC386" s="1">
        <v>27</v>
      </c>
      <c r="AD386" s="1" t="s">
        <v>483</v>
      </c>
      <c r="AE386" s="1" t="s">
        <v>9497</v>
      </c>
      <c r="AT386" s="1" t="s">
        <v>504</v>
      </c>
      <c r="AU386" s="1" t="s">
        <v>7583</v>
      </c>
      <c r="AW386" s="1" t="s">
        <v>15690</v>
      </c>
      <c r="BB386" s="1" t="s">
        <v>713</v>
      </c>
      <c r="BC386" s="1" t="s">
        <v>13466</v>
      </c>
      <c r="BF386" s="1" t="s">
        <v>13507</v>
      </c>
    </row>
    <row r="387" spans="1:73" ht="13.5" customHeight="1">
      <c r="A387" s="4" t="str">
        <f t="shared" si="10"/>
        <v>1702_각남면_0080</v>
      </c>
      <c r="B387" s="1">
        <v>1702</v>
      </c>
      <c r="C387" s="1" t="s">
        <v>12741</v>
      </c>
      <c r="D387" s="1" t="s">
        <v>12742</v>
      </c>
      <c r="E387" s="1">
        <v>386</v>
      </c>
      <c r="F387" s="1">
        <v>2</v>
      </c>
      <c r="G387" s="1" t="s">
        <v>938</v>
      </c>
      <c r="H387" s="1" t="s">
        <v>7052</v>
      </c>
      <c r="I387" s="1">
        <v>4</v>
      </c>
      <c r="L387" s="1">
        <v>2</v>
      </c>
      <c r="M387" s="1" t="s">
        <v>14273</v>
      </c>
      <c r="N387" s="1" t="s">
        <v>14274</v>
      </c>
      <c r="T387" s="1" t="s">
        <v>15306</v>
      </c>
      <c r="U387" s="1" t="s">
        <v>130</v>
      </c>
      <c r="V387" s="1" t="s">
        <v>7309</v>
      </c>
      <c r="Y387" s="1" t="s">
        <v>15821</v>
      </c>
      <c r="Z387" s="1" t="s">
        <v>13034</v>
      </c>
      <c r="AC387" s="1">
        <v>23</v>
      </c>
      <c r="AD387" s="1" t="s">
        <v>89</v>
      </c>
      <c r="AE387" s="1" t="s">
        <v>8127</v>
      </c>
      <c r="AU387" s="1" t="s">
        <v>7583</v>
      </c>
      <c r="AW387" s="1" t="s">
        <v>15690</v>
      </c>
      <c r="BC387" s="1" t="s">
        <v>13466</v>
      </c>
      <c r="BF387" s="1" t="s">
        <v>13511</v>
      </c>
    </row>
    <row r="388" spans="1:73" ht="13.5" customHeight="1">
      <c r="A388" s="4" t="str">
        <f t="shared" si="10"/>
        <v>1702_각남면_0080</v>
      </c>
      <c r="B388" s="1">
        <v>1702</v>
      </c>
      <c r="C388" s="1" t="s">
        <v>12741</v>
      </c>
      <c r="D388" s="1" t="s">
        <v>12742</v>
      </c>
      <c r="E388" s="1">
        <v>387</v>
      </c>
      <c r="F388" s="1">
        <v>2</v>
      </c>
      <c r="G388" s="1" t="s">
        <v>938</v>
      </c>
      <c r="H388" s="1" t="s">
        <v>7052</v>
      </c>
      <c r="I388" s="1">
        <v>4</v>
      </c>
      <c r="L388" s="1">
        <v>2</v>
      </c>
      <c r="M388" s="1" t="s">
        <v>14273</v>
      </c>
      <c r="N388" s="1" t="s">
        <v>14274</v>
      </c>
      <c r="T388" s="1" t="s">
        <v>15306</v>
      </c>
      <c r="U388" s="1" t="s">
        <v>130</v>
      </c>
      <c r="V388" s="1" t="s">
        <v>7309</v>
      </c>
      <c r="Y388" s="1" t="s">
        <v>131</v>
      </c>
      <c r="Z388" s="1" t="s">
        <v>7821</v>
      </c>
      <c r="AC388" s="1">
        <v>18</v>
      </c>
      <c r="AD388" s="1" t="s">
        <v>157</v>
      </c>
      <c r="AE388" s="1" t="s">
        <v>9776</v>
      </c>
      <c r="AF388" s="1" t="s">
        <v>1130</v>
      </c>
      <c r="AG388" s="1" t="s">
        <v>9834</v>
      </c>
      <c r="AH388" s="1" t="s">
        <v>97</v>
      </c>
      <c r="AI388" s="1" t="s">
        <v>9880</v>
      </c>
      <c r="AU388" s="1" t="s">
        <v>7583</v>
      </c>
      <c r="AW388" s="1" t="s">
        <v>15690</v>
      </c>
      <c r="BC388" s="1" t="s">
        <v>13466</v>
      </c>
      <c r="BF388" s="1" t="s">
        <v>13512</v>
      </c>
    </row>
    <row r="389" spans="1:73" ht="13.5" customHeight="1">
      <c r="A389" s="4" t="str">
        <f t="shared" si="10"/>
        <v>1702_각남면_0080</v>
      </c>
      <c r="B389" s="1">
        <v>1702</v>
      </c>
      <c r="C389" s="1" t="s">
        <v>12741</v>
      </c>
      <c r="D389" s="1" t="s">
        <v>12742</v>
      </c>
      <c r="E389" s="1">
        <v>388</v>
      </c>
      <c r="F389" s="1">
        <v>2</v>
      </c>
      <c r="G389" s="1" t="s">
        <v>938</v>
      </c>
      <c r="H389" s="1" t="s">
        <v>7052</v>
      </c>
      <c r="I389" s="1">
        <v>4</v>
      </c>
      <c r="L389" s="1">
        <v>2</v>
      </c>
      <c r="M389" s="1" t="s">
        <v>14273</v>
      </c>
      <c r="N389" s="1" t="s">
        <v>14274</v>
      </c>
      <c r="T389" s="1" t="s">
        <v>15306</v>
      </c>
      <c r="U389" s="1" t="s">
        <v>143</v>
      </c>
      <c r="V389" s="1" t="s">
        <v>7311</v>
      </c>
      <c r="Y389" s="1" t="s">
        <v>1131</v>
      </c>
      <c r="Z389" s="1" t="s">
        <v>8055</v>
      </c>
      <c r="AC389" s="1">
        <v>14</v>
      </c>
      <c r="AD389" s="1" t="s">
        <v>159</v>
      </c>
      <c r="AE389" s="1" t="s">
        <v>9777</v>
      </c>
      <c r="AU389" s="1" t="s">
        <v>7583</v>
      </c>
      <c r="AW389" s="1" t="s">
        <v>15690</v>
      </c>
      <c r="BC389" s="1" t="s">
        <v>13466</v>
      </c>
      <c r="BF389" s="1" t="s">
        <v>13509</v>
      </c>
    </row>
    <row r="390" spans="1:73" ht="13.5" customHeight="1">
      <c r="A390" s="4" t="str">
        <f t="shared" si="10"/>
        <v>1702_각남면_0080</v>
      </c>
      <c r="B390" s="1">
        <v>1702</v>
      </c>
      <c r="C390" s="1" t="s">
        <v>12741</v>
      </c>
      <c r="D390" s="1" t="s">
        <v>12742</v>
      </c>
      <c r="E390" s="1">
        <v>389</v>
      </c>
      <c r="F390" s="1">
        <v>2</v>
      </c>
      <c r="G390" s="1" t="s">
        <v>938</v>
      </c>
      <c r="H390" s="1" t="s">
        <v>7052</v>
      </c>
      <c r="I390" s="1">
        <v>4</v>
      </c>
      <c r="L390" s="1">
        <v>2</v>
      </c>
      <c r="M390" s="1" t="s">
        <v>14273</v>
      </c>
      <c r="N390" s="1" t="s">
        <v>14274</v>
      </c>
      <c r="T390" s="1" t="s">
        <v>15306</v>
      </c>
      <c r="U390" s="1" t="s">
        <v>130</v>
      </c>
      <c r="V390" s="1" t="s">
        <v>7309</v>
      </c>
      <c r="Y390" s="1" t="s">
        <v>1132</v>
      </c>
      <c r="Z390" s="1" t="s">
        <v>8056</v>
      </c>
      <c r="AC390" s="1">
        <v>58</v>
      </c>
      <c r="AD390" s="1" t="s">
        <v>410</v>
      </c>
      <c r="AE390" s="1" t="s">
        <v>9801</v>
      </c>
      <c r="AG390" s="1" t="s">
        <v>15633</v>
      </c>
      <c r="AI390" s="1" t="s">
        <v>15634</v>
      </c>
      <c r="BB390" s="1" t="s">
        <v>130</v>
      </c>
      <c r="BC390" s="1" t="s">
        <v>7309</v>
      </c>
      <c r="BD390" s="1" t="s">
        <v>1133</v>
      </c>
      <c r="BE390" s="1" t="s">
        <v>8277</v>
      </c>
      <c r="BF390" s="1" t="s">
        <v>13507</v>
      </c>
    </row>
    <row r="391" spans="1:73" ht="13.5" customHeight="1">
      <c r="A391" s="4" t="str">
        <f t="shared" si="10"/>
        <v>1702_각남면_0080</v>
      </c>
      <c r="B391" s="1">
        <v>1702</v>
      </c>
      <c r="C391" s="1" t="s">
        <v>12741</v>
      </c>
      <c r="D391" s="1" t="s">
        <v>12742</v>
      </c>
      <c r="E391" s="1">
        <v>390</v>
      </c>
      <c r="F391" s="1">
        <v>2</v>
      </c>
      <c r="G391" s="1" t="s">
        <v>938</v>
      </c>
      <c r="H391" s="1" t="s">
        <v>7052</v>
      </c>
      <c r="I391" s="1">
        <v>4</v>
      </c>
      <c r="L391" s="1">
        <v>2</v>
      </c>
      <c r="M391" s="1" t="s">
        <v>14273</v>
      </c>
      <c r="N391" s="1" t="s">
        <v>14274</v>
      </c>
      <c r="T391" s="1" t="s">
        <v>15306</v>
      </c>
      <c r="U391" s="1" t="s">
        <v>143</v>
      </c>
      <c r="V391" s="1" t="s">
        <v>7311</v>
      </c>
      <c r="Y391" s="1" t="s">
        <v>182</v>
      </c>
      <c r="Z391" s="1" t="s">
        <v>7831</v>
      </c>
      <c r="AC391" s="1">
        <v>8</v>
      </c>
      <c r="AD391" s="1" t="s">
        <v>184</v>
      </c>
      <c r="AE391" s="1" t="s">
        <v>9781</v>
      </c>
      <c r="AF391" s="1" t="s">
        <v>13155</v>
      </c>
      <c r="AG391" s="1" t="s">
        <v>13142</v>
      </c>
      <c r="AH391" s="1" t="s">
        <v>97</v>
      </c>
      <c r="AI391" s="1" t="s">
        <v>9880</v>
      </c>
      <c r="BF391" s="1" t="s">
        <v>13510</v>
      </c>
    </row>
    <row r="392" spans="1:73" ht="13.5" customHeight="1">
      <c r="A392" s="4" t="str">
        <f t="shared" si="10"/>
        <v>1702_각남면_0080</v>
      </c>
      <c r="B392" s="1">
        <v>1702</v>
      </c>
      <c r="C392" s="1" t="s">
        <v>12741</v>
      </c>
      <c r="D392" s="1" t="s">
        <v>12742</v>
      </c>
      <c r="E392" s="1">
        <v>391</v>
      </c>
      <c r="F392" s="1">
        <v>2</v>
      </c>
      <c r="G392" s="1" t="s">
        <v>938</v>
      </c>
      <c r="H392" s="1" t="s">
        <v>7052</v>
      </c>
      <c r="I392" s="1">
        <v>4</v>
      </c>
      <c r="L392" s="1">
        <v>2</v>
      </c>
      <c r="M392" s="1" t="s">
        <v>14273</v>
      </c>
      <c r="N392" s="1" t="s">
        <v>14274</v>
      </c>
      <c r="T392" s="1" t="s">
        <v>15306</v>
      </c>
      <c r="U392" s="1" t="s">
        <v>1134</v>
      </c>
      <c r="V392" s="1" t="s">
        <v>7382</v>
      </c>
      <c r="Y392" s="1" t="s">
        <v>1135</v>
      </c>
      <c r="Z392" s="1" t="s">
        <v>7841</v>
      </c>
      <c r="AC392" s="1">
        <v>22</v>
      </c>
      <c r="AD392" s="1" t="s">
        <v>465</v>
      </c>
      <c r="AE392" s="1" t="s">
        <v>9802</v>
      </c>
      <c r="BB392" s="1" t="s">
        <v>130</v>
      </c>
      <c r="BC392" s="1" t="s">
        <v>7309</v>
      </c>
      <c r="BD392" s="1" t="s">
        <v>1136</v>
      </c>
      <c r="BE392" s="1" t="s">
        <v>13494</v>
      </c>
      <c r="BF392" s="1" t="s">
        <v>13507</v>
      </c>
      <c r="BU392" s="1" t="s">
        <v>16046</v>
      </c>
    </row>
    <row r="393" spans="1:73" ht="13.5" customHeight="1">
      <c r="A393" s="4" t="str">
        <f t="shared" si="10"/>
        <v>1702_각남면_0080</v>
      </c>
      <c r="B393" s="1">
        <v>1702</v>
      </c>
      <c r="C393" s="1" t="s">
        <v>12741</v>
      </c>
      <c r="D393" s="1" t="s">
        <v>12742</v>
      </c>
      <c r="E393" s="1">
        <v>392</v>
      </c>
      <c r="F393" s="1">
        <v>2</v>
      </c>
      <c r="G393" s="1" t="s">
        <v>938</v>
      </c>
      <c r="H393" s="1" t="s">
        <v>7052</v>
      </c>
      <c r="I393" s="1">
        <v>4</v>
      </c>
      <c r="L393" s="1">
        <v>2</v>
      </c>
      <c r="M393" s="1" t="s">
        <v>14273</v>
      </c>
      <c r="N393" s="1" t="s">
        <v>14274</v>
      </c>
      <c r="T393" s="1" t="s">
        <v>15306</v>
      </c>
      <c r="U393" s="1" t="s">
        <v>1137</v>
      </c>
      <c r="V393" s="1" t="s">
        <v>12855</v>
      </c>
      <c r="Y393" s="1" t="s">
        <v>234</v>
      </c>
      <c r="Z393" s="1" t="s">
        <v>8057</v>
      </c>
      <c r="AF393" s="1" t="s">
        <v>1138</v>
      </c>
      <c r="AG393" s="1" t="s">
        <v>9835</v>
      </c>
      <c r="AH393" s="1" t="s">
        <v>1139</v>
      </c>
      <c r="AI393" s="1" t="s">
        <v>9887</v>
      </c>
    </row>
    <row r="394" spans="1:73" ht="13.5" customHeight="1">
      <c r="A394" s="4" t="str">
        <f t="shared" si="10"/>
        <v>1702_각남면_0080</v>
      </c>
      <c r="B394" s="1">
        <v>1702</v>
      </c>
      <c r="C394" s="1" t="s">
        <v>12741</v>
      </c>
      <c r="D394" s="1" t="s">
        <v>12742</v>
      </c>
      <c r="E394" s="1">
        <v>393</v>
      </c>
      <c r="F394" s="1">
        <v>2</v>
      </c>
      <c r="G394" s="1" t="s">
        <v>938</v>
      </c>
      <c r="H394" s="1" t="s">
        <v>7052</v>
      </c>
      <c r="I394" s="1">
        <v>4</v>
      </c>
      <c r="L394" s="1">
        <v>3</v>
      </c>
      <c r="M394" s="1" t="s">
        <v>14545</v>
      </c>
      <c r="N394" s="1" t="s">
        <v>14546</v>
      </c>
      <c r="T394" s="1" t="s">
        <v>14194</v>
      </c>
      <c r="U394" s="1" t="s">
        <v>1140</v>
      </c>
      <c r="V394" s="1" t="s">
        <v>12862</v>
      </c>
      <c r="W394" s="1" t="s">
        <v>76</v>
      </c>
      <c r="X394" s="1" t="s">
        <v>12974</v>
      </c>
      <c r="Y394" s="1" t="s">
        <v>1141</v>
      </c>
      <c r="Z394" s="1" t="s">
        <v>8058</v>
      </c>
      <c r="AC394" s="1">
        <v>79</v>
      </c>
      <c r="AD394" s="1" t="s">
        <v>493</v>
      </c>
      <c r="AE394" s="1" t="s">
        <v>9804</v>
      </c>
      <c r="AJ394" s="1" t="s">
        <v>17</v>
      </c>
      <c r="AK394" s="1" t="s">
        <v>9936</v>
      </c>
      <c r="AL394" s="1" t="s">
        <v>79</v>
      </c>
      <c r="AM394" s="1" t="s">
        <v>13206</v>
      </c>
      <c r="AT394" s="1" t="s">
        <v>46</v>
      </c>
      <c r="AU394" s="1" t="s">
        <v>7417</v>
      </c>
      <c r="AV394" s="1" t="s">
        <v>1142</v>
      </c>
      <c r="AW394" s="1" t="s">
        <v>10346</v>
      </c>
      <c r="BG394" s="1" t="s">
        <v>46</v>
      </c>
      <c r="BH394" s="1" t="s">
        <v>7417</v>
      </c>
      <c r="BI394" s="1" t="s">
        <v>1143</v>
      </c>
      <c r="BJ394" s="1" t="s">
        <v>11167</v>
      </c>
      <c r="BK394" s="1" t="s">
        <v>46</v>
      </c>
      <c r="BL394" s="1" t="s">
        <v>7417</v>
      </c>
      <c r="BM394" s="1" t="s">
        <v>1144</v>
      </c>
      <c r="BN394" s="1" t="s">
        <v>11636</v>
      </c>
      <c r="BO394" s="1" t="s">
        <v>189</v>
      </c>
      <c r="BP394" s="1" t="s">
        <v>7414</v>
      </c>
      <c r="BQ394" s="1" t="s">
        <v>1145</v>
      </c>
      <c r="BR394" s="1" t="s">
        <v>14114</v>
      </c>
      <c r="BS394" s="1" t="s">
        <v>399</v>
      </c>
      <c r="BT394" s="1" t="s">
        <v>9937</v>
      </c>
    </row>
    <row r="395" spans="1:73" ht="13.5" customHeight="1">
      <c r="A395" s="4" t="str">
        <f t="shared" si="10"/>
        <v>1702_각남면_0080</v>
      </c>
      <c r="B395" s="1">
        <v>1702</v>
      </c>
      <c r="C395" s="1" t="s">
        <v>12741</v>
      </c>
      <c r="D395" s="1" t="s">
        <v>12742</v>
      </c>
      <c r="E395" s="1">
        <v>394</v>
      </c>
      <c r="F395" s="1">
        <v>2</v>
      </c>
      <c r="G395" s="1" t="s">
        <v>938</v>
      </c>
      <c r="H395" s="1" t="s">
        <v>7052</v>
      </c>
      <c r="I395" s="1">
        <v>4</v>
      </c>
      <c r="L395" s="1">
        <v>3</v>
      </c>
      <c r="M395" s="1" t="s">
        <v>14545</v>
      </c>
      <c r="N395" s="1" t="s">
        <v>14546</v>
      </c>
      <c r="S395" s="1" t="s">
        <v>49</v>
      </c>
      <c r="T395" s="1" t="s">
        <v>2878</v>
      </c>
      <c r="U395" s="1" t="s">
        <v>128</v>
      </c>
      <c r="V395" s="1" t="s">
        <v>7236</v>
      </c>
      <c r="W395" s="1" t="s">
        <v>148</v>
      </c>
      <c r="X395" s="1" t="s">
        <v>11263</v>
      </c>
      <c r="Y395" s="1" t="s">
        <v>631</v>
      </c>
      <c r="Z395" s="1" t="s">
        <v>7930</v>
      </c>
      <c r="AC395" s="1">
        <v>69</v>
      </c>
      <c r="AD395" s="1" t="s">
        <v>408</v>
      </c>
      <c r="AE395" s="1" t="s">
        <v>9800</v>
      </c>
      <c r="AJ395" s="1" t="s">
        <v>17</v>
      </c>
      <c r="AK395" s="1" t="s">
        <v>9936</v>
      </c>
      <c r="AL395" s="1" t="s">
        <v>149</v>
      </c>
      <c r="AM395" s="1" t="s">
        <v>9962</v>
      </c>
      <c r="AT395" s="1" t="s">
        <v>685</v>
      </c>
      <c r="AU395" s="1" t="s">
        <v>13357</v>
      </c>
      <c r="AV395" s="1" t="s">
        <v>1146</v>
      </c>
      <c r="AW395" s="1" t="s">
        <v>10347</v>
      </c>
      <c r="BG395" s="1" t="s">
        <v>46</v>
      </c>
      <c r="BH395" s="1" t="s">
        <v>7417</v>
      </c>
      <c r="BI395" s="1" t="s">
        <v>1147</v>
      </c>
      <c r="BJ395" s="1" t="s">
        <v>9589</v>
      </c>
      <c r="BK395" s="1" t="s">
        <v>189</v>
      </c>
      <c r="BL395" s="1" t="s">
        <v>7414</v>
      </c>
      <c r="BM395" s="1" t="s">
        <v>1148</v>
      </c>
      <c r="BN395" s="1" t="s">
        <v>8088</v>
      </c>
      <c r="BO395" s="1" t="s">
        <v>1149</v>
      </c>
      <c r="BP395" s="1" t="s">
        <v>11538</v>
      </c>
      <c r="BQ395" s="1" t="s">
        <v>1150</v>
      </c>
      <c r="BR395" s="1" t="s">
        <v>12090</v>
      </c>
      <c r="BS395" s="1" t="s">
        <v>1151</v>
      </c>
      <c r="BT395" s="1" t="s">
        <v>9954</v>
      </c>
    </row>
    <row r="396" spans="1:73" ht="13.5" customHeight="1">
      <c r="A396" s="4" t="str">
        <f t="shared" si="10"/>
        <v>1702_각남면_0080</v>
      </c>
      <c r="B396" s="1">
        <v>1702</v>
      </c>
      <c r="C396" s="1" t="s">
        <v>12741</v>
      </c>
      <c r="D396" s="1" t="s">
        <v>12742</v>
      </c>
      <c r="E396" s="1">
        <v>395</v>
      </c>
      <c r="F396" s="1">
        <v>2</v>
      </c>
      <c r="G396" s="1" t="s">
        <v>938</v>
      </c>
      <c r="H396" s="1" t="s">
        <v>7052</v>
      </c>
      <c r="I396" s="1">
        <v>4</v>
      </c>
      <c r="L396" s="1">
        <v>3</v>
      </c>
      <c r="M396" s="1" t="s">
        <v>14545</v>
      </c>
      <c r="N396" s="1" t="s">
        <v>14546</v>
      </c>
      <c r="S396" s="1" t="s">
        <v>68</v>
      </c>
      <c r="T396" s="1" t="s">
        <v>7222</v>
      </c>
      <c r="U396" s="1" t="s">
        <v>505</v>
      </c>
      <c r="V396" s="1" t="s">
        <v>7340</v>
      </c>
      <c r="Y396" s="1" t="s">
        <v>1152</v>
      </c>
      <c r="Z396" s="1" t="s">
        <v>7810</v>
      </c>
      <c r="AC396" s="1">
        <v>20</v>
      </c>
      <c r="AD396" s="1" t="s">
        <v>263</v>
      </c>
      <c r="AE396" s="1" t="s">
        <v>9787</v>
      </c>
    </row>
    <row r="397" spans="1:73" ht="13.5" customHeight="1">
      <c r="A397" s="4" t="str">
        <f t="shared" si="10"/>
        <v>1702_각남면_0080</v>
      </c>
      <c r="B397" s="1">
        <v>1702</v>
      </c>
      <c r="C397" s="1" t="s">
        <v>12741</v>
      </c>
      <c r="D397" s="1" t="s">
        <v>12742</v>
      </c>
      <c r="E397" s="1">
        <v>396</v>
      </c>
      <c r="F397" s="1">
        <v>2</v>
      </c>
      <c r="G397" s="1" t="s">
        <v>938</v>
      </c>
      <c r="H397" s="1" t="s">
        <v>7052</v>
      </c>
      <c r="I397" s="1">
        <v>4</v>
      </c>
      <c r="L397" s="1">
        <v>3</v>
      </c>
      <c r="M397" s="1" t="s">
        <v>14545</v>
      </c>
      <c r="N397" s="1" t="s">
        <v>14546</v>
      </c>
      <c r="S397" s="1" t="s">
        <v>68</v>
      </c>
      <c r="T397" s="1" t="s">
        <v>7222</v>
      </c>
      <c r="U397" s="1" t="s">
        <v>1153</v>
      </c>
      <c r="V397" s="1" t="s">
        <v>7383</v>
      </c>
      <c r="Y397" s="1" t="s">
        <v>451</v>
      </c>
      <c r="Z397" s="1" t="s">
        <v>8059</v>
      </c>
      <c r="AC397" s="1">
        <v>15</v>
      </c>
      <c r="AD397" s="1" t="s">
        <v>70</v>
      </c>
      <c r="AE397" s="1" t="s">
        <v>9764</v>
      </c>
    </row>
    <row r="398" spans="1:73" ht="13.5" customHeight="1">
      <c r="A398" s="4" t="str">
        <f t="shared" si="10"/>
        <v>1702_각남면_0080</v>
      </c>
      <c r="B398" s="1">
        <v>1702</v>
      </c>
      <c r="C398" s="1" t="s">
        <v>12741</v>
      </c>
      <c r="D398" s="1" t="s">
        <v>12742</v>
      </c>
      <c r="E398" s="1">
        <v>397</v>
      </c>
      <c r="F398" s="1">
        <v>2</v>
      </c>
      <c r="G398" s="1" t="s">
        <v>938</v>
      </c>
      <c r="H398" s="1" t="s">
        <v>7052</v>
      </c>
      <c r="I398" s="1">
        <v>4</v>
      </c>
      <c r="L398" s="1">
        <v>3</v>
      </c>
      <c r="M398" s="1" t="s">
        <v>14545</v>
      </c>
      <c r="N398" s="1" t="s">
        <v>14546</v>
      </c>
      <c r="S398" s="1" t="s">
        <v>117</v>
      </c>
      <c r="T398" s="1" t="s">
        <v>7223</v>
      </c>
      <c r="W398" s="1" t="s">
        <v>1067</v>
      </c>
      <c r="X398" s="1" t="s">
        <v>7775</v>
      </c>
      <c r="Y398" s="1" t="s">
        <v>88</v>
      </c>
      <c r="Z398" s="1" t="s">
        <v>7814</v>
      </c>
      <c r="AC398" s="1">
        <v>26</v>
      </c>
      <c r="AD398" s="1" t="s">
        <v>140</v>
      </c>
      <c r="AE398" s="1" t="s">
        <v>9774</v>
      </c>
    </row>
    <row r="399" spans="1:73" ht="13.5" customHeight="1">
      <c r="A399" s="4" t="str">
        <f t="shared" si="10"/>
        <v>1702_각남면_0080</v>
      </c>
      <c r="B399" s="1">
        <v>1702</v>
      </c>
      <c r="C399" s="1" t="s">
        <v>12741</v>
      </c>
      <c r="D399" s="1" t="s">
        <v>12742</v>
      </c>
      <c r="E399" s="1">
        <v>398</v>
      </c>
      <c r="F399" s="1">
        <v>2</v>
      </c>
      <c r="G399" s="1" t="s">
        <v>938</v>
      </c>
      <c r="H399" s="1" t="s">
        <v>7052</v>
      </c>
      <c r="I399" s="1">
        <v>4</v>
      </c>
      <c r="L399" s="1">
        <v>3</v>
      </c>
      <c r="M399" s="1" t="s">
        <v>14545</v>
      </c>
      <c r="N399" s="1" t="s">
        <v>14546</v>
      </c>
      <c r="S399" s="1" t="s">
        <v>68</v>
      </c>
      <c r="T399" s="1" t="s">
        <v>7222</v>
      </c>
      <c r="U399" s="1" t="s">
        <v>467</v>
      </c>
      <c r="V399" s="1" t="s">
        <v>7337</v>
      </c>
      <c r="Y399" s="1" t="s">
        <v>1154</v>
      </c>
      <c r="Z399" s="1" t="s">
        <v>8060</v>
      </c>
      <c r="AC399" s="1">
        <v>13</v>
      </c>
      <c r="AD399" s="1" t="s">
        <v>717</v>
      </c>
      <c r="AE399" s="1" t="s">
        <v>9812</v>
      </c>
      <c r="AF399" s="1" t="s">
        <v>100</v>
      </c>
      <c r="AG399" s="1" t="s">
        <v>9819</v>
      </c>
    </row>
    <row r="400" spans="1:73" ht="13.5" customHeight="1">
      <c r="A400" s="4" t="str">
        <f t="shared" si="10"/>
        <v>1702_각남면_0080</v>
      </c>
      <c r="B400" s="1">
        <v>1702</v>
      </c>
      <c r="C400" s="1" t="s">
        <v>12741</v>
      </c>
      <c r="D400" s="1" t="s">
        <v>12742</v>
      </c>
      <c r="E400" s="1">
        <v>399</v>
      </c>
      <c r="F400" s="1">
        <v>2</v>
      </c>
      <c r="G400" s="1" t="s">
        <v>938</v>
      </c>
      <c r="H400" s="1" t="s">
        <v>7052</v>
      </c>
      <c r="I400" s="1">
        <v>4</v>
      </c>
      <c r="L400" s="1">
        <v>4</v>
      </c>
      <c r="M400" s="1" t="s">
        <v>1156</v>
      </c>
      <c r="N400" s="1" t="s">
        <v>8061</v>
      </c>
      <c r="T400" s="1" t="s">
        <v>14194</v>
      </c>
      <c r="U400" s="1" t="s">
        <v>1155</v>
      </c>
      <c r="V400" s="1" t="s">
        <v>7384</v>
      </c>
      <c r="Y400" s="1" t="s">
        <v>1156</v>
      </c>
      <c r="Z400" s="1" t="s">
        <v>8061</v>
      </c>
      <c r="AC400" s="1">
        <v>60</v>
      </c>
      <c r="AD400" s="1" t="s">
        <v>132</v>
      </c>
      <c r="AE400" s="1" t="s">
        <v>9772</v>
      </c>
      <c r="AJ400" s="1" t="s">
        <v>17</v>
      </c>
      <c r="AK400" s="1" t="s">
        <v>9936</v>
      </c>
      <c r="AL400" s="1" t="s">
        <v>79</v>
      </c>
      <c r="AM400" s="1" t="s">
        <v>13206</v>
      </c>
      <c r="AN400" s="1" t="s">
        <v>456</v>
      </c>
      <c r="AO400" s="1" t="s">
        <v>7287</v>
      </c>
      <c r="AR400" s="1" t="s">
        <v>1157</v>
      </c>
      <c r="AS400" s="1" t="s">
        <v>13285</v>
      </c>
      <c r="AT400" s="1" t="s">
        <v>57</v>
      </c>
      <c r="AU400" s="1" t="s">
        <v>7320</v>
      </c>
      <c r="AV400" s="1" t="s">
        <v>1158</v>
      </c>
      <c r="AW400" s="1" t="s">
        <v>9428</v>
      </c>
      <c r="BB400" s="1" t="s">
        <v>128</v>
      </c>
      <c r="BC400" s="1" t="s">
        <v>13465</v>
      </c>
      <c r="BD400" s="1" t="s">
        <v>1159</v>
      </c>
      <c r="BE400" s="1" t="s">
        <v>10932</v>
      </c>
      <c r="BG400" s="1" t="s">
        <v>46</v>
      </c>
      <c r="BH400" s="1" t="s">
        <v>7417</v>
      </c>
      <c r="BI400" s="1" t="s">
        <v>1160</v>
      </c>
      <c r="BJ400" s="1" t="s">
        <v>11168</v>
      </c>
      <c r="BK400" s="1" t="s">
        <v>46</v>
      </c>
      <c r="BL400" s="1" t="s">
        <v>7417</v>
      </c>
      <c r="BM400" s="1" t="s">
        <v>1161</v>
      </c>
      <c r="BN400" s="1" t="s">
        <v>11637</v>
      </c>
      <c r="BO400" s="1" t="s">
        <v>46</v>
      </c>
      <c r="BP400" s="1" t="s">
        <v>7417</v>
      </c>
      <c r="BQ400" s="1" t="s">
        <v>1162</v>
      </c>
      <c r="BR400" s="1" t="s">
        <v>14075</v>
      </c>
      <c r="BS400" s="1" t="s">
        <v>149</v>
      </c>
      <c r="BT400" s="1" t="s">
        <v>9962</v>
      </c>
    </row>
    <row r="401" spans="1:72" ht="13.5" customHeight="1">
      <c r="A401" s="4" t="str">
        <f t="shared" si="10"/>
        <v>1702_각남면_0080</v>
      </c>
      <c r="B401" s="1">
        <v>1702</v>
      </c>
      <c r="C401" s="1" t="s">
        <v>12741</v>
      </c>
      <c r="D401" s="1" t="s">
        <v>12742</v>
      </c>
      <c r="E401" s="1">
        <v>400</v>
      </c>
      <c r="F401" s="1">
        <v>2</v>
      </c>
      <c r="G401" s="1" t="s">
        <v>938</v>
      </c>
      <c r="H401" s="1" t="s">
        <v>7052</v>
      </c>
      <c r="I401" s="1">
        <v>4</v>
      </c>
      <c r="L401" s="1">
        <v>4</v>
      </c>
      <c r="M401" s="1" t="s">
        <v>1156</v>
      </c>
      <c r="N401" s="1" t="s">
        <v>8061</v>
      </c>
      <c r="S401" s="1" t="s">
        <v>1163</v>
      </c>
      <c r="T401" s="1" t="s">
        <v>7244</v>
      </c>
      <c r="U401" s="1" t="s">
        <v>50</v>
      </c>
      <c r="V401" s="1" t="s">
        <v>7304</v>
      </c>
      <c r="Y401" s="1" t="s">
        <v>1164</v>
      </c>
      <c r="Z401" s="1" t="s">
        <v>8062</v>
      </c>
      <c r="AF401" s="1" t="s">
        <v>368</v>
      </c>
      <c r="AG401" s="1" t="s">
        <v>9826</v>
      </c>
    </row>
    <row r="402" spans="1:72" ht="13.5" customHeight="1">
      <c r="A402" s="4" t="str">
        <f t="shared" si="10"/>
        <v>1702_각남면_0080</v>
      </c>
      <c r="B402" s="1">
        <v>1702</v>
      </c>
      <c r="C402" s="1" t="s">
        <v>12741</v>
      </c>
      <c r="D402" s="1" t="s">
        <v>12742</v>
      </c>
      <c r="E402" s="1">
        <v>401</v>
      </c>
      <c r="F402" s="1">
        <v>2</v>
      </c>
      <c r="G402" s="1" t="s">
        <v>938</v>
      </c>
      <c r="H402" s="1" t="s">
        <v>7052</v>
      </c>
      <c r="I402" s="1">
        <v>4</v>
      </c>
      <c r="L402" s="1">
        <v>4</v>
      </c>
      <c r="M402" s="1" t="s">
        <v>1156</v>
      </c>
      <c r="N402" s="1" t="s">
        <v>8061</v>
      </c>
      <c r="S402" s="1" t="s">
        <v>309</v>
      </c>
      <c r="T402" s="1" t="s">
        <v>7229</v>
      </c>
      <c r="W402" s="1" t="s">
        <v>148</v>
      </c>
      <c r="X402" s="1" t="s">
        <v>11263</v>
      </c>
      <c r="Y402" s="1" t="s">
        <v>88</v>
      </c>
      <c r="Z402" s="1" t="s">
        <v>7814</v>
      </c>
      <c r="AC402" s="1">
        <v>35</v>
      </c>
      <c r="AD402" s="1" t="s">
        <v>135</v>
      </c>
      <c r="AE402" s="1" t="s">
        <v>9773</v>
      </c>
      <c r="AJ402" s="1" t="s">
        <v>17</v>
      </c>
      <c r="AK402" s="1" t="s">
        <v>9936</v>
      </c>
      <c r="AL402" s="1" t="s">
        <v>149</v>
      </c>
      <c r="AM402" s="1" t="s">
        <v>9962</v>
      </c>
      <c r="AT402" s="1" t="s">
        <v>46</v>
      </c>
      <c r="AU402" s="1" t="s">
        <v>7417</v>
      </c>
      <c r="AV402" s="1" t="s">
        <v>1165</v>
      </c>
      <c r="AW402" s="1" t="s">
        <v>10348</v>
      </c>
      <c r="BG402" s="1" t="s">
        <v>46</v>
      </c>
      <c r="BH402" s="1" t="s">
        <v>7417</v>
      </c>
      <c r="BI402" s="1" t="s">
        <v>1166</v>
      </c>
      <c r="BJ402" s="1" t="s">
        <v>9235</v>
      </c>
      <c r="BM402" s="1" t="s">
        <v>1167</v>
      </c>
      <c r="BN402" s="1" t="s">
        <v>8275</v>
      </c>
      <c r="BO402" s="1" t="s">
        <v>189</v>
      </c>
      <c r="BP402" s="1" t="s">
        <v>7414</v>
      </c>
      <c r="BQ402" s="1" t="s">
        <v>1168</v>
      </c>
      <c r="BR402" s="1" t="s">
        <v>12091</v>
      </c>
      <c r="BS402" s="1" t="s">
        <v>399</v>
      </c>
      <c r="BT402" s="1" t="s">
        <v>9937</v>
      </c>
    </row>
    <row r="403" spans="1:72" ht="13.5" customHeight="1">
      <c r="A403" s="4" t="str">
        <f t="shared" si="10"/>
        <v>1702_각남면_0080</v>
      </c>
      <c r="B403" s="1">
        <v>1702</v>
      </c>
      <c r="C403" s="1" t="s">
        <v>12741</v>
      </c>
      <c r="D403" s="1" t="s">
        <v>12742</v>
      </c>
      <c r="E403" s="1">
        <v>402</v>
      </c>
      <c r="F403" s="1">
        <v>2</v>
      </c>
      <c r="G403" s="1" t="s">
        <v>938</v>
      </c>
      <c r="H403" s="1" t="s">
        <v>7052</v>
      </c>
      <c r="I403" s="1">
        <v>4</v>
      </c>
      <c r="L403" s="1">
        <v>4</v>
      </c>
      <c r="M403" s="1" t="s">
        <v>1156</v>
      </c>
      <c r="N403" s="1" t="s">
        <v>8061</v>
      </c>
      <c r="S403" s="1" t="s">
        <v>68</v>
      </c>
      <c r="T403" s="1" t="s">
        <v>7222</v>
      </c>
      <c r="U403" s="1" t="s">
        <v>75</v>
      </c>
      <c r="V403" s="1" t="s">
        <v>7305</v>
      </c>
      <c r="Y403" s="1" t="s">
        <v>1169</v>
      </c>
      <c r="Z403" s="1" t="s">
        <v>8063</v>
      </c>
      <c r="AC403" s="1">
        <v>14</v>
      </c>
      <c r="AD403" s="1" t="s">
        <v>159</v>
      </c>
      <c r="AE403" s="1" t="s">
        <v>9777</v>
      </c>
    </row>
    <row r="404" spans="1:72" ht="13.5" customHeight="1">
      <c r="A404" s="4" t="str">
        <f t="shared" si="10"/>
        <v>1702_각남면_0080</v>
      </c>
      <c r="B404" s="1">
        <v>1702</v>
      </c>
      <c r="C404" s="1" t="s">
        <v>12741</v>
      </c>
      <c r="D404" s="1" t="s">
        <v>12742</v>
      </c>
      <c r="E404" s="1">
        <v>403</v>
      </c>
      <c r="F404" s="1">
        <v>2</v>
      </c>
      <c r="G404" s="1" t="s">
        <v>938</v>
      </c>
      <c r="H404" s="1" t="s">
        <v>7052</v>
      </c>
      <c r="I404" s="1">
        <v>4</v>
      </c>
      <c r="L404" s="1">
        <v>4</v>
      </c>
      <c r="M404" s="1" t="s">
        <v>1156</v>
      </c>
      <c r="N404" s="1" t="s">
        <v>8061</v>
      </c>
      <c r="S404" s="1" t="s">
        <v>64</v>
      </c>
      <c r="T404" s="1" t="s">
        <v>7221</v>
      </c>
      <c r="Y404" s="1" t="s">
        <v>15335</v>
      </c>
      <c r="Z404" s="1" t="s">
        <v>7949</v>
      </c>
      <c r="AC404" s="1">
        <v>11</v>
      </c>
      <c r="AD404" s="1" t="s">
        <v>495</v>
      </c>
      <c r="AE404" s="1" t="s">
        <v>9805</v>
      </c>
    </row>
    <row r="405" spans="1:72" ht="13.5" customHeight="1">
      <c r="A405" s="4" t="str">
        <f t="shared" si="10"/>
        <v>1702_각남면_0080</v>
      </c>
      <c r="B405" s="1">
        <v>1702</v>
      </c>
      <c r="C405" s="1" t="s">
        <v>12741</v>
      </c>
      <c r="D405" s="1" t="s">
        <v>12742</v>
      </c>
      <c r="E405" s="1">
        <v>404</v>
      </c>
      <c r="F405" s="1">
        <v>2</v>
      </c>
      <c r="G405" s="1" t="s">
        <v>938</v>
      </c>
      <c r="H405" s="1" t="s">
        <v>7052</v>
      </c>
      <c r="I405" s="1">
        <v>4</v>
      </c>
      <c r="L405" s="1">
        <v>5</v>
      </c>
      <c r="M405" s="1" t="s">
        <v>1170</v>
      </c>
      <c r="N405" s="1" t="s">
        <v>8064</v>
      </c>
      <c r="T405" s="1" t="s">
        <v>14194</v>
      </c>
      <c r="U405" s="1" t="s">
        <v>57</v>
      </c>
      <c r="V405" s="1" t="s">
        <v>7320</v>
      </c>
      <c r="Y405" s="1" t="s">
        <v>1170</v>
      </c>
      <c r="Z405" s="1" t="s">
        <v>8064</v>
      </c>
      <c r="AC405" s="1">
        <v>61</v>
      </c>
      <c r="AD405" s="1" t="s">
        <v>284</v>
      </c>
      <c r="AE405" s="1" t="s">
        <v>9789</v>
      </c>
      <c r="AJ405" s="1" t="s">
        <v>17</v>
      </c>
      <c r="AK405" s="1" t="s">
        <v>9936</v>
      </c>
      <c r="AL405" s="1" t="s">
        <v>1171</v>
      </c>
      <c r="AM405" s="1" t="s">
        <v>10002</v>
      </c>
      <c r="AN405" s="1" t="s">
        <v>1172</v>
      </c>
      <c r="AO405" s="1" t="s">
        <v>10045</v>
      </c>
      <c r="AR405" s="1" t="s">
        <v>1173</v>
      </c>
      <c r="AS405" s="1" t="s">
        <v>10081</v>
      </c>
      <c r="AT405" s="1" t="s">
        <v>57</v>
      </c>
      <c r="AU405" s="1" t="s">
        <v>7320</v>
      </c>
      <c r="AV405" s="1" t="s">
        <v>1174</v>
      </c>
      <c r="AW405" s="1" t="s">
        <v>8713</v>
      </c>
      <c r="BB405" s="1" t="s">
        <v>141</v>
      </c>
      <c r="BC405" s="1" t="s">
        <v>7634</v>
      </c>
      <c r="BD405" s="1" t="s">
        <v>1175</v>
      </c>
      <c r="BE405" s="1" t="s">
        <v>9218</v>
      </c>
      <c r="BG405" s="1" t="s">
        <v>57</v>
      </c>
      <c r="BH405" s="1" t="s">
        <v>7320</v>
      </c>
      <c r="BI405" s="1" t="s">
        <v>1176</v>
      </c>
      <c r="BJ405" s="1" t="s">
        <v>8235</v>
      </c>
      <c r="BK405" s="1" t="s">
        <v>57</v>
      </c>
      <c r="BL405" s="1" t="s">
        <v>7320</v>
      </c>
      <c r="BM405" s="1" t="s">
        <v>1177</v>
      </c>
      <c r="BN405" s="1" t="s">
        <v>10849</v>
      </c>
      <c r="BO405" s="1" t="s">
        <v>57</v>
      </c>
      <c r="BP405" s="1" t="s">
        <v>7320</v>
      </c>
      <c r="BQ405" s="1" t="s">
        <v>570</v>
      </c>
      <c r="BR405" s="1" t="s">
        <v>14101</v>
      </c>
      <c r="BS405" s="1" t="s">
        <v>86</v>
      </c>
      <c r="BT405" s="1" t="s">
        <v>9892</v>
      </c>
    </row>
    <row r="406" spans="1:72" ht="13.5" customHeight="1">
      <c r="A406" s="4" t="str">
        <f t="shared" si="10"/>
        <v>1702_각남면_0080</v>
      </c>
      <c r="B406" s="1">
        <v>1702</v>
      </c>
      <c r="C406" s="1" t="s">
        <v>12741</v>
      </c>
      <c r="D406" s="1" t="s">
        <v>12742</v>
      </c>
      <c r="E406" s="1">
        <v>405</v>
      </c>
      <c r="F406" s="1">
        <v>2</v>
      </c>
      <c r="G406" s="1" t="s">
        <v>938</v>
      </c>
      <c r="H406" s="1" t="s">
        <v>7052</v>
      </c>
      <c r="I406" s="1">
        <v>4</v>
      </c>
      <c r="L406" s="1">
        <v>5</v>
      </c>
      <c r="M406" s="1" t="s">
        <v>1170</v>
      </c>
      <c r="N406" s="1" t="s">
        <v>8064</v>
      </c>
      <c r="S406" s="1" t="s">
        <v>49</v>
      </c>
      <c r="T406" s="1" t="s">
        <v>2878</v>
      </c>
      <c r="U406" s="1" t="s">
        <v>50</v>
      </c>
      <c r="V406" s="1" t="s">
        <v>7304</v>
      </c>
      <c r="Y406" s="1" t="s">
        <v>1178</v>
      </c>
      <c r="Z406" s="1" t="s">
        <v>8065</v>
      </c>
      <c r="AC406" s="1">
        <v>60</v>
      </c>
      <c r="AD406" s="1" t="s">
        <v>132</v>
      </c>
      <c r="AE406" s="1" t="s">
        <v>9772</v>
      </c>
      <c r="AJ406" s="1" t="s">
        <v>17</v>
      </c>
      <c r="AK406" s="1" t="s">
        <v>9936</v>
      </c>
      <c r="AL406" s="1" t="s">
        <v>1179</v>
      </c>
      <c r="AM406" s="1" t="s">
        <v>13250</v>
      </c>
      <c r="AT406" s="1" t="s">
        <v>57</v>
      </c>
      <c r="AU406" s="1" t="s">
        <v>7320</v>
      </c>
      <c r="AV406" s="1" t="s">
        <v>798</v>
      </c>
      <c r="AW406" s="1" t="s">
        <v>8299</v>
      </c>
      <c r="BB406" s="1" t="s">
        <v>141</v>
      </c>
      <c r="BC406" s="1" t="s">
        <v>7634</v>
      </c>
      <c r="BD406" s="1" t="s">
        <v>1180</v>
      </c>
      <c r="BE406" s="1" t="s">
        <v>8661</v>
      </c>
      <c r="BG406" s="1" t="s">
        <v>57</v>
      </c>
      <c r="BH406" s="1" t="s">
        <v>7320</v>
      </c>
      <c r="BI406" s="1" t="s">
        <v>1181</v>
      </c>
      <c r="BJ406" s="1" t="s">
        <v>8675</v>
      </c>
      <c r="BK406" s="1" t="s">
        <v>57</v>
      </c>
      <c r="BL406" s="1" t="s">
        <v>7320</v>
      </c>
      <c r="BM406" s="1" t="s">
        <v>1182</v>
      </c>
      <c r="BN406" s="1" t="s">
        <v>8242</v>
      </c>
      <c r="BO406" s="1" t="s">
        <v>57</v>
      </c>
      <c r="BP406" s="1" t="s">
        <v>7320</v>
      </c>
      <c r="BQ406" s="1" t="s">
        <v>1183</v>
      </c>
      <c r="BR406" s="1" t="s">
        <v>10302</v>
      </c>
      <c r="BS406" s="1" t="s">
        <v>79</v>
      </c>
      <c r="BT406" s="1" t="s">
        <v>14129</v>
      </c>
    </row>
    <row r="407" spans="1:72" ht="13.5" customHeight="1">
      <c r="A407" s="4" t="str">
        <f t="shared" si="10"/>
        <v>1702_각남면_0080</v>
      </c>
      <c r="B407" s="1">
        <v>1702</v>
      </c>
      <c r="C407" s="1" t="s">
        <v>12741</v>
      </c>
      <c r="D407" s="1" t="s">
        <v>12742</v>
      </c>
      <c r="E407" s="1">
        <v>406</v>
      </c>
      <c r="F407" s="1">
        <v>2</v>
      </c>
      <c r="G407" s="1" t="s">
        <v>938</v>
      </c>
      <c r="H407" s="1" t="s">
        <v>7052</v>
      </c>
      <c r="I407" s="1">
        <v>4</v>
      </c>
      <c r="L407" s="1">
        <v>5</v>
      </c>
      <c r="M407" s="1" t="s">
        <v>1170</v>
      </c>
      <c r="N407" s="1" t="s">
        <v>8064</v>
      </c>
      <c r="S407" s="1" t="s">
        <v>64</v>
      </c>
      <c r="T407" s="1" t="s">
        <v>7221</v>
      </c>
      <c r="Y407" s="1" t="s">
        <v>1178</v>
      </c>
      <c r="Z407" s="1" t="s">
        <v>8065</v>
      </c>
      <c r="AC407" s="1">
        <v>19</v>
      </c>
      <c r="AD407" s="1" t="s">
        <v>493</v>
      </c>
      <c r="AE407" s="1" t="s">
        <v>9804</v>
      </c>
    </row>
    <row r="408" spans="1:72" ht="13.5" customHeight="1">
      <c r="A408" s="4" t="str">
        <f t="shared" si="10"/>
        <v>1702_각남면_0080</v>
      </c>
      <c r="B408" s="1">
        <v>1702</v>
      </c>
      <c r="C408" s="1" t="s">
        <v>12741</v>
      </c>
      <c r="D408" s="1" t="s">
        <v>12742</v>
      </c>
      <c r="E408" s="1">
        <v>407</v>
      </c>
      <c r="F408" s="1">
        <v>2</v>
      </c>
      <c r="G408" s="1" t="s">
        <v>938</v>
      </c>
      <c r="H408" s="1" t="s">
        <v>7052</v>
      </c>
      <c r="I408" s="1">
        <v>4</v>
      </c>
      <c r="L408" s="1">
        <v>5</v>
      </c>
      <c r="M408" s="1" t="s">
        <v>1170</v>
      </c>
      <c r="N408" s="1" t="s">
        <v>8064</v>
      </c>
      <c r="S408" s="1" t="s">
        <v>64</v>
      </c>
      <c r="T408" s="1" t="s">
        <v>7221</v>
      </c>
      <c r="Y408" s="1" t="s">
        <v>1184</v>
      </c>
      <c r="Z408" s="1" t="s">
        <v>8066</v>
      </c>
      <c r="AC408" s="1">
        <v>11</v>
      </c>
      <c r="AD408" s="1" t="s">
        <v>495</v>
      </c>
      <c r="AE408" s="1" t="s">
        <v>9805</v>
      </c>
    </row>
    <row r="409" spans="1:72" ht="13.5" customHeight="1">
      <c r="A409" s="4" t="str">
        <f t="shared" si="10"/>
        <v>1702_각남면_0080</v>
      </c>
      <c r="B409" s="1">
        <v>1702</v>
      </c>
      <c r="C409" s="1" t="s">
        <v>12741</v>
      </c>
      <c r="D409" s="1" t="s">
        <v>12742</v>
      </c>
      <c r="E409" s="1">
        <v>408</v>
      </c>
      <c r="F409" s="1">
        <v>2</v>
      </c>
      <c r="G409" s="1" t="s">
        <v>938</v>
      </c>
      <c r="H409" s="1" t="s">
        <v>7052</v>
      </c>
      <c r="I409" s="1">
        <v>4</v>
      </c>
      <c r="L409" s="1">
        <v>5</v>
      </c>
      <c r="M409" s="1" t="s">
        <v>1170</v>
      </c>
      <c r="N409" s="1" t="s">
        <v>8064</v>
      </c>
      <c r="S409" s="1" t="s">
        <v>64</v>
      </c>
      <c r="T409" s="1" t="s">
        <v>7221</v>
      </c>
      <c r="Y409" s="1" t="s">
        <v>1185</v>
      </c>
      <c r="Z409" s="1" t="s">
        <v>8067</v>
      </c>
      <c r="AC409" s="1">
        <v>6</v>
      </c>
      <c r="AD409" s="1" t="s">
        <v>316</v>
      </c>
      <c r="AE409" s="1" t="s">
        <v>9794</v>
      </c>
    </row>
    <row r="410" spans="1:72" ht="13.5" customHeight="1">
      <c r="A410" s="4" t="str">
        <f t="shared" si="10"/>
        <v>1702_각남면_0080</v>
      </c>
      <c r="B410" s="1">
        <v>1702</v>
      </c>
      <c r="C410" s="1" t="s">
        <v>12741</v>
      </c>
      <c r="D410" s="1" t="s">
        <v>12742</v>
      </c>
      <c r="E410" s="1">
        <v>409</v>
      </c>
      <c r="F410" s="1">
        <v>2</v>
      </c>
      <c r="G410" s="1" t="s">
        <v>938</v>
      </c>
      <c r="H410" s="1" t="s">
        <v>7052</v>
      </c>
      <c r="I410" s="1">
        <v>5</v>
      </c>
      <c r="J410" s="1" t="s">
        <v>1186</v>
      </c>
      <c r="K410" s="1" t="s">
        <v>12784</v>
      </c>
      <c r="L410" s="1">
        <v>1</v>
      </c>
      <c r="M410" s="1" t="s">
        <v>1186</v>
      </c>
      <c r="N410" s="1" t="s">
        <v>12784</v>
      </c>
      <c r="T410" s="1" t="s">
        <v>14194</v>
      </c>
      <c r="U410" s="1" t="s">
        <v>1187</v>
      </c>
      <c r="V410" s="1" t="s">
        <v>7385</v>
      </c>
      <c r="W410" s="1" t="s">
        <v>148</v>
      </c>
      <c r="X410" s="1" t="s">
        <v>11263</v>
      </c>
      <c r="Y410" s="1" t="s">
        <v>1188</v>
      </c>
      <c r="Z410" s="1" t="s">
        <v>8068</v>
      </c>
      <c r="AC410" s="1">
        <v>39</v>
      </c>
      <c r="AD410" s="1" t="s">
        <v>803</v>
      </c>
      <c r="AE410" s="1" t="s">
        <v>9815</v>
      </c>
      <c r="AJ410" s="1" t="s">
        <v>17</v>
      </c>
      <c r="AK410" s="1" t="s">
        <v>9936</v>
      </c>
      <c r="AL410" s="1" t="s">
        <v>149</v>
      </c>
      <c r="AM410" s="1" t="s">
        <v>9962</v>
      </c>
      <c r="AT410" s="1" t="s">
        <v>42</v>
      </c>
      <c r="AU410" s="1" t="s">
        <v>7418</v>
      </c>
      <c r="AV410" s="1" t="s">
        <v>943</v>
      </c>
      <c r="AW410" s="1" t="s">
        <v>8812</v>
      </c>
      <c r="BG410" s="1" t="s">
        <v>589</v>
      </c>
      <c r="BH410" s="1" t="s">
        <v>10234</v>
      </c>
      <c r="BI410" s="1" t="s">
        <v>1189</v>
      </c>
      <c r="BJ410" s="1" t="s">
        <v>7772</v>
      </c>
      <c r="BK410" s="1" t="s">
        <v>46</v>
      </c>
      <c r="BL410" s="1" t="s">
        <v>7417</v>
      </c>
      <c r="BM410" s="1" t="s">
        <v>1190</v>
      </c>
      <c r="BN410" s="1" t="s">
        <v>10396</v>
      </c>
      <c r="BO410" s="1" t="s">
        <v>189</v>
      </c>
      <c r="BP410" s="1" t="s">
        <v>7414</v>
      </c>
      <c r="BQ410" s="1" t="s">
        <v>1191</v>
      </c>
      <c r="BR410" s="1" t="s">
        <v>14099</v>
      </c>
      <c r="BS410" s="1" t="s">
        <v>486</v>
      </c>
      <c r="BT410" s="1" t="s">
        <v>10000</v>
      </c>
    </row>
    <row r="411" spans="1:72" ht="13.5" customHeight="1">
      <c r="A411" s="4" t="str">
        <f t="shared" si="10"/>
        <v>1702_각남면_0080</v>
      </c>
      <c r="B411" s="1">
        <v>1702</v>
      </c>
      <c r="C411" s="1" t="s">
        <v>12741</v>
      </c>
      <c r="D411" s="1" t="s">
        <v>12742</v>
      </c>
      <c r="E411" s="1">
        <v>410</v>
      </c>
      <c r="F411" s="1">
        <v>2</v>
      </c>
      <c r="G411" s="1" t="s">
        <v>938</v>
      </c>
      <c r="H411" s="1" t="s">
        <v>7052</v>
      </c>
      <c r="I411" s="1">
        <v>5</v>
      </c>
      <c r="L411" s="1">
        <v>1</v>
      </c>
      <c r="M411" s="1" t="s">
        <v>1186</v>
      </c>
      <c r="N411" s="1" t="s">
        <v>12784</v>
      </c>
      <c r="S411" s="1" t="s">
        <v>49</v>
      </c>
      <c r="T411" s="1" t="s">
        <v>2878</v>
      </c>
      <c r="W411" s="1" t="s">
        <v>1192</v>
      </c>
      <c r="X411" s="1" t="s">
        <v>7776</v>
      </c>
      <c r="Y411" s="1" t="s">
        <v>88</v>
      </c>
      <c r="Z411" s="1" t="s">
        <v>7814</v>
      </c>
      <c r="AC411" s="1">
        <v>37</v>
      </c>
      <c r="AD411" s="1" t="s">
        <v>116</v>
      </c>
      <c r="AE411" s="1" t="s">
        <v>9770</v>
      </c>
      <c r="AJ411" s="1" t="s">
        <v>17</v>
      </c>
      <c r="AK411" s="1" t="s">
        <v>9936</v>
      </c>
      <c r="AL411" s="1" t="s">
        <v>657</v>
      </c>
      <c r="AM411" s="1" t="s">
        <v>9980</v>
      </c>
      <c r="AT411" s="1" t="s">
        <v>46</v>
      </c>
      <c r="AU411" s="1" t="s">
        <v>7417</v>
      </c>
      <c r="AV411" s="1" t="s">
        <v>1193</v>
      </c>
      <c r="AW411" s="1" t="s">
        <v>8671</v>
      </c>
      <c r="BG411" s="1" t="s">
        <v>189</v>
      </c>
      <c r="BH411" s="1" t="s">
        <v>7414</v>
      </c>
      <c r="BI411" s="1" t="s">
        <v>1194</v>
      </c>
      <c r="BJ411" s="1" t="s">
        <v>11169</v>
      </c>
      <c r="BK411" s="1" t="s">
        <v>46</v>
      </c>
      <c r="BL411" s="1" t="s">
        <v>7417</v>
      </c>
      <c r="BM411" s="1" t="s">
        <v>1195</v>
      </c>
      <c r="BN411" s="1" t="s">
        <v>10824</v>
      </c>
      <c r="BO411" s="1" t="s">
        <v>207</v>
      </c>
      <c r="BP411" s="1" t="s">
        <v>10187</v>
      </c>
      <c r="BQ411" s="1" t="s">
        <v>1196</v>
      </c>
      <c r="BR411" s="1" t="s">
        <v>12092</v>
      </c>
      <c r="BS411" s="1" t="s">
        <v>486</v>
      </c>
      <c r="BT411" s="1" t="s">
        <v>10000</v>
      </c>
    </row>
    <row r="412" spans="1:72" ht="13.5" customHeight="1">
      <c r="A412" s="4" t="str">
        <f t="shared" si="10"/>
        <v>1702_각남면_0080</v>
      </c>
      <c r="B412" s="1">
        <v>1702</v>
      </c>
      <c r="C412" s="1" t="s">
        <v>12741</v>
      </c>
      <c r="D412" s="1" t="s">
        <v>12742</v>
      </c>
      <c r="E412" s="1">
        <v>411</v>
      </c>
      <c r="F412" s="1">
        <v>2</v>
      </c>
      <c r="G412" s="1" t="s">
        <v>938</v>
      </c>
      <c r="H412" s="1" t="s">
        <v>7052</v>
      </c>
      <c r="I412" s="1">
        <v>5</v>
      </c>
      <c r="L412" s="1">
        <v>1</v>
      </c>
      <c r="M412" s="1" t="s">
        <v>1186</v>
      </c>
      <c r="N412" s="1" t="s">
        <v>12784</v>
      </c>
      <c r="S412" s="1" t="s">
        <v>929</v>
      </c>
      <c r="T412" s="1" t="s">
        <v>7239</v>
      </c>
      <c r="W412" s="1" t="s">
        <v>303</v>
      </c>
      <c r="X412" s="1" t="s">
        <v>7757</v>
      </c>
      <c r="Y412" s="1" t="s">
        <v>88</v>
      </c>
      <c r="Z412" s="1" t="s">
        <v>7814</v>
      </c>
      <c r="AC412" s="1">
        <v>63</v>
      </c>
      <c r="AD412" s="1" t="s">
        <v>217</v>
      </c>
      <c r="AE412" s="1" t="s">
        <v>9783</v>
      </c>
    </row>
    <row r="413" spans="1:72" ht="13.5" customHeight="1">
      <c r="A413" s="4" t="str">
        <f t="shared" si="10"/>
        <v>1702_각남면_0080</v>
      </c>
      <c r="B413" s="1">
        <v>1702</v>
      </c>
      <c r="C413" s="1" t="s">
        <v>12741</v>
      </c>
      <c r="D413" s="1" t="s">
        <v>12742</v>
      </c>
      <c r="E413" s="1">
        <v>412</v>
      </c>
      <c r="F413" s="1">
        <v>2</v>
      </c>
      <c r="G413" s="1" t="s">
        <v>938</v>
      </c>
      <c r="H413" s="1" t="s">
        <v>7052</v>
      </c>
      <c r="I413" s="1">
        <v>5</v>
      </c>
      <c r="L413" s="1">
        <v>1</v>
      </c>
      <c r="M413" s="1" t="s">
        <v>1186</v>
      </c>
      <c r="N413" s="1" t="s">
        <v>12784</v>
      </c>
      <c r="S413" s="1" t="s">
        <v>68</v>
      </c>
      <c r="T413" s="1" t="s">
        <v>7222</v>
      </c>
      <c r="Y413" s="1" t="s">
        <v>98</v>
      </c>
      <c r="Z413" s="1" t="s">
        <v>7815</v>
      </c>
      <c r="AC413" s="1">
        <v>14</v>
      </c>
      <c r="AD413" s="1" t="s">
        <v>159</v>
      </c>
      <c r="AE413" s="1" t="s">
        <v>9777</v>
      </c>
    </row>
    <row r="414" spans="1:72" ht="13.5" customHeight="1">
      <c r="A414" s="4" t="str">
        <f t="shared" si="10"/>
        <v>1702_각남면_0080</v>
      </c>
      <c r="B414" s="1">
        <v>1702</v>
      </c>
      <c r="C414" s="1" t="s">
        <v>12741</v>
      </c>
      <c r="D414" s="1" t="s">
        <v>12742</v>
      </c>
      <c r="E414" s="1">
        <v>413</v>
      </c>
      <c r="F414" s="1">
        <v>2</v>
      </c>
      <c r="G414" s="1" t="s">
        <v>938</v>
      </c>
      <c r="H414" s="1" t="s">
        <v>7052</v>
      </c>
      <c r="I414" s="1">
        <v>5</v>
      </c>
      <c r="L414" s="1">
        <v>1</v>
      </c>
      <c r="M414" s="1" t="s">
        <v>1186</v>
      </c>
      <c r="N414" s="1" t="s">
        <v>12784</v>
      </c>
      <c r="S414" s="1" t="s">
        <v>64</v>
      </c>
      <c r="T414" s="1" t="s">
        <v>7221</v>
      </c>
      <c r="Y414" s="1" t="s">
        <v>15354</v>
      </c>
      <c r="Z414" s="1" t="s">
        <v>8069</v>
      </c>
      <c r="AC414" s="1">
        <v>10</v>
      </c>
      <c r="AD414" s="1" t="s">
        <v>72</v>
      </c>
      <c r="AE414" s="1" t="s">
        <v>9765</v>
      </c>
    </row>
    <row r="415" spans="1:72" ht="13.5" customHeight="1">
      <c r="A415" s="4" t="str">
        <f t="shared" si="10"/>
        <v>1702_각남면_0080</v>
      </c>
      <c r="B415" s="1">
        <v>1702</v>
      </c>
      <c r="C415" s="1" t="s">
        <v>12741</v>
      </c>
      <c r="D415" s="1" t="s">
        <v>12742</v>
      </c>
      <c r="E415" s="1">
        <v>414</v>
      </c>
      <c r="F415" s="1">
        <v>2</v>
      </c>
      <c r="G415" s="1" t="s">
        <v>938</v>
      </c>
      <c r="H415" s="1" t="s">
        <v>7052</v>
      </c>
      <c r="I415" s="1">
        <v>5</v>
      </c>
      <c r="L415" s="1">
        <v>1</v>
      </c>
      <c r="M415" s="1" t="s">
        <v>1186</v>
      </c>
      <c r="N415" s="1" t="s">
        <v>12784</v>
      </c>
      <c r="S415" s="1" t="s">
        <v>64</v>
      </c>
      <c r="T415" s="1" t="s">
        <v>7221</v>
      </c>
      <c r="Y415" s="1" t="s">
        <v>15355</v>
      </c>
      <c r="Z415" s="1" t="s">
        <v>8069</v>
      </c>
      <c r="AC415" s="1">
        <v>5</v>
      </c>
      <c r="AD415" s="1" t="s">
        <v>319</v>
      </c>
      <c r="AE415" s="1" t="s">
        <v>7865</v>
      </c>
    </row>
    <row r="416" spans="1:72" ht="13.5" customHeight="1">
      <c r="A416" s="4" t="str">
        <f t="shared" si="10"/>
        <v>1702_각남면_0080</v>
      </c>
      <c r="B416" s="1">
        <v>1702</v>
      </c>
      <c r="C416" s="1" t="s">
        <v>12741</v>
      </c>
      <c r="D416" s="1" t="s">
        <v>12742</v>
      </c>
      <c r="E416" s="1">
        <v>415</v>
      </c>
      <c r="F416" s="1">
        <v>2</v>
      </c>
      <c r="G416" s="1" t="s">
        <v>938</v>
      </c>
      <c r="H416" s="1" t="s">
        <v>7052</v>
      </c>
      <c r="I416" s="1">
        <v>5</v>
      </c>
      <c r="L416" s="1">
        <v>1</v>
      </c>
      <c r="M416" s="1" t="s">
        <v>1186</v>
      </c>
      <c r="N416" s="1" t="s">
        <v>12784</v>
      </c>
      <c r="S416" s="1" t="s">
        <v>64</v>
      </c>
      <c r="T416" s="1" t="s">
        <v>7221</v>
      </c>
      <c r="Y416" s="1" t="s">
        <v>1197</v>
      </c>
      <c r="Z416" s="1" t="s">
        <v>8070</v>
      </c>
      <c r="AC416" s="1">
        <v>2</v>
      </c>
      <c r="AD416" s="1" t="s">
        <v>99</v>
      </c>
      <c r="AE416" s="1" t="s">
        <v>9768</v>
      </c>
      <c r="AF416" s="1" t="s">
        <v>100</v>
      </c>
      <c r="AG416" s="1" t="s">
        <v>9819</v>
      </c>
    </row>
    <row r="417" spans="1:73" ht="13.5" customHeight="1">
      <c r="A417" s="4" t="str">
        <f t="shared" si="10"/>
        <v>1702_각남면_0080</v>
      </c>
      <c r="B417" s="1">
        <v>1702</v>
      </c>
      <c r="C417" s="1" t="s">
        <v>12741</v>
      </c>
      <c r="D417" s="1" t="s">
        <v>12742</v>
      </c>
      <c r="E417" s="1">
        <v>416</v>
      </c>
      <c r="F417" s="1">
        <v>2</v>
      </c>
      <c r="G417" s="1" t="s">
        <v>938</v>
      </c>
      <c r="H417" s="1" t="s">
        <v>7052</v>
      </c>
      <c r="I417" s="1">
        <v>5</v>
      </c>
      <c r="L417" s="1">
        <v>2</v>
      </c>
      <c r="M417" s="1" t="s">
        <v>14243</v>
      </c>
      <c r="N417" s="1" t="s">
        <v>14244</v>
      </c>
      <c r="Q417" s="1" t="s">
        <v>12815</v>
      </c>
      <c r="R417" s="1" t="s">
        <v>7193</v>
      </c>
      <c r="T417" s="1" t="s">
        <v>14194</v>
      </c>
      <c r="U417" s="1" t="s">
        <v>522</v>
      </c>
      <c r="V417" s="1" t="s">
        <v>7341</v>
      </c>
      <c r="W417" s="1" t="s">
        <v>1021</v>
      </c>
      <c r="X417" s="1" t="s">
        <v>7773</v>
      </c>
      <c r="Y417" s="1" t="s">
        <v>1198</v>
      </c>
      <c r="Z417" s="1" t="s">
        <v>8071</v>
      </c>
      <c r="AC417" s="1">
        <v>31</v>
      </c>
      <c r="AD417" s="1" t="s">
        <v>607</v>
      </c>
      <c r="AE417" s="1" t="s">
        <v>9809</v>
      </c>
      <c r="AJ417" s="1" t="s">
        <v>17</v>
      </c>
      <c r="AK417" s="1" t="s">
        <v>9936</v>
      </c>
      <c r="AL417" s="1" t="s">
        <v>1199</v>
      </c>
      <c r="AM417" s="1" t="s">
        <v>10003</v>
      </c>
      <c r="AT417" s="1" t="s">
        <v>829</v>
      </c>
      <c r="AU417" s="1" t="s">
        <v>7631</v>
      </c>
      <c r="AV417" s="1" t="s">
        <v>1200</v>
      </c>
      <c r="AW417" s="1" t="s">
        <v>10349</v>
      </c>
      <c r="BG417" s="1" t="s">
        <v>46</v>
      </c>
      <c r="BH417" s="1" t="s">
        <v>7417</v>
      </c>
      <c r="BI417" s="1" t="s">
        <v>1160</v>
      </c>
      <c r="BJ417" s="1" t="s">
        <v>11168</v>
      </c>
      <c r="BK417" s="1" t="s">
        <v>189</v>
      </c>
      <c r="BL417" s="1" t="s">
        <v>7414</v>
      </c>
      <c r="BM417" s="1" t="s">
        <v>1201</v>
      </c>
      <c r="BN417" s="1" t="s">
        <v>11638</v>
      </c>
      <c r="BO417" s="1" t="s">
        <v>189</v>
      </c>
      <c r="BP417" s="1" t="s">
        <v>7414</v>
      </c>
      <c r="BQ417" s="1" t="s">
        <v>1202</v>
      </c>
      <c r="BR417" s="1" t="s">
        <v>12093</v>
      </c>
      <c r="BS417" s="1" t="s">
        <v>310</v>
      </c>
      <c r="BT417" s="1" t="s">
        <v>9995</v>
      </c>
    </row>
    <row r="418" spans="1:73" ht="13.5" customHeight="1">
      <c r="A418" s="4" t="str">
        <f t="shared" si="10"/>
        <v>1702_각남면_0080</v>
      </c>
      <c r="B418" s="1">
        <v>1702</v>
      </c>
      <c r="C418" s="1" t="s">
        <v>12741</v>
      </c>
      <c r="D418" s="1" t="s">
        <v>12742</v>
      </c>
      <c r="E418" s="1">
        <v>417</v>
      </c>
      <c r="F418" s="1">
        <v>2</v>
      </c>
      <c r="G418" s="1" t="s">
        <v>938</v>
      </c>
      <c r="H418" s="1" t="s">
        <v>7052</v>
      </c>
      <c r="I418" s="1">
        <v>5</v>
      </c>
      <c r="L418" s="1">
        <v>2</v>
      </c>
      <c r="M418" s="1" t="s">
        <v>14243</v>
      </c>
      <c r="N418" s="1" t="s">
        <v>14244</v>
      </c>
      <c r="S418" s="1" t="s">
        <v>49</v>
      </c>
      <c r="T418" s="1" t="s">
        <v>2878</v>
      </c>
      <c r="U418" s="1" t="s">
        <v>50</v>
      </c>
      <c r="V418" s="1" t="s">
        <v>7304</v>
      </c>
      <c r="Y418" s="1" t="s">
        <v>1203</v>
      </c>
      <c r="Z418" s="1" t="s">
        <v>8072</v>
      </c>
      <c r="AC418" s="1">
        <v>27</v>
      </c>
      <c r="AD418" s="1" t="s">
        <v>483</v>
      </c>
      <c r="AE418" s="1" t="s">
        <v>9497</v>
      </c>
      <c r="AN418" s="1" t="s">
        <v>456</v>
      </c>
      <c r="AO418" s="1" t="s">
        <v>7287</v>
      </c>
      <c r="AP418" s="1" t="s">
        <v>55</v>
      </c>
      <c r="AQ418" s="1" t="s">
        <v>7306</v>
      </c>
      <c r="AR418" s="1" t="s">
        <v>1204</v>
      </c>
      <c r="AS418" s="1" t="s">
        <v>10082</v>
      </c>
      <c r="AT418" s="1" t="s">
        <v>1205</v>
      </c>
      <c r="AU418" s="1" t="s">
        <v>10197</v>
      </c>
      <c r="AV418" s="1" t="s">
        <v>1206</v>
      </c>
      <c r="AW418" s="1" t="s">
        <v>9269</v>
      </c>
      <c r="BB418" s="1" t="s">
        <v>141</v>
      </c>
      <c r="BC418" s="1" t="s">
        <v>7634</v>
      </c>
      <c r="BD418" s="1" t="s">
        <v>1207</v>
      </c>
      <c r="BE418" s="1" t="s">
        <v>10933</v>
      </c>
      <c r="BG418" s="1" t="s">
        <v>685</v>
      </c>
      <c r="BH418" s="1" t="s">
        <v>13520</v>
      </c>
      <c r="BI418" s="1" t="s">
        <v>15356</v>
      </c>
      <c r="BJ418" s="1" t="s">
        <v>8493</v>
      </c>
      <c r="BK418" s="1" t="s">
        <v>685</v>
      </c>
      <c r="BL418" s="1" t="s">
        <v>13520</v>
      </c>
      <c r="BM418" s="1" t="s">
        <v>1208</v>
      </c>
      <c r="BN418" s="1" t="s">
        <v>11221</v>
      </c>
      <c r="BO418" s="1" t="s">
        <v>126</v>
      </c>
      <c r="BP418" s="1" t="s">
        <v>10186</v>
      </c>
      <c r="BQ418" s="1" t="s">
        <v>1209</v>
      </c>
      <c r="BR418" s="1" t="s">
        <v>12094</v>
      </c>
      <c r="BS418" s="1" t="s">
        <v>79</v>
      </c>
      <c r="BT418" s="1" t="s">
        <v>14129</v>
      </c>
    </row>
    <row r="419" spans="1:73" ht="13.5" customHeight="1">
      <c r="A419" s="4" t="str">
        <f t="shared" si="10"/>
        <v>1702_각남면_0080</v>
      </c>
      <c r="B419" s="1">
        <v>1702</v>
      </c>
      <c r="C419" s="1" t="s">
        <v>12741</v>
      </c>
      <c r="D419" s="1" t="s">
        <v>12742</v>
      </c>
      <c r="E419" s="1">
        <v>418</v>
      </c>
      <c r="F419" s="1">
        <v>2</v>
      </c>
      <c r="G419" s="1" t="s">
        <v>938</v>
      </c>
      <c r="H419" s="1" t="s">
        <v>7052</v>
      </c>
      <c r="I419" s="1">
        <v>5</v>
      </c>
      <c r="L419" s="1">
        <v>2</v>
      </c>
      <c r="M419" s="1" t="s">
        <v>14243</v>
      </c>
      <c r="N419" s="1" t="s">
        <v>14244</v>
      </c>
      <c r="S419" s="1" t="s">
        <v>430</v>
      </c>
      <c r="T419" s="1" t="s">
        <v>7231</v>
      </c>
      <c r="U419" s="1" t="s">
        <v>522</v>
      </c>
      <c r="V419" s="1" t="s">
        <v>7341</v>
      </c>
      <c r="Y419" s="1" t="s">
        <v>1210</v>
      </c>
      <c r="Z419" s="1" t="s">
        <v>8073</v>
      </c>
      <c r="AC419" s="1">
        <v>11</v>
      </c>
      <c r="AD419" s="1" t="s">
        <v>495</v>
      </c>
      <c r="AE419" s="1" t="s">
        <v>9805</v>
      </c>
    </row>
    <row r="420" spans="1:73" ht="13.5" customHeight="1">
      <c r="A420" s="4" t="str">
        <f t="shared" si="10"/>
        <v>1702_각남면_0080</v>
      </c>
      <c r="B420" s="1">
        <v>1702</v>
      </c>
      <c r="C420" s="1" t="s">
        <v>12741</v>
      </c>
      <c r="D420" s="1" t="s">
        <v>12742</v>
      </c>
      <c r="E420" s="1">
        <v>419</v>
      </c>
      <c r="F420" s="1">
        <v>2</v>
      </c>
      <c r="G420" s="1" t="s">
        <v>938</v>
      </c>
      <c r="H420" s="1" t="s">
        <v>7052</v>
      </c>
      <c r="I420" s="1">
        <v>5</v>
      </c>
      <c r="L420" s="1">
        <v>2</v>
      </c>
      <c r="M420" s="1" t="s">
        <v>14243</v>
      </c>
      <c r="N420" s="1" t="s">
        <v>14244</v>
      </c>
      <c r="S420" s="1" t="s">
        <v>494</v>
      </c>
      <c r="T420" s="1" t="s">
        <v>7234</v>
      </c>
      <c r="Y420" s="1" t="s">
        <v>1211</v>
      </c>
      <c r="Z420" s="1" t="s">
        <v>8074</v>
      </c>
      <c r="AC420" s="1">
        <v>14</v>
      </c>
      <c r="AD420" s="1" t="s">
        <v>159</v>
      </c>
      <c r="AE420" s="1" t="s">
        <v>9777</v>
      </c>
    </row>
    <row r="421" spans="1:73" ht="13.5" customHeight="1">
      <c r="A421" s="4" t="str">
        <f t="shared" si="10"/>
        <v>1702_각남면_0080</v>
      </c>
      <c r="B421" s="1">
        <v>1702</v>
      </c>
      <c r="C421" s="1" t="s">
        <v>12741</v>
      </c>
      <c r="D421" s="1" t="s">
        <v>12742</v>
      </c>
      <c r="E421" s="1">
        <v>420</v>
      </c>
      <c r="F421" s="1">
        <v>2</v>
      </c>
      <c r="G421" s="1" t="s">
        <v>938</v>
      </c>
      <c r="H421" s="1" t="s">
        <v>7052</v>
      </c>
      <c r="I421" s="1">
        <v>5</v>
      </c>
      <c r="L421" s="1">
        <v>2</v>
      </c>
      <c r="M421" s="1" t="s">
        <v>14243</v>
      </c>
      <c r="N421" s="1" t="s">
        <v>14244</v>
      </c>
      <c r="S421" s="1" t="s">
        <v>68</v>
      </c>
      <c r="T421" s="1" t="s">
        <v>7222</v>
      </c>
      <c r="Y421" s="1" t="s">
        <v>1212</v>
      </c>
      <c r="Z421" s="1" t="s">
        <v>8075</v>
      </c>
      <c r="AC421" s="1">
        <v>2</v>
      </c>
      <c r="AD421" s="1" t="s">
        <v>99</v>
      </c>
      <c r="AE421" s="1" t="s">
        <v>9768</v>
      </c>
      <c r="AF421" s="1" t="s">
        <v>100</v>
      </c>
      <c r="AG421" s="1" t="s">
        <v>9819</v>
      </c>
    </row>
    <row r="422" spans="1:73" ht="13.5" customHeight="1">
      <c r="A422" s="4" t="str">
        <f t="shared" si="10"/>
        <v>1702_각남면_0080</v>
      </c>
      <c r="B422" s="1">
        <v>1702</v>
      </c>
      <c r="C422" s="1" t="s">
        <v>12741</v>
      </c>
      <c r="D422" s="1" t="s">
        <v>12742</v>
      </c>
      <c r="E422" s="1">
        <v>421</v>
      </c>
      <c r="F422" s="1">
        <v>2</v>
      </c>
      <c r="G422" s="1" t="s">
        <v>938</v>
      </c>
      <c r="H422" s="1" t="s">
        <v>7052</v>
      </c>
      <c r="I422" s="1">
        <v>5</v>
      </c>
      <c r="L422" s="1">
        <v>3</v>
      </c>
      <c r="M422" s="1" t="s">
        <v>14547</v>
      </c>
      <c r="N422" s="1" t="s">
        <v>14548</v>
      </c>
      <c r="T422" s="1" t="s">
        <v>14194</v>
      </c>
      <c r="U422" s="1" t="s">
        <v>1213</v>
      </c>
      <c r="V422" s="1" t="s">
        <v>7386</v>
      </c>
      <c r="W422" s="1" t="s">
        <v>1021</v>
      </c>
      <c r="X422" s="1" t="s">
        <v>7773</v>
      </c>
      <c r="Y422" s="1" t="s">
        <v>1214</v>
      </c>
      <c r="Z422" s="1" t="s">
        <v>8076</v>
      </c>
      <c r="AC422" s="1">
        <v>47</v>
      </c>
      <c r="AD422" s="1" t="s">
        <v>575</v>
      </c>
      <c r="AE422" s="1" t="s">
        <v>9807</v>
      </c>
      <c r="AJ422" s="1" t="s">
        <v>17</v>
      </c>
      <c r="AK422" s="1" t="s">
        <v>9936</v>
      </c>
      <c r="AL422" s="1" t="s">
        <v>193</v>
      </c>
      <c r="AM422" s="1" t="s">
        <v>10003</v>
      </c>
      <c r="AT422" s="1" t="s">
        <v>829</v>
      </c>
      <c r="AU422" s="1" t="s">
        <v>7631</v>
      </c>
      <c r="AV422" s="1" t="s">
        <v>1200</v>
      </c>
      <c r="AW422" s="1" t="s">
        <v>13450</v>
      </c>
      <c r="BG422" s="1" t="s">
        <v>46</v>
      </c>
      <c r="BH422" s="1" t="s">
        <v>7417</v>
      </c>
      <c r="BI422" s="1" t="s">
        <v>1215</v>
      </c>
      <c r="BJ422" s="1" t="s">
        <v>11168</v>
      </c>
      <c r="BM422" s="1" t="s">
        <v>1201</v>
      </c>
      <c r="BN422" s="1" t="s">
        <v>11638</v>
      </c>
      <c r="BQ422" s="1" t="s">
        <v>1216</v>
      </c>
      <c r="BR422" s="1" t="s">
        <v>13901</v>
      </c>
      <c r="BS422" s="1" t="s">
        <v>79</v>
      </c>
      <c r="BT422" s="1" t="s">
        <v>14129</v>
      </c>
    </row>
    <row r="423" spans="1:73" ht="13.5" customHeight="1">
      <c r="A423" s="4" t="str">
        <f t="shared" si="10"/>
        <v>1702_각남면_0080</v>
      </c>
      <c r="B423" s="1">
        <v>1702</v>
      </c>
      <c r="C423" s="1" t="s">
        <v>12741</v>
      </c>
      <c r="D423" s="1" t="s">
        <v>12742</v>
      </c>
      <c r="E423" s="1">
        <v>422</v>
      </c>
      <c r="F423" s="1">
        <v>2</v>
      </c>
      <c r="G423" s="1" t="s">
        <v>938</v>
      </c>
      <c r="H423" s="1" t="s">
        <v>7052</v>
      </c>
      <c r="I423" s="1">
        <v>5</v>
      </c>
      <c r="L423" s="1">
        <v>3</v>
      </c>
      <c r="M423" s="1" t="s">
        <v>14547</v>
      </c>
      <c r="N423" s="1" t="s">
        <v>14548</v>
      </c>
      <c r="S423" s="1" t="s">
        <v>49</v>
      </c>
      <c r="T423" s="1" t="s">
        <v>2878</v>
      </c>
      <c r="W423" s="1" t="s">
        <v>148</v>
      </c>
      <c r="X423" s="1" t="s">
        <v>11263</v>
      </c>
      <c r="Y423" s="1" t="s">
        <v>1217</v>
      </c>
      <c r="Z423" s="1" t="s">
        <v>7957</v>
      </c>
      <c r="AC423" s="1">
        <v>42</v>
      </c>
      <c r="AD423" s="1" t="s">
        <v>266</v>
      </c>
      <c r="AE423" s="1" t="s">
        <v>9788</v>
      </c>
      <c r="AJ423" s="1" t="s">
        <v>17</v>
      </c>
      <c r="AK423" s="1" t="s">
        <v>9936</v>
      </c>
      <c r="AL423" s="1" t="s">
        <v>1218</v>
      </c>
      <c r="AM423" s="1" t="s">
        <v>9947</v>
      </c>
      <c r="AT423" s="1" t="s">
        <v>46</v>
      </c>
      <c r="AU423" s="1" t="s">
        <v>7417</v>
      </c>
      <c r="AV423" s="1" t="s">
        <v>1219</v>
      </c>
      <c r="AW423" s="1" t="s">
        <v>8253</v>
      </c>
      <c r="BG423" s="1" t="s">
        <v>46</v>
      </c>
      <c r="BH423" s="1" t="s">
        <v>7417</v>
      </c>
      <c r="BI423" s="1" t="s">
        <v>1220</v>
      </c>
      <c r="BJ423" s="1" t="s">
        <v>11170</v>
      </c>
      <c r="BK423" s="1" t="s">
        <v>46</v>
      </c>
      <c r="BL423" s="1" t="s">
        <v>7417</v>
      </c>
      <c r="BM423" s="1" t="s">
        <v>1221</v>
      </c>
      <c r="BN423" s="1" t="s">
        <v>8801</v>
      </c>
      <c r="BO423" s="1" t="s">
        <v>46</v>
      </c>
      <c r="BP423" s="1" t="s">
        <v>7417</v>
      </c>
      <c r="BQ423" s="1" t="s">
        <v>1222</v>
      </c>
      <c r="BR423" s="1" t="s">
        <v>12095</v>
      </c>
      <c r="BS423" s="1" t="s">
        <v>90</v>
      </c>
      <c r="BT423" s="1" t="s">
        <v>9993</v>
      </c>
    </row>
    <row r="424" spans="1:73" ht="13.5" customHeight="1">
      <c r="A424" s="4" t="str">
        <f t="shared" si="10"/>
        <v>1702_각남면_0080</v>
      </c>
      <c r="B424" s="1">
        <v>1702</v>
      </c>
      <c r="C424" s="1" t="s">
        <v>12741</v>
      </c>
      <c r="D424" s="1" t="s">
        <v>12742</v>
      </c>
      <c r="E424" s="1">
        <v>423</v>
      </c>
      <c r="F424" s="1">
        <v>2</v>
      </c>
      <c r="G424" s="1" t="s">
        <v>938</v>
      </c>
      <c r="H424" s="1" t="s">
        <v>7052</v>
      </c>
      <c r="I424" s="1">
        <v>5</v>
      </c>
      <c r="L424" s="1">
        <v>3</v>
      </c>
      <c r="M424" s="1" t="s">
        <v>14547</v>
      </c>
      <c r="N424" s="1" t="s">
        <v>14548</v>
      </c>
      <c r="S424" s="1" t="s">
        <v>64</v>
      </c>
      <c r="T424" s="1" t="s">
        <v>7221</v>
      </c>
      <c r="Y424" s="1" t="s">
        <v>1223</v>
      </c>
      <c r="Z424" s="1" t="s">
        <v>8077</v>
      </c>
      <c r="AF424" s="1" t="s">
        <v>368</v>
      </c>
      <c r="AG424" s="1" t="s">
        <v>9826</v>
      </c>
    </row>
    <row r="425" spans="1:73" ht="13.5" customHeight="1">
      <c r="A425" s="4" t="str">
        <f t="shared" si="10"/>
        <v>1702_각남면_0080</v>
      </c>
      <c r="B425" s="1">
        <v>1702</v>
      </c>
      <c r="C425" s="1" t="s">
        <v>12741</v>
      </c>
      <c r="D425" s="1" t="s">
        <v>12742</v>
      </c>
      <c r="E425" s="1">
        <v>424</v>
      </c>
      <c r="F425" s="1">
        <v>2</v>
      </c>
      <c r="G425" s="1" t="s">
        <v>938</v>
      </c>
      <c r="H425" s="1" t="s">
        <v>7052</v>
      </c>
      <c r="I425" s="1">
        <v>5</v>
      </c>
      <c r="L425" s="1">
        <v>3</v>
      </c>
      <c r="M425" s="1" t="s">
        <v>14547</v>
      </c>
      <c r="N425" s="1" t="s">
        <v>14548</v>
      </c>
      <c r="S425" s="1" t="s">
        <v>64</v>
      </c>
      <c r="T425" s="1" t="s">
        <v>7221</v>
      </c>
      <c r="Y425" s="1" t="s">
        <v>1224</v>
      </c>
      <c r="Z425" s="1" t="s">
        <v>8078</v>
      </c>
      <c r="AC425" s="1">
        <v>8</v>
      </c>
      <c r="AD425" s="1" t="s">
        <v>74</v>
      </c>
      <c r="AE425" s="1" t="s">
        <v>9766</v>
      </c>
    </row>
    <row r="426" spans="1:73" ht="13.5" customHeight="1">
      <c r="A426" s="4" t="str">
        <f t="shared" si="10"/>
        <v>1702_각남면_0080</v>
      </c>
      <c r="B426" s="1">
        <v>1702</v>
      </c>
      <c r="C426" s="1" t="s">
        <v>12741</v>
      </c>
      <c r="D426" s="1" t="s">
        <v>12742</v>
      </c>
      <c r="E426" s="1">
        <v>425</v>
      </c>
      <c r="F426" s="1">
        <v>2</v>
      </c>
      <c r="G426" s="1" t="s">
        <v>938</v>
      </c>
      <c r="H426" s="1" t="s">
        <v>7052</v>
      </c>
      <c r="I426" s="1">
        <v>5</v>
      </c>
      <c r="L426" s="1">
        <v>4</v>
      </c>
      <c r="M426" s="1" t="s">
        <v>14803</v>
      </c>
      <c r="N426" s="1" t="s">
        <v>14804</v>
      </c>
      <c r="T426" s="1" t="s">
        <v>14194</v>
      </c>
      <c r="U426" s="1" t="s">
        <v>1030</v>
      </c>
      <c r="V426" s="1" t="s">
        <v>7375</v>
      </c>
      <c r="W426" s="1" t="s">
        <v>166</v>
      </c>
      <c r="X426" s="1" t="s">
        <v>7754</v>
      </c>
      <c r="Y426" s="1" t="s">
        <v>912</v>
      </c>
      <c r="Z426" s="1" t="s">
        <v>8079</v>
      </c>
      <c r="AC426" s="1">
        <v>44</v>
      </c>
      <c r="AD426" s="1" t="s">
        <v>1106</v>
      </c>
      <c r="AE426" s="1" t="s">
        <v>9816</v>
      </c>
      <c r="AJ426" s="1" t="s">
        <v>17</v>
      </c>
      <c r="AK426" s="1" t="s">
        <v>9936</v>
      </c>
      <c r="AL426" s="1" t="s">
        <v>149</v>
      </c>
      <c r="AM426" s="1" t="s">
        <v>9962</v>
      </c>
      <c r="AT426" s="1" t="s">
        <v>57</v>
      </c>
      <c r="AU426" s="1" t="s">
        <v>7320</v>
      </c>
      <c r="AV426" s="1" t="s">
        <v>15357</v>
      </c>
      <c r="AW426" s="1" t="s">
        <v>8837</v>
      </c>
      <c r="BG426" s="1" t="s">
        <v>57</v>
      </c>
      <c r="BH426" s="1" t="s">
        <v>7320</v>
      </c>
      <c r="BI426" s="1" t="s">
        <v>1225</v>
      </c>
      <c r="BJ426" s="1" t="s">
        <v>10951</v>
      </c>
      <c r="BK426" s="1" t="s">
        <v>46</v>
      </c>
      <c r="BL426" s="1" t="s">
        <v>7417</v>
      </c>
      <c r="BM426" s="1" t="s">
        <v>1226</v>
      </c>
      <c r="BN426" s="1" t="s">
        <v>11639</v>
      </c>
      <c r="BO426" s="1" t="s">
        <v>46</v>
      </c>
      <c r="BP426" s="1" t="s">
        <v>7417</v>
      </c>
      <c r="BQ426" s="1" t="s">
        <v>1227</v>
      </c>
      <c r="BR426" s="1" t="s">
        <v>8853</v>
      </c>
      <c r="BS426" s="1" t="s">
        <v>348</v>
      </c>
      <c r="BT426" s="1" t="s">
        <v>10001</v>
      </c>
    </row>
    <row r="427" spans="1:73" ht="13.5" customHeight="1">
      <c r="A427" s="4" t="str">
        <f t="shared" si="10"/>
        <v>1702_각남면_0080</v>
      </c>
      <c r="B427" s="1">
        <v>1702</v>
      </c>
      <c r="C427" s="1" t="s">
        <v>12741</v>
      </c>
      <c r="D427" s="1" t="s">
        <v>12742</v>
      </c>
      <c r="E427" s="1">
        <v>426</v>
      </c>
      <c r="F427" s="1">
        <v>2</v>
      </c>
      <c r="G427" s="1" t="s">
        <v>938</v>
      </c>
      <c r="H427" s="1" t="s">
        <v>7052</v>
      </c>
      <c r="I427" s="1">
        <v>5</v>
      </c>
      <c r="L427" s="1">
        <v>4</v>
      </c>
      <c r="M427" s="1" t="s">
        <v>14803</v>
      </c>
      <c r="N427" s="1" t="s">
        <v>14804</v>
      </c>
      <c r="S427" s="1" t="s">
        <v>49</v>
      </c>
      <c r="T427" s="1" t="s">
        <v>2878</v>
      </c>
      <c r="U427" s="1" t="s">
        <v>50</v>
      </c>
      <c r="V427" s="1" t="s">
        <v>7304</v>
      </c>
      <c r="Y427" s="1" t="s">
        <v>15822</v>
      </c>
      <c r="Z427" s="1" t="s">
        <v>13044</v>
      </c>
      <c r="AC427" s="1">
        <v>44</v>
      </c>
      <c r="AD427" s="1" t="s">
        <v>1106</v>
      </c>
      <c r="AE427" s="1" t="s">
        <v>9816</v>
      </c>
      <c r="AJ427" s="1" t="s">
        <v>17</v>
      </c>
      <c r="AK427" s="1" t="s">
        <v>9936</v>
      </c>
      <c r="AL427" s="1" t="s">
        <v>149</v>
      </c>
      <c r="AM427" s="1" t="s">
        <v>9962</v>
      </c>
      <c r="AN427" s="1" t="s">
        <v>456</v>
      </c>
      <c r="AO427" s="1" t="s">
        <v>7287</v>
      </c>
      <c r="AR427" s="1" t="s">
        <v>1228</v>
      </c>
      <c r="AS427" s="1" t="s">
        <v>10083</v>
      </c>
      <c r="AT427" s="1" t="s">
        <v>259</v>
      </c>
      <c r="AU427" s="1" t="s">
        <v>13350</v>
      </c>
      <c r="AV427" s="1" t="s">
        <v>1229</v>
      </c>
      <c r="AW427" s="1" t="s">
        <v>10350</v>
      </c>
      <c r="BB427" s="1" t="s">
        <v>50</v>
      </c>
      <c r="BC427" s="1" t="s">
        <v>7304</v>
      </c>
      <c r="BD427" s="1" t="s">
        <v>1230</v>
      </c>
      <c r="BE427" s="1" t="s">
        <v>8250</v>
      </c>
      <c r="BG427" s="1" t="s">
        <v>259</v>
      </c>
      <c r="BH427" s="1" t="s">
        <v>13516</v>
      </c>
      <c r="BI427" s="1" t="s">
        <v>1231</v>
      </c>
      <c r="BJ427" s="1" t="s">
        <v>9259</v>
      </c>
      <c r="BK427" s="1" t="s">
        <v>259</v>
      </c>
      <c r="BL427" s="1" t="s">
        <v>13516</v>
      </c>
      <c r="BM427" s="1" t="s">
        <v>1232</v>
      </c>
      <c r="BN427" s="1" t="s">
        <v>10412</v>
      </c>
      <c r="BO427" s="1" t="s">
        <v>57</v>
      </c>
      <c r="BP427" s="1" t="s">
        <v>7320</v>
      </c>
      <c r="BQ427" s="1" t="s">
        <v>1233</v>
      </c>
      <c r="BR427" s="1" t="s">
        <v>11660</v>
      </c>
      <c r="BS427" s="1" t="s">
        <v>360</v>
      </c>
      <c r="BT427" s="1" t="s">
        <v>9928</v>
      </c>
    </row>
    <row r="428" spans="1:73" ht="13.5" customHeight="1">
      <c r="A428" s="4" t="str">
        <f t="shared" si="10"/>
        <v>1702_각남면_0080</v>
      </c>
      <c r="B428" s="1">
        <v>1702</v>
      </c>
      <c r="C428" s="1" t="s">
        <v>12741</v>
      </c>
      <c r="D428" s="1" t="s">
        <v>12742</v>
      </c>
      <c r="E428" s="1">
        <v>427</v>
      </c>
      <c r="F428" s="1">
        <v>2</v>
      </c>
      <c r="G428" s="1" t="s">
        <v>938</v>
      </c>
      <c r="H428" s="1" t="s">
        <v>7052</v>
      </c>
      <c r="I428" s="1">
        <v>5</v>
      </c>
      <c r="L428" s="1">
        <v>4</v>
      </c>
      <c r="M428" s="1" t="s">
        <v>14803</v>
      </c>
      <c r="N428" s="1" t="s">
        <v>14804</v>
      </c>
      <c r="S428" s="1" t="s">
        <v>68</v>
      </c>
      <c r="T428" s="1" t="s">
        <v>7222</v>
      </c>
      <c r="U428" s="1" t="s">
        <v>771</v>
      </c>
      <c r="V428" s="1" t="s">
        <v>12969</v>
      </c>
      <c r="Y428" s="1" t="s">
        <v>1234</v>
      </c>
      <c r="Z428" s="1" t="s">
        <v>8080</v>
      </c>
      <c r="AC428" s="1">
        <v>18</v>
      </c>
      <c r="AD428" s="1" t="s">
        <v>157</v>
      </c>
      <c r="AE428" s="1" t="s">
        <v>9776</v>
      </c>
      <c r="BU428" s="1" t="s">
        <v>16047</v>
      </c>
    </row>
    <row r="429" spans="1:73" ht="13.5" customHeight="1">
      <c r="A429" s="4" t="str">
        <f t="shared" ref="A429:A474" si="11">HYPERLINK("http://kyu.snu.ac.kr/sdhj/index.jsp?type=hj/GK14658_00IH_0001_0081.jpg","1702_각남면_0081")</f>
        <v>1702_각남면_0081</v>
      </c>
      <c r="B429" s="1">
        <v>1702</v>
      </c>
      <c r="C429" s="1" t="s">
        <v>12741</v>
      </c>
      <c r="D429" s="1" t="s">
        <v>12742</v>
      </c>
      <c r="E429" s="1">
        <v>428</v>
      </c>
      <c r="F429" s="1">
        <v>2</v>
      </c>
      <c r="G429" s="1" t="s">
        <v>938</v>
      </c>
      <c r="H429" s="1" t="s">
        <v>7052</v>
      </c>
      <c r="I429" s="1">
        <v>5</v>
      </c>
      <c r="L429" s="1">
        <v>4</v>
      </c>
      <c r="M429" s="1" t="s">
        <v>14803</v>
      </c>
      <c r="N429" s="1" t="s">
        <v>14804</v>
      </c>
      <c r="S429" s="1" t="s">
        <v>117</v>
      </c>
      <c r="T429" s="1" t="s">
        <v>7223</v>
      </c>
      <c r="W429" s="1" t="s">
        <v>166</v>
      </c>
      <c r="X429" s="1" t="s">
        <v>7754</v>
      </c>
      <c r="Y429" s="1" t="s">
        <v>88</v>
      </c>
      <c r="Z429" s="1" t="s">
        <v>7814</v>
      </c>
      <c r="AC429" s="1">
        <v>19</v>
      </c>
      <c r="AD429" s="1" t="s">
        <v>493</v>
      </c>
      <c r="AE429" s="1" t="s">
        <v>9804</v>
      </c>
      <c r="AF429" s="1" t="s">
        <v>100</v>
      </c>
      <c r="AG429" s="1" t="s">
        <v>9819</v>
      </c>
    </row>
    <row r="430" spans="1:73" ht="13.5" customHeight="1">
      <c r="A430" s="4" t="str">
        <f t="shared" si="11"/>
        <v>1702_각남면_0081</v>
      </c>
      <c r="B430" s="1">
        <v>1702</v>
      </c>
      <c r="C430" s="1" t="s">
        <v>12741</v>
      </c>
      <c r="D430" s="1" t="s">
        <v>12742</v>
      </c>
      <c r="E430" s="1">
        <v>429</v>
      </c>
      <c r="F430" s="1">
        <v>2</v>
      </c>
      <c r="G430" s="1" t="s">
        <v>938</v>
      </c>
      <c r="H430" s="1" t="s">
        <v>7052</v>
      </c>
      <c r="I430" s="1">
        <v>5</v>
      </c>
      <c r="L430" s="1">
        <v>4</v>
      </c>
      <c r="M430" s="1" t="s">
        <v>14803</v>
      </c>
      <c r="N430" s="1" t="s">
        <v>14804</v>
      </c>
      <c r="S430" s="1" t="s">
        <v>64</v>
      </c>
      <c r="T430" s="1" t="s">
        <v>7221</v>
      </c>
      <c r="Y430" s="1" t="s">
        <v>435</v>
      </c>
      <c r="Z430" s="1" t="s">
        <v>8081</v>
      </c>
      <c r="AC430" s="1">
        <v>10</v>
      </c>
      <c r="AD430" s="1" t="s">
        <v>72</v>
      </c>
      <c r="AE430" s="1" t="s">
        <v>9765</v>
      </c>
    </row>
    <row r="431" spans="1:73" ht="13.5" customHeight="1">
      <c r="A431" s="4" t="str">
        <f t="shared" si="11"/>
        <v>1702_각남면_0081</v>
      </c>
      <c r="B431" s="1">
        <v>1702</v>
      </c>
      <c r="C431" s="1" t="s">
        <v>12741</v>
      </c>
      <c r="D431" s="1" t="s">
        <v>12742</v>
      </c>
      <c r="E431" s="1">
        <v>430</v>
      </c>
      <c r="F431" s="1">
        <v>2</v>
      </c>
      <c r="G431" s="1" t="s">
        <v>938</v>
      </c>
      <c r="H431" s="1" t="s">
        <v>7052</v>
      </c>
      <c r="I431" s="1">
        <v>5</v>
      </c>
      <c r="L431" s="1">
        <v>4</v>
      </c>
      <c r="M431" s="1" t="s">
        <v>14803</v>
      </c>
      <c r="N431" s="1" t="s">
        <v>14804</v>
      </c>
      <c r="S431" s="1" t="s">
        <v>64</v>
      </c>
      <c r="T431" s="1" t="s">
        <v>7221</v>
      </c>
      <c r="Y431" s="1" t="s">
        <v>1184</v>
      </c>
      <c r="Z431" s="1" t="s">
        <v>8066</v>
      </c>
      <c r="AF431" s="1" t="s">
        <v>239</v>
      </c>
      <c r="AG431" s="1" t="s">
        <v>9824</v>
      </c>
    </row>
    <row r="432" spans="1:73" ht="13.5" customHeight="1">
      <c r="A432" s="4" t="str">
        <f t="shared" si="11"/>
        <v>1702_각남면_0081</v>
      </c>
      <c r="B432" s="1">
        <v>1702</v>
      </c>
      <c r="C432" s="1" t="s">
        <v>12741</v>
      </c>
      <c r="D432" s="1" t="s">
        <v>12742</v>
      </c>
      <c r="E432" s="1">
        <v>431</v>
      </c>
      <c r="F432" s="1">
        <v>2</v>
      </c>
      <c r="G432" s="1" t="s">
        <v>938</v>
      </c>
      <c r="H432" s="1" t="s">
        <v>7052</v>
      </c>
      <c r="I432" s="1">
        <v>5</v>
      </c>
      <c r="L432" s="1">
        <v>4</v>
      </c>
      <c r="M432" s="1" t="s">
        <v>14803</v>
      </c>
      <c r="N432" s="1" t="s">
        <v>14804</v>
      </c>
      <c r="S432" s="1" t="s">
        <v>68</v>
      </c>
      <c r="T432" s="1" t="s">
        <v>7222</v>
      </c>
      <c r="Y432" s="1" t="s">
        <v>1235</v>
      </c>
      <c r="Z432" s="1" t="s">
        <v>8082</v>
      </c>
      <c r="AC432" s="1">
        <v>3</v>
      </c>
      <c r="AD432" s="1" t="s">
        <v>217</v>
      </c>
      <c r="AE432" s="1" t="s">
        <v>9783</v>
      </c>
      <c r="AF432" s="1" t="s">
        <v>100</v>
      </c>
      <c r="AG432" s="1" t="s">
        <v>9819</v>
      </c>
    </row>
    <row r="433" spans="1:72" ht="13.5" customHeight="1">
      <c r="A433" s="4" t="str">
        <f t="shared" si="11"/>
        <v>1702_각남면_0081</v>
      </c>
      <c r="B433" s="1">
        <v>1702</v>
      </c>
      <c r="C433" s="1" t="s">
        <v>12741</v>
      </c>
      <c r="D433" s="1" t="s">
        <v>12742</v>
      </c>
      <c r="E433" s="1">
        <v>432</v>
      </c>
      <c r="F433" s="1">
        <v>2</v>
      </c>
      <c r="G433" s="1" t="s">
        <v>938</v>
      </c>
      <c r="H433" s="1" t="s">
        <v>7052</v>
      </c>
      <c r="I433" s="1">
        <v>5</v>
      </c>
      <c r="L433" s="1">
        <v>5</v>
      </c>
      <c r="M433" s="1" t="s">
        <v>15059</v>
      </c>
      <c r="N433" s="1" t="s">
        <v>15060</v>
      </c>
      <c r="T433" s="1" t="s">
        <v>14194</v>
      </c>
      <c r="U433" s="1" t="s">
        <v>667</v>
      </c>
      <c r="V433" s="1" t="s">
        <v>7353</v>
      </c>
      <c r="W433" s="1" t="s">
        <v>166</v>
      </c>
      <c r="X433" s="1" t="s">
        <v>7754</v>
      </c>
      <c r="Y433" s="1" t="s">
        <v>1236</v>
      </c>
      <c r="Z433" s="1" t="s">
        <v>8083</v>
      </c>
      <c r="AC433" s="1">
        <v>43</v>
      </c>
      <c r="AD433" s="1" t="s">
        <v>353</v>
      </c>
      <c r="AE433" s="1" t="s">
        <v>9797</v>
      </c>
      <c r="AJ433" s="1" t="s">
        <v>17</v>
      </c>
      <c r="AK433" s="1" t="s">
        <v>9936</v>
      </c>
      <c r="AL433" s="1" t="s">
        <v>97</v>
      </c>
      <c r="AM433" s="1" t="s">
        <v>9880</v>
      </c>
      <c r="AT433" s="1" t="s">
        <v>46</v>
      </c>
      <c r="AU433" s="1" t="s">
        <v>7417</v>
      </c>
      <c r="AV433" s="1" t="s">
        <v>1237</v>
      </c>
      <c r="AW433" s="1" t="s">
        <v>10351</v>
      </c>
      <c r="BG433" s="1" t="s">
        <v>251</v>
      </c>
      <c r="BH433" s="1" t="s">
        <v>13517</v>
      </c>
      <c r="BI433" s="1" t="s">
        <v>1127</v>
      </c>
      <c r="BJ433" s="1" t="s">
        <v>10345</v>
      </c>
      <c r="BK433" s="1" t="s">
        <v>251</v>
      </c>
      <c r="BL433" s="1" t="s">
        <v>13517</v>
      </c>
      <c r="BM433" s="1" t="s">
        <v>1238</v>
      </c>
      <c r="BN433" s="1" t="s">
        <v>9204</v>
      </c>
      <c r="BO433" s="1" t="s">
        <v>363</v>
      </c>
      <c r="BP433" s="1" t="s">
        <v>7491</v>
      </c>
      <c r="BQ433" s="1" t="s">
        <v>1239</v>
      </c>
      <c r="BR433" s="1" t="s">
        <v>12096</v>
      </c>
      <c r="BS433" s="1" t="s">
        <v>149</v>
      </c>
      <c r="BT433" s="1" t="s">
        <v>9962</v>
      </c>
    </row>
    <row r="434" spans="1:72" ht="13.5" customHeight="1">
      <c r="A434" s="4" t="str">
        <f t="shared" si="11"/>
        <v>1702_각남면_0081</v>
      </c>
      <c r="B434" s="1">
        <v>1702</v>
      </c>
      <c r="C434" s="1" t="s">
        <v>12741</v>
      </c>
      <c r="D434" s="1" t="s">
        <v>12742</v>
      </c>
      <c r="E434" s="1">
        <v>433</v>
      </c>
      <c r="F434" s="1">
        <v>2</v>
      </c>
      <c r="G434" s="1" t="s">
        <v>938</v>
      </c>
      <c r="H434" s="1" t="s">
        <v>7052</v>
      </c>
      <c r="I434" s="1">
        <v>5</v>
      </c>
      <c r="L434" s="1">
        <v>5</v>
      </c>
      <c r="M434" s="1" t="s">
        <v>15059</v>
      </c>
      <c r="N434" s="1" t="s">
        <v>15060</v>
      </c>
      <c r="S434" s="1" t="s">
        <v>309</v>
      </c>
      <c r="T434" s="1" t="s">
        <v>7229</v>
      </c>
      <c r="U434" s="1" t="s">
        <v>1240</v>
      </c>
      <c r="V434" s="1" t="s">
        <v>7387</v>
      </c>
      <c r="W434" s="1" t="s">
        <v>1241</v>
      </c>
      <c r="X434" s="1" t="s">
        <v>12978</v>
      </c>
      <c r="Y434" s="1" t="s">
        <v>88</v>
      </c>
      <c r="Z434" s="1" t="s">
        <v>7814</v>
      </c>
      <c r="AC434" s="1">
        <v>43</v>
      </c>
      <c r="AD434" s="1" t="s">
        <v>353</v>
      </c>
      <c r="AE434" s="1" t="s">
        <v>9797</v>
      </c>
      <c r="AF434" s="1" t="s">
        <v>100</v>
      </c>
      <c r="AG434" s="1" t="s">
        <v>9819</v>
      </c>
      <c r="AJ434" s="1" t="s">
        <v>17</v>
      </c>
      <c r="AK434" s="1" t="s">
        <v>9936</v>
      </c>
      <c r="AL434" s="1" t="s">
        <v>1171</v>
      </c>
      <c r="AM434" s="1" t="s">
        <v>10002</v>
      </c>
      <c r="AT434" s="1" t="s">
        <v>42</v>
      </c>
      <c r="AU434" s="1" t="s">
        <v>7418</v>
      </c>
      <c r="AV434" s="1" t="s">
        <v>1242</v>
      </c>
      <c r="AW434" s="1" t="s">
        <v>8442</v>
      </c>
      <c r="BG434" s="1" t="s">
        <v>13528</v>
      </c>
      <c r="BH434" s="1" t="s">
        <v>13530</v>
      </c>
      <c r="BI434" s="1" t="s">
        <v>15823</v>
      </c>
      <c r="BJ434" s="1" t="s">
        <v>13529</v>
      </c>
      <c r="BK434" s="1" t="s">
        <v>189</v>
      </c>
      <c r="BL434" s="1" t="s">
        <v>7414</v>
      </c>
      <c r="BM434" s="1" t="s">
        <v>1243</v>
      </c>
      <c r="BN434" s="1" t="s">
        <v>10731</v>
      </c>
      <c r="BO434" s="1" t="s">
        <v>46</v>
      </c>
      <c r="BP434" s="1" t="s">
        <v>7417</v>
      </c>
      <c r="BQ434" s="1" t="s">
        <v>1244</v>
      </c>
      <c r="BR434" s="1" t="s">
        <v>12097</v>
      </c>
      <c r="BS434" s="1" t="s">
        <v>97</v>
      </c>
      <c r="BT434" s="1" t="s">
        <v>9880</v>
      </c>
    </row>
    <row r="435" spans="1:72" ht="13.5" customHeight="1">
      <c r="A435" s="4" t="str">
        <f t="shared" si="11"/>
        <v>1702_각남면_0081</v>
      </c>
      <c r="B435" s="1">
        <v>1702</v>
      </c>
      <c r="C435" s="1" t="s">
        <v>12741</v>
      </c>
      <c r="D435" s="1" t="s">
        <v>12742</v>
      </c>
      <c r="E435" s="1">
        <v>434</v>
      </c>
      <c r="F435" s="1">
        <v>2</v>
      </c>
      <c r="G435" s="1" t="s">
        <v>938</v>
      </c>
      <c r="H435" s="1" t="s">
        <v>7052</v>
      </c>
      <c r="I435" s="1">
        <v>5</v>
      </c>
      <c r="L435" s="1">
        <v>5</v>
      </c>
      <c r="M435" s="1" t="s">
        <v>15059</v>
      </c>
      <c r="N435" s="1" t="s">
        <v>15060</v>
      </c>
      <c r="S435" s="1" t="s">
        <v>64</v>
      </c>
      <c r="T435" s="1" t="s">
        <v>7221</v>
      </c>
      <c r="Y435" s="1" t="s">
        <v>1245</v>
      </c>
      <c r="Z435" s="1" t="s">
        <v>8084</v>
      </c>
      <c r="AC435" s="1">
        <v>20</v>
      </c>
      <c r="AD435" s="1" t="s">
        <v>263</v>
      </c>
      <c r="AE435" s="1" t="s">
        <v>9787</v>
      </c>
    </row>
    <row r="436" spans="1:72" ht="13.5" customHeight="1">
      <c r="A436" s="4" t="str">
        <f t="shared" si="11"/>
        <v>1702_각남면_0081</v>
      </c>
      <c r="B436" s="1">
        <v>1702</v>
      </c>
      <c r="C436" s="1" t="s">
        <v>12741</v>
      </c>
      <c r="D436" s="1" t="s">
        <v>12742</v>
      </c>
      <c r="E436" s="1">
        <v>435</v>
      </c>
      <c r="F436" s="1">
        <v>2</v>
      </c>
      <c r="G436" s="1" t="s">
        <v>938</v>
      </c>
      <c r="H436" s="1" t="s">
        <v>7052</v>
      </c>
      <c r="I436" s="1">
        <v>5</v>
      </c>
      <c r="L436" s="1">
        <v>5</v>
      </c>
      <c r="M436" s="1" t="s">
        <v>15059</v>
      </c>
      <c r="N436" s="1" t="s">
        <v>15060</v>
      </c>
      <c r="S436" s="1" t="s">
        <v>64</v>
      </c>
      <c r="T436" s="1" t="s">
        <v>7221</v>
      </c>
      <c r="Y436" s="1" t="s">
        <v>15358</v>
      </c>
      <c r="Z436" s="1" t="s">
        <v>8085</v>
      </c>
      <c r="AC436" s="1">
        <v>14</v>
      </c>
      <c r="AD436" s="1" t="s">
        <v>159</v>
      </c>
      <c r="AE436" s="1" t="s">
        <v>9777</v>
      </c>
    </row>
    <row r="437" spans="1:72" ht="13.5" customHeight="1">
      <c r="A437" s="4" t="str">
        <f t="shared" si="11"/>
        <v>1702_각남면_0081</v>
      </c>
      <c r="B437" s="1">
        <v>1702</v>
      </c>
      <c r="C437" s="1" t="s">
        <v>12741</v>
      </c>
      <c r="D437" s="1" t="s">
        <v>12742</v>
      </c>
      <c r="E437" s="1">
        <v>436</v>
      </c>
      <c r="F437" s="1">
        <v>2</v>
      </c>
      <c r="G437" s="1" t="s">
        <v>938</v>
      </c>
      <c r="H437" s="1" t="s">
        <v>7052</v>
      </c>
      <c r="I437" s="1">
        <v>5</v>
      </c>
      <c r="L437" s="1">
        <v>5</v>
      </c>
      <c r="M437" s="1" t="s">
        <v>15059</v>
      </c>
      <c r="N437" s="1" t="s">
        <v>15060</v>
      </c>
      <c r="S437" s="1" t="s">
        <v>68</v>
      </c>
      <c r="T437" s="1" t="s">
        <v>7222</v>
      </c>
      <c r="U437" s="1" t="s">
        <v>75</v>
      </c>
      <c r="V437" s="1" t="s">
        <v>7305</v>
      </c>
      <c r="Y437" s="1" t="s">
        <v>1246</v>
      </c>
      <c r="Z437" s="1" t="s">
        <v>8086</v>
      </c>
      <c r="AC437" s="1">
        <v>11</v>
      </c>
      <c r="AD437" s="1" t="s">
        <v>495</v>
      </c>
      <c r="AE437" s="1" t="s">
        <v>9805</v>
      </c>
    </row>
    <row r="438" spans="1:72" ht="13.5" customHeight="1">
      <c r="A438" s="4" t="str">
        <f t="shared" si="11"/>
        <v>1702_각남면_0081</v>
      </c>
      <c r="B438" s="1">
        <v>1702</v>
      </c>
      <c r="C438" s="1" t="s">
        <v>12741</v>
      </c>
      <c r="D438" s="1" t="s">
        <v>12742</v>
      </c>
      <c r="E438" s="1">
        <v>437</v>
      </c>
      <c r="F438" s="1">
        <v>2</v>
      </c>
      <c r="G438" s="1" t="s">
        <v>938</v>
      </c>
      <c r="H438" s="1" t="s">
        <v>7052</v>
      </c>
      <c r="I438" s="1">
        <v>6</v>
      </c>
      <c r="J438" s="1" t="s">
        <v>1247</v>
      </c>
      <c r="K438" s="1" t="s">
        <v>7077</v>
      </c>
      <c r="L438" s="1">
        <v>1</v>
      </c>
      <c r="M438" s="1" t="s">
        <v>1247</v>
      </c>
      <c r="N438" s="1" t="s">
        <v>7077</v>
      </c>
      <c r="T438" s="1" t="s">
        <v>14194</v>
      </c>
      <c r="U438" s="1" t="s">
        <v>1248</v>
      </c>
      <c r="V438" s="1" t="s">
        <v>7388</v>
      </c>
      <c r="W438" s="1" t="s">
        <v>166</v>
      </c>
      <c r="X438" s="1" t="s">
        <v>7754</v>
      </c>
      <c r="Y438" s="1" t="s">
        <v>1249</v>
      </c>
      <c r="Z438" s="1" t="s">
        <v>8087</v>
      </c>
      <c r="AC438" s="1">
        <v>46</v>
      </c>
      <c r="AD438" s="1" t="s">
        <v>469</v>
      </c>
      <c r="AE438" s="1" t="s">
        <v>9803</v>
      </c>
      <c r="AJ438" s="1" t="s">
        <v>17</v>
      </c>
      <c r="AK438" s="1" t="s">
        <v>9936</v>
      </c>
      <c r="AL438" s="1" t="s">
        <v>97</v>
      </c>
      <c r="AM438" s="1" t="s">
        <v>9880</v>
      </c>
      <c r="AT438" s="1" t="s">
        <v>481</v>
      </c>
      <c r="AU438" s="1" t="s">
        <v>7339</v>
      </c>
      <c r="AV438" s="1" t="s">
        <v>1250</v>
      </c>
      <c r="AW438" s="1" t="s">
        <v>10352</v>
      </c>
      <c r="BG438" s="1" t="s">
        <v>685</v>
      </c>
      <c r="BH438" s="1" t="s">
        <v>13520</v>
      </c>
      <c r="BI438" s="1" t="s">
        <v>1251</v>
      </c>
      <c r="BJ438" s="1" t="s">
        <v>9018</v>
      </c>
      <c r="BK438" s="1" t="s">
        <v>189</v>
      </c>
      <c r="BL438" s="1" t="s">
        <v>7414</v>
      </c>
      <c r="BM438" s="1" t="s">
        <v>1094</v>
      </c>
      <c r="BN438" s="1" t="s">
        <v>11633</v>
      </c>
      <c r="BO438" s="1" t="s">
        <v>361</v>
      </c>
      <c r="BP438" s="1" t="s">
        <v>10189</v>
      </c>
      <c r="BQ438" s="1" t="s">
        <v>1095</v>
      </c>
      <c r="BR438" s="1" t="s">
        <v>12087</v>
      </c>
      <c r="BS438" s="1" t="s">
        <v>149</v>
      </c>
      <c r="BT438" s="1" t="s">
        <v>9962</v>
      </c>
    </row>
    <row r="439" spans="1:72" ht="13.5" customHeight="1">
      <c r="A439" s="4" t="str">
        <f t="shared" si="11"/>
        <v>1702_각남면_0081</v>
      </c>
      <c r="B439" s="1">
        <v>1702</v>
      </c>
      <c r="C439" s="1" t="s">
        <v>12741</v>
      </c>
      <c r="D439" s="1" t="s">
        <v>12742</v>
      </c>
      <c r="E439" s="1">
        <v>438</v>
      </c>
      <c r="F439" s="1">
        <v>2</v>
      </c>
      <c r="G439" s="1" t="s">
        <v>938</v>
      </c>
      <c r="H439" s="1" t="s">
        <v>7052</v>
      </c>
      <c r="I439" s="1">
        <v>6</v>
      </c>
      <c r="L439" s="1">
        <v>1</v>
      </c>
      <c r="M439" s="1" t="s">
        <v>1247</v>
      </c>
      <c r="N439" s="1" t="s">
        <v>7077</v>
      </c>
      <c r="S439" s="1" t="s">
        <v>49</v>
      </c>
      <c r="T439" s="1" t="s">
        <v>2878</v>
      </c>
      <c r="W439" s="1" t="s">
        <v>76</v>
      </c>
      <c r="X439" s="1" t="s">
        <v>12974</v>
      </c>
      <c r="Y439" s="1" t="s">
        <v>88</v>
      </c>
      <c r="Z439" s="1" t="s">
        <v>7814</v>
      </c>
      <c r="AC439" s="1">
        <v>44</v>
      </c>
      <c r="AD439" s="1" t="s">
        <v>1106</v>
      </c>
      <c r="AE439" s="1" t="s">
        <v>9816</v>
      </c>
      <c r="AJ439" s="1" t="s">
        <v>17</v>
      </c>
      <c r="AK439" s="1" t="s">
        <v>9936</v>
      </c>
      <c r="AL439" s="1" t="s">
        <v>79</v>
      </c>
      <c r="AM439" s="1" t="s">
        <v>13206</v>
      </c>
      <c r="AT439" s="1" t="s">
        <v>1252</v>
      </c>
      <c r="AU439" s="1" t="s">
        <v>10198</v>
      </c>
      <c r="AV439" s="1" t="s">
        <v>1253</v>
      </c>
      <c r="AW439" s="1" t="s">
        <v>8971</v>
      </c>
      <c r="BG439" s="1" t="s">
        <v>421</v>
      </c>
      <c r="BH439" s="1" t="s">
        <v>11049</v>
      </c>
      <c r="BI439" s="1" t="s">
        <v>1254</v>
      </c>
      <c r="BJ439" s="1" t="s">
        <v>8954</v>
      </c>
      <c r="BK439" s="1" t="s">
        <v>189</v>
      </c>
      <c r="BL439" s="1" t="s">
        <v>7414</v>
      </c>
      <c r="BM439" s="1" t="s">
        <v>1255</v>
      </c>
      <c r="BN439" s="1" t="s">
        <v>10651</v>
      </c>
      <c r="BO439" s="1" t="s">
        <v>207</v>
      </c>
      <c r="BP439" s="1" t="s">
        <v>10187</v>
      </c>
      <c r="BQ439" s="1" t="s">
        <v>1256</v>
      </c>
      <c r="BR439" s="1" t="s">
        <v>12098</v>
      </c>
      <c r="BS439" s="1" t="s">
        <v>399</v>
      </c>
      <c r="BT439" s="1" t="s">
        <v>9937</v>
      </c>
    </row>
    <row r="440" spans="1:72" ht="13.5" customHeight="1">
      <c r="A440" s="4" t="str">
        <f t="shared" si="11"/>
        <v>1702_각남면_0081</v>
      </c>
      <c r="B440" s="1">
        <v>1702</v>
      </c>
      <c r="C440" s="1" t="s">
        <v>12741</v>
      </c>
      <c r="D440" s="1" t="s">
        <v>12742</v>
      </c>
      <c r="E440" s="1">
        <v>439</v>
      </c>
      <c r="F440" s="1">
        <v>2</v>
      </c>
      <c r="G440" s="1" t="s">
        <v>938</v>
      </c>
      <c r="H440" s="1" t="s">
        <v>7052</v>
      </c>
      <c r="I440" s="1">
        <v>6</v>
      </c>
      <c r="L440" s="1">
        <v>1</v>
      </c>
      <c r="M440" s="1" t="s">
        <v>1247</v>
      </c>
      <c r="N440" s="1" t="s">
        <v>7077</v>
      </c>
      <c r="S440" s="1" t="s">
        <v>64</v>
      </c>
      <c r="T440" s="1" t="s">
        <v>7221</v>
      </c>
      <c r="Y440" s="1" t="s">
        <v>1257</v>
      </c>
      <c r="Z440" s="1" t="s">
        <v>13020</v>
      </c>
      <c r="AC440" s="1">
        <v>18</v>
      </c>
      <c r="AD440" s="1" t="s">
        <v>157</v>
      </c>
      <c r="AE440" s="1" t="s">
        <v>9776</v>
      </c>
    </row>
    <row r="441" spans="1:72" ht="13.5" customHeight="1">
      <c r="A441" s="4" t="str">
        <f t="shared" si="11"/>
        <v>1702_각남면_0081</v>
      </c>
      <c r="B441" s="1">
        <v>1702</v>
      </c>
      <c r="C441" s="1" t="s">
        <v>12741</v>
      </c>
      <c r="D441" s="1" t="s">
        <v>12742</v>
      </c>
      <c r="E441" s="1">
        <v>440</v>
      </c>
      <c r="F441" s="1">
        <v>2</v>
      </c>
      <c r="G441" s="1" t="s">
        <v>938</v>
      </c>
      <c r="H441" s="1" t="s">
        <v>7052</v>
      </c>
      <c r="I441" s="1">
        <v>6</v>
      </c>
      <c r="L441" s="1">
        <v>1</v>
      </c>
      <c r="M441" s="1" t="s">
        <v>1247</v>
      </c>
      <c r="N441" s="1" t="s">
        <v>7077</v>
      </c>
      <c r="S441" s="1" t="s">
        <v>68</v>
      </c>
      <c r="T441" s="1" t="s">
        <v>7222</v>
      </c>
      <c r="Y441" s="1" t="s">
        <v>1258</v>
      </c>
      <c r="Z441" s="1" t="s">
        <v>8088</v>
      </c>
      <c r="AC441" s="1">
        <v>2</v>
      </c>
      <c r="AD441" s="1" t="s">
        <v>99</v>
      </c>
      <c r="AE441" s="1" t="s">
        <v>9768</v>
      </c>
      <c r="AF441" s="1" t="s">
        <v>100</v>
      </c>
      <c r="AG441" s="1" t="s">
        <v>9819</v>
      </c>
    </row>
    <row r="442" spans="1:72" ht="13.5" customHeight="1">
      <c r="A442" s="4" t="str">
        <f t="shared" si="11"/>
        <v>1702_각남면_0081</v>
      </c>
      <c r="B442" s="1">
        <v>1702</v>
      </c>
      <c r="C442" s="1" t="s">
        <v>12741</v>
      </c>
      <c r="D442" s="1" t="s">
        <v>12742</v>
      </c>
      <c r="E442" s="1">
        <v>441</v>
      </c>
      <c r="F442" s="1">
        <v>2</v>
      </c>
      <c r="G442" s="1" t="s">
        <v>938</v>
      </c>
      <c r="H442" s="1" t="s">
        <v>7052</v>
      </c>
      <c r="I442" s="1">
        <v>6</v>
      </c>
      <c r="L442" s="1">
        <v>1</v>
      </c>
      <c r="M442" s="1" t="s">
        <v>1247</v>
      </c>
      <c r="N442" s="1" t="s">
        <v>7077</v>
      </c>
      <c r="T442" s="1" t="s">
        <v>15306</v>
      </c>
      <c r="U442" s="1" t="s">
        <v>320</v>
      </c>
      <c r="V442" s="1" t="s">
        <v>7378</v>
      </c>
      <c r="Y442" s="1" t="s">
        <v>1259</v>
      </c>
      <c r="Z442" s="1" t="s">
        <v>8089</v>
      </c>
      <c r="AC442" s="1">
        <v>21</v>
      </c>
      <c r="AD442" s="1" t="s">
        <v>246</v>
      </c>
      <c r="AE442" s="1" t="s">
        <v>9786</v>
      </c>
      <c r="AT442" s="1" t="s">
        <v>259</v>
      </c>
      <c r="AU442" s="1" t="s">
        <v>13350</v>
      </c>
      <c r="AV442" s="1" t="s">
        <v>1260</v>
      </c>
      <c r="AW442" s="1" t="s">
        <v>13390</v>
      </c>
      <c r="BB442" s="1" t="s">
        <v>141</v>
      </c>
      <c r="BC442" s="1" t="s">
        <v>7634</v>
      </c>
      <c r="BD442" s="1" t="s">
        <v>12704</v>
      </c>
      <c r="BE442" s="1" t="s">
        <v>13500</v>
      </c>
    </row>
    <row r="443" spans="1:72" ht="13.5" customHeight="1">
      <c r="A443" s="4" t="str">
        <f t="shared" si="11"/>
        <v>1702_각남면_0081</v>
      </c>
      <c r="B443" s="1">
        <v>1702</v>
      </c>
      <c r="C443" s="1" t="s">
        <v>12741</v>
      </c>
      <c r="D443" s="1" t="s">
        <v>12742</v>
      </c>
      <c r="E443" s="1">
        <v>442</v>
      </c>
      <c r="F443" s="1">
        <v>2</v>
      </c>
      <c r="G443" s="1" t="s">
        <v>938</v>
      </c>
      <c r="H443" s="1" t="s">
        <v>7052</v>
      </c>
      <c r="I443" s="1">
        <v>6</v>
      </c>
      <c r="L443" s="1">
        <v>2</v>
      </c>
      <c r="M443" s="1" t="s">
        <v>14275</v>
      </c>
      <c r="N443" s="1" t="s">
        <v>14276</v>
      </c>
      <c r="T443" s="1" t="s">
        <v>14194</v>
      </c>
      <c r="U443" s="1" t="s">
        <v>1261</v>
      </c>
      <c r="V443" s="1" t="s">
        <v>7389</v>
      </c>
      <c r="W443" s="1" t="s">
        <v>683</v>
      </c>
      <c r="X443" s="1" t="s">
        <v>7771</v>
      </c>
      <c r="Y443" s="1" t="s">
        <v>1262</v>
      </c>
      <c r="Z443" s="1" t="s">
        <v>8090</v>
      </c>
      <c r="AC443" s="1">
        <v>34</v>
      </c>
      <c r="AD443" s="1" t="s">
        <v>174</v>
      </c>
      <c r="AE443" s="1" t="s">
        <v>9779</v>
      </c>
      <c r="AJ443" s="1" t="s">
        <v>17</v>
      </c>
      <c r="AK443" s="1" t="s">
        <v>9936</v>
      </c>
      <c r="AL443" s="1" t="s">
        <v>565</v>
      </c>
      <c r="AM443" s="1" t="s">
        <v>9927</v>
      </c>
      <c r="AT443" s="1" t="s">
        <v>46</v>
      </c>
      <c r="AU443" s="1" t="s">
        <v>7417</v>
      </c>
      <c r="AV443" s="1" t="s">
        <v>1263</v>
      </c>
      <c r="AW443" s="1" t="s">
        <v>8263</v>
      </c>
      <c r="BG443" s="1" t="s">
        <v>189</v>
      </c>
      <c r="BH443" s="1" t="s">
        <v>7414</v>
      </c>
      <c r="BI443" s="1" t="s">
        <v>569</v>
      </c>
      <c r="BJ443" s="1" t="s">
        <v>10327</v>
      </c>
      <c r="BK443" s="1" t="s">
        <v>46</v>
      </c>
      <c r="BL443" s="1" t="s">
        <v>7417</v>
      </c>
      <c r="BM443" s="1" t="s">
        <v>1264</v>
      </c>
      <c r="BN443" s="1" t="s">
        <v>11198</v>
      </c>
      <c r="BO443" s="1" t="s">
        <v>46</v>
      </c>
      <c r="BP443" s="1" t="s">
        <v>7417</v>
      </c>
      <c r="BQ443" s="1" t="s">
        <v>1265</v>
      </c>
      <c r="BR443" s="1" t="s">
        <v>13991</v>
      </c>
      <c r="BS443" s="1" t="s">
        <v>149</v>
      </c>
      <c r="BT443" s="1" t="s">
        <v>9962</v>
      </c>
    </row>
    <row r="444" spans="1:72" ht="13.5" customHeight="1">
      <c r="A444" s="4" t="str">
        <f t="shared" si="11"/>
        <v>1702_각남면_0081</v>
      </c>
      <c r="B444" s="1">
        <v>1702</v>
      </c>
      <c r="C444" s="1" t="s">
        <v>12741</v>
      </c>
      <c r="D444" s="1" t="s">
        <v>12742</v>
      </c>
      <c r="E444" s="1">
        <v>443</v>
      </c>
      <c r="F444" s="1">
        <v>2</v>
      </c>
      <c r="G444" s="1" t="s">
        <v>938</v>
      </c>
      <c r="H444" s="1" t="s">
        <v>7052</v>
      </c>
      <c r="I444" s="1">
        <v>6</v>
      </c>
      <c r="L444" s="1">
        <v>2</v>
      </c>
      <c r="M444" s="1" t="s">
        <v>14275</v>
      </c>
      <c r="N444" s="1" t="s">
        <v>14276</v>
      </c>
      <c r="S444" s="1" t="s">
        <v>49</v>
      </c>
      <c r="T444" s="1" t="s">
        <v>2878</v>
      </c>
      <c r="W444" s="1" t="s">
        <v>155</v>
      </c>
      <c r="X444" s="1" t="s">
        <v>7753</v>
      </c>
      <c r="Y444" s="1" t="s">
        <v>88</v>
      </c>
      <c r="Z444" s="1" t="s">
        <v>7814</v>
      </c>
      <c r="AC444" s="1">
        <v>35</v>
      </c>
      <c r="AD444" s="1" t="s">
        <v>135</v>
      </c>
      <c r="AE444" s="1" t="s">
        <v>9773</v>
      </c>
      <c r="AJ444" s="1" t="s">
        <v>17</v>
      </c>
      <c r="AK444" s="1" t="s">
        <v>9936</v>
      </c>
      <c r="AL444" s="1" t="s">
        <v>399</v>
      </c>
      <c r="AM444" s="1" t="s">
        <v>9937</v>
      </c>
      <c r="AT444" s="1" t="s">
        <v>46</v>
      </c>
      <c r="AU444" s="1" t="s">
        <v>7417</v>
      </c>
      <c r="AV444" s="1" t="s">
        <v>1266</v>
      </c>
      <c r="AW444" s="1" t="s">
        <v>10353</v>
      </c>
      <c r="BG444" s="1" t="s">
        <v>46</v>
      </c>
      <c r="BH444" s="1" t="s">
        <v>7417</v>
      </c>
      <c r="BI444" s="1" t="s">
        <v>1267</v>
      </c>
      <c r="BJ444" s="1" t="s">
        <v>10602</v>
      </c>
      <c r="BK444" s="1" t="s">
        <v>46</v>
      </c>
      <c r="BL444" s="1" t="s">
        <v>7417</v>
      </c>
      <c r="BM444" s="1" t="s">
        <v>1268</v>
      </c>
      <c r="BN444" s="1" t="s">
        <v>11183</v>
      </c>
      <c r="BO444" s="1" t="s">
        <v>46</v>
      </c>
      <c r="BP444" s="1" t="s">
        <v>7417</v>
      </c>
      <c r="BQ444" s="1" t="s">
        <v>1269</v>
      </c>
      <c r="BR444" s="1" t="s">
        <v>14080</v>
      </c>
      <c r="BS444" s="1" t="s">
        <v>149</v>
      </c>
      <c r="BT444" s="1" t="s">
        <v>9962</v>
      </c>
    </row>
    <row r="445" spans="1:72" ht="13.5" customHeight="1">
      <c r="A445" s="4" t="str">
        <f t="shared" si="11"/>
        <v>1702_각남면_0081</v>
      </c>
      <c r="B445" s="1">
        <v>1702</v>
      </c>
      <c r="C445" s="1" t="s">
        <v>12741</v>
      </c>
      <c r="D445" s="1" t="s">
        <v>12742</v>
      </c>
      <c r="E445" s="1">
        <v>444</v>
      </c>
      <c r="F445" s="1">
        <v>2</v>
      </c>
      <c r="G445" s="1" t="s">
        <v>938</v>
      </c>
      <c r="H445" s="1" t="s">
        <v>7052</v>
      </c>
      <c r="I445" s="1">
        <v>6</v>
      </c>
      <c r="L445" s="1">
        <v>2</v>
      </c>
      <c r="M445" s="1" t="s">
        <v>14275</v>
      </c>
      <c r="N445" s="1" t="s">
        <v>14276</v>
      </c>
      <c r="S445" s="1" t="s">
        <v>64</v>
      </c>
      <c r="T445" s="1" t="s">
        <v>7221</v>
      </c>
      <c r="Y445" s="1" t="s">
        <v>1211</v>
      </c>
      <c r="Z445" s="1" t="s">
        <v>8074</v>
      </c>
      <c r="AC445" s="1">
        <v>6</v>
      </c>
      <c r="AD445" s="1" t="s">
        <v>316</v>
      </c>
      <c r="AE445" s="1" t="s">
        <v>9794</v>
      </c>
    </row>
    <row r="446" spans="1:72" ht="13.5" customHeight="1">
      <c r="A446" s="4" t="str">
        <f t="shared" si="11"/>
        <v>1702_각남면_0081</v>
      </c>
      <c r="B446" s="1">
        <v>1702</v>
      </c>
      <c r="C446" s="1" t="s">
        <v>12741</v>
      </c>
      <c r="D446" s="1" t="s">
        <v>12742</v>
      </c>
      <c r="E446" s="1">
        <v>445</v>
      </c>
      <c r="F446" s="1">
        <v>2</v>
      </c>
      <c r="G446" s="1" t="s">
        <v>938</v>
      </c>
      <c r="H446" s="1" t="s">
        <v>7052</v>
      </c>
      <c r="I446" s="1">
        <v>6</v>
      </c>
      <c r="L446" s="1">
        <v>2</v>
      </c>
      <c r="M446" s="1" t="s">
        <v>14275</v>
      </c>
      <c r="N446" s="1" t="s">
        <v>14276</v>
      </c>
      <c r="S446" s="1" t="s">
        <v>64</v>
      </c>
      <c r="T446" s="1" t="s">
        <v>7221</v>
      </c>
      <c r="Y446" s="1" t="s">
        <v>1270</v>
      </c>
      <c r="Z446" s="1" t="s">
        <v>8091</v>
      </c>
      <c r="AC446" s="1">
        <v>4</v>
      </c>
      <c r="AD446" s="1" t="s">
        <v>103</v>
      </c>
      <c r="AE446" s="1" t="s">
        <v>9769</v>
      </c>
    </row>
    <row r="447" spans="1:72" ht="13.5" customHeight="1">
      <c r="A447" s="4" t="str">
        <f t="shared" si="11"/>
        <v>1702_각남면_0081</v>
      </c>
      <c r="B447" s="1">
        <v>1702</v>
      </c>
      <c r="C447" s="1" t="s">
        <v>12741</v>
      </c>
      <c r="D447" s="1" t="s">
        <v>12742</v>
      </c>
      <c r="E447" s="1">
        <v>446</v>
      </c>
      <c r="F447" s="1">
        <v>2</v>
      </c>
      <c r="G447" s="1" t="s">
        <v>938</v>
      </c>
      <c r="H447" s="1" t="s">
        <v>7052</v>
      </c>
      <c r="I447" s="1">
        <v>6</v>
      </c>
      <c r="L447" s="1">
        <v>2</v>
      </c>
      <c r="M447" s="1" t="s">
        <v>14275</v>
      </c>
      <c r="N447" s="1" t="s">
        <v>14276</v>
      </c>
      <c r="S447" s="1" t="s">
        <v>64</v>
      </c>
      <c r="T447" s="1" t="s">
        <v>7221</v>
      </c>
      <c r="Y447" s="1" t="s">
        <v>88</v>
      </c>
      <c r="Z447" s="1" t="s">
        <v>7814</v>
      </c>
      <c r="AC447" s="1">
        <v>1</v>
      </c>
      <c r="AD447" s="1" t="s">
        <v>284</v>
      </c>
      <c r="AE447" s="1" t="s">
        <v>9789</v>
      </c>
      <c r="AF447" s="1" t="s">
        <v>100</v>
      </c>
      <c r="AG447" s="1" t="s">
        <v>9819</v>
      </c>
    </row>
    <row r="448" spans="1:72" ht="13.5" customHeight="1">
      <c r="A448" s="4" t="str">
        <f t="shared" si="11"/>
        <v>1702_각남면_0081</v>
      </c>
      <c r="B448" s="1">
        <v>1702</v>
      </c>
      <c r="C448" s="1" t="s">
        <v>12741</v>
      </c>
      <c r="D448" s="1" t="s">
        <v>12742</v>
      </c>
      <c r="E448" s="1">
        <v>447</v>
      </c>
      <c r="F448" s="1">
        <v>2</v>
      </c>
      <c r="G448" s="1" t="s">
        <v>938</v>
      </c>
      <c r="H448" s="1" t="s">
        <v>7052</v>
      </c>
      <c r="I448" s="1">
        <v>6</v>
      </c>
      <c r="L448" s="1">
        <v>3</v>
      </c>
      <c r="M448" s="1" t="s">
        <v>14549</v>
      </c>
      <c r="N448" s="1" t="s">
        <v>14550</v>
      </c>
      <c r="T448" s="1" t="s">
        <v>14194</v>
      </c>
      <c r="U448" s="1" t="s">
        <v>114</v>
      </c>
      <c r="V448" s="1" t="s">
        <v>7307</v>
      </c>
      <c r="W448" s="1" t="s">
        <v>166</v>
      </c>
      <c r="X448" s="1" t="s">
        <v>7754</v>
      </c>
      <c r="Y448" s="1" t="s">
        <v>1271</v>
      </c>
      <c r="Z448" s="1" t="s">
        <v>8092</v>
      </c>
      <c r="AC448" s="1">
        <v>34</v>
      </c>
      <c r="AD448" s="1" t="s">
        <v>174</v>
      </c>
      <c r="AE448" s="1" t="s">
        <v>9779</v>
      </c>
      <c r="AJ448" s="1" t="s">
        <v>17</v>
      </c>
      <c r="AK448" s="1" t="s">
        <v>9936</v>
      </c>
      <c r="AL448" s="1" t="s">
        <v>97</v>
      </c>
      <c r="AM448" s="1" t="s">
        <v>9880</v>
      </c>
      <c r="AT448" s="1" t="s">
        <v>299</v>
      </c>
      <c r="AU448" s="1" t="s">
        <v>7347</v>
      </c>
      <c r="AV448" s="1" t="s">
        <v>15824</v>
      </c>
      <c r="AW448" s="1" t="s">
        <v>13432</v>
      </c>
      <c r="BG448" s="1" t="s">
        <v>189</v>
      </c>
      <c r="BH448" s="1" t="s">
        <v>7414</v>
      </c>
      <c r="BI448" s="1" t="s">
        <v>1272</v>
      </c>
      <c r="BJ448" s="1" t="s">
        <v>8601</v>
      </c>
      <c r="BK448" s="1" t="s">
        <v>189</v>
      </c>
      <c r="BL448" s="1" t="s">
        <v>7414</v>
      </c>
      <c r="BM448" s="1" t="s">
        <v>307</v>
      </c>
      <c r="BN448" s="1" t="s">
        <v>10560</v>
      </c>
      <c r="BO448" s="1" t="s">
        <v>105</v>
      </c>
      <c r="BP448" s="1" t="s">
        <v>10185</v>
      </c>
      <c r="BQ448" s="1" t="s">
        <v>1035</v>
      </c>
      <c r="BR448" s="1" t="s">
        <v>13940</v>
      </c>
      <c r="BS448" s="1" t="s">
        <v>104</v>
      </c>
      <c r="BT448" s="1" t="s">
        <v>9994</v>
      </c>
    </row>
    <row r="449" spans="1:72" ht="13.5" customHeight="1">
      <c r="A449" s="4" t="str">
        <f t="shared" si="11"/>
        <v>1702_각남면_0081</v>
      </c>
      <c r="B449" s="1">
        <v>1702</v>
      </c>
      <c r="C449" s="1" t="s">
        <v>12741</v>
      </c>
      <c r="D449" s="1" t="s">
        <v>12742</v>
      </c>
      <c r="E449" s="1">
        <v>448</v>
      </c>
      <c r="F449" s="1">
        <v>2</v>
      </c>
      <c r="G449" s="1" t="s">
        <v>938</v>
      </c>
      <c r="H449" s="1" t="s">
        <v>7052</v>
      </c>
      <c r="I449" s="1">
        <v>6</v>
      </c>
      <c r="L449" s="1">
        <v>3</v>
      </c>
      <c r="M449" s="1" t="s">
        <v>14549</v>
      </c>
      <c r="N449" s="1" t="s">
        <v>14550</v>
      </c>
      <c r="S449" s="1" t="s">
        <v>49</v>
      </c>
      <c r="T449" s="1" t="s">
        <v>2878</v>
      </c>
      <c r="W449" s="1" t="s">
        <v>400</v>
      </c>
      <c r="X449" s="1" t="s">
        <v>7759</v>
      </c>
      <c r="Y449" s="1" t="s">
        <v>88</v>
      </c>
      <c r="Z449" s="1" t="s">
        <v>7814</v>
      </c>
      <c r="AC449" s="1">
        <v>30</v>
      </c>
      <c r="AD449" s="1" t="s">
        <v>78</v>
      </c>
      <c r="AE449" s="1" t="s">
        <v>9767</v>
      </c>
      <c r="AJ449" s="1" t="s">
        <v>17</v>
      </c>
      <c r="AK449" s="1" t="s">
        <v>9936</v>
      </c>
      <c r="AL449" s="1" t="s">
        <v>86</v>
      </c>
      <c r="AM449" s="1" t="s">
        <v>9892</v>
      </c>
      <c r="AT449" s="1" t="s">
        <v>189</v>
      </c>
      <c r="AU449" s="1" t="s">
        <v>7414</v>
      </c>
      <c r="AV449" s="1" t="s">
        <v>15359</v>
      </c>
      <c r="AW449" s="1" t="s">
        <v>10354</v>
      </c>
      <c r="BG449" s="1" t="s">
        <v>187</v>
      </c>
      <c r="BH449" s="1" t="s">
        <v>10063</v>
      </c>
      <c r="BI449" s="1" t="s">
        <v>1273</v>
      </c>
      <c r="BJ449" s="1" t="s">
        <v>11171</v>
      </c>
      <c r="BK449" s="1" t="s">
        <v>189</v>
      </c>
      <c r="BL449" s="1" t="s">
        <v>7414</v>
      </c>
      <c r="BM449" s="1" t="s">
        <v>1274</v>
      </c>
      <c r="BN449" s="1" t="s">
        <v>8033</v>
      </c>
      <c r="BO449" s="1" t="s">
        <v>187</v>
      </c>
      <c r="BP449" s="1" t="s">
        <v>10063</v>
      </c>
      <c r="BQ449" s="1" t="s">
        <v>1275</v>
      </c>
      <c r="BR449" s="1" t="s">
        <v>12099</v>
      </c>
      <c r="BS449" s="1" t="s">
        <v>401</v>
      </c>
      <c r="BT449" s="1" t="s">
        <v>9996</v>
      </c>
    </row>
    <row r="450" spans="1:72" ht="13.5" customHeight="1">
      <c r="A450" s="4" t="str">
        <f t="shared" si="11"/>
        <v>1702_각남면_0081</v>
      </c>
      <c r="B450" s="1">
        <v>1702</v>
      </c>
      <c r="C450" s="1" t="s">
        <v>12741</v>
      </c>
      <c r="D450" s="1" t="s">
        <v>12742</v>
      </c>
      <c r="E450" s="1">
        <v>449</v>
      </c>
      <c r="F450" s="1">
        <v>2</v>
      </c>
      <c r="G450" s="1" t="s">
        <v>938</v>
      </c>
      <c r="H450" s="1" t="s">
        <v>7052</v>
      </c>
      <c r="I450" s="1">
        <v>6</v>
      </c>
      <c r="L450" s="1">
        <v>3</v>
      </c>
      <c r="M450" s="1" t="s">
        <v>14549</v>
      </c>
      <c r="N450" s="1" t="s">
        <v>14550</v>
      </c>
      <c r="T450" s="1" t="s">
        <v>15306</v>
      </c>
      <c r="U450" s="1" t="s">
        <v>1276</v>
      </c>
      <c r="V450" s="1" t="s">
        <v>7390</v>
      </c>
      <c r="Y450" s="1" t="s">
        <v>1277</v>
      </c>
      <c r="Z450" s="1" t="s">
        <v>8093</v>
      </c>
      <c r="AC450" s="1">
        <v>34</v>
      </c>
      <c r="AD450" s="1" t="s">
        <v>174</v>
      </c>
      <c r="AE450" s="1" t="s">
        <v>9779</v>
      </c>
      <c r="AV450" s="1" t="s">
        <v>1278</v>
      </c>
      <c r="AW450" s="1" t="s">
        <v>10355</v>
      </c>
      <c r="BB450" s="1" t="s">
        <v>59</v>
      </c>
      <c r="BC450" s="1" t="s">
        <v>7799</v>
      </c>
      <c r="BD450" s="1" t="s">
        <v>1279</v>
      </c>
      <c r="BE450" s="1" t="s">
        <v>8779</v>
      </c>
    </row>
    <row r="451" spans="1:72" ht="13.5" customHeight="1">
      <c r="A451" s="4" t="str">
        <f t="shared" si="11"/>
        <v>1702_각남면_0081</v>
      </c>
      <c r="B451" s="1">
        <v>1702</v>
      </c>
      <c r="C451" s="1" t="s">
        <v>12741</v>
      </c>
      <c r="D451" s="1" t="s">
        <v>12742</v>
      </c>
      <c r="E451" s="1">
        <v>450</v>
      </c>
      <c r="F451" s="1">
        <v>2</v>
      </c>
      <c r="G451" s="1" t="s">
        <v>938</v>
      </c>
      <c r="H451" s="1" t="s">
        <v>7052</v>
      </c>
      <c r="I451" s="1">
        <v>6</v>
      </c>
      <c r="L451" s="1">
        <v>3</v>
      </c>
      <c r="M451" s="1" t="s">
        <v>14549</v>
      </c>
      <c r="N451" s="1" t="s">
        <v>14550</v>
      </c>
      <c r="T451" s="1" t="s">
        <v>15306</v>
      </c>
      <c r="U451" s="1" t="s">
        <v>143</v>
      </c>
      <c r="V451" s="1" t="s">
        <v>7311</v>
      </c>
      <c r="Y451" s="1" t="s">
        <v>562</v>
      </c>
      <c r="Z451" s="1" t="s">
        <v>8039</v>
      </c>
      <c r="AC451" s="1">
        <v>21</v>
      </c>
      <c r="AD451" s="1" t="s">
        <v>246</v>
      </c>
      <c r="AE451" s="1" t="s">
        <v>9786</v>
      </c>
      <c r="BB451" s="1" t="s">
        <v>292</v>
      </c>
      <c r="BC451" s="1" t="s">
        <v>10920</v>
      </c>
      <c r="BF451" s="1" t="s">
        <v>13511</v>
      </c>
    </row>
    <row r="452" spans="1:72" ht="13.5" customHeight="1">
      <c r="A452" s="4" t="str">
        <f t="shared" si="11"/>
        <v>1702_각남면_0081</v>
      </c>
      <c r="B452" s="1">
        <v>1702</v>
      </c>
      <c r="C452" s="1" t="s">
        <v>12741</v>
      </c>
      <c r="D452" s="1" t="s">
        <v>12742</v>
      </c>
      <c r="E452" s="1">
        <v>451</v>
      </c>
      <c r="F452" s="1">
        <v>2</v>
      </c>
      <c r="G452" s="1" t="s">
        <v>938</v>
      </c>
      <c r="H452" s="1" t="s">
        <v>7052</v>
      </c>
      <c r="I452" s="1">
        <v>6</v>
      </c>
      <c r="L452" s="1">
        <v>3</v>
      </c>
      <c r="M452" s="1" t="s">
        <v>14549</v>
      </c>
      <c r="N452" s="1" t="s">
        <v>14550</v>
      </c>
      <c r="S452" s="1" t="s">
        <v>454</v>
      </c>
      <c r="T452" s="1" t="s">
        <v>7232</v>
      </c>
      <c r="U452" s="1" t="s">
        <v>128</v>
      </c>
      <c r="V452" s="1" t="s">
        <v>7236</v>
      </c>
      <c r="W452" s="1" t="s">
        <v>87</v>
      </c>
      <c r="X452" s="1" t="s">
        <v>7750</v>
      </c>
      <c r="Y452" s="1" t="s">
        <v>1280</v>
      </c>
      <c r="Z452" s="1" t="s">
        <v>8094</v>
      </c>
      <c r="AC452" s="1">
        <v>23</v>
      </c>
      <c r="AD452" s="1" t="s">
        <v>89</v>
      </c>
      <c r="AE452" s="1" t="s">
        <v>8127</v>
      </c>
      <c r="AF452" s="1" t="s">
        <v>100</v>
      </c>
      <c r="AG452" s="1" t="s">
        <v>9819</v>
      </c>
      <c r="AV452" s="1" t="s">
        <v>1281</v>
      </c>
      <c r="AW452" s="1" t="s">
        <v>10356</v>
      </c>
      <c r="BB452" s="1" t="s">
        <v>128</v>
      </c>
      <c r="BC452" s="1" t="s">
        <v>13465</v>
      </c>
      <c r="BD452" s="1" t="s">
        <v>1282</v>
      </c>
      <c r="BE452" s="1" t="s">
        <v>10934</v>
      </c>
    </row>
    <row r="453" spans="1:72" ht="13.5" customHeight="1">
      <c r="A453" s="4" t="str">
        <f t="shared" si="11"/>
        <v>1702_각남면_0081</v>
      </c>
      <c r="B453" s="1">
        <v>1702</v>
      </c>
      <c r="C453" s="1" t="s">
        <v>12741</v>
      </c>
      <c r="D453" s="1" t="s">
        <v>12742</v>
      </c>
      <c r="E453" s="1">
        <v>452</v>
      </c>
      <c r="F453" s="1">
        <v>2</v>
      </c>
      <c r="G453" s="1" t="s">
        <v>938</v>
      </c>
      <c r="H453" s="1" t="s">
        <v>7052</v>
      </c>
      <c r="I453" s="1">
        <v>6</v>
      </c>
      <c r="L453" s="1">
        <v>4</v>
      </c>
      <c r="M453" s="1" t="s">
        <v>14805</v>
      </c>
      <c r="N453" s="1" t="s">
        <v>14806</v>
      </c>
      <c r="T453" s="1" t="s">
        <v>14194</v>
      </c>
      <c r="U453" s="1" t="s">
        <v>1283</v>
      </c>
      <c r="V453" s="1" t="s">
        <v>7391</v>
      </c>
      <c r="W453" s="1" t="s">
        <v>608</v>
      </c>
      <c r="X453" s="1" t="s">
        <v>7768</v>
      </c>
      <c r="Y453" s="1" t="s">
        <v>1284</v>
      </c>
      <c r="Z453" s="1" t="s">
        <v>8095</v>
      </c>
      <c r="AC453" s="1">
        <v>66</v>
      </c>
      <c r="AD453" s="1" t="s">
        <v>316</v>
      </c>
      <c r="AE453" s="1" t="s">
        <v>9794</v>
      </c>
      <c r="AJ453" s="1" t="s">
        <v>17</v>
      </c>
      <c r="AK453" s="1" t="s">
        <v>9936</v>
      </c>
      <c r="AL453" s="1" t="s">
        <v>224</v>
      </c>
      <c r="AM453" s="1" t="s">
        <v>9998</v>
      </c>
      <c r="AT453" s="1" t="s">
        <v>1285</v>
      </c>
      <c r="AU453" s="1" t="s">
        <v>7530</v>
      </c>
      <c r="AV453" s="1" t="s">
        <v>1286</v>
      </c>
      <c r="AW453" s="1" t="s">
        <v>10357</v>
      </c>
      <c r="BG453" s="1" t="s">
        <v>207</v>
      </c>
      <c r="BH453" s="1" t="s">
        <v>10187</v>
      </c>
      <c r="BI453" s="1" t="s">
        <v>561</v>
      </c>
      <c r="BJ453" s="1" t="s">
        <v>7914</v>
      </c>
      <c r="BK453" s="1" t="s">
        <v>207</v>
      </c>
      <c r="BL453" s="1" t="s">
        <v>10187</v>
      </c>
      <c r="BM453" s="1" t="s">
        <v>1287</v>
      </c>
      <c r="BN453" s="1" t="s">
        <v>10011</v>
      </c>
      <c r="BO453" s="1" t="s">
        <v>207</v>
      </c>
      <c r="BP453" s="1" t="s">
        <v>10187</v>
      </c>
      <c r="BQ453" s="1" t="s">
        <v>1288</v>
      </c>
      <c r="BR453" s="1" t="s">
        <v>13973</v>
      </c>
      <c r="BS453" s="1" t="s">
        <v>149</v>
      </c>
      <c r="BT453" s="1" t="s">
        <v>9962</v>
      </c>
    </row>
    <row r="454" spans="1:72" ht="13.5" customHeight="1">
      <c r="A454" s="4" t="str">
        <f t="shared" si="11"/>
        <v>1702_각남면_0081</v>
      </c>
      <c r="B454" s="1">
        <v>1702</v>
      </c>
      <c r="C454" s="1" t="s">
        <v>12741</v>
      </c>
      <c r="D454" s="1" t="s">
        <v>12742</v>
      </c>
      <c r="E454" s="1">
        <v>453</v>
      </c>
      <c r="F454" s="1">
        <v>2</v>
      </c>
      <c r="G454" s="1" t="s">
        <v>938</v>
      </c>
      <c r="H454" s="1" t="s">
        <v>7052</v>
      </c>
      <c r="I454" s="1">
        <v>6</v>
      </c>
      <c r="L454" s="1">
        <v>4</v>
      </c>
      <c r="M454" s="1" t="s">
        <v>14805</v>
      </c>
      <c r="N454" s="1" t="s">
        <v>14806</v>
      </c>
      <c r="S454" s="1" t="s">
        <v>49</v>
      </c>
      <c r="T454" s="1" t="s">
        <v>2878</v>
      </c>
      <c r="W454" s="1" t="s">
        <v>166</v>
      </c>
      <c r="X454" s="1" t="s">
        <v>7754</v>
      </c>
      <c r="Y454" s="1" t="s">
        <v>88</v>
      </c>
      <c r="Z454" s="1" t="s">
        <v>7814</v>
      </c>
      <c r="AC454" s="1">
        <v>61</v>
      </c>
      <c r="AD454" s="1" t="s">
        <v>284</v>
      </c>
      <c r="AE454" s="1" t="s">
        <v>9789</v>
      </c>
      <c r="AJ454" s="1" t="s">
        <v>17</v>
      </c>
      <c r="AK454" s="1" t="s">
        <v>9936</v>
      </c>
      <c r="AL454" s="1" t="s">
        <v>97</v>
      </c>
      <c r="AM454" s="1" t="s">
        <v>9880</v>
      </c>
      <c r="AT454" s="1" t="s">
        <v>481</v>
      </c>
      <c r="AU454" s="1" t="s">
        <v>7339</v>
      </c>
      <c r="AV454" s="1" t="s">
        <v>1289</v>
      </c>
      <c r="AW454" s="1" t="s">
        <v>9289</v>
      </c>
      <c r="BG454" s="1" t="s">
        <v>589</v>
      </c>
      <c r="BH454" s="1" t="s">
        <v>10234</v>
      </c>
      <c r="BI454" s="1" t="s">
        <v>1290</v>
      </c>
      <c r="BJ454" s="1" t="s">
        <v>11172</v>
      </c>
      <c r="BK454" s="1" t="s">
        <v>207</v>
      </c>
      <c r="BL454" s="1" t="s">
        <v>10187</v>
      </c>
      <c r="BM454" s="1" t="s">
        <v>1034</v>
      </c>
      <c r="BN454" s="1" t="s">
        <v>11202</v>
      </c>
      <c r="BO454" s="1" t="s">
        <v>207</v>
      </c>
      <c r="BP454" s="1" t="s">
        <v>10187</v>
      </c>
      <c r="BQ454" s="1" t="s">
        <v>1291</v>
      </c>
      <c r="BR454" s="1" t="s">
        <v>12100</v>
      </c>
      <c r="BS454" s="1" t="s">
        <v>1292</v>
      </c>
      <c r="BT454" s="1" t="s">
        <v>14143</v>
      </c>
    </row>
    <row r="455" spans="1:72" ht="13.5" customHeight="1">
      <c r="A455" s="4" t="str">
        <f t="shared" si="11"/>
        <v>1702_각남면_0081</v>
      </c>
      <c r="B455" s="1">
        <v>1702</v>
      </c>
      <c r="C455" s="1" t="s">
        <v>12741</v>
      </c>
      <c r="D455" s="1" t="s">
        <v>12742</v>
      </c>
      <c r="E455" s="1">
        <v>454</v>
      </c>
      <c r="F455" s="1">
        <v>2</v>
      </c>
      <c r="G455" s="1" t="s">
        <v>938</v>
      </c>
      <c r="H455" s="1" t="s">
        <v>7052</v>
      </c>
      <c r="I455" s="1">
        <v>6</v>
      </c>
      <c r="L455" s="1">
        <v>4</v>
      </c>
      <c r="M455" s="1" t="s">
        <v>14805</v>
      </c>
      <c r="N455" s="1" t="s">
        <v>14806</v>
      </c>
      <c r="T455" s="1" t="s">
        <v>15306</v>
      </c>
      <c r="U455" s="1" t="s">
        <v>320</v>
      </c>
      <c r="V455" s="1" t="s">
        <v>7378</v>
      </c>
      <c r="Y455" s="1" t="s">
        <v>859</v>
      </c>
      <c r="Z455" s="1" t="s">
        <v>7990</v>
      </c>
      <c r="AC455" s="1">
        <v>35</v>
      </c>
      <c r="AD455" s="1" t="s">
        <v>135</v>
      </c>
      <c r="AE455" s="1" t="s">
        <v>9773</v>
      </c>
    </row>
    <row r="456" spans="1:72" ht="13.5" customHeight="1">
      <c r="A456" s="4" t="str">
        <f t="shared" si="11"/>
        <v>1702_각남면_0081</v>
      </c>
      <c r="B456" s="1">
        <v>1702</v>
      </c>
      <c r="C456" s="1" t="s">
        <v>12741</v>
      </c>
      <c r="D456" s="1" t="s">
        <v>12742</v>
      </c>
      <c r="E456" s="1">
        <v>455</v>
      </c>
      <c r="F456" s="1">
        <v>2</v>
      </c>
      <c r="G456" s="1" t="s">
        <v>938</v>
      </c>
      <c r="H456" s="1" t="s">
        <v>7052</v>
      </c>
      <c r="I456" s="1">
        <v>6</v>
      </c>
      <c r="L456" s="1">
        <v>5</v>
      </c>
      <c r="M456" s="1" t="s">
        <v>15061</v>
      </c>
      <c r="N456" s="1" t="s">
        <v>15062</v>
      </c>
      <c r="T456" s="1" t="s">
        <v>14194</v>
      </c>
      <c r="U456" s="1" t="s">
        <v>1293</v>
      </c>
      <c r="V456" s="1" t="s">
        <v>7392</v>
      </c>
      <c r="W456" s="1" t="s">
        <v>1067</v>
      </c>
      <c r="X456" s="1" t="s">
        <v>7775</v>
      </c>
      <c r="Y456" s="1" t="s">
        <v>1294</v>
      </c>
      <c r="Z456" s="1" t="s">
        <v>8096</v>
      </c>
      <c r="AC456" s="1">
        <v>30</v>
      </c>
      <c r="AD456" s="1" t="s">
        <v>78</v>
      </c>
      <c r="AE456" s="1" t="s">
        <v>9767</v>
      </c>
      <c r="AJ456" s="1" t="s">
        <v>17</v>
      </c>
      <c r="AK456" s="1" t="s">
        <v>9936</v>
      </c>
      <c r="AL456" s="1" t="s">
        <v>443</v>
      </c>
      <c r="AM456" s="1" t="s">
        <v>9603</v>
      </c>
      <c r="AT456" s="1" t="s">
        <v>46</v>
      </c>
      <c r="AU456" s="1" t="s">
        <v>7417</v>
      </c>
      <c r="AV456" s="1" t="s">
        <v>1295</v>
      </c>
      <c r="AW456" s="1" t="s">
        <v>9078</v>
      </c>
      <c r="BG456" s="1" t="s">
        <v>46</v>
      </c>
      <c r="BH456" s="1" t="s">
        <v>7417</v>
      </c>
      <c r="BI456" s="1" t="s">
        <v>626</v>
      </c>
      <c r="BJ456" s="1" t="s">
        <v>9639</v>
      </c>
      <c r="BK456" s="1" t="s">
        <v>46</v>
      </c>
      <c r="BL456" s="1" t="s">
        <v>7417</v>
      </c>
      <c r="BM456" s="1" t="s">
        <v>1296</v>
      </c>
      <c r="BN456" s="1" t="s">
        <v>8351</v>
      </c>
      <c r="BQ456" s="1" t="s">
        <v>1297</v>
      </c>
      <c r="BR456" s="1" t="s">
        <v>13978</v>
      </c>
      <c r="BS456" s="1" t="s">
        <v>149</v>
      </c>
      <c r="BT456" s="1" t="s">
        <v>9962</v>
      </c>
    </row>
    <row r="457" spans="1:72" ht="13.5" customHeight="1">
      <c r="A457" s="4" t="str">
        <f t="shared" si="11"/>
        <v>1702_각남면_0081</v>
      </c>
      <c r="B457" s="1">
        <v>1702</v>
      </c>
      <c r="C457" s="1" t="s">
        <v>12741</v>
      </c>
      <c r="D457" s="1" t="s">
        <v>12742</v>
      </c>
      <c r="E457" s="1">
        <v>456</v>
      </c>
      <c r="F457" s="1">
        <v>2</v>
      </c>
      <c r="G457" s="1" t="s">
        <v>938</v>
      </c>
      <c r="H457" s="1" t="s">
        <v>7052</v>
      </c>
      <c r="I457" s="1">
        <v>6</v>
      </c>
      <c r="L457" s="1">
        <v>5</v>
      </c>
      <c r="M457" s="1" t="s">
        <v>15061</v>
      </c>
      <c r="N457" s="1" t="s">
        <v>15062</v>
      </c>
      <c r="S457" s="1" t="s">
        <v>49</v>
      </c>
      <c r="T457" s="1" t="s">
        <v>2878</v>
      </c>
      <c r="W457" s="1" t="s">
        <v>1056</v>
      </c>
      <c r="X457" s="1" t="s">
        <v>7774</v>
      </c>
      <c r="Y457" s="1" t="s">
        <v>88</v>
      </c>
      <c r="Z457" s="1" t="s">
        <v>7814</v>
      </c>
      <c r="AC457" s="1">
        <v>21</v>
      </c>
      <c r="AD457" s="1" t="s">
        <v>246</v>
      </c>
      <c r="AE457" s="1" t="s">
        <v>9786</v>
      </c>
      <c r="AJ457" s="1" t="s">
        <v>17</v>
      </c>
      <c r="AK457" s="1" t="s">
        <v>9936</v>
      </c>
      <c r="AL457" s="1" t="s">
        <v>86</v>
      </c>
      <c r="AM457" s="1" t="s">
        <v>9892</v>
      </c>
      <c r="AT457" s="1" t="s">
        <v>189</v>
      </c>
      <c r="AU457" s="1" t="s">
        <v>7414</v>
      </c>
      <c r="AV457" s="1" t="s">
        <v>1298</v>
      </c>
      <c r="AW457" s="1" t="s">
        <v>8167</v>
      </c>
      <c r="BG457" s="1" t="s">
        <v>46</v>
      </c>
      <c r="BH457" s="1" t="s">
        <v>7417</v>
      </c>
      <c r="BI457" s="1" t="s">
        <v>1299</v>
      </c>
      <c r="BJ457" s="1" t="s">
        <v>10372</v>
      </c>
      <c r="BK457" s="1" t="s">
        <v>46</v>
      </c>
      <c r="BL457" s="1" t="s">
        <v>7417</v>
      </c>
      <c r="BM457" s="1" t="s">
        <v>903</v>
      </c>
      <c r="BN457" s="1" t="s">
        <v>8992</v>
      </c>
      <c r="BO457" s="1" t="s">
        <v>46</v>
      </c>
      <c r="BP457" s="1" t="s">
        <v>7417</v>
      </c>
      <c r="BQ457" s="1" t="s">
        <v>1300</v>
      </c>
      <c r="BR457" s="1" t="s">
        <v>12101</v>
      </c>
      <c r="BS457" s="1" t="s">
        <v>224</v>
      </c>
      <c r="BT457" s="1" t="s">
        <v>9998</v>
      </c>
    </row>
    <row r="458" spans="1:72" ht="13.5" customHeight="1">
      <c r="A458" s="4" t="str">
        <f t="shared" si="11"/>
        <v>1702_각남면_0081</v>
      </c>
      <c r="B458" s="1">
        <v>1702</v>
      </c>
      <c r="C458" s="1" t="s">
        <v>12741</v>
      </c>
      <c r="D458" s="1" t="s">
        <v>12742</v>
      </c>
      <c r="E458" s="1">
        <v>457</v>
      </c>
      <c r="F458" s="1">
        <v>2</v>
      </c>
      <c r="G458" s="1" t="s">
        <v>938</v>
      </c>
      <c r="H458" s="1" t="s">
        <v>7052</v>
      </c>
      <c r="I458" s="1">
        <v>6</v>
      </c>
      <c r="L458" s="1">
        <v>5</v>
      </c>
      <c r="M458" s="1" t="s">
        <v>15061</v>
      </c>
      <c r="N458" s="1" t="s">
        <v>15062</v>
      </c>
      <c r="S458" s="1" t="s">
        <v>64</v>
      </c>
      <c r="T458" s="1" t="s">
        <v>7221</v>
      </c>
      <c r="Y458" s="1" t="s">
        <v>1068</v>
      </c>
      <c r="Z458" s="1" t="s">
        <v>8041</v>
      </c>
      <c r="AC458" s="1">
        <v>4</v>
      </c>
      <c r="AD458" s="1" t="s">
        <v>103</v>
      </c>
      <c r="AE458" s="1" t="s">
        <v>9769</v>
      </c>
    </row>
    <row r="459" spans="1:72" ht="13.5" customHeight="1">
      <c r="A459" s="4" t="str">
        <f t="shared" si="11"/>
        <v>1702_각남면_0081</v>
      </c>
      <c r="B459" s="1">
        <v>1702</v>
      </c>
      <c r="C459" s="1" t="s">
        <v>12741</v>
      </c>
      <c r="D459" s="1" t="s">
        <v>12742</v>
      </c>
      <c r="E459" s="1">
        <v>458</v>
      </c>
      <c r="F459" s="1">
        <v>2</v>
      </c>
      <c r="G459" s="1" t="s">
        <v>938</v>
      </c>
      <c r="H459" s="1" t="s">
        <v>7052</v>
      </c>
      <c r="I459" s="1">
        <v>6</v>
      </c>
      <c r="L459" s="1">
        <v>5</v>
      </c>
      <c r="M459" s="1" t="s">
        <v>15061</v>
      </c>
      <c r="N459" s="1" t="s">
        <v>15062</v>
      </c>
      <c r="S459" s="1" t="s">
        <v>64</v>
      </c>
      <c r="T459" s="1" t="s">
        <v>7221</v>
      </c>
      <c r="Y459" s="1" t="s">
        <v>1301</v>
      </c>
      <c r="Z459" s="1" t="s">
        <v>8097</v>
      </c>
      <c r="AF459" s="1" t="s">
        <v>239</v>
      </c>
      <c r="AG459" s="1" t="s">
        <v>9824</v>
      </c>
    </row>
    <row r="460" spans="1:72" ht="13.5" customHeight="1">
      <c r="A460" s="4" t="str">
        <f t="shared" si="11"/>
        <v>1702_각남면_0081</v>
      </c>
      <c r="B460" s="1">
        <v>1702</v>
      </c>
      <c r="C460" s="1" t="s">
        <v>12741</v>
      </c>
      <c r="D460" s="1" t="s">
        <v>12742</v>
      </c>
      <c r="E460" s="1">
        <v>459</v>
      </c>
      <c r="F460" s="1">
        <v>2</v>
      </c>
      <c r="G460" s="1" t="s">
        <v>938</v>
      </c>
      <c r="H460" s="1" t="s">
        <v>7052</v>
      </c>
      <c r="I460" s="1">
        <v>6</v>
      </c>
      <c r="L460" s="1">
        <v>5</v>
      </c>
      <c r="M460" s="1" t="s">
        <v>15061</v>
      </c>
      <c r="N460" s="1" t="s">
        <v>15062</v>
      </c>
      <c r="S460" s="1" t="s">
        <v>68</v>
      </c>
      <c r="T460" s="1" t="s">
        <v>7222</v>
      </c>
      <c r="U460" s="1" t="s">
        <v>75</v>
      </c>
      <c r="V460" s="1" t="s">
        <v>7305</v>
      </c>
      <c r="Y460" s="1" t="s">
        <v>1302</v>
      </c>
      <c r="Z460" s="1" t="s">
        <v>8098</v>
      </c>
      <c r="AC460" s="1">
        <v>10</v>
      </c>
      <c r="AD460" s="1" t="s">
        <v>72</v>
      </c>
      <c r="AE460" s="1" t="s">
        <v>9765</v>
      </c>
      <c r="AF460" s="1" t="s">
        <v>100</v>
      </c>
      <c r="AG460" s="1" t="s">
        <v>9819</v>
      </c>
    </row>
    <row r="461" spans="1:72" ht="13.5" customHeight="1">
      <c r="A461" s="4" t="str">
        <f t="shared" si="11"/>
        <v>1702_각남면_0081</v>
      </c>
      <c r="B461" s="1">
        <v>1702</v>
      </c>
      <c r="C461" s="1" t="s">
        <v>12741</v>
      </c>
      <c r="D461" s="1" t="s">
        <v>12742</v>
      </c>
      <c r="E461" s="1">
        <v>460</v>
      </c>
      <c r="F461" s="1">
        <v>2</v>
      </c>
      <c r="G461" s="1" t="s">
        <v>938</v>
      </c>
      <c r="H461" s="1" t="s">
        <v>7052</v>
      </c>
      <c r="I461" s="1">
        <v>7</v>
      </c>
      <c r="J461" s="1" t="s">
        <v>1303</v>
      </c>
      <c r="K461" s="1" t="s">
        <v>7078</v>
      </c>
      <c r="L461" s="1">
        <v>1</v>
      </c>
      <c r="M461" s="1" t="s">
        <v>1303</v>
      </c>
      <c r="N461" s="1" t="s">
        <v>7078</v>
      </c>
      <c r="T461" s="1" t="s">
        <v>14194</v>
      </c>
      <c r="U461" s="1" t="s">
        <v>1304</v>
      </c>
      <c r="V461" s="1" t="s">
        <v>7393</v>
      </c>
      <c r="W461" s="1" t="s">
        <v>166</v>
      </c>
      <c r="X461" s="1" t="s">
        <v>7754</v>
      </c>
      <c r="Y461" s="1" t="s">
        <v>1305</v>
      </c>
      <c r="Z461" s="1" t="s">
        <v>8099</v>
      </c>
      <c r="AC461" s="1">
        <v>34</v>
      </c>
      <c r="AD461" s="1" t="s">
        <v>174</v>
      </c>
      <c r="AE461" s="1" t="s">
        <v>9779</v>
      </c>
      <c r="AJ461" s="1" t="s">
        <v>17</v>
      </c>
      <c r="AK461" s="1" t="s">
        <v>9936</v>
      </c>
      <c r="AL461" s="1" t="s">
        <v>97</v>
      </c>
      <c r="AM461" s="1" t="s">
        <v>9880</v>
      </c>
      <c r="AT461" s="1" t="s">
        <v>187</v>
      </c>
      <c r="AU461" s="1" t="s">
        <v>10063</v>
      </c>
      <c r="AV461" s="1" t="s">
        <v>1032</v>
      </c>
      <c r="AW461" s="1" t="s">
        <v>9351</v>
      </c>
      <c r="BG461" s="1" t="s">
        <v>189</v>
      </c>
      <c r="BH461" s="1" t="s">
        <v>7414</v>
      </c>
      <c r="BI461" s="1" t="s">
        <v>1033</v>
      </c>
      <c r="BJ461" s="1" t="s">
        <v>7930</v>
      </c>
      <c r="BK461" s="1" t="s">
        <v>194</v>
      </c>
      <c r="BL461" s="1" t="s">
        <v>7558</v>
      </c>
      <c r="BM461" s="1" t="s">
        <v>1034</v>
      </c>
      <c r="BN461" s="1" t="s">
        <v>11202</v>
      </c>
      <c r="BO461" s="1" t="s">
        <v>105</v>
      </c>
      <c r="BP461" s="1" t="s">
        <v>10185</v>
      </c>
      <c r="BQ461" s="1" t="s">
        <v>1035</v>
      </c>
      <c r="BR461" s="1" t="s">
        <v>13940</v>
      </c>
      <c r="BS461" s="1" t="s">
        <v>104</v>
      </c>
      <c r="BT461" s="1" t="s">
        <v>9994</v>
      </c>
    </row>
    <row r="462" spans="1:72" ht="13.5" customHeight="1">
      <c r="A462" s="4" t="str">
        <f t="shared" si="11"/>
        <v>1702_각남면_0081</v>
      </c>
      <c r="B462" s="1">
        <v>1702</v>
      </c>
      <c r="C462" s="1" t="s">
        <v>12741</v>
      </c>
      <c r="D462" s="1" t="s">
        <v>12742</v>
      </c>
      <c r="E462" s="1">
        <v>461</v>
      </c>
      <c r="F462" s="1">
        <v>2</v>
      </c>
      <c r="G462" s="1" t="s">
        <v>938</v>
      </c>
      <c r="H462" s="1" t="s">
        <v>7052</v>
      </c>
      <c r="I462" s="1">
        <v>7</v>
      </c>
      <c r="L462" s="1">
        <v>1</v>
      </c>
      <c r="M462" s="1" t="s">
        <v>1303</v>
      </c>
      <c r="N462" s="1" t="s">
        <v>7078</v>
      </c>
      <c r="S462" s="1" t="s">
        <v>49</v>
      </c>
      <c r="T462" s="1" t="s">
        <v>2878</v>
      </c>
      <c r="W462" s="1" t="s">
        <v>509</v>
      </c>
      <c r="X462" s="1" t="s">
        <v>7766</v>
      </c>
      <c r="Y462" s="1" t="s">
        <v>88</v>
      </c>
      <c r="Z462" s="1" t="s">
        <v>7814</v>
      </c>
      <c r="AC462" s="1">
        <v>34</v>
      </c>
      <c r="AD462" s="1" t="s">
        <v>174</v>
      </c>
      <c r="AE462" s="1" t="s">
        <v>9779</v>
      </c>
      <c r="AJ462" s="1" t="s">
        <v>17</v>
      </c>
      <c r="AK462" s="1" t="s">
        <v>9936</v>
      </c>
      <c r="AL462" s="1" t="s">
        <v>310</v>
      </c>
      <c r="AM462" s="1" t="s">
        <v>9995</v>
      </c>
      <c r="AT462" s="1" t="s">
        <v>868</v>
      </c>
      <c r="AU462" s="1" t="s">
        <v>7360</v>
      </c>
      <c r="AV462" s="1" t="s">
        <v>15360</v>
      </c>
      <c r="AW462" s="1" t="s">
        <v>10358</v>
      </c>
      <c r="BG462" s="1" t="s">
        <v>46</v>
      </c>
      <c r="BH462" s="1" t="s">
        <v>7417</v>
      </c>
      <c r="BI462" s="1" t="s">
        <v>1306</v>
      </c>
      <c r="BJ462" s="1" t="s">
        <v>10625</v>
      </c>
      <c r="BK462" s="1" t="s">
        <v>46</v>
      </c>
      <c r="BL462" s="1" t="s">
        <v>7417</v>
      </c>
      <c r="BM462" s="1" t="s">
        <v>1307</v>
      </c>
      <c r="BN462" s="1" t="s">
        <v>13594</v>
      </c>
      <c r="BO462" s="1" t="s">
        <v>46</v>
      </c>
      <c r="BP462" s="1" t="s">
        <v>7417</v>
      </c>
      <c r="BQ462" s="1" t="s">
        <v>1308</v>
      </c>
      <c r="BR462" s="1" t="s">
        <v>12102</v>
      </c>
      <c r="BS462" s="1" t="s">
        <v>360</v>
      </c>
      <c r="BT462" s="1" t="s">
        <v>9928</v>
      </c>
    </row>
    <row r="463" spans="1:72" ht="13.5" customHeight="1">
      <c r="A463" s="4" t="str">
        <f t="shared" si="11"/>
        <v>1702_각남면_0081</v>
      </c>
      <c r="B463" s="1">
        <v>1702</v>
      </c>
      <c r="C463" s="1" t="s">
        <v>12741</v>
      </c>
      <c r="D463" s="1" t="s">
        <v>12742</v>
      </c>
      <c r="E463" s="1">
        <v>462</v>
      </c>
      <c r="F463" s="1">
        <v>2</v>
      </c>
      <c r="G463" s="1" t="s">
        <v>938</v>
      </c>
      <c r="H463" s="1" t="s">
        <v>7052</v>
      </c>
      <c r="I463" s="1">
        <v>7</v>
      </c>
      <c r="L463" s="1">
        <v>1</v>
      </c>
      <c r="M463" s="1" t="s">
        <v>1303</v>
      </c>
      <c r="N463" s="1" t="s">
        <v>7078</v>
      </c>
      <c r="S463" s="1" t="s">
        <v>280</v>
      </c>
      <c r="T463" s="1" t="s">
        <v>7228</v>
      </c>
      <c r="W463" s="1" t="s">
        <v>1309</v>
      </c>
      <c r="X463" s="1" t="s">
        <v>12980</v>
      </c>
      <c r="Y463" s="1" t="s">
        <v>88</v>
      </c>
      <c r="Z463" s="1" t="s">
        <v>7814</v>
      </c>
      <c r="AC463" s="1">
        <v>67</v>
      </c>
      <c r="AD463" s="1" t="s">
        <v>74</v>
      </c>
      <c r="AE463" s="1" t="s">
        <v>9766</v>
      </c>
    </row>
    <row r="464" spans="1:72" ht="13.5" customHeight="1">
      <c r="A464" s="4" t="str">
        <f t="shared" si="11"/>
        <v>1702_각남면_0081</v>
      </c>
      <c r="B464" s="1">
        <v>1702</v>
      </c>
      <c r="C464" s="1" t="s">
        <v>12741</v>
      </c>
      <c r="D464" s="1" t="s">
        <v>12742</v>
      </c>
      <c r="E464" s="1">
        <v>463</v>
      </c>
      <c r="F464" s="1">
        <v>2</v>
      </c>
      <c r="G464" s="1" t="s">
        <v>938</v>
      </c>
      <c r="H464" s="1" t="s">
        <v>7052</v>
      </c>
      <c r="I464" s="1">
        <v>7</v>
      </c>
      <c r="L464" s="1">
        <v>1</v>
      </c>
      <c r="M464" s="1" t="s">
        <v>1303</v>
      </c>
      <c r="N464" s="1" t="s">
        <v>7078</v>
      </c>
      <c r="S464" s="1" t="s">
        <v>64</v>
      </c>
      <c r="T464" s="1" t="s">
        <v>7221</v>
      </c>
      <c r="Y464" s="1" t="s">
        <v>88</v>
      </c>
      <c r="Z464" s="1" t="s">
        <v>7814</v>
      </c>
      <c r="AC464" s="1">
        <v>2</v>
      </c>
      <c r="AD464" s="1" t="s">
        <v>99</v>
      </c>
      <c r="AE464" s="1" t="s">
        <v>9768</v>
      </c>
      <c r="AF464" s="1" t="s">
        <v>100</v>
      </c>
      <c r="AG464" s="1" t="s">
        <v>9819</v>
      </c>
    </row>
    <row r="465" spans="1:73" ht="13.5" customHeight="1">
      <c r="A465" s="4" t="str">
        <f t="shared" si="11"/>
        <v>1702_각남면_0081</v>
      </c>
      <c r="B465" s="1">
        <v>1702</v>
      </c>
      <c r="C465" s="1" t="s">
        <v>12741</v>
      </c>
      <c r="D465" s="1" t="s">
        <v>12742</v>
      </c>
      <c r="E465" s="1">
        <v>464</v>
      </c>
      <c r="F465" s="1">
        <v>2</v>
      </c>
      <c r="G465" s="1" t="s">
        <v>938</v>
      </c>
      <c r="H465" s="1" t="s">
        <v>7052</v>
      </c>
      <c r="I465" s="1">
        <v>7</v>
      </c>
      <c r="L465" s="1">
        <v>2</v>
      </c>
      <c r="M465" s="1" t="s">
        <v>14277</v>
      </c>
      <c r="N465" s="1" t="s">
        <v>14278</v>
      </c>
      <c r="T465" s="1" t="s">
        <v>14194</v>
      </c>
      <c r="U465" s="1" t="s">
        <v>1310</v>
      </c>
      <c r="V465" s="1" t="s">
        <v>7394</v>
      </c>
      <c r="W465" s="1" t="s">
        <v>166</v>
      </c>
      <c r="X465" s="1" t="s">
        <v>7754</v>
      </c>
      <c r="Y465" s="1" t="s">
        <v>1311</v>
      </c>
      <c r="Z465" s="1" t="s">
        <v>8100</v>
      </c>
      <c r="AC465" s="1">
        <v>60</v>
      </c>
      <c r="AD465" s="1" t="s">
        <v>132</v>
      </c>
      <c r="AE465" s="1" t="s">
        <v>9772</v>
      </c>
      <c r="AJ465" s="1" t="s">
        <v>17</v>
      </c>
      <c r="AK465" s="1" t="s">
        <v>9936</v>
      </c>
      <c r="AL465" s="1" t="s">
        <v>97</v>
      </c>
      <c r="AM465" s="1" t="s">
        <v>9880</v>
      </c>
      <c r="AT465" s="1" t="s">
        <v>95</v>
      </c>
      <c r="AU465" s="1" t="s">
        <v>10190</v>
      </c>
      <c r="AV465" s="1" t="s">
        <v>1312</v>
      </c>
      <c r="AW465" s="1" t="s">
        <v>10359</v>
      </c>
      <c r="BG465" s="1" t="s">
        <v>685</v>
      </c>
      <c r="BH465" s="1" t="s">
        <v>13520</v>
      </c>
      <c r="BI465" s="1" t="s">
        <v>1313</v>
      </c>
      <c r="BJ465" s="1" t="s">
        <v>11173</v>
      </c>
      <c r="BK465" s="1" t="s">
        <v>187</v>
      </c>
      <c r="BL465" s="1" t="s">
        <v>10063</v>
      </c>
      <c r="BM465" s="1" t="s">
        <v>697</v>
      </c>
      <c r="BN465" s="1" t="s">
        <v>11146</v>
      </c>
      <c r="BO465" s="1" t="s">
        <v>1285</v>
      </c>
      <c r="BP465" s="1" t="s">
        <v>7530</v>
      </c>
      <c r="BQ465" s="1" t="s">
        <v>1314</v>
      </c>
      <c r="BR465" s="1" t="s">
        <v>13818</v>
      </c>
      <c r="BS465" s="1" t="s">
        <v>79</v>
      </c>
      <c r="BT465" s="1" t="s">
        <v>14129</v>
      </c>
    </row>
    <row r="466" spans="1:73" ht="13.5" customHeight="1">
      <c r="A466" s="4" t="str">
        <f t="shared" si="11"/>
        <v>1702_각남면_0081</v>
      </c>
      <c r="B466" s="1">
        <v>1702</v>
      </c>
      <c r="C466" s="1" t="s">
        <v>12741</v>
      </c>
      <c r="D466" s="1" t="s">
        <v>12742</v>
      </c>
      <c r="E466" s="1">
        <v>465</v>
      </c>
      <c r="F466" s="1">
        <v>2</v>
      </c>
      <c r="G466" s="1" t="s">
        <v>938</v>
      </c>
      <c r="H466" s="1" t="s">
        <v>7052</v>
      </c>
      <c r="I466" s="1">
        <v>7</v>
      </c>
      <c r="L466" s="1">
        <v>2</v>
      </c>
      <c r="M466" s="1" t="s">
        <v>14277</v>
      </c>
      <c r="N466" s="1" t="s">
        <v>14278</v>
      </c>
      <c r="S466" s="1" t="s">
        <v>49</v>
      </c>
      <c r="T466" s="1" t="s">
        <v>2878</v>
      </c>
      <c r="W466" s="1" t="s">
        <v>148</v>
      </c>
      <c r="X466" s="1" t="s">
        <v>11263</v>
      </c>
      <c r="Y466" s="1" t="s">
        <v>88</v>
      </c>
      <c r="Z466" s="1" t="s">
        <v>7814</v>
      </c>
      <c r="AC466" s="1">
        <v>55</v>
      </c>
      <c r="AD466" s="1" t="s">
        <v>559</v>
      </c>
      <c r="AE466" s="1" t="s">
        <v>9806</v>
      </c>
      <c r="AJ466" s="1" t="s">
        <v>17</v>
      </c>
      <c r="AK466" s="1" t="s">
        <v>9936</v>
      </c>
      <c r="AL466" s="1" t="s">
        <v>149</v>
      </c>
      <c r="AM466" s="1" t="s">
        <v>9962</v>
      </c>
      <c r="AT466" s="1" t="s">
        <v>187</v>
      </c>
      <c r="AU466" s="1" t="s">
        <v>10063</v>
      </c>
      <c r="AV466" s="1" t="s">
        <v>15361</v>
      </c>
      <c r="AW466" s="1" t="s">
        <v>10360</v>
      </c>
      <c r="BG466" s="1" t="s">
        <v>189</v>
      </c>
      <c r="BH466" s="1" t="s">
        <v>7414</v>
      </c>
      <c r="BI466" s="1" t="s">
        <v>1315</v>
      </c>
      <c r="BJ466" s="1" t="s">
        <v>7778</v>
      </c>
      <c r="BK466" s="1" t="s">
        <v>421</v>
      </c>
      <c r="BL466" s="1" t="s">
        <v>11049</v>
      </c>
      <c r="BM466" s="1" t="s">
        <v>1316</v>
      </c>
      <c r="BN466" s="1" t="s">
        <v>10589</v>
      </c>
      <c r="BO466" s="1" t="s">
        <v>187</v>
      </c>
      <c r="BP466" s="1" t="s">
        <v>10063</v>
      </c>
      <c r="BQ466" s="1" t="s">
        <v>1317</v>
      </c>
      <c r="BR466" s="1" t="s">
        <v>13893</v>
      </c>
      <c r="BS466" s="1" t="s">
        <v>79</v>
      </c>
      <c r="BT466" s="1" t="s">
        <v>14129</v>
      </c>
    </row>
    <row r="467" spans="1:73" ht="13.5" customHeight="1">
      <c r="A467" s="4" t="str">
        <f t="shared" si="11"/>
        <v>1702_각남면_0081</v>
      </c>
      <c r="B467" s="1">
        <v>1702</v>
      </c>
      <c r="C467" s="1" t="s">
        <v>12741</v>
      </c>
      <c r="D467" s="1" t="s">
        <v>12742</v>
      </c>
      <c r="E467" s="1">
        <v>466</v>
      </c>
      <c r="F467" s="1">
        <v>2</v>
      </c>
      <c r="G467" s="1" t="s">
        <v>938</v>
      </c>
      <c r="H467" s="1" t="s">
        <v>7052</v>
      </c>
      <c r="I467" s="1">
        <v>7</v>
      </c>
      <c r="L467" s="1">
        <v>2</v>
      </c>
      <c r="M467" s="1" t="s">
        <v>14277</v>
      </c>
      <c r="N467" s="1" t="s">
        <v>14278</v>
      </c>
      <c r="S467" s="1" t="s">
        <v>68</v>
      </c>
      <c r="T467" s="1" t="s">
        <v>7222</v>
      </c>
      <c r="U467" s="1" t="s">
        <v>75</v>
      </c>
      <c r="V467" s="1" t="s">
        <v>7305</v>
      </c>
      <c r="Y467" s="1" t="s">
        <v>1318</v>
      </c>
      <c r="Z467" s="1" t="s">
        <v>8101</v>
      </c>
      <c r="AC467" s="1">
        <v>23</v>
      </c>
      <c r="AD467" s="1" t="s">
        <v>89</v>
      </c>
      <c r="AE467" s="1" t="s">
        <v>8127</v>
      </c>
    </row>
    <row r="468" spans="1:73" ht="13.5" customHeight="1">
      <c r="A468" s="4" t="str">
        <f t="shared" si="11"/>
        <v>1702_각남면_0081</v>
      </c>
      <c r="B468" s="1">
        <v>1702</v>
      </c>
      <c r="C468" s="1" t="s">
        <v>12741</v>
      </c>
      <c r="D468" s="1" t="s">
        <v>12742</v>
      </c>
      <c r="E468" s="1">
        <v>467</v>
      </c>
      <c r="F468" s="1">
        <v>2</v>
      </c>
      <c r="G468" s="1" t="s">
        <v>938</v>
      </c>
      <c r="H468" s="1" t="s">
        <v>7052</v>
      </c>
      <c r="I468" s="1">
        <v>7</v>
      </c>
      <c r="L468" s="1">
        <v>2</v>
      </c>
      <c r="M468" s="1" t="s">
        <v>14277</v>
      </c>
      <c r="N468" s="1" t="s">
        <v>14278</v>
      </c>
      <c r="S468" s="1" t="s">
        <v>117</v>
      </c>
      <c r="T468" s="1" t="s">
        <v>7223</v>
      </c>
      <c r="W468" s="1" t="s">
        <v>76</v>
      </c>
      <c r="X468" s="1" t="s">
        <v>12974</v>
      </c>
      <c r="Y468" s="1" t="s">
        <v>88</v>
      </c>
      <c r="Z468" s="1" t="s">
        <v>7814</v>
      </c>
      <c r="AC468" s="1">
        <v>23</v>
      </c>
      <c r="AD468" s="1" t="s">
        <v>89</v>
      </c>
      <c r="AE468" s="1" t="s">
        <v>8127</v>
      </c>
      <c r="AF468" s="1" t="s">
        <v>100</v>
      </c>
      <c r="AG468" s="1" t="s">
        <v>9819</v>
      </c>
    </row>
    <row r="469" spans="1:73" ht="13.5" customHeight="1">
      <c r="A469" s="4" t="str">
        <f t="shared" si="11"/>
        <v>1702_각남면_0081</v>
      </c>
      <c r="B469" s="1">
        <v>1702</v>
      </c>
      <c r="C469" s="1" t="s">
        <v>12741</v>
      </c>
      <c r="D469" s="1" t="s">
        <v>12742</v>
      </c>
      <c r="E469" s="1">
        <v>468</v>
      </c>
      <c r="F469" s="1">
        <v>2</v>
      </c>
      <c r="G469" s="1" t="s">
        <v>938</v>
      </c>
      <c r="H469" s="1" t="s">
        <v>7052</v>
      </c>
      <c r="I469" s="1">
        <v>7</v>
      </c>
      <c r="L469" s="1">
        <v>2</v>
      </c>
      <c r="M469" s="1" t="s">
        <v>14277</v>
      </c>
      <c r="N469" s="1" t="s">
        <v>14278</v>
      </c>
      <c r="S469" s="1" t="s">
        <v>68</v>
      </c>
      <c r="T469" s="1" t="s">
        <v>7222</v>
      </c>
      <c r="U469" s="1" t="s">
        <v>247</v>
      </c>
      <c r="V469" s="1" t="s">
        <v>7367</v>
      </c>
      <c r="Y469" s="1" t="s">
        <v>1319</v>
      </c>
      <c r="Z469" s="1" t="s">
        <v>8102</v>
      </c>
      <c r="AC469" s="1">
        <v>13</v>
      </c>
      <c r="AD469" s="1" t="s">
        <v>717</v>
      </c>
      <c r="AE469" s="1" t="s">
        <v>9812</v>
      </c>
      <c r="BU469" s="1" t="s">
        <v>16048</v>
      </c>
    </row>
    <row r="470" spans="1:73" ht="13.5" customHeight="1">
      <c r="A470" s="4" t="str">
        <f t="shared" si="11"/>
        <v>1702_각남면_0081</v>
      </c>
      <c r="B470" s="1">
        <v>1702</v>
      </c>
      <c r="C470" s="1" t="s">
        <v>12741</v>
      </c>
      <c r="D470" s="1" t="s">
        <v>12742</v>
      </c>
      <c r="E470" s="1">
        <v>469</v>
      </c>
      <c r="F470" s="1">
        <v>2</v>
      </c>
      <c r="G470" s="1" t="s">
        <v>938</v>
      </c>
      <c r="H470" s="1" t="s">
        <v>7052</v>
      </c>
      <c r="I470" s="1">
        <v>7</v>
      </c>
      <c r="L470" s="1">
        <v>2</v>
      </c>
      <c r="M470" s="1" t="s">
        <v>14277</v>
      </c>
      <c r="N470" s="1" t="s">
        <v>14278</v>
      </c>
      <c r="S470" s="1" t="s">
        <v>64</v>
      </c>
      <c r="T470" s="1" t="s">
        <v>7221</v>
      </c>
      <c r="Y470" s="1" t="s">
        <v>1320</v>
      </c>
      <c r="Z470" s="1" t="s">
        <v>8103</v>
      </c>
      <c r="AC470" s="1">
        <v>5</v>
      </c>
      <c r="AD470" s="1" t="s">
        <v>319</v>
      </c>
      <c r="AE470" s="1" t="s">
        <v>7865</v>
      </c>
    </row>
    <row r="471" spans="1:73" ht="13.5" customHeight="1">
      <c r="A471" s="4" t="str">
        <f t="shared" si="11"/>
        <v>1702_각남면_0081</v>
      </c>
      <c r="B471" s="1">
        <v>1702</v>
      </c>
      <c r="C471" s="1" t="s">
        <v>12741</v>
      </c>
      <c r="D471" s="1" t="s">
        <v>12742</v>
      </c>
      <c r="E471" s="1">
        <v>470</v>
      </c>
      <c r="F471" s="1">
        <v>2</v>
      </c>
      <c r="G471" s="1" t="s">
        <v>938</v>
      </c>
      <c r="H471" s="1" t="s">
        <v>7052</v>
      </c>
      <c r="I471" s="1">
        <v>7</v>
      </c>
      <c r="L471" s="1">
        <v>2</v>
      </c>
      <c r="M471" s="1" t="s">
        <v>14277</v>
      </c>
      <c r="N471" s="1" t="s">
        <v>14278</v>
      </c>
      <c r="S471" s="1" t="s">
        <v>68</v>
      </c>
      <c r="T471" s="1" t="s">
        <v>7222</v>
      </c>
      <c r="Y471" s="1" t="s">
        <v>1321</v>
      </c>
      <c r="Z471" s="1" t="s">
        <v>8104</v>
      </c>
      <c r="AC471" s="1">
        <v>2</v>
      </c>
      <c r="AD471" s="1" t="s">
        <v>99</v>
      </c>
      <c r="AE471" s="1" t="s">
        <v>9768</v>
      </c>
      <c r="AF471" s="1" t="s">
        <v>100</v>
      </c>
      <c r="AG471" s="1" t="s">
        <v>9819</v>
      </c>
    </row>
    <row r="472" spans="1:73" ht="13.5" customHeight="1">
      <c r="A472" s="4" t="str">
        <f t="shared" si="11"/>
        <v>1702_각남면_0081</v>
      </c>
      <c r="B472" s="1">
        <v>1702</v>
      </c>
      <c r="C472" s="1" t="s">
        <v>12741</v>
      </c>
      <c r="D472" s="1" t="s">
        <v>12742</v>
      </c>
      <c r="E472" s="1">
        <v>471</v>
      </c>
      <c r="F472" s="1">
        <v>2</v>
      </c>
      <c r="G472" s="1" t="s">
        <v>938</v>
      </c>
      <c r="H472" s="1" t="s">
        <v>7052</v>
      </c>
      <c r="I472" s="1">
        <v>7</v>
      </c>
      <c r="L472" s="1">
        <v>3</v>
      </c>
      <c r="M472" s="1" t="s">
        <v>14551</v>
      </c>
      <c r="N472" s="1" t="s">
        <v>14552</v>
      </c>
      <c r="T472" s="1" t="s">
        <v>14194</v>
      </c>
      <c r="U472" s="1" t="s">
        <v>1030</v>
      </c>
      <c r="V472" s="1" t="s">
        <v>7375</v>
      </c>
      <c r="W472" s="1" t="s">
        <v>1076</v>
      </c>
      <c r="X472" s="1" t="s">
        <v>12983</v>
      </c>
      <c r="Y472" s="1" t="s">
        <v>62</v>
      </c>
      <c r="Z472" s="1" t="s">
        <v>8105</v>
      </c>
      <c r="AC472" s="1">
        <v>46</v>
      </c>
      <c r="AD472" s="1" t="s">
        <v>469</v>
      </c>
      <c r="AE472" s="1" t="s">
        <v>9803</v>
      </c>
      <c r="AJ472" s="1" t="s">
        <v>17</v>
      </c>
      <c r="AK472" s="1" t="s">
        <v>9936</v>
      </c>
      <c r="AL472" s="1" t="s">
        <v>486</v>
      </c>
      <c r="AM472" s="1" t="s">
        <v>10000</v>
      </c>
      <c r="AT472" s="1" t="s">
        <v>187</v>
      </c>
      <c r="AU472" s="1" t="s">
        <v>10063</v>
      </c>
      <c r="AV472" s="1" t="s">
        <v>1322</v>
      </c>
      <c r="AW472" s="1" t="s">
        <v>10361</v>
      </c>
      <c r="BG472" s="1" t="s">
        <v>1323</v>
      </c>
      <c r="BH472" s="1" t="s">
        <v>11050</v>
      </c>
      <c r="BI472" s="1" t="s">
        <v>1078</v>
      </c>
      <c r="BJ472" s="1" t="s">
        <v>10341</v>
      </c>
      <c r="BK472" s="1" t="s">
        <v>1079</v>
      </c>
      <c r="BL472" s="1" t="s">
        <v>11047</v>
      </c>
      <c r="BM472" s="1" t="s">
        <v>1324</v>
      </c>
      <c r="BN472" s="1" t="s">
        <v>8291</v>
      </c>
      <c r="BO472" s="1" t="s">
        <v>207</v>
      </c>
      <c r="BP472" s="1" t="s">
        <v>10187</v>
      </c>
      <c r="BQ472" s="1" t="s">
        <v>1325</v>
      </c>
      <c r="BR472" s="1" t="s">
        <v>12103</v>
      </c>
      <c r="BS472" s="1" t="s">
        <v>97</v>
      </c>
      <c r="BT472" s="1" t="s">
        <v>9880</v>
      </c>
      <c r="BU472" s="1" t="s">
        <v>16049</v>
      </c>
    </row>
    <row r="473" spans="1:73" ht="13.5" customHeight="1">
      <c r="A473" s="4" t="str">
        <f t="shared" si="11"/>
        <v>1702_각남면_0081</v>
      </c>
      <c r="B473" s="1">
        <v>1702</v>
      </c>
      <c r="C473" s="1" t="s">
        <v>12741</v>
      </c>
      <c r="D473" s="1" t="s">
        <v>12742</v>
      </c>
      <c r="E473" s="1">
        <v>472</v>
      </c>
      <c r="F473" s="1">
        <v>2</v>
      </c>
      <c r="G473" s="1" t="s">
        <v>938</v>
      </c>
      <c r="H473" s="1" t="s">
        <v>7052</v>
      </c>
      <c r="I473" s="1">
        <v>7</v>
      </c>
      <c r="L473" s="1">
        <v>3</v>
      </c>
      <c r="M473" s="1" t="s">
        <v>14551</v>
      </c>
      <c r="N473" s="1" t="s">
        <v>14552</v>
      </c>
      <c r="S473" s="1" t="s">
        <v>49</v>
      </c>
      <c r="T473" s="1" t="s">
        <v>2878</v>
      </c>
      <c r="W473" s="1" t="s">
        <v>148</v>
      </c>
      <c r="X473" s="1" t="s">
        <v>11263</v>
      </c>
      <c r="Y473" s="1" t="s">
        <v>88</v>
      </c>
      <c r="Z473" s="1" t="s">
        <v>7814</v>
      </c>
      <c r="AC473" s="1">
        <v>43</v>
      </c>
      <c r="AD473" s="1" t="s">
        <v>353</v>
      </c>
      <c r="AE473" s="1" t="s">
        <v>9797</v>
      </c>
      <c r="AJ473" s="1" t="s">
        <v>17</v>
      </c>
      <c r="AK473" s="1" t="s">
        <v>9936</v>
      </c>
      <c r="AL473" s="1" t="s">
        <v>149</v>
      </c>
      <c r="AM473" s="1" t="s">
        <v>9962</v>
      </c>
      <c r="AT473" s="1" t="s">
        <v>46</v>
      </c>
      <c r="AU473" s="1" t="s">
        <v>7417</v>
      </c>
      <c r="AV473" s="1" t="s">
        <v>1326</v>
      </c>
      <c r="AW473" s="1" t="s">
        <v>10362</v>
      </c>
      <c r="BG473" s="1" t="s">
        <v>46</v>
      </c>
      <c r="BH473" s="1" t="s">
        <v>7417</v>
      </c>
      <c r="BI473" s="1" t="s">
        <v>1327</v>
      </c>
      <c r="BJ473" s="1" t="s">
        <v>11174</v>
      </c>
      <c r="BK473" s="1" t="s">
        <v>46</v>
      </c>
      <c r="BL473" s="1" t="s">
        <v>7417</v>
      </c>
      <c r="BM473" s="1" t="s">
        <v>1328</v>
      </c>
      <c r="BN473" s="1" t="s">
        <v>11023</v>
      </c>
      <c r="BO473" s="1" t="s">
        <v>46</v>
      </c>
      <c r="BP473" s="1" t="s">
        <v>7417</v>
      </c>
      <c r="BQ473" s="1" t="s">
        <v>1329</v>
      </c>
      <c r="BR473" s="1" t="s">
        <v>12104</v>
      </c>
      <c r="BS473" s="1" t="s">
        <v>597</v>
      </c>
      <c r="BT473" s="1" t="s">
        <v>10004</v>
      </c>
    </row>
    <row r="474" spans="1:73" ht="13.5" customHeight="1">
      <c r="A474" s="4" t="str">
        <f t="shared" si="11"/>
        <v>1702_각남면_0081</v>
      </c>
      <c r="B474" s="1">
        <v>1702</v>
      </c>
      <c r="C474" s="1" t="s">
        <v>12741</v>
      </c>
      <c r="D474" s="1" t="s">
        <v>12742</v>
      </c>
      <c r="E474" s="1">
        <v>473</v>
      </c>
      <c r="F474" s="1">
        <v>2</v>
      </c>
      <c r="G474" s="1" t="s">
        <v>938</v>
      </c>
      <c r="H474" s="1" t="s">
        <v>7052</v>
      </c>
      <c r="I474" s="1">
        <v>7</v>
      </c>
      <c r="L474" s="1">
        <v>3</v>
      </c>
      <c r="M474" s="1" t="s">
        <v>14551</v>
      </c>
      <c r="N474" s="1" t="s">
        <v>14552</v>
      </c>
      <c r="S474" s="1" t="s">
        <v>280</v>
      </c>
      <c r="T474" s="1" t="s">
        <v>7228</v>
      </c>
      <c r="W474" s="1" t="s">
        <v>463</v>
      </c>
      <c r="X474" s="1" t="s">
        <v>7763</v>
      </c>
      <c r="Y474" s="1" t="s">
        <v>88</v>
      </c>
      <c r="Z474" s="1" t="s">
        <v>7814</v>
      </c>
      <c r="AC474" s="1">
        <v>62</v>
      </c>
      <c r="AD474" s="1" t="s">
        <v>74</v>
      </c>
      <c r="AE474" s="1" t="s">
        <v>9766</v>
      </c>
    </row>
    <row r="475" spans="1:73" ht="13.5" customHeight="1">
      <c r="A475" s="4" t="str">
        <f t="shared" ref="A475:A518" si="12">HYPERLINK("http://kyu.snu.ac.kr/sdhj/index.jsp?type=hj/GK14658_00IH_0001_0082.jpg","1702_각남면_0082")</f>
        <v>1702_각남면_0082</v>
      </c>
      <c r="B475" s="1">
        <v>1702</v>
      </c>
      <c r="C475" s="1" t="s">
        <v>12741</v>
      </c>
      <c r="D475" s="1" t="s">
        <v>12742</v>
      </c>
      <c r="E475" s="1">
        <v>474</v>
      </c>
      <c r="F475" s="1">
        <v>2</v>
      </c>
      <c r="G475" s="1" t="s">
        <v>938</v>
      </c>
      <c r="H475" s="1" t="s">
        <v>7052</v>
      </c>
      <c r="I475" s="1">
        <v>7</v>
      </c>
      <c r="L475" s="1">
        <v>3</v>
      </c>
      <c r="M475" s="1" t="s">
        <v>14551</v>
      </c>
      <c r="N475" s="1" t="s">
        <v>14552</v>
      </c>
      <c r="S475" s="1" t="s">
        <v>64</v>
      </c>
      <c r="T475" s="1" t="s">
        <v>7221</v>
      </c>
      <c r="Y475" s="1" t="s">
        <v>12705</v>
      </c>
      <c r="Z475" s="1" t="s">
        <v>13087</v>
      </c>
      <c r="AC475" s="1">
        <v>8</v>
      </c>
      <c r="AD475" s="1" t="s">
        <v>184</v>
      </c>
      <c r="AE475" s="1" t="s">
        <v>9781</v>
      </c>
    </row>
    <row r="476" spans="1:73" ht="13.5" customHeight="1">
      <c r="A476" s="4" t="str">
        <f t="shared" si="12"/>
        <v>1702_각남면_0082</v>
      </c>
      <c r="B476" s="1">
        <v>1702</v>
      </c>
      <c r="C476" s="1" t="s">
        <v>12741</v>
      </c>
      <c r="D476" s="1" t="s">
        <v>12742</v>
      </c>
      <c r="E476" s="1">
        <v>475</v>
      </c>
      <c r="F476" s="1">
        <v>2</v>
      </c>
      <c r="G476" s="1" t="s">
        <v>938</v>
      </c>
      <c r="H476" s="1" t="s">
        <v>7052</v>
      </c>
      <c r="I476" s="1">
        <v>7</v>
      </c>
      <c r="L476" s="1">
        <v>3</v>
      </c>
      <c r="M476" s="1" t="s">
        <v>14551</v>
      </c>
      <c r="N476" s="1" t="s">
        <v>14552</v>
      </c>
      <c r="S476" s="1" t="s">
        <v>1330</v>
      </c>
      <c r="T476" s="1" t="s">
        <v>7245</v>
      </c>
      <c r="Y476" s="1" t="s">
        <v>785</v>
      </c>
      <c r="Z476" s="1" t="s">
        <v>8106</v>
      </c>
      <c r="AC476" s="1">
        <v>9</v>
      </c>
      <c r="AD476" s="1" t="s">
        <v>408</v>
      </c>
      <c r="AE476" s="1" t="s">
        <v>9800</v>
      </c>
      <c r="AG476" s="1" t="s">
        <v>15312</v>
      </c>
    </row>
    <row r="477" spans="1:73" ht="13.5" customHeight="1">
      <c r="A477" s="4" t="str">
        <f t="shared" si="12"/>
        <v>1702_각남면_0082</v>
      </c>
      <c r="B477" s="1">
        <v>1702</v>
      </c>
      <c r="C477" s="1" t="s">
        <v>12741</v>
      </c>
      <c r="D477" s="1" t="s">
        <v>12742</v>
      </c>
      <c r="E477" s="1">
        <v>476</v>
      </c>
      <c r="F477" s="1">
        <v>2</v>
      </c>
      <c r="G477" s="1" t="s">
        <v>938</v>
      </c>
      <c r="H477" s="1" t="s">
        <v>7052</v>
      </c>
      <c r="I477" s="1">
        <v>7</v>
      </c>
      <c r="L477" s="1">
        <v>3</v>
      </c>
      <c r="M477" s="1" t="s">
        <v>14551</v>
      </c>
      <c r="N477" s="1" t="s">
        <v>14552</v>
      </c>
      <c r="S477" s="1" t="s">
        <v>64</v>
      </c>
      <c r="T477" s="1" t="s">
        <v>7221</v>
      </c>
      <c r="Y477" s="1" t="s">
        <v>88</v>
      </c>
      <c r="Z477" s="1" t="s">
        <v>7814</v>
      </c>
      <c r="AC477" s="1">
        <v>4</v>
      </c>
      <c r="AD477" s="1" t="s">
        <v>103</v>
      </c>
      <c r="AE477" s="1" t="s">
        <v>9769</v>
      </c>
      <c r="AG477" s="1" t="s">
        <v>15312</v>
      </c>
    </row>
    <row r="478" spans="1:73" ht="13.5" customHeight="1">
      <c r="A478" s="4" t="str">
        <f t="shared" si="12"/>
        <v>1702_각남면_0082</v>
      </c>
      <c r="B478" s="1">
        <v>1702</v>
      </c>
      <c r="C478" s="1" t="s">
        <v>12741</v>
      </c>
      <c r="D478" s="1" t="s">
        <v>12742</v>
      </c>
      <c r="E478" s="1">
        <v>477</v>
      </c>
      <c r="F478" s="1">
        <v>2</v>
      </c>
      <c r="G478" s="1" t="s">
        <v>938</v>
      </c>
      <c r="H478" s="1" t="s">
        <v>7052</v>
      </c>
      <c r="I478" s="1">
        <v>7</v>
      </c>
      <c r="L478" s="1">
        <v>3</v>
      </c>
      <c r="M478" s="1" t="s">
        <v>14551</v>
      </c>
      <c r="N478" s="1" t="s">
        <v>14552</v>
      </c>
      <c r="S478" s="1" t="s">
        <v>68</v>
      </c>
      <c r="T478" s="1" t="s">
        <v>7222</v>
      </c>
      <c r="Y478" s="1" t="s">
        <v>1331</v>
      </c>
      <c r="Z478" s="1" t="s">
        <v>8107</v>
      </c>
      <c r="AC478" s="1">
        <v>1</v>
      </c>
      <c r="AD478" s="1" t="s">
        <v>284</v>
      </c>
      <c r="AE478" s="1" t="s">
        <v>9789</v>
      </c>
      <c r="AF478" s="1" t="s">
        <v>13164</v>
      </c>
      <c r="AG478" s="1" t="s">
        <v>13159</v>
      </c>
    </row>
    <row r="479" spans="1:73" ht="13.5" customHeight="1">
      <c r="A479" s="4" t="str">
        <f t="shared" si="12"/>
        <v>1702_각남면_0082</v>
      </c>
      <c r="B479" s="1">
        <v>1702</v>
      </c>
      <c r="C479" s="1" t="s">
        <v>12741</v>
      </c>
      <c r="D479" s="1" t="s">
        <v>12742</v>
      </c>
      <c r="E479" s="1">
        <v>478</v>
      </c>
      <c r="F479" s="1">
        <v>2</v>
      </c>
      <c r="G479" s="1" t="s">
        <v>938</v>
      </c>
      <c r="H479" s="1" t="s">
        <v>7052</v>
      </c>
      <c r="I479" s="1">
        <v>7</v>
      </c>
      <c r="L479" s="1">
        <v>4</v>
      </c>
      <c r="M479" s="1" t="s">
        <v>1333</v>
      </c>
      <c r="N479" s="1" t="s">
        <v>8108</v>
      </c>
      <c r="T479" s="1" t="s">
        <v>14194</v>
      </c>
      <c r="U479" s="1" t="s">
        <v>1332</v>
      </c>
      <c r="V479" s="1" t="s">
        <v>7395</v>
      </c>
      <c r="Y479" s="1" t="s">
        <v>1333</v>
      </c>
      <c r="Z479" s="1" t="s">
        <v>8108</v>
      </c>
      <c r="AC479" s="1">
        <v>61</v>
      </c>
      <c r="AD479" s="1" t="s">
        <v>284</v>
      </c>
      <c r="AE479" s="1" t="s">
        <v>9789</v>
      </c>
      <c r="AJ479" s="1" t="s">
        <v>17</v>
      </c>
      <c r="AK479" s="1" t="s">
        <v>9936</v>
      </c>
      <c r="AL479" s="1" t="s">
        <v>149</v>
      </c>
      <c r="AM479" s="1" t="s">
        <v>9962</v>
      </c>
      <c r="AN479" s="1" t="s">
        <v>456</v>
      </c>
      <c r="AO479" s="1" t="s">
        <v>7287</v>
      </c>
      <c r="AR479" s="1" t="s">
        <v>1334</v>
      </c>
      <c r="AS479" s="1" t="s">
        <v>13291</v>
      </c>
      <c r="AT479" s="1" t="s">
        <v>57</v>
      </c>
      <c r="AU479" s="1" t="s">
        <v>7320</v>
      </c>
      <c r="AV479" s="1" t="s">
        <v>1052</v>
      </c>
      <c r="AW479" s="1" t="s">
        <v>8688</v>
      </c>
      <c r="BB479" s="1" t="s">
        <v>128</v>
      </c>
      <c r="BC479" s="1" t="s">
        <v>13465</v>
      </c>
      <c r="BD479" s="1" t="s">
        <v>1053</v>
      </c>
      <c r="BE479" s="1" t="s">
        <v>10157</v>
      </c>
      <c r="BG479" s="1" t="s">
        <v>57</v>
      </c>
      <c r="BH479" s="1" t="s">
        <v>7320</v>
      </c>
      <c r="BI479" s="1" t="s">
        <v>948</v>
      </c>
      <c r="BJ479" s="1" t="s">
        <v>8249</v>
      </c>
      <c r="BK479" s="1" t="s">
        <v>57</v>
      </c>
      <c r="BL479" s="1" t="s">
        <v>7320</v>
      </c>
      <c r="BM479" s="1" t="s">
        <v>1054</v>
      </c>
      <c r="BN479" s="1" t="s">
        <v>9638</v>
      </c>
      <c r="BO479" s="1" t="s">
        <v>251</v>
      </c>
      <c r="BP479" s="1" t="s">
        <v>13625</v>
      </c>
      <c r="BQ479" s="1" t="s">
        <v>1335</v>
      </c>
      <c r="BR479" s="1" t="s">
        <v>13755</v>
      </c>
      <c r="BS479" s="1" t="s">
        <v>79</v>
      </c>
      <c r="BT479" s="1" t="s">
        <v>14129</v>
      </c>
    </row>
    <row r="480" spans="1:73" ht="13.5" customHeight="1">
      <c r="A480" s="4" t="str">
        <f t="shared" si="12"/>
        <v>1702_각남면_0082</v>
      </c>
      <c r="B480" s="1">
        <v>1702</v>
      </c>
      <c r="C480" s="1" t="s">
        <v>12741</v>
      </c>
      <c r="D480" s="1" t="s">
        <v>12742</v>
      </c>
      <c r="E480" s="1">
        <v>479</v>
      </c>
      <c r="F480" s="1">
        <v>2</v>
      </c>
      <c r="G480" s="1" t="s">
        <v>938</v>
      </c>
      <c r="H480" s="1" t="s">
        <v>7052</v>
      </c>
      <c r="I480" s="1">
        <v>7</v>
      </c>
      <c r="L480" s="1">
        <v>4</v>
      </c>
      <c r="M480" s="1" t="s">
        <v>1333</v>
      </c>
      <c r="N480" s="1" t="s">
        <v>8108</v>
      </c>
      <c r="S480" s="1" t="s">
        <v>49</v>
      </c>
      <c r="T480" s="1" t="s">
        <v>2878</v>
      </c>
      <c r="U480" s="1" t="s">
        <v>128</v>
      </c>
      <c r="V480" s="1" t="s">
        <v>7236</v>
      </c>
      <c r="W480" s="1" t="s">
        <v>925</v>
      </c>
      <c r="X480" s="1" t="s">
        <v>7778</v>
      </c>
      <c r="Y480" s="1" t="s">
        <v>1336</v>
      </c>
      <c r="Z480" s="1" t="s">
        <v>8109</v>
      </c>
      <c r="AC480" s="1">
        <v>63</v>
      </c>
      <c r="AD480" s="1" t="s">
        <v>217</v>
      </c>
      <c r="AE480" s="1" t="s">
        <v>9783</v>
      </c>
      <c r="AJ480" s="1" t="s">
        <v>17</v>
      </c>
      <c r="AK480" s="1" t="s">
        <v>9936</v>
      </c>
      <c r="AL480" s="1" t="s">
        <v>1337</v>
      </c>
      <c r="AM480" s="1" t="s">
        <v>13245</v>
      </c>
      <c r="AT480" s="1" t="s">
        <v>46</v>
      </c>
      <c r="AU480" s="1" t="s">
        <v>7417</v>
      </c>
      <c r="AV480" s="1" t="s">
        <v>1251</v>
      </c>
      <c r="AW480" s="1" t="s">
        <v>9018</v>
      </c>
      <c r="BG480" s="1" t="s">
        <v>46</v>
      </c>
      <c r="BH480" s="1" t="s">
        <v>7417</v>
      </c>
      <c r="BI480" s="1" t="s">
        <v>1183</v>
      </c>
      <c r="BJ480" s="1" t="s">
        <v>10302</v>
      </c>
      <c r="BK480" s="1" t="s">
        <v>46</v>
      </c>
      <c r="BL480" s="1" t="s">
        <v>7417</v>
      </c>
      <c r="BM480" s="1" t="s">
        <v>1338</v>
      </c>
      <c r="BN480" s="1" t="s">
        <v>11640</v>
      </c>
      <c r="BO480" s="1" t="s">
        <v>194</v>
      </c>
      <c r="BP480" s="1" t="s">
        <v>7558</v>
      </c>
      <c r="BQ480" s="1" t="s">
        <v>1339</v>
      </c>
      <c r="BR480" s="1" t="s">
        <v>12105</v>
      </c>
      <c r="BS480" s="1" t="s">
        <v>224</v>
      </c>
      <c r="BT480" s="1" t="s">
        <v>9998</v>
      </c>
    </row>
    <row r="481" spans="1:73" ht="13.5" customHeight="1">
      <c r="A481" s="4" t="str">
        <f t="shared" si="12"/>
        <v>1702_각남면_0082</v>
      </c>
      <c r="B481" s="1">
        <v>1702</v>
      </c>
      <c r="C481" s="1" t="s">
        <v>12741</v>
      </c>
      <c r="D481" s="1" t="s">
        <v>12742</v>
      </c>
      <c r="E481" s="1">
        <v>480</v>
      </c>
      <c r="F481" s="1">
        <v>2</v>
      </c>
      <c r="G481" s="1" t="s">
        <v>938</v>
      </c>
      <c r="H481" s="1" t="s">
        <v>7052</v>
      </c>
      <c r="I481" s="1">
        <v>7</v>
      </c>
      <c r="L481" s="1">
        <v>4</v>
      </c>
      <c r="M481" s="1" t="s">
        <v>1333</v>
      </c>
      <c r="N481" s="1" t="s">
        <v>8108</v>
      </c>
      <c r="S481" s="1" t="s">
        <v>280</v>
      </c>
      <c r="T481" s="1" t="s">
        <v>7228</v>
      </c>
      <c r="Y481" s="1" t="s">
        <v>735</v>
      </c>
      <c r="Z481" s="1" t="s">
        <v>7957</v>
      </c>
      <c r="AC481" s="1">
        <v>77</v>
      </c>
      <c r="AD481" s="1" t="s">
        <v>157</v>
      </c>
      <c r="AE481" s="1" t="s">
        <v>9776</v>
      </c>
    </row>
    <row r="482" spans="1:73" ht="13.5" customHeight="1">
      <c r="A482" s="4" t="str">
        <f t="shared" si="12"/>
        <v>1702_각남면_0082</v>
      </c>
      <c r="B482" s="1">
        <v>1702</v>
      </c>
      <c r="C482" s="1" t="s">
        <v>12741</v>
      </c>
      <c r="D482" s="1" t="s">
        <v>12742</v>
      </c>
      <c r="E482" s="1">
        <v>481</v>
      </c>
      <c r="F482" s="1">
        <v>2</v>
      </c>
      <c r="G482" s="1" t="s">
        <v>938</v>
      </c>
      <c r="H482" s="1" t="s">
        <v>7052</v>
      </c>
      <c r="I482" s="1">
        <v>7</v>
      </c>
      <c r="L482" s="1">
        <v>4</v>
      </c>
      <c r="M482" s="1" t="s">
        <v>1333</v>
      </c>
      <c r="N482" s="1" t="s">
        <v>8108</v>
      </c>
      <c r="S482" s="1" t="s">
        <v>68</v>
      </c>
      <c r="T482" s="1" t="s">
        <v>7222</v>
      </c>
      <c r="U482" s="1" t="s">
        <v>57</v>
      </c>
      <c r="V482" s="1" t="s">
        <v>7320</v>
      </c>
      <c r="Y482" s="1" t="s">
        <v>69</v>
      </c>
      <c r="Z482" s="1" t="s">
        <v>7811</v>
      </c>
      <c r="AC482" s="1">
        <v>27</v>
      </c>
      <c r="AD482" s="1" t="s">
        <v>483</v>
      </c>
      <c r="AE482" s="1" t="s">
        <v>9497</v>
      </c>
      <c r="AN482" s="1" t="s">
        <v>97</v>
      </c>
      <c r="AO482" s="1" t="s">
        <v>9880</v>
      </c>
      <c r="AR482" s="1" t="s">
        <v>1340</v>
      </c>
      <c r="AS482" s="1" t="s">
        <v>15297</v>
      </c>
    </row>
    <row r="483" spans="1:73" ht="13.5" customHeight="1">
      <c r="A483" s="4" t="str">
        <f t="shared" si="12"/>
        <v>1702_각남면_0082</v>
      </c>
      <c r="B483" s="1">
        <v>1702</v>
      </c>
      <c r="C483" s="1" t="s">
        <v>12741</v>
      </c>
      <c r="D483" s="1" t="s">
        <v>12742</v>
      </c>
      <c r="E483" s="1">
        <v>482</v>
      </c>
      <c r="F483" s="1">
        <v>2</v>
      </c>
      <c r="G483" s="1" t="s">
        <v>938</v>
      </c>
      <c r="H483" s="1" t="s">
        <v>7052</v>
      </c>
      <c r="I483" s="1">
        <v>7</v>
      </c>
      <c r="L483" s="1">
        <v>4</v>
      </c>
      <c r="M483" s="1" t="s">
        <v>1333</v>
      </c>
      <c r="N483" s="1" t="s">
        <v>8108</v>
      </c>
      <c r="S483" s="1" t="s">
        <v>64</v>
      </c>
      <c r="T483" s="1" t="s">
        <v>7221</v>
      </c>
      <c r="Y483" s="1" t="s">
        <v>631</v>
      </c>
      <c r="Z483" s="1" t="s">
        <v>7930</v>
      </c>
      <c r="AC483" s="1">
        <v>19</v>
      </c>
      <c r="AD483" s="1" t="s">
        <v>493</v>
      </c>
      <c r="AE483" s="1" t="s">
        <v>9804</v>
      </c>
    </row>
    <row r="484" spans="1:73" ht="13.5" customHeight="1">
      <c r="A484" s="4" t="str">
        <f t="shared" si="12"/>
        <v>1702_각남면_0082</v>
      </c>
      <c r="B484" s="1">
        <v>1702</v>
      </c>
      <c r="C484" s="1" t="s">
        <v>12741</v>
      </c>
      <c r="D484" s="1" t="s">
        <v>12742</v>
      </c>
      <c r="E484" s="1">
        <v>483</v>
      </c>
      <c r="F484" s="1">
        <v>2</v>
      </c>
      <c r="G484" s="1" t="s">
        <v>938</v>
      </c>
      <c r="H484" s="1" t="s">
        <v>7052</v>
      </c>
      <c r="I484" s="1">
        <v>7</v>
      </c>
      <c r="L484" s="1">
        <v>5</v>
      </c>
      <c r="M484" s="1" t="s">
        <v>15063</v>
      </c>
      <c r="N484" s="1" t="s">
        <v>15064</v>
      </c>
      <c r="T484" s="1" t="s">
        <v>14194</v>
      </c>
      <c r="U484" s="1" t="s">
        <v>264</v>
      </c>
      <c r="V484" s="1" t="s">
        <v>7323</v>
      </c>
      <c r="W484" s="1" t="s">
        <v>608</v>
      </c>
      <c r="X484" s="1" t="s">
        <v>7768</v>
      </c>
      <c r="Y484" s="1" t="s">
        <v>1341</v>
      </c>
      <c r="Z484" s="1" t="s">
        <v>8110</v>
      </c>
      <c r="AC484" s="1">
        <v>42</v>
      </c>
      <c r="AD484" s="1" t="s">
        <v>266</v>
      </c>
      <c r="AE484" s="1" t="s">
        <v>9788</v>
      </c>
      <c r="AJ484" s="1" t="s">
        <v>17</v>
      </c>
      <c r="AK484" s="1" t="s">
        <v>9936</v>
      </c>
      <c r="AL484" s="1" t="s">
        <v>97</v>
      </c>
      <c r="AM484" s="1" t="s">
        <v>9880</v>
      </c>
      <c r="AT484" s="1" t="s">
        <v>187</v>
      </c>
      <c r="AU484" s="1" t="s">
        <v>10063</v>
      </c>
      <c r="AV484" s="1" t="s">
        <v>1342</v>
      </c>
      <c r="AW484" s="1" t="s">
        <v>8783</v>
      </c>
      <c r="BG484" s="1" t="s">
        <v>189</v>
      </c>
      <c r="BH484" s="1" t="s">
        <v>7414</v>
      </c>
      <c r="BI484" s="1" t="s">
        <v>1343</v>
      </c>
      <c r="BJ484" s="1" t="s">
        <v>11175</v>
      </c>
      <c r="BK484" s="1" t="s">
        <v>421</v>
      </c>
      <c r="BL484" s="1" t="s">
        <v>11049</v>
      </c>
      <c r="BM484" s="1" t="s">
        <v>588</v>
      </c>
      <c r="BN484" s="1" t="s">
        <v>8835</v>
      </c>
      <c r="BO484" s="1" t="s">
        <v>189</v>
      </c>
      <c r="BP484" s="1" t="s">
        <v>7414</v>
      </c>
      <c r="BQ484" s="1" t="s">
        <v>1344</v>
      </c>
      <c r="BR484" s="1" t="s">
        <v>12106</v>
      </c>
      <c r="BS484" s="1" t="s">
        <v>348</v>
      </c>
      <c r="BT484" s="1" t="s">
        <v>10001</v>
      </c>
    </row>
    <row r="485" spans="1:73" ht="13.5" customHeight="1">
      <c r="A485" s="4" t="str">
        <f t="shared" si="12"/>
        <v>1702_각남면_0082</v>
      </c>
      <c r="B485" s="1">
        <v>1702</v>
      </c>
      <c r="C485" s="1" t="s">
        <v>12741</v>
      </c>
      <c r="D485" s="1" t="s">
        <v>12742</v>
      </c>
      <c r="E485" s="1">
        <v>484</v>
      </c>
      <c r="F485" s="1">
        <v>2</v>
      </c>
      <c r="G485" s="1" t="s">
        <v>938</v>
      </c>
      <c r="H485" s="1" t="s">
        <v>7052</v>
      </c>
      <c r="I485" s="1">
        <v>7</v>
      </c>
      <c r="L485" s="1">
        <v>5</v>
      </c>
      <c r="M485" s="1" t="s">
        <v>15063</v>
      </c>
      <c r="N485" s="1" t="s">
        <v>15064</v>
      </c>
      <c r="S485" s="1" t="s">
        <v>49</v>
      </c>
      <c r="T485" s="1" t="s">
        <v>2878</v>
      </c>
      <c r="W485" s="1" t="s">
        <v>166</v>
      </c>
      <c r="X485" s="1" t="s">
        <v>7754</v>
      </c>
      <c r="Y485" s="1" t="s">
        <v>88</v>
      </c>
      <c r="Z485" s="1" t="s">
        <v>7814</v>
      </c>
      <c r="AC485" s="1">
        <v>35</v>
      </c>
      <c r="AD485" s="1" t="s">
        <v>135</v>
      </c>
      <c r="AE485" s="1" t="s">
        <v>9773</v>
      </c>
      <c r="AJ485" s="1" t="s">
        <v>17</v>
      </c>
      <c r="AK485" s="1" t="s">
        <v>9936</v>
      </c>
      <c r="AL485" s="1" t="s">
        <v>149</v>
      </c>
      <c r="AM485" s="1" t="s">
        <v>9962</v>
      </c>
      <c r="AT485" s="1" t="s">
        <v>481</v>
      </c>
      <c r="AU485" s="1" t="s">
        <v>7339</v>
      </c>
      <c r="AV485" s="1" t="s">
        <v>1345</v>
      </c>
      <c r="AW485" s="1" t="s">
        <v>8833</v>
      </c>
      <c r="BG485" s="1" t="s">
        <v>187</v>
      </c>
      <c r="BH485" s="1" t="s">
        <v>10063</v>
      </c>
      <c r="BI485" s="1" t="s">
        <v>15362</v>
      </c>
      <c r="BJ485" s="1" t="s">
        <v>10386</v>
      </c>
      <c r="BK485" s="1" t="s">
        <v>1346</v>
      </c>
      <c r="BL485" s="1" t="s">
        <v>13518</v>
      </c>
      <c r="BM485" s="1" t="s">
        <v>1251</v>
      </c>
      <c r="BN485" s="1" t="s">
        <v>9018</v>
      </c>
      <c r="BO485" s="1" t="s">
        <v>189</v>
      </c>
      <c r="BP485" s="1" t="s">
        <v>7414</v>
      </c>
      <c r="BQ485" s="1" t="s">
        <v>1347</v>
      </c>
      <c r="BR485" s="1" t="s">
        <v>12758</v>
      </c>
      <c r="BS485" s="1" t="s">
        <v>79</v>
      </c>
      <c r="BT485" s="1" t="s">
        <v>14129</v>
      </c>
    </row>
    <row r="486" spans="1:73" ht="13.5" customHeight="1">
      <c r="A486" s="4" t="str">
        <f t="shared" si="12"/>
        <v>1702_각남면_0082</v>
      </c>
      <c r="B486" s="1">
        <v>1702</v>
      </c>
      <c r="C486" s="1" t="s">
        <v>12741</v>
      </c>
      <c r="D486" s="1" t="s">
        <v>12742</v>
      </c>
      <c r="E486" s="1">
        <v>485</v>
      </c>
      <c r="F486" s="1">
        <v>2</v>
      </c>
      <c r="G486" s="1" t="s">
        <v>938</v>
      </c>
      <c r="H486" s="1" t="s">
        <v>7052</v>
      </c>
      <c r="I486" s="1">
        <v>7</v>
      </c>
      <c r="L486" s="1">
        <v>5</v>
      </c>
      <c r="M486" s="1" t="s">
        <v>15063</v>
      </c>
      <c r="N486" s="1" t="s">
        <v>15064</v>
      </c>
      <c r="S486" s="1" t="s">
        <v>1348</v>
      </c>
      <c r="T486" s="1" t="s">
        <v>7246</v>
      </c>
      <c r="W486" s="1" t="s">
        <v>166</v>
      </c>
      <c r="X486" s="1" t="s">
        <v>7754</v>
      </c>
      <c r="Y486" s="1" t="s">
        <v>1349</v>
      </c>
      <c r="Z486" s="1" t="s">
        <v>8111</v>
      </c>
      <c r="AC486" s="1">
        <v>66</v>
      </c>
      <c r="AD486" s="1" t="s">
        <v>316</v>
      </c>
      <c r="AE486" s="1" t="s">
        <v>9794</v>
      </c>
    </row>
    <row r="487" spans="1:73" ht="13.5" customHeight="1">
      <c r="A487" s="4" t="str">
        <f t="shared" si="12"/>
        <v>1702_각남면_0082</v>
      </c>
      <c r="B487" s="1">
        <v>1702</v>
      </c>
      <c r="C487" s="1" t="s">
        <v>12741</v>
      </c>
      <c r="D487" s="1" t="s">
        <v>12742</v>
      </c>
      <c r="E487" s="1">
        <v>486</v>
      </c>
      <c r="F487" s="1">
        <v>2</v>
      </c>
      <c r="G487" s="1" t="s">
        <v>938</v>
      </c>
      <c r="H487" s="1" t="s">
        <v>7052</v>
      </c>
      <c r="I487" s="1">
        <v>7</v>
      </c>
      <c r="L487" s="1">
        <v>5</v>
      </c>
      <c r="M487" s="1" t="s">
        <v>15063</v>
      </c>
      <c r="N487" s="1" t="s">
        <v>15064</v>
      </c>
      <c r="S487" s="1" t="s">
        <v>64</v>
      </c>
      <c r="T487" s="1" t="s">
        <v>7221</v>
      </c>
      <c r="Y487" s="1" t="s">
        <v>1350</v>
      </c>
      <c r="Z487" s="1" t="s">
        <v>8112</v>
      </c>
      <c r="AF487" s="1" t="s">
        <v>239</v>
      </c>
      <c r="AG487" s="1" t="s">
        <v>9824</v>
      </c>
    </row>
    <row r="488" spans="1:73" ht="13.5" customHeight="1">
      <c r="A488" s="4" t="str">
        <f t="shared" si="12"/>
        <v>1702_각남면_0082</v>
      </c>
      <c r="B488" s="1">
        <v>1702</v>
      </c>
      <c r="C488" s="1" t="s">
        <v>12741</v>
      </c>
      <c r="D488" s="1" t="s">
        <v>12742</v>
      </c>
      <c r="E488" s="1">
        <v>487</v>
      </c>
      <c r="F488" s="1">
        <v>2</v>
      </c>
      <c r="G488" s="1" t="s">
        <v>938</v>
      </c>
      <c r="H488" s="1" t="s">
        <v>7052</v>
      </c>
      <c r="I488" s="1">
        <v>7</v>
      </c>
      <c r="L488" s="1">
        <v>5</v>
      </c>
      <c r="M488" s="1" t="s">
        <v>15063</v>
      </c>
      <c r="N488" s="1" t="s">
        <v>15064</v>
      </c>
      <c r="T488" s="1" t="s">
        <v>15307</v>
      </c>
      <c r="U488" s="1" t="s">
        <v>320</v>
      </c>
      <c r="V488" s="1" t="s">
        <v>15314</v>
      </c>
      <c r="Y488" s="1" t="s">
        <v>1351</v>
      </c>
      <c r="Z488" s="1" t="s">
        <v>15635</v>
      </c>
      <c r="AG488" s="1" t="s">
        <v>15633</v>
      </c>
      <c r="AI488" s="1" t="s">
        <v>9880</v>
      </c>
    </row>
    <row r="489" spans="1:73" ht="13.5" customHeight="1">
      <c r="A489" s="4" t="str">
        <f t="shared" si="12"/>
        <v>1702_각남면_0082</v>
      </c>
      <c r="B489" s="1">
        <v>1702</v>
      </c>
      <c r="C489" s="1" t="s">
        <v>12741</v>
      </c>
      <c r="D489" s="1" t="s">
        <v>12742</v>
      </c>
      <c r="E489" s="1">
        <v>488</v>
      </c>
      <c r="F489" s="1">
        <v>2</v>
      </c>
      <c r="G489" s="1" t="s">
        <v>938</v>
      </c>
      <c r="H489" s="1" t="s">
        <v>7052</v>
      </c>
      <c r="I489" s="1">
        <v>7</v>
      </c>
      <c r="L489" s="1">
        <v>5</v>
      </c>
      <c r="M489" s="1" t="s">
        <v>15063</v>
      </c>
      <c r="N489" s="1" t="s">
        <v>15064</v>
      </c>
      <c r="T489" s="1" t="s">
        <v>15307</v>
      </c>
      <c r="Y489" s="1" t="s">
        <v>1136</v>
      </c>
      <c r="Z489" s="1" t="s">
        <v>13066</v>
      </c>
      <c r="AC489" s="1">
        <v>42</v>
      </c>
      <c r="AD489" s="1" t="s">
        <v>266</v>
      </c>
      <c r="AE489" s="1" t="s">
        <v>9788</v>
      </c>
      <c r="AG489" s="1" t="s">
        <v>15633</v>
      </c>
      <c r="AI489" s="1" t="s">
        <v>9880</v>
      </c>
      <c r="BC489" s="1" t="s">
        <v>7378</v>
      </c>
      <c r="BE489" s="1" t="s">
        <v>10935</v>
      </c>
      <c r="BF489" s="1" t="s">
        <v>13507</v>
      </c>
    </row>
    <row r="490" spans="1:73" ht="13.5" customHeight="1">
      <c r="A490" s="4" t="str">
        <f t="shared" si="12"/>
        <v>1702_각남면_0082</v>
      </c>
      <c r="B490" s="1">
        <v>1702</v>
      </c>
      <c r="C490" s="1" t="s">
        <v>12741</v>
      </c>
      <c r="D490" s="1" t="s">
        <v>12742</v>
      </c>
      <c r="E490" s="1">
        <v>489</v>
      </c>
      <c r="F490" s="1">
        <v>2</v>
      </c>
      <c r="G490" s="1" t="s">
        <v>938</v>
      </c>
      <c r="H490" s="1" t="s">
        <v>7052</v>
      </c>
      <c r="I490" s="1">
        <v>7</v>
      </c>
      <c r="L490" s="1">
        <v>5</v>
      </c>
      <c r="M490" s="1" t="s">
        <v>15063</v>
      </c>
      <c r="N490" s="1" t="s">
        <v>15064</v>
      </c>
      <c r="T490" s="1" t="s">
        <v>15307</v>
      </c>
      <c r="U490" s="1" t="s">
        <v>130</v>
      </c>
      <c r="V490" s="1" t="s">
        <v>7309</v>
      </c>
      <c r="Y490" s="1" t="s">
        <v>1352</v>
      </c>
      <c r="Z490" s="1" t="s">
        <v>8113</v>
      </c>
      <c r="AC490" s="1">
        <v>22</v>
      </c>
      <c r="AD490" s="1" t="s">
        <v>465</v>
      </c>
      <c r="AE490" s="1" t="s">
        <v>9802</v>
      </c>
      <c r="AG490" s="1" t="s">
        <v>15633</v>
      </c>
      <c r="AI490" s="1" t="s">
        <v>9880</v>
      </c>
      <c r="BC490" s="1" t="s">
        <v>10920</v>
      </c>
      <c r="BD490" s="1" t="s">
        <v>1353</v>
      </c>
      <c r="BE490" s="1" t="s">
        <v>13493</v>
      </c>
      <c r="BF490" s="1" t="s">
        <v>13507</v>
      </c>
      <c r="BU490" s="1" t="s">
        <v>16030</v>
      </c>
    </row>
    <row r="491" spans="1:73" ht="13.5" customHeight="1">
      <c r="A491" s="4" t="str">
        <f t="shared" si="12"/>
        <v>1702_각남면_0082</v>
      </c>
      <c r="B491" s="1">
        <v>1702</v>
      </c>
      <c r="C491" s="1" t="s">
        <v>12741</v>
      </c>
      <c r="D491" s="1" t="s">
        <v>12742</v>
      </c>
      <c r="E491" s="1">
        <v>490</v>
      </c>
      <c r="F491" s="1">
        <v>2</v>
      </c>
      <c r="G491" s="1" t="s">
        <v>938</v>
      </c>
      <c r="H491" s="1" t="s">
        <v>7052</v>
      </c>
      <c r="I491" s="1">
        <v>7</v>
      </c>
      <c r="L491" s="1">
        <v>5</v>
      </c>
      <c r="M491" s="1" t="s">
        <v>15063</v>
      </c>
      <c r="N491" s="1" t="s">
        <v>15064</v>
      </c>
      <c r="T491" s="1" t="s">
        <v>15307</v>
      </c>
      <c r="U491" s="1" t="s">
        <v>143</v>
      </c>
      <c r="V491" s="1" t="s">
        <v>7311</v>
      </c>
      <c r="Y491" s="1" t="s">
        <v>1354</v>
      </c>
      <c r="Z491" s="1" t="s">
        <v>8114</v>
      </c>
      <c r="AC491" s="1">
        <v>18</v>
      </c>
      <c r="AD491" s="1" t="s">
        <v>157</v>
      </c>
      <c r="AE491" s="1" t="s">
        <v>9776</v>
      </c>
      <c r="AG491" s="1" t="s">
        <v>15633</v>
      </c>
      <c r="AI491" s="1" t="s">
        <v>9880</v>
      </c>
      <c r="BC491" s="1" t="s">
        <v>10920</v>
      </c>
      <c r="BE491" s="1" t="s">
        <v>13493</v>
      </c>
      <c r="BF491" s="1" t="s">
        <v>13511</v>
      </c>
    </row>
    <row r="492" spans="1:73" ht="13.5" customHeight="1">
      <c r="A492" s="4" t="str">
        <f t="shared" si="12"/>
        <v>1702_각남면_0082</v>
      </c>
      <c r="B492" s="1">
        <v>1702</v>
      </c>
      <c r="C492" s="1" t="s">
        <v>12741</v>
      </c>
      <c r="D492" s="1" t="s">
        <v>12742</v>
      </c>
      <c r="E492" s="1">
        <v>491</v>
      </c>
      <c r="F492" s="1">
        <v>2</v>
      </c>
      <c r="G492" s="1" t="s">
        <v>938</v>
      </c>
      <c r="H492" s="1" t="s">
        <v>7052</v>
      </c>
      <c r="I492" s="1">
        <v>7</v>
      </c>
      <c r="L492" s="1">
        <v>5</v>
      </c>
      <c r="M492" s="1" t="s">
        <v>15063</v>
      </c>
      <c r="N492" s="1" t="s">
        <v>15064</v>
      </c>
      <c r="T492" s="1" t="s">
        <v>15307</v>
      </c>
      <c r="U492" s="1" t="s">
        <v>130</v>
      </c>
      <c r="V492" s="1" t="s">
        <v>7309</v>
      </c>
      <c r="Y492" s="1" t="s">
        <v>617</v>
      </c>
      <c r="Z492" s="1" t="s">
        <v>7926</v>
      </c>
      <c r="AC492" s="1">
        <v>15</v>
      </c>
      <c r="AD492" s="1" t="s">
        <v>70</v>
      </c>
      <c r="AE492" s="1" t="s">
        <v>9764</v>
      </c>
      <c r="AF492" s="1" t="s">
        <v>13135</v>
      </c>
      <c r="AG492" s="1" t="s">
        <v>13131</v>
      </c>
      <c r="AH492" s="1" t="s">
        <v>97</v>
      </c>
      <c r="AI492" s="1" t="s">
        <v>9880</v>
      </c>
      <c r="BB492" s="1" t="s">
        <v>292</v>
      </c>
      <c r="BC492" s="1" t="s">
        <v>10920</v>
      </c>
      <c r="BE492" s="1" t="s">
        <v>13493</v>
      </c>
      <c r="BF492" s="1" t="s">
        <v>13512</v>
      </c>
    </row>
    <row r="493" spans="1:73" ht="13.5" customHeight="1">
      <c r="A493" s="4" t="str">
        <f t="shared" si="12"/>
        <v>1702_각남면_0082</v>
      </c>
      <c r="B493" s="1">
        <v>1702</v>
      </c>
      <c r="C493" s="1" t="s">
        <v>12741</v>
      </c>
      <c r="D493" s="1" t="s">
        <v>12742</v>
      </c>
      <c r="E493" s="1">
        <v>492</v>
      </c>
      <c r="F493" s="1">
        <v>2</v>
      </c>
      <c r="G493" s="1" t="s">
        <v>938</v>
      </c>
      <c r="H493" s="1" t="s">
        <v>7052</v>
      </c>
      <c r="I493" s="1">
        <v>8</v>
      </c>
      <c r="J493" s="1" t="s">
        <v>1355</v>
      </c>
      <c r="K493" s="1" t="s">
        <v>12755</v>
      </c>
      <c r="L493" s="1">
        <v>1</v>
      </c>
      <c r="M493" s="1" t="s">
        <v>1355</v>
      </c>
      <c r="N493" s="1" t="s">
        <v>12755</v>
      </c>
      <c r="Q493" s="1" t="s">
        <v>1356</v>
      </c>
      <c r="R493" s="1" t="s">
        <v>7194</v>
      </c>
      <c r="T493" s="1" t="s">
        <v>14194</v>
      </c>
      <c r="U493" s="1" t="s">
        <v>172</v>
      </c>
      <c r="V493" s="1" t="s">
        <v>7314</v>
      </c>
      <c r="W493" s="1" t="s">
        <v>76</v>
      </c>
      <c r="X493" s="1" t="s">
        <v>12974</v>
      </c>
      <c r="Y493" s="1" t="s">
        <v>1357</v>
      </c>
      <c r="Z493" s="1" t="s">
        <v>7921</v>
      </c>
      <c r="AC493" s="1">
        <v>26</v>
      </c>
      <c r="AD493" s="1" t="s">
        <v>140</v>
      </c>
      <c r="AE493" s="1" t="s">
        <v>9774</v>
      </c>
      <c r="AJ493" s="1" t="s">
        <v>17</v>
      </c>
      <c r="AK493" s="1" t="s">
        <v>9936</v>
      </c>
      <c r="AL493" s="1" t="s">
        <v>79</v>
      </c>
      <c r="AM493" s="1" t="s">
        <v>13206</v>
      </c>
      <c r="AT493" s="1" t="s">
        <v>259</v>
      </c>
      <c r="AU493" s="1" t="s">
        <v>13350</v>
      </c>
      <c r="AV493" s="1" t="s">
        <v>1358</v>
      </c>
      <c r="AW493" s="1" t="s">
        <v>7135</v>
      </c>
      <c r="BG493" s="1" t="s">
        <v>46</v>
      </c>
      <c r="BH493" s="1" t="s">
        <v>7417</v>
      </c>
      <c r="BI493" s="1" t="s">
        <v>761</v>
      </c>
      <c r="BJ493" s="1" t="s">
        <v>7964</v>
      </c>
      <c r="BK493" s="1" t="s">
        <v>46</v>
      </c>
      <c r="BL493" s="1" t="s">
        <v>7417</v>
      </c>
      <c r="BM493" s="1" t="s">
        <v>1016</v>
      </c>
      <c r="BN493" s="1" t="s">
        <v>8943</v>
      </c>
      <c r="BO493" s="1" t="s">
        <v>46</v>
      </c>
      <c r="BP493" s="1" t="s">
        <v>7417</v>
      </c>
      <c r="BQ493" s="1" t="s">
        <v>1359</v>
      </c>
      <c r="BR493" s="1" t="s">
        <v>12107</v>
      </c>
      <c r="BS493" s="1" t="s">
        <v>97</v>
      </c>
      <c r="BT493" s="1" t="s">
        <v>9880</v>
      </c>
    </row>
    <row r="494" spans="1:73" ht="13.5" customHeight="1">
      <c r="A494" s="4" t="str">
        <f t="shared" si="12"/>
        <v>1702_각남면_0082</v>
      </c>
      <c r="B494" s="1">
        <v>1702</v>
      </c>
      <c r="C494" s="1" t="s">
        <v>12741</v>
      </c>
      <c r="D494" s="1" t="s">
        <v>12742</v>
      </c>
      <c r="E494" s="1">
        <v>493</v>
      </c>
      <c r="F494" s="1">
        <v>2</v>
      </c>
      <c r="G494" s="1" t="s">
        <v>938</v>
      </c>
      <c r="H494" s="1" t="s">
        <v>7052</v>
      </c>
      <c r="I494" s="1">
        <v>8</v>
      </c>
      <c r="L494" s="1">
        <v>1</v>
      </c>
      <c r="M494" s="1" t="s">
        <v>1355</v>
      </c>
      <c r="N494" s="1" t="s">
        <v>12755</v>
      </c>
      <c r="S494" s="1" t="s">
        <v>49</v>
      </c>
      <c r="T494" s="1" t="s">
        <v>2878</v>
      </c>
      <c r="W494" s="1" t="s">
        <v>1049</v>
      </c>
      <c r="X494" s="1" t="s">
        <v>7774</v>
      </c>
      <c r="Y494" s="1" t="s">
        <v>88</v>
      </c>
      <c r="Z494" s="1" t="s">
        <v>7814</v>
      </c>
      <c r="AC494" s="1">
        <v>25</v>
      </c>
      <c r="AD494" s="1" t="s">
        <v>125</v>
      </c>
      <c r="AE494" s="1" t="s">
        <v>9771</v>
      </c>
      <c r="AJ494" s="1" t="s">
        <v>17</v>
      </c>
      <c r="AK494" s="1" t="s">
        <v>9936</v>
      </c>
      <c r="AL494" s="1" t="s">
        <v>597</v>
      </c>
      <c r="AM494" s="1" t="s">
        <v>10004</v>
      </c>
      <c r="AT494" s="1" t="s">
        <v>481</v>
      </c>
      <c r="AU494" s="1" t="s">
        <v>7339</v>
      </c>
      <c r="AV494" s="1" t="s">
        <v>1360</v>
      </c>
      <c r="AW494" s="1" t="s">
        <v>10363</v>
      </c>
      <c r="BG494" s="1" t="s">
        <v>187</v>
      </c>
      <c r="BH494" s="1" t="s">
        <v>10063</v>
      </c>
      <c r="BI494" s="1" t="s">
        <v>561</v>
      </c>
      <c r="BJ494" s="1" t="s">
        <v>7914</v>
      </c>
      <c r="BK494" s="1" t="s">
        <v>187</v>
      </c>
      <c r="BL494" s="1" t="s">
        <v>10063</v>
      </c>
      <c r="BM494" s="1" t="s">
        <v>1361</v>
      </c>
      <c r="BN494" s="1" t="s">
        <v>11641</v>
      </c>
      <c r="BO494" s="1" t="s">
        <v>189</v>
      </c>
      <c r="BP494" s="1" t="s">
        <v>7414</v>
      </c>
      <c r="BQ494" s="1" t="s">
        <v>1362</v>
      </c>
      <c r="BR494" s="1" t="s">
        <v>12108</v>
      </c>
      <c r="BS494" s="1" t="s">
        <v>97</v>
      </c>
      <c r="BT494" s="1" t="s">
        <v>9880</v>
      </c>
    </row>
    <row r="495" spans="1:73" ht="13.5" customHeight="1">
      <c r="A495" s="4" t="str">
        <f t="shared" si="12"/>
        <v>1702_각남면_0082</v>
      </c>
      <c r="B495" s="1">
        <v>1702</v>
      </c>
      <c r="C495" s="1" t="s">
        <v>12741</v>
      </c>
      <c r="D495" s="1" t="s">
        <v>12742</v>
      </c>
      <c r="E495" s="1">
        <v>494</v>
      </c>
      <c r="F495" s="1">
        <v>2</v>
      </c>
      <c r="G495" s="1" t="s">
        <v>938</v>
      </c>
      <c r="H495" s="1" t="s">
        <v>7052</v>
      </c>
      <c r="I495" s="1">
        <v>8</v>
      </c>
      <c r="L495" s="1">
        <v>1</v>
      </c>
      <c r="M495" s="1" t="s">
        <v>1355</v>
      </c>
      <c r="N495" s="1" t="s">
        <v>12755</v>
      </c>
      <c r="S495" s="1" t="s">
        <v>430</v>
      </c>
      <c r="T495" s="1" t="s">
        <v>7231</v>
      </c>
      <c r="Y495" s="1" t="s">
        <v>1363</v>
      </c>
      <c r="Z495" s="1" t="s">
        <v>8115</v>
      </c>
      <c r="AC495" s="1">
        <v>4</v>
      </c>
      <c r="AD495" s="1" t="s">
        <v>103</v>
      </c>
      <c r="AE495" s="1" t="s">
        <v>9769</v>
      </c>
    </row>
    <row r="496" spans="1:73" ht="13.5" customHeight="1">
      <c r="A496" s="4" t="str">
        <f t="shared" si="12"/>
        <v>1702_각남면_0082</v>
      </c>
      <c r="B496" s="1">
        <v>1702</v>
      </c>
      <c r="C496" s="1" t="s">
        <v>12741</v>
      </c>
      <c r="D496" s="1" t="s">
        <v>12742</v>
      </c>
      <c r="E496" s="1">
        <v>495</v>
      </c>
      <c r="F496" s="1">
        <v>2</v>
      </c>
      <c r="G496" s="1" t="s">
        <v>938</v>
      </c>
      <c r="H496" s="1" t="s">
        <v>7052</v>
      </c>
      <c r="I496" s="1">
        <v>8</v>
      </c>
      <c r="L496" s="1">
        <v>1</v>
      </c>
      <c r="M496" s="1" t="s">
        <v>1355</v>
      </c>
      <c r="N496" s="1" t="s">
        <v>12755</v>
      </c>
      <c r="S496" s="1" t="s">
        <v>280</v>
      </c>
      <c r="T496" s="1" t="s">
        <v>7228</v>
      </c>
      <c r="W496" s="1" t="s">
        <v>166</v>
      </c>
      <c r="X496" s="1" t="s">
        <v>7754</v>
      </c>
      <c r="Y496" s="1" t="s">
        <v>88</v>
      </c>
      <c r="Z496" s="1" t="s">
        <v>7814</v>
      </c>
      <c r="AC496" s="1">
        <v>60</v>
      </c>
      <c r="AD496" s="1" t="s">
        <v>132</v>
      </c>
      <c r="AE496" s="1" t="s">
        <v>9772</v>
      </c>
    </row>
    <row r="497" spans="1:72" ht="13.5" customHeight="1">
      <c r="A497" s="4" t="str">
        <f t="shared" si="12"/>
        <v>1702_각남면_0082</v>
      </c>
      <c r="B497" s="1">
        <v>1702</v>
      </c>
      <c r="C497" s="1" t="s">
        <v>12741</v>
      </c>
      <c r="D497" s="1" t="s">
        <v>12742</v>
      </c>
      <c r="E497" s="1">
        <v>496</v>
      </c>
      <c r="F497" s="1">
        <v>2</v>
      </c>
      <c r="G497" s="1" t="s">
        <v>938</v>
      </c>
      <c r="H497" s="1" t="s">
        <v>7052</v>
      </c>
      <c r="I497" s="1">
        <v>8</v>
      </c>
      <c r="L497" s="1">
        <v>2</v>
      </c>
      <c r="M497" s="1" t="s">
        <v>14279</v>
      </c>
      <c r="N497" s="1" t="s">
        <v>14280</v>
      </c>
      <c r="T497" s="1" t="s">
        <v>14194</v>
      </c>
      <c r="U497" s="1" t="s">
        <v>172</v>
      </c>
      <c r="V497" s="1" t="s">
        <v>7314</v>
      </c>
      <c r="W497" s="1" t="s">
        <v>166</v>
      </c>
      <c r="X497" s="1" t="s">
        <v>7754</v>
      </c>
      <c r="Y497" s="1" t="s">
        <v>1364</v>
      </c>
      <c r="Z497" s="1" t="s">
        <v>8116</v>
      </c>
      <c r="AC497" s="1">
        <v>27</v>
      </c>
      <c r="AD497" s="1" t="s">
        <v>483</v>
      </c>
      <c r="AE497" s="1" t="s">
        <v>9497</v>
      </c>
      <c r="AJ497" s="1" t="s">
        <v>17</v>
      </c>
      <c r="AK497" s="1" t="s">
        <v>9936</v>
      </c>
      <c r="AL497" s="1" t="s">
        <v>97</v>
      </c>
      <c r="AM497" s="1" t="s">
        <v>9880</v>
      </c>
      <c r="AT497" s="1" t="s">
        <v>334</v>
      </c>
      <c r="AU497" s="1" t="s">
        <v>7328</v>
      </c>
      <c r="AV497" s="1" t="s">
        <v>976</v>
      </c>
      <c r="AW497" s="1" t="s">
        <v>8019</v>
      </c>
      <c r="BG497" s="1" t="s">
        <v>46</v>
      </c>
      <c r="BH497" s="1" t="s">
        <v>7417</v>
      </c>
      <c r="BI497" s="1" t="s">
        <v>977</v>
      </c>
      <c r="BJ497" s="1" t="s">
        <v>8895</v>
      </c>
      <c r="BK497" s="1" t="s">
        <v>46</v>
      </c>
      <c r="BL497" s="1" t="s">
        <v>7417</v>
      </c>
      <c r="BM497" s="1" t="s">
        <v>943</v>
      </c>
      <c r="BN497" s="1" t="s">
        <v>8812</v>
      </c>
      <c r="BO497" s="1" t="s">
        <v>46</v>
      </c>
      <c r="BP497" s="1" t="s">
        <v>7417</v>
      </c>
      <c r="BQ497" s="1" t="s">
        <v>1365</v>
      </c>
      <c r="BR497" s="1" t="s">
        <v>12109</v>
      </c>
      <c r="BS497" s="1" t="s">
        <v>401</v>
      </c>
      <c r="BT497" s="1" t="s">
        <v>9996</v>
      </c>
    </row>
    <row r="498" spans="1:72" ht="13.5" customHeight="1">
      <c r="A498" s="4" t="str">
        <f t="shared" si="12"/>
        <v>1702_각남면_0082</v>
      </c>
      <c r="B498" s="1">
        <v>1702</v>
      </c>
      <c r="C498" s="1" t="s">
        <v>12741</v>
      </c>
      <c r="D498" s="1" t="s">
        <v>12742</v>
      </c>
      <c r="E498" s="1">
        <v>497</v>
      </c>
      <c r="F498" s="1">
        <v>2</v>
      </c>
      <c r="G498" s="1" t="s">
        <v>938</v>
      </c>
      <c r="H498" s="1" t="s">
        <v>7052</v>
      </c>
      <c r="I498" s="1">
        <v>8</v>
      </c>
      <c r="L498" s="1">
        <v>2</v>
      </c>
      <c r="M498" s="1" t="s">
        <v>14279</v>
      </c>
      <c r="N498" s="1" t="s">
        <v>14280</v>
      </c>
      <c r="S498" s="1" t="s">
        <v>49</v>
      </c>
      <c r="T498" s="1" t="s">
        <v>2878</v>
      </c>
      <c r="W498" s="1" t="s">
        <v>253</v>
      </c>
      <c r="X498" s="1" t="s">
        <v>7755</v>
      </c>
      <c r="Y498" s="1" t="s">
        <v>88</v>
      </c>
      <c r="Z498" s="1" t="s">
        <v>7814</v>
      </c>
      <c r="AC498" s="1">
        <v>23</v>
      </c>
      <c r="AD498" s="1" t="s">
        <v>89</v>
      </c>
      <c r="AE498" s="1" t="s">
        <v>8127</v>
      </c>
      <c r="AJ498" s="1" t="s">
        <v>17</v>
      </c>
      <c r="AK498" s="1" t="s">
        <v>9936</v>
      </c>
      <c r="AL498" s="1" t="s">
        <v>97</v>
      </c>
      <c r="AM498" s="1" t="s">
        <v>9880</v>
      </c>
      <c r="AT498" s="1" t="s">
        <v>194</v>
      </c>
      <c r="AU498" s="1" t="s">
        <v>7558</v>
      </c>
      <c r="AV498" s="1" t="s">
        <v>1366</v>
      </c>
      <c r="AW498" s="1" t="s">
        <v>10364</v>
      </c>
      <c r="BG498" s="1" t="s">
        <v>363</v>
      </c>
      <c r="BH498" s="1" t="s">
        <v>7491</v>
      </c>
      <c r="BI498" s="1" t="s">
        <v>1367</v>
      </c>
      <c r="BJ498" s="1" t="s">
        <v>8307</v>
      </c>
      <c r="BK498" s="1" t="s">
        <v>187</v>
      </c>
      <c r="BL498" s="1" t="s">
        <v>10063</v>
      </c>
      <c r="BM498" s="1" t="s">
        <v>1368</v>
      </c>
      <c r="BN498" s="1" t="s">
        <v>8579</v>
      </c>
      <c r="BO498" s="1" t="s">
        <v>46</v>
      </c>
      <c r="BP498" s="1" t="s">
        <v>7417</v>
      </c>
      <c r="BQ498" s="1" t="s">
        <v>1369</v>
      </c>
      <c r="BR498" s="1" t="s">
        <v>14071</v>
      </c>
      <c r="BS498" s="1" t="s">
        <v>149</v>
      </c>
      <c r="BT498" s="1" t="s">
        <v>9962</v>
      </c>
    </row>
    <row r="499" spans="1:72" ht="13.5" customHeight="1">
      <c r="A499" s="4" t="str">
        <f t="shared" si="12"/>
        <v>1702_각남면_0082</v>
      </c>
      <c r="B499" s="1">
        <v>1702</v>
      </c>
      <c r="C499" s="1" t="s">
        <v>12741</v>
      </c>
      <c r="D499" s="1" t="s">
        <v>12742</v>
      </c>
      <c r="E499" s="1">
        <v>498</v>
      </c>
      <c r="F499" s="1">
        <v>2</v>
      </c>
      <c r="G499" s="1" t="s">
        <v>938</v>
      </c>
      <c r="H499" s="1" t="s">
        <v>7052</v>
      </c>
      <c r="I499" s="1">
        <v>8</v>
      </c>
      <c r="L499" s="1">
        <v>3</v>
      </c>
      <c r="M499" s="1" t="s">
        <v>14553</v>
      </c>
      <c r="N499" s="1" t="s">
        <v>14554</v>
      </c>
      <c r="T499" s="1" t="s">
        <v>14194</v>
      </c>
      <c r="U499" s="1" t="s">
        <v>1370</v>
      </c>
      <c r="V499" s="1" t="s">
        <v>7396</v>
      </c>
      <c r="W499" s="1" t="s">
        <v>1056</v>
      </c>
      <c r="X499" s="1" t="s">
        <v>7774</v>
      </c>
      <c r="Y499" s="1" t="s">
        <v>1371</v>
      </c>
      <c r="Z499" s="1" t="s">
        <v>7135</v>
      </c>
      <c r="AC499" s="1">
        <v>53</v>
      </c>
      <c r="AD499" s="1" t="s">
        <v>40</v>
      </c>
      <c r="AE499" s="1" t="s">
        <v>9762</v>
      </c>
      <c r="AJ499" s="1" t="s">
        <v>17</v>
      </c>
      <c r="AK499" s="1" t="s">
        <v>9936</v>
      </c>
      <c r="AL499" s="1" t="s">
        <v>86</v>
      </c>
      <c r="AM499" s="1" t="s">
        <v>9892</v>
      </c>
      <c r="AT499" s="1" t="s">
        <v>189</v>
      </c>
      <c r="AU499" s="1" t="s">
        <v>7414</v>
      </c>
      <c r="AV499" s="1" t="s">
        <v>1372</v>
      </c>
      <c r="AW499" s="1" t="s">
        <v>8167</v>
      </c>
      <c r="BG499" s="1" t="s">
        <v>46</v>
      </c>
      <c r="BH499" s="1" t="s">
        <v>7417</v>
      </c>
      <c r="BI499" s="1" t="s">
        <v>1299</v>
      </c>
      <c r="BJ499" s="1" t="s">
        <v>10372</v>
      </c>
      <c r="BK499" s="1" t="s">
        <v>46</v>
      </c>
      <c r="BL499" s="1" t="s">
        <v>7417</v>
      </c>
      <c r="BM499" s="1" t="s">
        <v>1373</v>
      </c>
      <c r="BN499" s="1" t="s">
        <v>8127</v>
      </c>
      <c r="BO499" s="1" t="s">
        <v>46</v>
      </c>
      <c r="BP499" s="1" t="s">
        <v>7417</v>
      </c>
      <c r="BQ499" s="1" t="s">
        <v>1300</v>
      </c>
      <c r="BR499" s="1" t="s">
        <v>12101</v>
      </c>
      <c r="BS499" s="1" t="s">
        <v>399</v>
      </c>
      <c r="BT499" s="1" t="s">
        <v>9937</v>
      </c>
    </row>
    <row r="500" spans="1:72" ht="13.5" customHeight="1">
      <c r="A500" s="4" t="str">
        <f t="shared" si="12"/>
        <v>1702_각남면_0082</v>
      </c>
      <c r="B500" s="1">
        <v>1702</v>
      </c>
      <c r="C500" s="1" t="s">
        <v>12741</v>
      </c>
      <c r="D500" s="1" t="s">
        <v>12742</v>
      </c>
      <c r="E500" s="1">
        <v>499</v>
      </c>
      <c r="F500" s="1">
        <v>2</v>
      </c>
      <c r="G500" s="1" t="s">
        <v>938</v>
      </c>
      <c r="H500" s="1" t="s">
        <v>7052</v>
      </c>
      <c r="I500" s="1">
        <v>8</v>
      </c>
      <c r="L500" s="1">
        <v>3</v>
      </c>
      <c r="M500" s="1" t="s">
        <v>14553</v>
      </c>
      <c r="N500" s="1" t="s">
        <v>14554</v>
      </c>
      <c r="S500" s="1" t="s">
        <v>49</v>
      </c>
      <c r="T500" s="1" t="s">
        <v>2878</v>
      </c>
      <c r="W500" s="1" t="s">
        <v>166</v>
      </c>
      <c r="X500" s="1" t="s">
        <v>7754</v>
      </c>
      <c r="Y500" s="1" t="s">
        <v>88</v>
      </c>
      <c r="Z500" s="1" t="s">
        <v>7814</v>
      </c>
      <c r="AC500" s="1">
        <v>48</v>
      </c>
      <c r="AD500" s="1" t="s">
        <v>664</v>
      </c>
      <c r="AE500" s="1" t="s">
        <v>9811</v>
      </c>
      <c r="AJ500" s="1" t="s">
        <v>17</v>
      </c>
      <c r="AK500" s="1" t="s">
        <v>9936</v>
      </c>
      <c r="AL500" s="1" t="s">
        <v>97</v>
      </c>
      <c r="AM500" s="1" t="s">
        <v>9880</v>
      </c>
      <c r="AT500" s="1" t="s">
        <v>46</v>
      </c>
      <c r="AU500" s="1" t="s">
        <v>7417</v>
      </c>
      <c r="AV500" s="1" t="s">
        <v>1374</v>
      </c>
      <c r="AW500" s="1" t="s">
        <v>8315</v>
      </c>
      <c r="BG500" s="1" t="s">
        <v>46</v>
      </c>
      <c r="BH500" s="1" t="s">
        <v>7417</v>
      </c>
      <c r="BI500" s="1" t="s">
        <v>697</v>
      </c>
      <c r="BJ500" s="1" t="s">
        <v>11146</v>
      </c>
      <c r="BK500" s="1" t="s">
        <v>46</v>
      </c>
      <c r="BL500" s="1" t="s">
        <v>7417</v>
      </c>
      <c r="BM500" s="1" t="s">
        <v>1126</v>
      </c>
      <c r="BN500" s="1" t="s">
        <v>8053</v>
      </c>
      <c r="BO500" s="1" t="s">
        <v>46</v>
      </c>
      <c r="BP500" s="1" t="s">
        <v>7417</v>
      </c>
      <c r="BQ500" s="1" t="s">
        <v>1375</v>
      </c>
      <c r="BR500" s="1" t="s">
        <v>13818</v>
      </c>
      <c r="BS500" s="1" t="s">
        <v>79</v>
      </c>
      <c r="BT500" s="1" t="s">
        <v>14129</v>
      </c>
    </row>
    <row r="501" spans="1:72" ht="13.5" customHeight="1">
      <c r="A501" s="4" t="str">
        <f t="shared" si="12"/>
        <v>1702_각남면_0082</v>
      </c>
      <c r="B501" s="1">
        <v>1702</v>
      </c>
      <c r="C501" s="1" t="s">
        <v>12741</v>
      </c>
      <c r="D501" s="1" t="s">
        <v>12742</v>
      </c>
      <c r="E501" s="1">
        <v>500</v>
      </c>
      <c r="F501" s="1">
        <v>2</v>
      </c>
      <c r="G501" s="1" t="s">
        <v>938</v>
      </c>
      <c r="H501" s="1" t="s">
        <v>7052</v>
      </c>
      <c r="I501" s="1">
        <v>8</v>
      </c>
      <c r="L501" s="1">
        <v>3</v>
      </c>
      <c r="M501" s="1" t="s">
        <v>14553</v>
      </c>
      <c r="N501" s="1" t="s">
        <v>14554</v>
      </c>
      <c r="S501" s="1" t="s">
        <v>1376</v>
      </c>
      <c r="T501" s="1" t="s">
        <v>7247</v>
      </c>
      <c r="Y501" s="1" t="s">
        <v>601</v>
      </c>
      <c r="Z501" s="1" t="s">
        <v>7921</v>
      </c>
      <c r="AF501" s="1" t="s">
        <v>741</v>
      </c>
      <c r="AG501" s="1" t="s">
        <v>9820</v>
      </c>
      <c r="AH501" s="1" t="s">
        <v>1377</v>
      </c>
      <c r="AI501" s="1" t="s">
        <v>9888</v>
      </c>
    </row>
    <row r="502" spans="1:72" ht="13.5" customHeight="1">
      <c r="A502" s="4" t="str">
        <f t="shared" si="12"/>
        <v>1702_각남면_0082</v>
      </c>
      <c r="B502" s="1">
        <v>1702</v>
      </c>
      <c r="C502" s="1" t="s">
        <v>12741</v>
      </c>
      <c r="D502" s="1" t="s">
        <v>12742</v>
      </c>
      <c r="E502" s="1">
        <v>501</v>
      </c>
      <c r="F502" s="1">
        <v>2</v>
      </c>
      <c r="G502" s="1" t="s">
        <v>938</v>
      </c>
      <c r="H502" s="1" t="s">
        <v>7052</v>
      </c>
      <c r="I502" s="1">
        <v>8</v>
      </c>
      <c r="L502" s="1">
        <v>4</v>
      </c>
      <c r="M502" s="1" t="s">
        <v>14807</v>
      </c>
      <c r="N502" s="1" t="s">
        <v>14338</v>
      </c>
      <c r="T502" s="1" t="s">
        <v>14194</v>
      </c>
      <c r="U502" s="1" t="s">
        <v>1378</v>
      </c>
      <c r="V502" s="1" t="s">
        <v>7397</v>
      </c>
      <c r="W502" s="1" t="s">
        <v>166</v>
      </c>
      <c r="X502" s="1" t="s">
        <v>7754</v>
      </c>
      <c r="Y502" s="1" t="s">
        <v>1379</v>
      </c>
      <c r="Z502" s="1" t="s">
        <v>8117</v>
      </c>
      <c r="AC502" s="1">
        <v>33</v>
      </c>
      <c r="AD502" s="1" t="s">
        <v>380</v>
      </c>
      <c r="AE502" s="1" t="s">
        <v>9798</v>
      </c>
      <c r="AJ502" s="1" t="s">
        <v>17</v>
      </c>
      <c r="AK502" s="1" t="s">
        <v>9936</v>
      </c>
      <c r="AL502" s="1" t="s">
        <v>97</v>
      </c>
      <c r="AM502" s="1" t="s">
        <v>9880</v>
      </c>
      <c r="AT502" s="1" t="s">
        <v>46</v>
      </c>
      <c r="AU502" s="1" t="s">
        <v>7417</v>
      </c>
      <c r="AV502" s="1" t="s">
        <v>15825</v>
      </c>
      <c r="AW502" s="1" t="s">
        <v>8276</v>
      </c>
      <c r="BG502" s="1" t="s">
        <v>189</v>
      </c>
      <c r="BH502" s="1" t="s">
        <v>7414</v>
      </c>
      <c r="BI502" s="1" t="s">
        <v>1380</v>
      </c>
      <c r="BJ502" s="1" t="s">
        <v>10410</v>
      </c>
      <c r="BK502" s="1" t="s">
        <v>187</v>
      </c>
      <c r="BL502" s="1" t="s">
        <v>10063</v>
      </c>
      <c r="BM502" s="1" t="s">
        <v>1034</v>
      </c>
      <c r="BN502" s="1" t="s">
        <v>11202</v>
      </c>
      <c r="BO502" s="1" t="s">
        <v>615</v>
      </c>
      <c r="BP502" s="1" t="s">
        <v>10199</v>
      </c>
      <c r="BQ502" s="1" t="s">
        <v>1381</v>
      </c>
      <c r="BR502" s="1" t="s">
        <v>13790</v>
      </c>
      <c r="BS502" s="1" t="s">
        <v>79</v>
      </c>
      <c r="BT502" s="1" t="s">
        <v>14129</v>
      </c>
    </row>
    <row r="503" spans="1:72" ht="13.5" customHeight="1">
      <c r="A503" s="4" t="str">
        <f t="shared" si="12"/>
        <v>1702_각남면_0082</v>
      </c>
      <c r="B503" s="1">
        <v>1702</v>
      </c>
      <c r="C503" s="1" t="s">
        <v>12741</v>
      </c>
      <c r="D503" s="1" t="s">
        <v>12742</v>
      </c>
      <c r="E503" s="1">
        <v>502</v>
      </c>
      <c r="F503" s="1">
        <v>2</v>
      </c>
      <c r="G503" s="1" t="s">
        <v>938</v>
      </c>
      <c r="H503" s="1" t="s">
        <v>7052</v>
      </c>
      <c r="I503" s="1">
        <v>8</v>
      </c>
      <c r="L503" s="1">
        <v>4</v>
      </c>
      <c r="M503" s="1" t="s">
        <v>14807</v>
      </c>
      <c r="N503" s="1" t="s">
        <v>14338</v>
      </c>
      <c r="S503" s="1" t="s">
        <v>49</v>
      </c>
      <c r="T503" s="1" t="s">
        <v>2878</v>
      </c>
      <c r="W503" s="1" t="s">
        <v>166</v>
      </c>
      <c r="X503" s="1" t="s">
        <v>7754</v>
      </c>
      <c r="Y503" s="1" t="s">
        <v>88</v>
      </c>
      <c r="Z503" s="1" t="s">
        <v>7814</v>
      </c>
      <c r="AC503" s="1">
        <v>27</v>
      </c>
      <c r="AD503" s="1" t="s">
        <v>483</v>
      </c>
      <c r="AE503" s="1" t="s">
        <v>9497</v>
      </c>
      <c r="AJ503" s="1" t="s">
        <v>17</v>
      </c>
      <c r="AK503" s="1" t="s">
        <v>9936</v>
      </c>
      <c r="AL503" s="1" t="s">
        <v>149</v>
      </c>
      <c r="AM503" s="1" t="s">
        <v>9962</v>
      </c>
      <c r="AT503" s="1" t="s">
        <v>615</v>
      </c>
      <c r="AU503" s="1" t="s">
        <v>10199</v>
      </c>
      <c r="AV503" s="1" t="s">
        <v>1382</v>
      </c>
      <c r="AW503" s="1" t="s">
        <v>8184</v>
      </c>
      <c r="BG503" s="1" t="s">
        <v>189</v>
      </c>
      <c r="BH503" s="1" t="s">
        <v>7414</v>
      </c>
      <c r="BI503" s="1" t="s">
        <v>220</v>
      </c>
      <c r="BJ503" s="1" t="s">
        <v>10280</v>
      </c>
      <c r="BK503" s="1" t="s">
        <v>207</v>
      </c>
      <c r="BL503" s="1" t="s">
        <v>10187</v>
      </c>
      <c r="BM503" s="1" t="s">
        <v>1383</v>
      </c>
      <c r="BN503" s="1" t="s">
        <v>13612</v>
      </c>
      <c r="BO503" s="1" t="s">
        <v>46</v>
      </c>
      <c r="BP503" s="1" t="s">
        <v>7417</v>
      </c>
      <c r="BQ503" s="1" t="s">
        <v>1384</v>
      </c>
      <c r="BR503" s="1" t="s">
        <v>13927</v>
      </c>
      <c r="BS503" s="1" t="s">
        <v>1287</v>
      </c>
      <c r="BT503" s="1" t="s">
        <v>10011</v>
      </c>
    </row>
    <row r="504" spans="1:72" ht="13.5" customHeight="1">
      <c r="A504" s="4" t="str">
        <f t="shared" si="12"/>
        <v>1702_각남면_0082</v>
      </c>
      <c r="B504" s="1">
        <v>1702</v>
      </c>
      <c r="C504" s="1" t="s">
        <v>12741</v>
      </c>
      <c r="D504" s="1" t="s">
        <v>12742</v>
      </c>
      <c r="E504" s="1">
        <v>503</v>
      </c>
      <c r="F504" s="1">
        <v>2</v>
      </c>
      <c r="G504" s="1" t="s">
        <v>938</v>
      </c>
      <c r="H504" s="1" t="s">
        <v>7052</v>
      </c>
      <c r="I504" s="1">
        <v>8</v>
      </c>
      <c r="L504" s="1">
        <v>4</v>
      </c>
      <c r="M504" s="1" t="s">
        <v>14807</v>
      </c>
      <c r="N504" s="1" t="s">
        <v>14338</v>
      </c>
      <c r="S504" s="1" t="s">
        <v>430</v>
      </c>
      <c r="T504" s="1" t="s">
        <v>7231</v>
      </c>
      <c r="U504" s="1" t="s">
        <v>637</v>
      </c>
      <c r="V504" s="1" t="s">
        <v>7350</v>
      </c>
      <c r="Y504" s="1" t="s">
        <v>1385</v>
      </c>
      <c r="Z504" s="1" t="s">
        <v>8118</v>
      </c>
      <c r="AC504" s="1">
        <v>30</v>
      </c>
      <c r="AD504" s="1" t="s">
        <v>78</v>
      </c>
      <c r="AE504" s="1" t="s">
        <v>9767</v>
      </c>
    </row>
    <row r="505" spans="1:72" ht="13.5" customHeight="1">
      <c r="A505" s="4" t="str">
        <f t="shared" si="12"/>
        <v>1702_각남면_0082</v>
      </c>
      <c r="B505" s="1">
        <v>1702</v>
      </c>
      <c r="C505" s="1" t="s">
        <v>12741</v>
      </c>
      <c r="D505" s="1" t="s">
        <v>12742</v>
      </c>
      <c r="E505" s="1">
        <v>504</v>
      </c>
      <c r="F505" s="1">
        <v>2</v>
      </c>
      <c r="G505" s="1" t="s">
        <v>938</v>
      </c>
      <c r="H505" s="1" t="s">
        <v>7052</v>
      </c>
      <c r="I505" s="1">
        <v>8</v>
      </c>
      <c r="L505" s="1">
        <v>4</v>
      </c>
      <c r="M505" s="1" t="s">
        <v>14807</v>
      </c>
      <c r="N505" s="1" t="s">
        <v>14338</v>
      </c>
      <c r="S505" s="1" t="s">
        <v>430</v>
      </c>
      <c r="T505" s="1" t="s">
        <v>7231</v>
      </c>
      <c r="U505" s="1" t="s">
        <v>1386</v>
      </c>
      <c r="V505" s="1" t="s">
        <v>7398</v>
      </c>
      <c r="Y505" s="1" t="s">
        <v>1387</v>
      </c>
      <c r="Z505" s="1" t="s">
        <v>8119</v>
      </c>
      <c r="AF505" s="1" t="s">
        <v>1388</v>
      </c>
      <c r="AG505" s="1" t="s">
        <v>9836</v>
      </c>
    </row>
    <row r="506" spans="1:72" ht="13.5" customHeight="1">
      <c r="A506" s="4" t="str">
        <f t="shared" si="12"/>
        <v>1702_각남면_0082</v>
      </c>
      <c r="B506" s="1">
        <v>1702</v>
      </c>
      <c r="C506" s="1" t="s">
        <v>12741</v>
      </c>
      <c r="D506" s="1" t="s">
        <v>12742</v>
      </c>
      <c r="E506" s="1">
        <v>505</v>
      </c>
      <c r="F506" s="1">
        <v>2</v>
      </c>
      <c r="G506" s="1" t="s">
        <v>938</v>
      </c>
      <c r="H506" s="1" t="s">
        <v>7052</v>
      </c>
      <c r="I506" s="1">
        <v>8</v>
      </c>
      <c r="L506" s="1">
        <v>4</v>
      </c>
      <c r="M506" s="1" t="s">
        <v>14807</v>
      </c>
      <c r="N506" s="1" t="s">
        <v>14338</v>
      </c>
      <c r="S506" s="1" t="s">
        <v>64</v>
      </c>
      <c r="T506" s="1" t="s">
        <v>7221</v>
      </c>
      <c r="Y506" s="1" t="s">
        <v>88</v>
      </c>
      <c r="Z506" s="1" t="s">
        <v>7814</v>
      </c>
      <c r="AC506" s="1">
        <v>5</v>
      </c>
      <c r="AD506" s="1" t="s">
        <v>319</v>
      </c>
      <c r="AE506" s="1" t="s">
        <v>7865</v>
      </c>
    </row>
    <row r="507" spans="1:72" ht="13.5" customHeight="1">
      <c r="A507" s="4" t="str">
        <f t="shared" si="12"/>
        <v>1702_각남면_0082</v>
      </c>
      <c r="B507" s="1">
        <v>1702</v>
      </c>
      <c r="C507" s="1" t="s">
        <v>12741</v>
      </c>
      <c r="D507" s="1" t="s">
        <v>12742</v>
      </c>
      <c r="E507" s="1">
        <v>506</v>
      </c>
      <c r="F507" s="1">
        <v>2</v>
      </c>
      <c r="G507" s="1" t="s">
        <v>938</v>
      </c>
      <c r="H507" s="1" t="s">
        <v>7052</v>
      </c>
      <c r="I507" s="1">
        <v>8</v>
      </c>
      <c r="L507" s="1">
        <v>4</v>
      </c>
      <c r="M507" s="1" t="s">
        <v>14807</v>
      </c>
      <c r="N507" s="1" t="s">
        <v>14338</v>
      </c>
      <c r="S507" s="1" t="s">
        <v>494</v>
      </c>
      <c r="T507" s="1" t="s">
        <v>7234</v>
      </c>
      <c r="Y507" s="1" t="s">
        <v>88</v>
      </c>
      <c r="Z507" s="1" t="s">
        <v>7814</v>
      </c>
      <c r="AC507" s="1">
        <v>23</v>
      </c>
      <c r="AD507" s="1" t="s">
        <v>89</v>
      </c>
      <c r="AE507" s="1" t="s">
        <v>8127</v>
      </c>
    </row>
    <row r="508" spans="1:72" ht="13.5" customHeight="1">
      <c r="A508" s="4" t="str">
        <f t="shared" si="12"/>
        <v>1702_각남면_0082</v>
      </c>
      <c r="B508" s="1">
        <v>1702</v>
      </c>
      <c r="C508" s="1" t="s">
        <v>12741</v>
      </c>
      <c r="D508" s="1" t="s">
        <v>12742</v>
      </c>
      <c r="E508" s="1">
        <v>507</v>
      </c>
      <c r="F508" s="1">
        <v>2</v>
      </c>
      <c r="G508" s="1" t="s">
        <v>938</v>
      </c>
      <c r="H508" s="1" t="s">
        <v>7052</v>
      </c>
      <c r="I508" s="1">
        <v>8</v>
      </c>
      <c r="L508" s="1">
        <v>4</v>
      </c>
      <c r="M508" s="1" t="s">
        <v>14807</v>
      </c>
      <c r="N508" s="1" t="s">
        <v>14338</v>
      </c>
      <c r="S508" s="1" t="s">
        <v>64</v>
      </c>
      <c r="T508" s="1" t="s">
        <v>7221</v>
      </c>
      <c r="Y508" s="1" t="s">
        <v>1389</v>
      </c>
      <c r="Z508" s="1" t="s">
        <v>8120</v>
      </c>
      <c r="AC508" s="1">
        <v>1</v>
      </c>
      <c r="AD508" s="1" t="s">
        <v>284</v>
      </c>
      <c r="AE508" s="1" t="s">
        <v>9789</v>
      </c>
      <c r="AF508" s="1" t="s">
        <v>100</v>
      </c>
      <c r="AG508" s="1" t="s">
        <v>9819</v>
      </c>
    </row>
    <row r="509" spans="1:72" ht="13.5" customHeight="1">
      <c r="A509" s="4" t="str">
        <f t="shared" si="12"/>
        <v>1702_각남면_0082</v>
      </c>
      <c r="B509" s="1">
        <v>1702</v>
      </c>
      <c r="C509" s="1" t="s">
        <v>12741</v>
      </c>
      <c r="D509" s="1" t="s">
        <v>12742</v>
      </c>
      <c r="E509" s="1">
        <v>508</v>
      </c>
      <c r="F509" s="1">
        <v>2</v>
      </c>
      <c r="G509" s="1" t="s">
        <v>938</v>
      </c>
      <c r="H509" s="1" t="s">
        <v>7052</v>
      </c>
      <c r="I509" s="1">
        <v>8</v>
      </c>
      <c r="L509" s="1">
        <v>4</v>
      </c>
      <c r="M509" s="1" t="s">
        <v>14807</v>
      </c>
      <c r="N509" s="1" t="s">
        <v>14338</v>
      </c>
      <c r="S509" s="1" t="s">
        <v>1390</v>
      </c>
      <c r="T509" s="1" t="s">
        <v>7248</v>
      </c>
      <c r="W509" s="1" t="s">
        <v>1067</v>
      </c>
      <c r="X509" s="1" t="s">
        <v>7775</v>
      </c>
      <c r="Y509" s="1" t="s">
        <v>88</v>
      </c>
      <c r="Z509" s="1" t="s">
        <v>7814</v>
      </c>
      <c r="AC509" s="1">
        <v>27</v>
      </c>
      <c r="AD509" s="1" t="s">
        <v>483</v>
      </c>
      <c r="AE509" s="1" t="s">
        <v>9497</v>
      </c>
      <c r="AF509" s="1" t="s">
        <v>100</v>
      </c>
      <c r="AG509" s="1" t="s">
        <v>9819</v>
      </c>
    </row>
    <row r="510" spans="1:72" ht="13.5" customHeight="1">
      <c r="A510" s="4" t="str">
        <f t="shared" si="12"/>
        <v>1702_각남면_0082</v>
      </c>
      <c r="B510" s="1">
        <v>1702</v>
      </c>
      <c r="C510" s="1" t="s">
        <v>12741</v>
      </c>
      <c r="D510" s="1" t="s">
        <v>12742</v>
      </c>
      <c r="E510" s="1">
        <v>509</v>
      </c>
      <c r="F510" s="1">
        <v>2</v>
      </c>
      <c r="G510" s="1" t="s">
        <v>938</v>
      </c>
      <c r="H510" s="1" t="s">
        <v>7052</v>
      </c>
      <c r="I510" s="1">
        <v>8</v>
      </c>
      <c r="L510" s="1">
        <v>5</v>
      </c>
      <c r="M510" s="1" t="s">
        <v>14909</v>
      </c>
      <c r="N510" s="1" t="s">
        <v>14910</v>
      </c>
      <c r="T510" s="1" t="s">
        <v>14194</v>
      </c>
      <c r="U510" s="1" t="s">
        <v>1391</v>
      </c>
      <c r="V510" s="1" t="s">
        <v>7399</v>
      </c>
      <c r="W510" s="1" t="s">
        <v>76</v>
      </c>
      <c r="X510" s="1" t="s">
        <v>12974</v>
      </c>
      <c r="Y510" s="1" t="s">
        <v>1392</v>
      </c>
      <c r="Z510" s="1" t="s">
        <v>8121</v>
      </c>
      <c r="AC510" s="1">
        <v>60</v>
      </c>
      <c r="AD510" s="1" t="s">
        <v>132</v>
      </c>
      <c r="AE510" s="1" t="s">
        <v>9772</v>
      </c>
      <c r="AJ510" s="1" t="s">
        <v>17</v>
      </c>
      <c r="AK510" s="1" t="s">
        <v>9936</v>
      </c>
      <c r="AL510" s="1" t="s">
        <v>79</v>
      </c>
      <c r="AM510" s="1" t="s">
        <v>13206</v>
      </c>
      <c r="AT510" s="1" t="s">
        <v>46</v>
      </c>
      <c r="AU510" s="1" t="s">
        <v>7417</v>
      </c>
      <c r="AV510" s="1" t="s">
        <v>1393</v>
      </c>
      <c r="AW510" s="1" t="s">
        <v>10365</v>
      </c>
      <c r="BG510" s="1" t="s">
        <v>46</v>
      </c>
      <c r="BH510" s="1" t="s">
        <v>7417</v>
      </c>
      <c r="BI510" s="1" t="s">
        <v>1394</v>
      </c>
      <c r="BJ510" s="1" t="s">
        <v>11176</v>
      </c>
      <c r="BK510" s="1" t="s">
        <v>189</v>
      </c>
      <c r="BL510" s="1" t="s">
        <v>7414</v>
      </c>
      <c r="BM510" s="1" t="s">
        <v>836</v>
      </c>
      <c r="BN510" s="1" t="s">
        <v>8417</v>
      </c>
      <c r="BO510" s="1" t="s">
        <v>46</v>
      </c>
      <c r="BP510" s="1" t="s">
        <v>7417</v>
      </c>
      <c r="BQ510" s="1" t="s">
        <v>1395</v>
      </c>
      <c r="BR510" s="1" t="s">
        <v>12110</v>
      </c>
      <c r="BS510" s="1" t="s">
        <v>310</v>
      </c>
      <c r="BT510" s="1" t="s">
        <v>9995</v>
      </c>
    </row>
    <row r="511" spans="1:72" ht="13.5" customHeight="1">
      <c r="A511" s="4" t="str">
        <f t="shared" si="12"/>
        <v>1702_각남면_0082</v>
      </c>
      <c r="B511" s="1">
        <v>1702</v>
      </c>
      <c r="C511" s="1" t="s">
        <v>12741</v>
      </c>
      <c r="D511" s="1" t="s">
        <v>12742</v>
      </c>
      <c r="E511" s="1">
        <v>510</v>
      </c>
      <c r="F511" s="1">
        <v>2</v>
      </c>
      <c r="G511" s="1" t="s">
        <v>938</v>
      </c>
      <c r="H511" s="1" t="s">
        <v>7052</v>
      </c>
      <c r="I511" s="1">
        <v>8</v>
      </c>
      <c r="L511" s="1">
        <v>5</v>
      </c>
      <c r="M511" s="1" t="s">
        <v>14909</v>
      </c>
      <c r="N511" s="1" t="s">
        <v>14910</v>
      </c>
      <c r="S511" s="1" t="s">
        <v>49</v>
      </c>
      <c r="T511" s="1" t="s">
        <v>2878</v>
      </c>
      <c r="U511" s="1" t="s">
        <v>50</v>
      </c>
      <c r="V511" s="1" t="s">
        <v>7304</v>
      </c>
      <c r="Y511" s="1" t="s">
        <v>1396</v>
      </c>
      <c r="Z511" s="1" t="s">
        <v>13079</v>
      </c>
      <c r="AC511" s="1">
        <v>61</v>
      </c>
      <c r="AD511" s="1" t="s">
        <v>284</v>
      </c>
      <c r="AE511" s="1" t="s">
        <v>9789</v>
      </c>
      <c r="AJ511" s="1" t="s">
        <v>17</v>
      </c>
      <c r="AK511" s="1" t="s">
        <v>9936</v>
      </c>
      <c r="AL511" s="1" t="s">
        <v>416</v>
      </c>
      <c r="AM511" s="1" t="s">
        <v>8868</v>
      </c>
      <c r="AN511" s="1" t="s">
        <v>597</v>
      </c>
      <c r="AO511" s="1" t="s">
        <v>10004</v>
      </c>
      <c r="AR511" s="1" t="s">
        <v>1397</v>
      </c>
      <c r="AS511" s="1" t="s">
        <v>10084</v>
      </c>
      <c r="AT511" s="1" t="s">
        <v>251</v>
      </c>
      <c r="AU511" s="1" t="s">
        <v>13267</v>
      </c>
      <c r="AV511" s="1" t="s">
        <v>358</v>
      </c>
      <c r="AW511" s="1" t="s">
        <v>10366</v>
      </c>
      <c r="BB511" s="1" t="s">
        <v>141</v>
      </c>
      <c r="BC511" s="1" t="s">
        <v>7634</v>
      </c>
      <c r="BD511" s="1" t="s">
        <v>1175</v>
      </c>
      <c r="BE511" s="1" t="s">
        <v>9218</v>
      </c>
      <c r="BG511" s="1" t="s">
        <v>46</v>
      </c>
      <c r="BH511" s="1" t="s">
        <v>7417</v>
      </c>
      <c r="BI511" s="1" t="s">
        <v>1398</v>
      </c>
      <c r="BJ511" s="1" t="s">
        <v>11177</v>
      </c>
      <c r="BK511" s="1" t="s">
        <v>57</v>
      </c>
      <c r="BL511" s="1" t="s">
        <v>7320</v>
      </c>
      <c r="BM511" s="1" t="s">
        <v>1399</v>
      </c>
      <c r="BN511" s="1" t="s">
        <v>8804</v>
      </c>
      <c r="BO511" s="1" t="s">
        <v>251</v>
      </c>
      <c r="BP511" s="1" t="s">
        <v>13625</v>
      </c>
      <c r="BQ511" s="1" t="s">
        <v>1400</v>
      </c>
      <c r="BR511" s="1" t="s">
        <v>12111</v>
      </c>
      <c r="BS511" s="1" t="s">
        <v>86</v>
      </c>
      <c r="BT511" s="1" t="s">
        <v>9892</v>
      </c>
    </row>
    <row r="512" spans="1:72" ht="13.5" customHeight="1">
      <c r="A512" s="4" t="str">
        <f t="shared" si="12"/>
        <v>1702_각남면_0082</v>
      </c>
      <c r="B512" s="1">
        <v>1702</v>
      </c>
      <c r="C512" s="1" t="s">
        <v>12741</v>
      </c>
      <c r="D512" s="1" t="s">
        <v>12742</v>
      </c>
      <c r="E512" s="1">
        <v>511</v>
      </c>
      <c r="F512" s="1">
        <v>2</v>
      </c>
      <c r="G512" s="1" t="s">
        <v>938</v>
      </c>
      <c r="H512" s="1" t="s">
        <v>7052</v>
      </c>
      <c r="I512" s="1">
        <v>8</v>
      </c>
      <c r="L512" s="1">
        <v>5</v>
      </c>
      <c r="M512" s="1" t="s">
        <v>14909</v>
      </c>
      <c r="N512" s="1" t="s">
        <v>14910</v>
      </c>
      <c r="S512" s="1" t="s">
        <v>64</v>
      </c>
      <c r="T512" s="1" t="s">
        <v>7221</v>
      </c>
      <c r="Y512" s="1" t="s">
        <v>1103</v>
      </c>
      <c r="Z512" s="1" t="s">
        <v>8050</v>
      </c>
      <c r="AC512" s="1">
        <v>1</v>
      </c>
      <c r="AD512" s="1" t="s">
        <v>284</v>
      </c>
      <c r="AE512" s="1" t="s">
        <v>9789</v>
      </c>
      <c r="AF512" s="1" t="s">
        <v>100</v>
      </c>
      <c r="AG512" s="1" t="s">
        <v>9819</v>
      </c>
    </row>
    <row r="513" spans="1:73" ht="13.5" customHeight="1">
      <c r="A513" s="4" t="str">
        <f t="shared" si="12"/>
        <v>1702_각남면_0082</v>
      </c>
      <c r="B513" s="1">
        <v>1702</v>
      </c>
      <c r="C513" s="1" t="s">
        <v>12741</v>
      </c>
      <c r="D513" s="1" t="s">
        <v>12742</v>
      </c>
      <c r="E513" s="1">
        <v>512</v>
      </c>
      <c r="F513" s="1">
        <v>2</v>
      </c>
      <c r="G513" s="1" t="s">
        <v>938</v>
      </c>
      <c r="H513" s="1" t="s">
        <v>7052</v>
      </c>
      <c r="I513" s="1">
        <v>9</v>
      </c>
      <c r="J513" s="1" t="s">
        <v>1401</v>
      </c>
      <c r="K513" s="1" t="s">
        <v>7079</v>
      </c>
      <c r="L513" s="1">
        <v>1</v>
      </c>
      <c r="M513" s="1" t="s">
        <v>1401</v>
      </c>
      <c r="N513" s="1" t="s">
        <v>7079</v>
      </c>
      <c r="T513" s="1" t="s">
        <v>14194</v>
      </c>
      <c r="U513" s="1" t="s">
        <v>1402</v>
      </c>
      <c r="V513" s="1" t="s">
        <v>7400</v>
      </c>
      <c r="W513" s="1" t="s">
        <v>118</v>
      </c>
      <c r="X513" s="1" t="s">
        <v>7751</v>
      </c>
      <c r="Y513" s="1" t="s">
        <v>1403</v>
      </c>
      <c r="Z513" s="1" t="s">
        <v>8122</v>
      </c>
      <c r="AC513" s="1">
        <v>51</v>
      </c>
      <c r="AD513" s="1" t="s">
        <v>593</v>
      </c>
      <c r="AE513" s="1" t="s">
        <v>9808</v>
      </c>
      <c r="AJ513" s="1" t="s">
        <v>17</v>
      </c>
      <c r="AK513" s="1" t="s">
        <v>9936</v>
      </c>
      <c r="AL513" s="1" t="s">
        <v>120</v>
      </c>
      <c r="AM513" s="1" t="s">
        <v>9894</v>
      </c>
      <c r="AT513" s="1" t="s">
        <v>46</v>
      </c>
      <c r="AU513" s="1" t="s">
        <v>7417</v>
      </c>
      <c r="AV513" s="1" t="s">
        <v>1404</v>
      </c>
      <c r="AW513" s="1" t="s">
        <v>10367</v>
      </c>
      <c r="BG513" s="1" t="s">
        <v>1405</v>
      </c>
      <c r="BH513" s="1" t="s">
        <v>7627</v>
      </c>
      <c r="BI513" s="1" t="s">
        <v>1406</v>
      </c>
      <c r="BJ513" s="1" t="s">
        <v>9381</v>
      </c>
      <c r="BK513" s="1" t="s">
        <v>46</v>
      </c>
      <c r="BL513" s="1" t="s">
        <v>7417</v>
      </c>
      <c r="BM513" s="1" t="s">
        <v>1407</v>
      </c>
      <c r="BN513" s="1" t="s">
        <v>11642</v>
      </c>
      <c r="BO513" s="1" t="s">
        <v>46</v>
      </c>
      <c r="BP513" s="1" t="s">
        <v>7417</v>
      </c>
      <c r="BQ513" s="1" t="s">
        <v>1408</v>
      </c>
      <c r="BR513" s="1" t="s">
        <v>14018</v>
      </c>
      <c r="BS513" s="1" t="s">
        <v>360</v>
      </c>
      <c r="BT513" s="1" t="s">
        <v>9928</v>
      </c>
    </row>
    <row r="514" spans="1:73" ht="13.5" customHeight="1">
      <c r="A514" s="4" t="str">
        <f t="shared" si="12"/>
        <v>1702_각남면_0082</v>
      </c>
      <c r="B514" s="1">
        <v>1702</v>
      </c>
      <c r="C514" s="1" t="s">
        <v>12741</v>
      </c>
      <c r="D514" s="1" t="s">
        <v>12742</v>
      </c>
      <c r="E514" s="1">
        <v>513</v>
      </c>
      <c r="F514" s="1">
        <v>2</v>
      </c>
      <c r="G514" s="1" t="s">
        <v>938</v>
      </c>
      <c r="H514" s="1" t="s">
        <v>7052</v>
      </c>
      <c r="I514" s="1">
        <v>9</v>
      </c>
      <c r="L514" s="1">
        <v>1</v>
      </c>
      <c r="M514" s="1" t="s">
        <v>1401</v>
      </c>
      <c r="N514" s="1" t="s">
        <v>7079</v>
      </c>
      <c r="S514" s="1" t="s">
        <v>49</v>
      </c>
      <c r="T514" s="1" t="s">
        <v>2878</v>
      </c>
      <c r="W514" s="1" t="s">
        <v>303</v>
      </c>
      <c r="X514" s="1" t="s">
        <v>7757</v>
      </c>
      <c r="Y514" s="1" t="s">
        <v>88</v>
      </c>
      <c r="Z514" s="1" t="s">
        <v>7814</v>
      </c>
      <c r="AC514" s="1">
        <v>49</v>
      </c>
      <c r="AD514" s="1" t="s">
        <v>145</v>
      </c>
      <c r="AE514" s="1" t="s">
        <v>9775</v>
      </c>
      <c r="AJ514" s="1" t="s">
        <v>17</v>
      </c>
      <c r="AK514" s="1" t="s">
        <v>9936</v>
      </c>
      <c r="AL514" s="1" t="s">
        <v>149</v>
      </c>
      <c r="AM514" s="1" t="s">
        <v>9962</v>
      </c>
      <c r="AT514" s="1" t="s">
        <v>46</v>
      </c>
      <c r="AU514" s="1" t="s">
        <v>7417</v>
      </c>
      <c r="AV514" s="1" t="s">
        <v>1409</v>
      </c>
      <c r="AW514" s="1" t="s">
        <v>10368</v>
      </c>
      <c r="BG514" s="1" t="s">
        <v>189</v>
      </c>
      <c r="BH514" s="1" t="s">
        <v>7414</v>
      </c>
      <c r="BI514" s="1" t="s">
        <v>1174</v>
      </c>
      <c r="BJ514" s="1" t="s">
        <v>8713</v>
      </c>
      <c r="BK514" s="1" t="s">
        <v>95</v>
      </c>
      <c r="BL514" s="1" t="s">
        <v>10190</v>
      </c>
      <c r="BM514" s="1" t="s">
        <v>477</v>
      </c>
      <c r="BN514" s="1" t="s">
        <v>7892</v>
      </c>
      <c r="BO514" s="1" t="s">
        <v>1410</v>
      </c>
      <c r="BP514" s="1" t="s">
        <v>10210</v>
      </c>
      <c r="BQ514" s="1" t="s">
        <v>1411</v>
      </c>
      <c r="BR514" s="1" t="s">
        <v>12112</v>
      </c>
      <c r="BS514" s="1" t="s">
        <v>310</v>
      </c>
      <c r="BT514" s="1" t="s">
        <v>9995</v>
      </c>
    </row>
    <row r="515" spans="1:73" ht="13.5" customHeight="1">
      <c r="A515" s="4" t="str">
        <f t="shared" si="12"/>
        <v>1702_각남면_0082</v>
      </c>
      <c r="B515" s="1">
        <v>1702</v>
      </c>
      <c r="C515" s="1" t="s">
        <v>12741</v>
      </c>
      <c r="D515" s="1" t="s">
        <v>12742</v>
      </c>
      <c r="E515" s="1">
        <v>514</v>
      </c>
      <c r="F515" s="1">
        <v>2</v>
      </c>
      <c r="G515" s="1" t="s">
        <v>938</v>
      </c>
      <c r="H515" s="1" t="s">
        <v>7052</v>
      </c>
      <c r="I515" s="1">
        <v>9</v>
      </c>
      <c r="L515" s="1">
        <v>1</v>
      </c>
      <c r="M515" s="1" t="s">
        <v>1401</v>
      </c>
      <c r="N515" s="1" t="s">
        <v>7079</v>
      </c>
      <c r="S515" s="1" t="s">
        <v>68</v>
      </c>
      <c r="T515" s="1" t="s">
        <v>7222</v>
      </c>
      <c r="U515" s="1" t="s">
        <v>1153</v>
      </c>
      <c r="V515" s="1" t="s">
        <v>7383</v>
      </c>
      <c r="Y515" s="1" t="s">
        <v>1412</v>
      </c>
      <c r="Z515" s="1" t="s">
        <v>8123</v>
      </c>
      <c r="AC515" s="1">
        <v>25</v>
      </c>
      <c r="AD515" s="1" t="s">
        <v>125</v>
      </c>
      <c r="AE515" s="1" t="s">
        <v>9771</v>
      </c>
    </row>
    <row r="516" spans="1:73" ht="13.5" customHeight="1">
      <c r="A516" s="4" t="str">
        <f t="shared" si="12"/>
        <v>1702_각남면_0082</v>
      </c>
      <c r="B516" s="1">
        <v>1702</v>
      </c>
      <c r="C516" s="1" t="s">
        <v>12741</v>
      </c>
      <c r="D516" s="1" t="s">
        <v>12742</v>
      </c>
      <c r="E516" s="1">
        <v>515</v>
      </c>
      <c r="F516" s="1">
        <v>2</v>
      </c>
      <c r="G516" s="1" t="s">
        <v>938</v>
      </c>
      <c r="H516" s="1" t="s">
        <v>7052</v>
      </c>
      <c r="I516" s="1">
        <v>9</v>
      </c>
      <c r="L516" s="1">
        <v>1</v>
      </c>
      <c r="M516" s="1" t="s">
        <v>1401</v>
      </c>
      <c r="N516" s="1" t="s">
        <v>7079</v>
      </c>
      <c r="S516" s="1" t="s">
        <v>64</v>
      </c>
      <c r="T516" s="1" t="s">
        <v>7221</v>
      </c>
      <c r="Y516" s="1" t="s">
        <v>1413</v>
      </c>
      <c r="Z516" s="1" t="s">
        <v>8124</v>
      </c>
      <c r="AC516" s="1">
        <v>11</v>
      </c>
      <c r="AD516" s="1" t="s">
        <v>313</v>
      </c>
      <c r="AE516" s="1" t="s">
        <v>9793</v>
      </c>
    </row>
    <row r="517" spans="1:73" ht="13.5" customHeight="1">
      <c r="A517" s="4" t="str">
        <f t="shared" si="12"/>
        <v>1702_각남면_0082</v>
      </c>
      <c r="B517" s="1">
        <v>1702</v>
      </c>
      <c r="C517" s="1" t="s">
        <v>12741</v>
      </c>
      <c r="D517" s="1" t="s">
        <v>12742</v>
      </c>
      <c r="E517" s="1">
        <v>516</v>
      </c>
      <c r="F517" s="1">
        <v>2</v>
      </c>
      <c r="G517" s="1" t="s">
        <v>938</v>
      </c>
      <c r="H517" s="1" t="s">
        <v>7052</v>
      </c>
      <c r="I517" s="1">
        <v>9</v>
      </c>
      <c r="L517" s="1">
        <v>1</v>
      </c>
      <c r="M517" s="1" t="s">
        <v>1401</v>
      </c>
      <c r="N517" s="1" t="s">
        <v>7079</v>
      </c>
      <c r="S517" s="1" t="s">
        <v>117</v>
      </c>
      <c r="T517" s="1" t="s">
        <v>7223</v>
      </c>
      <c r="W517" s="1" t="s">
        <v>76</v>
      </c>
      <c r="X517" s="1" t="s">
        <v>12974</v>
      </c>
      <c r="Y517" s="1" t="s">
        <v>88</v>
      </c>
      <c r="Z517" s="1" t="s">
        <v>7814</v>
      </c>
      <c r="AC517" s="1">
        <v>26</v>
      </c>
      <c r="AD517" s="1" t="s">
        <v>140</v>
      </c>
      <c r="AE517" s="1" t="s">
        <v>9774</v>
      </c>
      <c r="BU517" s="1" t="s">
        <v>16050</v>
      </c>
    </row>
    <row r="518" spans="1:73" ht="13.5" customHeight="1">
      <c r="A518" s="4" t="str">
        <f t="shared" si="12"/>
        <v>1702_각남면_0082</v>
      </c>
      <c r="B518" s="1">
        <v>1702</v>
      </c>
      <c r="C518" s="1" t="s">
        <v>12741</v>
      </c>
      <c r="D518" s="1" t="s">
        <v>12742</v>
      </c>
      <c r="E518" s="1">
        <v>517</v>
      </c>
      <c r="F518" s="1">
        <v>2</v>
      </c>
      <c r="G518" s="1" t="s">
        <v>938</v>
      </c>
      <c r="H518" s="1" t="s">
        <v>7052</v>
      </c>
      <c r="I518" s="1">
        <v>9</v>
      </c>
      <c r="L518" s="1">
        <v>1</v>
      </c>
      <c r="M518" s="1" t="s">
        <v>1401</v>
      </c>
      <c r="N518" s="1" t="s">
        <v>7079</v>
      </c>
      <c r="S518" s="1" t="s">
        <v>68</v>
      </c>
      <c r="T518" s="1" t="s">
        <v>7222</v>
      </c>
      <c r="U518" s="1" t="s">
        <v>733</v>
      </c>
      <c r="V518" s="1" t="s">
        <v>7356</v>
      </c>
      <c r="Y518" s="1" t="s">
        <v>1414</v>
      </c>
      <c r="Z518" s="1" t="s">
        <v>8125</v>
      </c>
      <c r="AC518" s="1">
        <v>25</v>
      </c>
      <c r="AD518" s="1" t="s">
        <v>125</v>
      </c>
      <c r="AE518" s="1" t="s">
        <v>9771</v>
      </c>
      <c r="AF518" s="1" t="s">
        <v>100</v>
      </c>
      <c r="AG518" s="1" t="s">
        <v>9819</v>
      </c>
    </row>
    <row r="519" spans="1:73" ht="13.5" customHeight="1">
      <c r="A519" s="4" t="str">
        <f t="shared" ref="A519:A563" si="13">HYPERLINK("http://kyu.snu.ac.kr/sdhj/index.jsp?type=hj/GK14658_00IH_0001_0083.jpg","1702_각남면_0083")</f>
        <v>1702_각남면_0083</v>
      </c>
      <c r="B519" s="1">
        <v>1702</v>
      </c>
      <c r="C519" s="1" t="s">
        <v>12741</v>
      </c>
      <c r="D519" s="1" t="s">
        <v>12742</v>
      </c>
      <c r="E519" s="1">
        <v>518</v>
      </c>
      <c r="F519" s="1">
        <v>2</v>
      </c>
      <c r="G519" s="1" t="s">
        <v>938</v>
      </c>
      <c r="H519" s="1" t="s">
        <v>7052</v>
      </c>
      <c r="I519" s="1">
        <v>9</v>
      </c>
      <c r="L519" s="1">
        <v>2</v>
      </c>
      <c r="M519" s="1" t="s">
        <v>3409</v>
      </c>
      <c r="N519" s="1" t="s">
        <v>13667</v>
      </c>
      <c r="T519" s="1" t="s">
        <v>14194</v>
      </c>
      <c r="U519" s="1" t="s">
        <v>391</v>
      </c>
      <c r="V519" s="1" t="s">
        <v>7333</v>
      </c>
      <c r="W519" s="1" t="s">
        <v>76</v>
      </c>
      <c r="X519" s="1" t="s">
        <v>12974</v>
      </c>
      <c r="Y519" s="1" t="s">
        <v>1415</v>
      </c>
      <c r="Z519" s="1" t="s">
        <v>8126</v>
      </c>
      <c r="AC519" s="1">
        <v>67</v>
      </c>
      <c r="AD519" s="1" t="s">
        <v>74</v>
      </c>
      <c r="AE519" s="1" t="s">
        <v>9766</v>
      </c>
      <c r="AJ519" s="1" t="s">
        <v>17</v>
      </c>
      <c r="AK519" s="1" t="s">
        <v>9936</v>
      </c>
      <c r="AL519" s="1" t="s">
        <v>79</v>
      </c>
      <c r="AM519" s="1" t="s">
        <v>13206</v>
      </c>
      <c r="AT519" s="1" t="s">
        <v>46</v>
      </c>
      <c r="AU519" s="1" t="s">
        <v>7417</v>
      </c>
      <c r="AV519" s="1" t="s">
        <v>1393</v>
      </c>
      <c r="AW519" s="1" t="s">
        <v>10365</v>
      </c>
      <c r="BG519" s="1" t="s">
        <v>46</v>
      </c>
      <c r="BH519" s="1" t="s">
        <v>7417</v>
      </c>
      <c r="BI519" s="1" t="s">
        <v>1416</v>
      </c>
      <c r="BJ519" s="1" t="s">
        <v>11178</v>
      </c>
      <c r="BK519" s="1" t="s">
        <v>725</v>
      </c>
      <c r="BL519" s="1" t="s">
        <v>10192</v>
      </c>
      <c r="BM519" s="1" t="s">
        <v>15363</v>
      </c>
      <c r="BN519" s="1" t="s">
        <v>11643</v>
      </c>
      <c r="BO519" s="1" t="s">
        <v>46</v>
      </c>
      <c r="BP519" s="1" t="s">
        <v>7417</v>
      </c>
      <c r="BQ519" s="1" t="s">
        <v>1417</v>
      </c>
      <c r="BR519" s="1" t="s">
        <v>12113</v>
      </c>
      <c r="BS519" s="1" t="s">
        <v>120</v>
      </c>
      <c r="BT519" s="1" t="s">
        <v>9894</v>
      </c>
    </row>
    <row r="520" spans="1:73" ht="13.5" customHeight="1">
      <c r="A520" s="4" t="str">
        <f t="shared" si="13"/>
        <v>1702_각남면_0083</v>
      </c>
      <c r="B520" s="1">
        <v>1702</v>
      </c>
      <c r="C520" s="1" t="s">
        <v>12741</v>
      </c>
      <c r="D520" s="1" t="s">
        <v>12742</v>
      </c>
      <c r="E520" s="1">
        <v>519</v>
      </c>
      <c r="F520" s="1">
        <v>2</v>
      </c>
      <c r="G520" s="1" t="s">
        <v>938</v>
      </c>
      <c r="H520" s="1" t="s">
        <v>7052</v>
      </c>
      <c r="I520" s="1">
        <v>9</v>
      </c>
      <c r="L520" s="1">
        <v>2</v>
      </c>
      <c r="M520" s="1" t="s">
        <v>3409</v>
      </c>
      <c r="N520" s="1" t="s">
        <v>13667</v>
      </c>
      <c r="S520" s="1" t="s">
        <v>49</v>
      </c>
      <c r="T520" s="1" t="s">
        <v>2878</v>
      </c>
      <c r="U520" s="1" t="s">
        <v>1240</v>
      </c>
      <c r="V520" s="1" t="s">
        <v>7387</v>
      </c>
      <c r="W520" s="1" t="s">
        <v>76</v>
      </c>
      <c r="X520" s="1" t="s">
        <v>12974</v>
      </c>
      <c r="Y520" s="1" t="s">
        <v>88</v>
      </c>
      <c r="Z520" s="1" t="s">
        <v>7814</v>
      </c>
      <c r="AC520" s="1">
        <v>50</v>
      </c>
      <c r="AD520" s="1" t="s">
        <v>782</v>
      </c>
      <c r="AE520" s="1" t="s">
        <v>9814</v>
      </c>
      <c r="AJ520" s="1" t="s">
        <v>17</v>
      </c>
      <c r="AK520" s="1" t="s">
        <v>9936</v>
      </c>
      <c r="AL520" s="1" t="s">
        <v>79</v>
      </c>
      <c r="AM520" s="1" t="s">
        <v>13206</v>
      </c>
      <c r="AT520" s="1" t="s">
        <v>42</v>
      </c>
      <c r="AU520" s="1" t="s">
        <v>7418</v>
      </c>
      <c r="AV520" s="1" t="s">
        <v>15364</v>
      </c>
      <c r="AW520" s="1" t="s">
        <v>10369</v>
      </c>
      <c r="BG520" s="1" t="s">
        <v>42</v>
      </c>
      <c r="BH520" s="1" t="s">
        <v>7418</v>
      </c>
      <c r="BI520" s="1" t="s">
        <v>464</v>
      </c>
      <c r="BJ520" s="1" t="s">
        <v>7890</v>
      </c>
      <c r="BK520" s="1" t="s">
        <v>42</v>
      </c>
      <c r="BL520" s="1" t="s">
        <v>7418</v>
      </c>
      <c r="BM520" s="1" t="s">
        <v>1418</v>
      </c>
      <c r="BN520" s="1" t="s">
        <v>10374</v>
      </c>
      <c r="BO520" s="1" t="s">
        <v>1419</v>
      </c>
      <c r="BP520" s="1" t="s">
        <v>7517</v>
      </c>
      <c r="BQ520" s="1" t="s">
        <v>1420</v>
      </c>
      <c r="BR520" s="1" t="s">
        <v>14067</v>
      </c>
      <c r="BS520" s="1" t="s">
        <v>79</v>
      </c>
      <c r="BT520" s="1" t="s">
        <v>14129</v>
      </c>
    </row>
    <row r="521" spans="1:73" ht="13.5" customHeight="1">
      <c r="A521" s="4" t="str">
        <f t="shared" si="13"/>
        <v>1702_각남면_0083</v>
      </c>
      <c r="B521" s="1">
        <v>1702</v>
      </c>
      <c r="C521" s="1" t="s">
        <v>12741</v>
      </c>
      <c r="D521" s="1" t="s">
        <v>12742</v>
      </c>
      <c r="E521" s="1">
        <v>520</v>
      </c>
      <c r="F521" s="1">
        <v>2</v>
      </c>
      <c r="G521" s="1" t="s">
        <v>938</v>
      </c>
      <c r="H521" s="1" t="s">
        <v>7052</v>
      </c>
      <c r="I521" s="1">
        <v>9</v>
      </c>
      <c r="L521" s="1">
        <v>2</v>
      </c>
      <c r="M521" s="1" t="s">
        <v>3409</v>
      </c>
      <c r="N521" s="1" t="s">
        <v>13667</v>
      </c>
      <c r="S521" s="1" t="s">
        <v>68</v>
      </c>
      <c r="T521" s="1" t="s">
        <v>7222</v>
      </c>
      <c r="U521" s="1" t="s">
        <v>172</v>
      </c>
      <c r="V521" s="1" t="s">
        <v>7314</v>
      </c>
      <c r="Y521" s="1" t="s">
        <v>1421</v>
      </c>
      <c r="Z521" s="1" t="s">
        <v>8127</v>
      </c>
      <c r="AC521" s="1">
        <v>19</v>
      </c>
      <c r="AD521" s="1" t="s">
        <v>493</v>
      </c>
      <c r="AE521" s="1" t="s">
        <v>9804</v>
      </c>
    </row>
    <row r="522" spans="1:73" ht="13.5" customHeight="1">
      <c r="A522" s="4" t="str">
        <f t="shared" si="13"/>
        <v>1702_각남면_0083</v>
      </c>
      <c r="B522" s="1">
        <v>1702</v>
      </c>
      <c r="C522" s="1" t="s">
        <v>12741</v>
      </c>
      <c r="D522" s="1" t="s">
        <v>12742</v>
      </c>
      <c r="E522" s="1">
        <v>521</v>
      </c>
      <c r="F522" s="1">
        <v>2</v>
      </c>
      <c r="G522" s="1" t="s">
        <v>938</v>
      </c>
      <c r="H522" s="1" t="s">
        <v>7052</v>
      </c>
      <c r="I522" s="1">
        <v>9</v>
      </c>
      <c r="L522" s="1">
        <v>2</v>
      </c>
      <c r="M522" s="1" t="s">
        <v>3409</v>
      </c>
      <c r="N522" s="1" t="s">
        <v>13667</v>
      </c>
      <c r="S522" s="1" t="s">
        <v>117</v>
      </c>
      <c r="T522" s="1" t="s">
        <v>7223</v>
      </c>
      <c r="W522" s="1" t="s">
        <v>303</v>
      </c>
      <c r="X522" s="1" t="s">
        <v>7757</v>
      </c>
      <c r="Y522" s="1" t="s">
        <v>88</v>
      </c>
      <c r="Z522" s="1" t="s">
        <v>7814</v>
      </c>
      <c r="AC522" s="1">
        <v>25</v>
      </c>
      <c r="AD522" s="1" t="s">
        <v>125</v>
      </c>
      <c r="AE522" s="1" t="s">
        <v>9771</v>
      </c>
      <c r="AF522" s="1" t="s">
        <v>100</v>
      </c>
      <c r="AG522" s="1" t="s">
        <v>9819</v>
      </c>
    </row>
    <row r="523" spans="1:73" ht="13.5" customHeight="1">
      <c r="A523" s="4" t="str">
        <f t="shared" si="13"/>
        <v>1702_각남면_0083</v>
      </c>
      <c r="B523" s="1">
        <v>1702</v>
      </c>
      <c r="C523" s="1" t="s">
        <v>12741</v>
      </c>
      <c r="D523" s="1" t="s">
        <v>12742</v>
      </c>
      <c r="E523" s="1">
        <v>522</v>
      </c>
      <c r="F523" s="1">
        <v>2</v>
      </c>
      <c r="G523" s="1" t="s">
        <v>938</v>
      </c>
      <c r="H523" s="1" t="s">
        <v>7052</v>
      </c>
      <c r="I523" s="1">
        <v>9</v>
      </c>
      <c r="L523" s="1">
        <v>2</v>
      </c>
      <c r="M523" s="1" t="s">
        <v>3409</v>
      </c>
      <c r="N523" s="1" t="s">
        <v>13667</v>
      </c>
      <c r="T523" s="1" t="s">
        <v>15306</v>
      </c>
      <c r="U523" s="1" t="s">
        <v>1422</v>
      </c>
      <c r="V523" s="1" t="s">
        <v>7401</v>
      </c>
      <c r="Y523" s="1" t="s">
        <v>1423</v>
      </c>
      <c r="Z523" s="1" t="s">
        <v>8128</v>
      </c>
      <c r="AC523" s="1">
        <v>14</v>
      </c>
      <c r="AD523" s="1" t="s">
        <v>159</v>
      </c>
      <c r="AE523" s="1" t="s">
        <v>9777</v>
      </c>
      <c r="AT523" s="1" t="s">
        <v>259</v>
      </c>
      <c r="AU523" s="1" t="s">
        <v>13350</v>
      </c>
      <c r="AV523" s="1" t="s">
        <v>1107</v>
      </c>
      <c r="AW523" s="1" t="s">
        <v>8853</v>
      </c>
      <c r="BB523" s="1" t="s">
        <v>141</v>
      </c>
      <c r="BC523" s="1" t="s">
        <v>7634</v>
      </c>
      <c r="BD523" s="1" t="s">
        <v>1424</v>
      </c>
      <c r="BE523" s="1" t="s">
        <v>13503</v>
      </c>
    </row>
    <row r="524" spans="1:73" ht="13.5" customHeight="1">
      <c r="A524" s="4" t="str">
        <f t="shared" si="13"/>
        <v>1702_각남면_0083</v>
      </c>
      <c r="B524" s="1">
        <v>1702</v>
      </c>
      <c r="C524" s="1" t="s">
        <v>12741</v>
      </c>
      <c r="D524" s="1" t="s">
        <v>12742</v>
      </c>
      <c r="E524" s="1">
        <v>523</v>
      </c>
      <c r="F524" s="1">
        <v>2</v>
      </c>
      <c r="G524" s="1" t="s">
        <v>938</v>
      </c>
      <c r="H524" s="1" t="s">
        <v>7052</v>
      </c>
      <c r="I524" s="1">
        <v>9</v>
      </c>
      <c r="L524" s="1">
        <v>2</v>
      </c>
      <c r="M524" s="1" t="s">
        <v>3409</v>
      </c>
      <c r="N524" s="1" t="s">
        <v>13667</v>
      </c>
      <c r="T524" s="1" t="s">
        <v>15306</v>
      </c>
      <c r="U524" s="1" t="s">
        <v>1425</v>
      </c>
      <c r="V524" s="1" t="s">
        <v>7402</v>
      </c>
      <c r="Y524" s="1" t="s">
        <v>1426</v>
      </c>
      <c r="Z524" s="1" t="s">
        <v>8129</v>
      </c>
      <c r="AC524" s="1">
        <v>35</v>
      </c>
      <c r="AD524" s="1" t="s">
        <v>135</v>
      </c>
      <c r="AE524" s="1" t="s">
        <v>9773</v>
      </c>
      <c r="AF524" s="1" t="s">
        <v>100</v>
      </c>
      <c r="AG524" s="1" t="s">
        <v>9819</v>
      </c>
      <c r="AT524" s="1" t="s">
        <v>57</v>
      </c>
      <c r="AU524" s="1" t="s">
        <v>7320</v>
      </c>
      <c r="AV524" s="1" t="s">
        <v>1427</v>
      </c>
      <c r="AW524" s="1" t="s">
        <v>10370</v>
      </c>
      <c r="BB524" s="1" t="s">
        <v>141</v>
      </c>
      <c r="BC524" s="1" t="s">
        <v>7634</v>
      </c>
      <c r="BD524" s="1" t="s">
        <v>1428</v>
      </c>
      <c r="BE524" s="1" t="s">
        <v>8238</v>
      </c>
    </row>
    <row r="525" spans="1:73" ht="13.5" customHeight="1">
      <c r="A525" s="4" t="str">
        <f t="shared" si="13"/>
        <v>1702_각남면_0083</v>
      </c>
      <c r="B525" s="1">
        <v>1702</v>
      </c>
      <c r="C525" s="1" t="s">
        <v>12741</v>
      </c>
      <c r="D525" s="1" t="s">
        <v>12742</v>
      </c>
      <c r="E525" s="1">
        <v>524</v>
      </c>
      <c r="F525" s="1">
        <v>2</v>
      </c>
      <c r="G525" s="1" t="s">
        <v>938</v>
      </c>
      <c r="H525" s="1" t="s">
        <v>7052</v>
      </c>
      <c r="I525" s="1">
        <v>9</v>
      </c>
      <c r="L525" s="1">
        <v>3</v>
      </c>
      <c r="M525" s="1" t="s">
        <v>3905</v>
      </c>
      <c r="N525" s="1" t="s">
        <v>14484</v>
      </c>
      <c r="T525" s="1" t="s">
        <v>14194</v>
      </c>
      <c r="U525" s="1" t="s">
        <v>147</v>
      </c>
      <c r="V525" s="1" t="s">
        <v>7312</v>
      </c>
      <c r="W525" s="1" t="s">
        <v>76</v>
      </c>
      <c r="X525" s="1" t="s">
        <v>12974</v>
      </c>
      <c r="Y525" s="1" t="s">
        <v>88</v>
      </c>
      <c r="Z525" s="1" t="s">
        <v>7814</v>
      </c>
      <c r="AC525" s="1">
        <v>56</v>
      </c>
      <c r="AD525" s="1" t="s">
        <v>611</v>
      </c>
      <c r="AE525" s="1" t="s">
        <v>9539</v>
      </c>
      <c r="AT525" s="1" t="s">
        <v>46</v>
      </c>
      <c r="AU525" s="1" t="s">
        <v>7417</v>
      </c>
      <c r="AV525" s="1" t="s">
        <v>1393</v>
      </c>
      <c r="AW525" s="1" t="s">
        <v>10365</v>
      </c>
      <c r="BG525" s="1" t="s">
        <v>189</v>
      </c>
      <c r="BH525" s="1" t="s">
        <v>7414</v>
      </c>
      <c r="BI525" s="1" t="s">
        <v>1394</v>
      </c>
      <c r="BJ525" s="1" t="s">
        <v>11176</v>
      </c>
      <c r="BK525" s="1" t="s">
        <v>189</v>
      </c>
      <c r="BL525" s="1" t="s">
        <v>7414</v>
      </c>
      <c r="BM525" s="1" t="s">
        <v>836</v>
      </c>
      <c r="BN525" s="1" t="s">
        <v>8417</v>
      </c>
      <c r="BO525" s="1" t="s">
        <v>46</v>
      </c>
      <c r="BP525" s="1" t="s">
        <v>7417</v>
      </c>
      <c r="BQ525" s="1" t="s">
        <v>12706</v>
      </c>
      <c r="BR525" s="1" t="s">
        <v>12114</v>
      </c>
      <c r="BS525" s="1" t="s">
        <v>120</v>
      </c>
      <c r="BT525" s="1" t="s">
        <v>9894</v>
      </c>
    </row>
    <row r="526" spans="1:73" ht="13.5" customHeight="1">
      <c r="A526" s="4" t="str">
        <f t="shared" si="13"/>
        <v>1702_각남면_0083</v>
      </c>
      <c r="B526" s="1">
        <v>1702</v>
      </c>
      <c r="C526" s="1" t="s">
        <v>12741</v>
      </c>
      <c r="D526" s="1" t="s">
        <v>12742</v>
      </c>
      <c r="E526" s="1">
        <v>525</v>
      </c>
      <c r="F526" s="1">
        <v>2</v>
      </c>
      <c r="G526" s="1" t="s">
        <v>938</v>
      </c>
      <c r="H526" s="1" t="s">
        <v>7052</v>
      </c>
      <c r="I526" s="1">
        <v>9</v>
      </c>
      <c r="L526" s="1">
        <v>3</v>
      </c>
      <c r="M526" s="1" t="s">
        <v>3905</v>
      </c>
      <c r="N526" s="1" t="s">
        <v>14484</v>
      </c>
      <c r="S526" s="1" t="s">
        <v>68</v>
      </c>
      <c r="T526" s="1" t="s">
        <v>7222</v>
      </c>
      <c r="U526" s="1" t="s">
        <v>1429</v>
      </c>
      <c r="V526" s="1" t="s">
        <v>7403</v>
      </c>
      <c r="W526" s="1" t="s">
        <v>656</v>
      </c>
      <c r="X526" s="1" t="s">
        <v>7770</v>
      </c>
      <c r="Y526" s="1" t="s">
        <v>15826</v>
      </c>
      <c r="Z526" s="1" t="s">
        <v>13032</v>
      </c>
      <c r="AC526" s="1">
        <v>28</v>
      </c>
      <c r="AD526" s="1" t="s">
        <v>650</v>
      </c>
      <c r="AE526" s="1" t="s">
        <v>9810</v>
      </c>
    </row>
    <row r="527" spans="1:73" ht="13.5" customHeight="1">
      <c r="A527" s="4" t="str">
        <f t="shared" si="13"/>
        <v>1702_각남면_0083</v>
      </c>
      <c r="B527" s="1">
        <v>1702</v>
      </c>
      <c r="C527" s="1" t="s">
        <v>12741</v>
      </c>
      <c r="D527" s="1" t="s">
        <v>12742</v>
      </c>
      <c r="E527" s="1">
        <v>526</v>
      </c>
      <c r="F527" s="1">
        <v>2</v>
      </c>
      <c r="G527" s="1" t="s">
        <v>938</v>
      </c>
      <c r="H527" s="1" t="s">
        <v>7052</v>
      </c>
      <c r="I527" s="1">
        <v>9</v>
      </c>
      <c r="L527" s="1">
        <v>4</v>
      </c>
      <c r="M527" s="1" t="s">
        <v>14808</v>
      </c>
      <c r="N527" s="1" t="s">
        <v>14809</v>
      </c>
      <c r="T527" s="1" t="s">
        <v>14194</v>
      </c>
      <c r="U527" s="1" t="s">
        <v>1003</v>
      </c>
      <c r="V527" s="1" t="s">
        <v>7372</v>
      </c>
      <c r="W527" s="1" t="s">
        <v>166</v>
      </c>
      <c r="X527" s="1" t="s">
        <v>7754</v>
      </c>
      <c r="Y527" s="1" t="s">
        <v>1430</v>
      </c>
      <c r="Z527" s="1" t="s">
        <v>8130</v>
      </c>
      <c r="AC527" s="1">
        <v>26</v>
      </c>
      <c r="AD527" s="1" t="s">
        <v>140</v>
      </c>
      <c r="AE527" s="1" t="s">
        <v>9774</v>
      </c>
      <c r="AJ527" s="1" t="s">
        <v>17</v>
      </c>
      <c r="AK527" s="1" t="s">
        <v>9936</v>
      </c>
      <c r="AL527" s="1" t="s">
        <v>97</v>
      </c>
      <c r="AM527" s="1" t="s">
        <v>9880</v>
      </c>
      <c r="AT527" s="1" t="s">
        <v>189</v>
      </c>
      <c r="AU527" s="1" t="s">
        <v>7414</v>
      </c>
      <c r="AV527" s="1" t="s">
        <v>1431</v>
      </c>
      <c r="AW527" s="1" t="s">
        <v>13418</v>
      </c>
      <c r="BG527" s="1" t="s">
        <v>189</v>
      </c>
      <c r="BH527" s="1" t="s">
        <v>7414</v>
      </c>
      <c r="BI527" s="1" t="s">
        <v>944</v>
      </c>
      <c r="BJ527" s="1" t="s">
        <v>11160</v>
      </c>
      <c r="BK527" s="1" t="s">
        <v>189</v>
      </c>
      <c r="BL527" s="1" t="s">
        <v>7414</v>
      </c>
      <c r="BM527" s="1" t="s">
        <v>307</v>
      </c>
      <c r="BN527" s="1" t="s">
        <v>10560</v>
      </c>
      <c r="BO527" s="1" t="s">
        <v>46</v>
      </c>
      <c r="BP527" s="1" t="s">
        <v>7417</v>
      </c>
      <c r="BQ527" s="1" t="s">
        <v>15365</v>
      </c>
      <c r="BR527" s="1" t="s">
        <v>12115</v>
      </c>
      <c r="BS527" s="1" t="s">
        <v>97</v>
      </c>
      <c r="BT527" s="1" t="s">
        <v>9880</v>
      </c>
      <c r="BU527" s="1" t="s">
        <v>16051</v>
      </c>
    </row>
    <row r="528" spans="1:73" ht="13.5" customHeight="1">
      <c r="A528" s="4" t="str">
        <f t="shared" si="13"/>
        <v>1702_각남면_0083</v>
      </c>
      <c r="B528" s="1">
        <v>1702</v>
      </c>
      <c r="C528" s="1" t="s">
        <v>12741</v>
      </c>
      <c r="D528" s="1" t="s">
        <v>12742</v>
      </c>
      <c r="E528" s="1">
        <v>527</v>
      </c>
      <c r="F528" s="1">
        <v>2</v>
      </c>
      <c r="G528" s="1" t="s">
        <v>938</v>
      </c>
      <c r="H528" s="1" t="s">
        <v>7052</v>
      </c>
      <c r="I528" s="1">
        <v>9</v>
      </c>
      <c r="L528" s="1">
        <v>4</v>
      </c>
      <c r="M528" s="1" t="s">
        <v>14808</v>
      </c>
      <c r="N528" s="1" t="s">
        <v>14809</v>
      </c>
      <c r="S528" s="1" t="s">
        <v>49</v>
      </c>
      <c r="T528" s="1" t="s">
        <v>2878</v>
      </c>
      <c r="W528" s="1" t="s">
        <v>76</v>
      </c>
      <c r="X528" s="1" t="s">
        <v>12974</v>
      </c>
      <c r="Y528" s="1" t="s">
        <v>88</v>
      </c>
      <c r="Z528" s="1" t="s">
        <v>7814</v>
      </c>
      <c r="AC528" s="1">
        <v>26</v>
      </c>
      <c r="AD528" s="1" t="s">
        <v>140</v>
      </c>
      <c r="AE528" s="1" t="s">
        <v>9774</v>
      </c>
      <c r="AJ528" s="1" t="s">
        <v>17</v>
      </c>
      <c r="AK528" s="1" t="s">
        <v>9936</v>
      </c>
      <c r="AL528" s="1" t="s">
        <v>79</v>
      </c>
      <c r="AM528" s="1" t="s">
        <v>13206</v>
      </c>
      <c r="AT528" s="1" t="s">
        <v>247</v>
      </c>
      <c r="AU528" s="1" t="s">
        <v>7367</v>
      </c>
      <c r="AV528" s="1" t="s">
        <v>1432</v>
      </c>
      <c r="AW528" s="1" t="s">
        <v>10371</v>
      </c>
      <c r="BG528" s="1" t="s">
        <v>189</v>
      </c>
      <c r="BH528" s="1" t="s">
        <v>7414</v>
      </c>
      <c r="BI528" s="1" t="s">
        <v>1057</v>
      </c>
      <c r="BJ528" s="1" t="s">
        <v>10340</v>
      </c>
      <c r="BK528" s="1" t="s">
        <v>46</v>
      </c>
      <c r="BL528" s="1" t="s">
        <v>7417</v>
      </c>
      <c r="BM528" s="1" t="s">
        <v>1433</v>
      </c>
      <c r="BN528" s="1" t="s">
        <v>11644</v>
      </c>
      <c r="BO528" s="1" t="s">
        <v>46</v>
      </c>
      <c r="BP528" s="1" t="s">
        <v>7417</v>
      </c>
      <c r="BQ528" s="1" t="s">
        <v>1434</v>
      </c>
      <c r="BR528" s="1" t="s">
        <v>13690</v>
      </c>
      <c r="BS528" s="1" t="s">
        <v>79</v>
      </c>
      <c r="BT528" s="1" t="s">
        <v>14129</v>
      </c>
    </row>
    <row r="529" spans="1:73" ht="13.5" customHeight="1">
      <c r="A529" s="4" t="str">
        <f t="shared" si="13"/>
        <v>1702_각남면_0083</v>
      </c>
      <c r="B529" s="1">
        <v>1702</v>
      </c>
      <c r="C529" s="1" t="s">
        <v>12741</v>
      </c>
      <c r="D529" s="1" t="s">
        <v>12742</v>
      </c>
      <c r="E529" s="1">
        <v>528</v>
      </c>
      <c r="F529" s="1">
        <v>2</v>
      </c>
      <c r="G529" s="1" t="s">
        <v>938</v>
      </c>
      <c r="H529" s="1" t="s">
        <v>7052</v>
      </c>
      <c r="I529" s="1">
        <v>9</v>
      </c>
      <c r="L529" s="1">
        <v>4</v>
      </c>
      <c r="M529" s="1" t="s">
        <v>14808</v>
      </c>
      <c r="N529" s="1" t="s">
        <v>14809</v>
      </c>
      <c r="S529" s="1" t="s">
        <v>280</v>
      </c>
      <c r="T529" s="1" t="s">
        <v>7228</v>
      </c>
      <c r="W529" s="1" t="s">
        <v>1435</v>
      </c>
      <c r="X529" s="1" t="s">
        <v>7779</v>
      </c>
      <c r="Y529" s="1" t="s">
        <v>88</v>
      </c>
      <c r="Z529" s="1" t="s">
        <v>7814</v>
      </c>
      <c r="AC529" s="1">
        <v>63</v>
      </c>
      <c r="AD529" s="1" t="s">
        <v>217</v>
      </c>
      <c r="AE529" s="1" t="s">
        <v>9783</v>
      </c>
    </row>
    <row r="530" spans="1:73" ht="13.5" customHeight="1">
      <c r="A530" s="4" t="str">
        <f t="shared" si="13"/>
        <v>1702_각남면_0083</v>
      </c>
      <c r="B530" s="1">
        <v>1702</v>
      </c>
      <c r="C530" s="1" t="s">
        <v>12741</v>
      </c>
      <c r="D530" s="1" t="s">
        <v>12742</v>
      </c>
      <c r="E530" s="1">
        <v>529</v>
      </c>
      <c r="F530" s="1">
        <v>2</v>
      </c>
      <c r="G530" s="1" t="s">
        <v>938</v>
      </c>
      <c r="H530" s="1" t="s">
        <v>7052</v>
      </c>
      <c r="I530" s="1">
        <v>9</v>
      </c>
      <c r="L530" s="1">
        <v>4</v>
      </c>
      <c r="M530" s="1" t="s">
        <v>14808</v>
      </c>
      <c r="N530" s="1" t="s">
        <v>14809</v>
      </c>
      <c r="S530" s="1" t="s">
        <v>430</v>
      </c>
      <c r="T530" s="1" t="s">
        <v>7231</v>
      </c>
      <c r="U530" s="1" t="s">
        <v>1436</v>
      </c>
      <c r="V530" s="1" t="s">
        <v>7404</v>
      </c>
      <c r="Y530" s="1" t="s">
        <v>1437</v>
      </c>
      <c r="Z530" s="1" t="s">
        <v>8131</v>
      </c>
      <c r="AF530" s="1" t="s">
        <v>602</v>
      </c>
      <c r="AG530" s="1" t="s">
        <v>12806</v>
      </c>
    </row>
    <row r="531" spans="1:73" ht="13.5" customHeight="1">
      <c r="A531" s="4" t="str">
        <f t="shared" si="13"/>
        <v>1702_각남면_0083</v>
      </c>
      <c r="B531" s="1">
        <v>1702</v>
      </c>
      <c r="C531" s="1" t="s">
        <v>12741</v>
      </c>
      <c r="D531" s="1" t="s">
        <v>12742</v>
      </c>
      <c r="E531" s="1">
        <v>530</v>
      </c>
      <c r="F531" s="1">
        <v>2</v>
      </c>
      <c r="G531" s="1" t="s">
        <v>938</v>
      </c>
      <c r="H531" s="1" t="s">
        <v>7052</v>
      </c>
      <c r="I531" s="1">
        <v>9</v>
      </c>
      <c r="L531" s="1">
        <v>4</v>
      </c>
      <c r="M531" s="1" t="s">
        <v>14808</v>
      </c>
      <c r="N531" s="1" t="s">
        <v>14809</v>
      </c>
      <c r="T531" s="1" t="s">
        <v>15306</v>
      </c>
      <c r="U531" s="1" t="s">
        <v>130</v>
      </c>
      <c r="V531" s="1" t="s">
        <v>7309</v>
      </c>
      <c r="Y531" s="1" t="s">
        <v>1438</v>
      </c>
      <c r="Z531" s="1" t="s">
        <v>8132</v>
      </c>
      <c r="AC531" s="1">
        <v>18</v>
      </c>
      <c r="AD531" s="1" t="s">
        <v>157</v>
      </c>
      <c r="AE531" s="1" t="s">
        <v>9776</v>
      </c>
      <c r="BB531" s="1" t="s">
        <v>15734</v>
      </c>
      <c r="BC531" s="1" t="s">
        <v>15735</v>
      </c>
      <c r="BD531" s="1" t="s">
        <v>1439</v>
      </c>
      <c r="BE531" s="1" t="s">
        <v>8349</v>
      </c>
      <c r="BF531" s="1" t="s">
        <v>13512</v>
      </c>
    </row>
    <row r="532" spans="1:73" ht="13.5" customHeight="1">
      <c r="A532" s="4" t="str">
        <f t="shared" si="13"/>
        <v>1702_각남면_0083</v>
      </c>
      <c r="B532" s="1">
        <v>1702</v>
      </c>
      <c r="C532" s="1" t="s">
        <v>12741</v>
      </c>
      <c r="D532" s="1" t="s">
        <v>12742</v>
      </c>
      <c r="E532" s="1">
        <v>531</v>
      </c>
      <c r="F532" s="1">
        <v>2</v>
      </c>
      <c r="G532" s="1" t="s">
        <v>938</v>
      </c>
      <c r="H532" s="1" t="s">
        <v>7052</v>
      </c>
      <c r="I532" s="1">
        <v>9</v>
      </c>
      <c r="L532" s="1">
        <v>5</v>
      </c>
      <c r="M532" s="1" t="s">
        <v>15065</v>
      </c>
      <c r="N532" s="1" t="s">
        <v>15066</v>
      </c>
      <c r="T532" s="1" t="s">
        <v>14194</v>
      </c>
      <c r="U532" s="1" t="s">
        <v>1440</v>
      </c>
      <c r="V532" s="1" t="s">
        <v>7405</v>
      </c>
      <c r="W532" s="1" t="s">
        <v>1056</v>
      </c>
      <c r="X532" s="1" t="s">
        <v>7774</v>
      </c>
      <c r="Y532" s="1" t="s">
        <v>691</v>
      </c>
      <c r="Z532" s="1" t="s">
        <v>7942</v>
      </c>
      <c r="AC532" s="1">
        <v>53</v>
      </c>
      <c r="AD532" s="1" t="s">
        <v>40</v>
      </c>
      <c r="AE532" s="1" t="s">
        <v>9762</v>
      </c>
      <c r="AJ532" s="1" t="s">
        <v>17</v>
      </c>
      <c r="AK532" s="1" t="s">
        <v>9936</v>
      </c>
      <c r="AL532" s="1" t="s">
        <v>86</v>
      </c>
      <c r="AM532" s="1" t="s">
        <v>9892</v>
      </c>
      <c r="AT532" s="1" t="s">
        <v>46</v>
      </c>
      <c r="AU532" s="1" t="s">
        <v>7417</v>
      </c>
      <c r="AV532" s="1" t="s">
        <v>1299</v>
      </c>
      <c r="AW532" s="1" t="s">
        <v>10372</v>
      </c>
      <c r="BG532" s="1" t="s">
        <v>46</v>
      </c>
      <c r="BH532" s="1" t="s">
        <v>7417</v>
      </c>
      <c r="BI532" s="1" t="s">
        <v>903</v>
      </c>
      <c r="BJ532" s="1" t="s">
        <v>8992</v>
      </c>
      <c r="BK532" s="1" t="s">
        <v>46</v>
      </c>
      <c r="BL532" s="1" t="s">
        <v>7417</v>
      </c>
      <c r="BM532" s="1" t="s">
        <v>1258</v>
      </c>
      <c r="BN532" s="1" t="s">
        <v>8088</v>
      </c>
      <c r="BO532" s="1" t="s">
        <v>46</v>
      </c>
      <c r="BP532" s="1" t="s">
        <v>7417</v>
      </c>
      <c r="BQ532" s="1" t="s">
        <v>1441</v>
      </c>
      <c r="BR532" s="1" t="s">
        <v>12116</v>
      </c>
      <c r="BS532" s="1" t="s">
        <v>224</v>
      </c>
      <c r="BT532" s="1" t="s">
        <v>9998</v>
      </c>
    </row>
    <row r="533" spans="1:73" ht="13.5" customHeight="1">
      <c r="A533" s="4" t="str">
        <f t="shared" si="13"/>
        <v>1702_각남면_0083</v>
      </c>
      <c r="B533" s="1">
        <v>1702</v>
      </c>
      <c r="C533" s="1" t="s">
        <v>12741</v>
      </c>
      <c r="D533" s="1" t="s">
        <v>12742</v>
      </c>
      <c r="E533" s="1">
        <v>532</v>
      </c>
      <c r="F533" s="1">
        <v>2</v>
      </c>
      <c r="G533" s="1" t="s">
        <v>938</v>
      </c>
      <c r="H533" s="1" t="s">
        <v>7052</v>
      </c>
      <c r="I533" s="1">
        <v>9</v>
      </c>
      <c r="L533" s="1">
        <v>5</v>
      </c>
      <c r="M533" s="1" t="s">
        <v>15065</v>
      </c>
      <c r="N533" s="1" t="s">
        <v>15066</v>
      </c>
      <c r="S533" s="1" t="s">
        <v>49</v>
      </c>
      <c r="T533" s="1" t="s">
        <v>2878</v>
      </c>
      <c r="W533" s="1" t="s">
        <v>155</v>
      </c>
      <c r="X533" s="1" t="s">
        <v>7753</v>
      </c>
      <c r="Y533" s="1" t="s">
        <v>15366</v>
      </c>
      <c r="Z533" s="1" t="s">
        <v>8133</v>
      </c>
      <c r="AC533" s="1">
        <v>51</v>
      </c>
      <c r="AD533" s="1" t="s">
        <v>593</v>
      </c>
      <c r="AE533" s="1" t="s">
        <v>9808</v>
      </c>
      <c r="AJ533" s="1" t="s">
        <v>17</v>
      </c>
      <c r="AK533" s="1" t="s">
        <v>9936</v>
      </c>
      <c r="AL533" s="1" t="s">
        <v>348</v>
      </c>
      <c r="AM533" s="1" t="s">
        <v>10001</v>
      </c>
      <c r="AT533" s="1" t="s">
        <v>46</v>
      </c>
      <c r="AU533" s="1" t="s">
        <v>7417</v>
      </c>
      <c r="AV533" s="1" t="s">
        <v>1442</v>
      </c>
      <c r="AW533" s="1" t="s">
        <v>10373</v>
      </c>
      <c r="BG533" s="1" t="s">
        <v>46</v>
      </c>
      <c r="BH533" s="1" t="s">
        <v>7417</v>
      </c>
      <c r="BI533" s="1" t="s">
        <v>344</v>
      </c>
      <c r="BJ533" s="1" t="s">
        <v>8643</v>
      </c>
      <c r="BK533" s="1" t="s">
        <v>46</v>
      </c>
      <c r="BL533" s="1" t="s">
        <v>7417</v>
      </c>
      <c r="BM533" s="1" t="s">
        <v>1367</v>
      </c>
      <c r="BN533" s="1" t="s">
        <v>8307</v>
      </c>
      <c r="BO533" s="1" t="s">
        <v>46</v>
      </c>
      <c r="BP533" s="1" t="s">
        <v>7417</v>
      </c>
      <c r="BQ533" s="1" t="s">
        <v>1443</v>
      </c>
      <c r="BR533" s="1" t="s">
        <v>13798</v>
      </c>
      <c r="BS533" s="1" t="s">
        <v>79</v>
      </c>
      <c r="BT533" s="1" t="s">
        <v>14129</v>
      </c>
    </row>
    <row r="534" spans="1:73" ht="13.5" customHeight="1">
      <c r="A534" s="4" t="str">
        <f t="shared" si="13"/>
        <v>1702_각남면_0083</v>
      </c>
      <c r="B534" s="1">
        <v>1702</v>
      </c>
      <c r="C534" s="1" t="s">
        <v>12741</v>
      </c>
      <c r="D534" s="1" t="s">
        <v>12742</v>
      </c>
      <c r="E534" s="1">
        <v>533</v>
      </c>
      <c r="F534" s="1">
        <v>2</v>
      </c>
      <c r="G534" s="1" t="s">
        <v>938</v>
      </c>
      <c r="H534" s="1" t="s">
        <v>7052</v>
      </c>
      <c r="I534" s="1">
        <v>9</v>
      </c>
      <c r="L534" s="1">
        <v>5</v>
      </c>
      <c r="M534" s="1" t="s">
        <v>15065</v>
      </c>
      <c r="N534" s="1" t="s">
        <v>15066</v>
      </c>
      <c r="S534" s="1" t="s">
        <v>64</v>
      </c>
      <c r="T534" s="1" t="s">
        <v>7221</v>
      </c>
      <c r="Y534" s="1" t="s">
        <v>1444</v>
      </c>
      <c r="Z534" s="1" t="s">
        <v>8134</v>
      </c>
      <c r="AC534" s="1">
        <v>17</v>
      </c>
      <c r="AD534" s="1" t="s">
        <v>312</v>
      </c>
      <c r="AE534" s="1" t="s">
        <v>7338</v>
      </c>
    </row>
    <row r="535" spans="1:73" ht="13.5" customHeight="1">
      <c r="A535" s="4" t="str">
        <f t="shared" si="13"/>
        <v>1702_각남면_0083</v>
      </c>
      <c r="B535" s="1">
        <v>1702</v>
      </c>
      <c r="C535" s="1" t="s">
        <v>12741</v>
      </c>
      <c r="D535" s="1" t="s">
        <v>12742</v>
      </c>
      <c r="E535" s="1">
        <v>534</v>
      </c>
      <c r="F535" s="1">
        <v>2</v>
      </c>
      <c r="G535" s="1" t="s">
        <v>938</v>
      </c>
      <c r="H535" s="1" t="s">
        <v>7052</v>
      </c>
      <c r="I535" s="1">
        <v>9</v>
      </c>
      <c r="L535" s="1">
        <v>5</v>
      </c>
      <c r="M535" s="1" t="s">
        <v>15065</v>
      </c>
      <c r="N535" s="1" t="s">
        <v>15066</v>
      </c>
      <c r="S535" s="1" t="s">
        <v>1048</v>
      </c>
      <c r="T535" s="1" t="s">
        <v>7242</v>
      </c>
      <c r="U535" s="1" t="s">
        <v>1445</v>
      </c>
      <c r="V535" s="1" t="s">
        <v>7406</v>
      </c>
      <c r="W535" s="1" t="s">
        <v>76</v>
      </c>
      <c r="X535" s="1" t="s">
        <v>12974</v>
      </c>
      <c r="Y535" s="1" t="s">
        <v>1446</v>
      </c>
      <c r="Z535" s="1" t="s">
        <v>8135</v>
      </c>
      <c r="AC535" s="1">
        <v>25</v>
      </c>
      <c r="AD535" s="1" t="s">
        <v>125</v>
      </c>
      <c r="AE535" s="1" t="s">
        <v>9771</v>
      </c>
      <c r="AF535" s="1" t="s">
        <v>100</v>
      </c>
      <c r="AG535" s="1" t="s">
        <v>9819</v>
      </c>
    </row>
    <row r="536" spans="1:73" ht="13.5" customHeight="1">
      <c r="A536" s="4" t="str">
        <f t="shared" si="13"/>
        <v>1702_각남면_0083</v>
      </c>
      <c r="B536" s="1">
        <v>1702</v>
      </c>
      <c r="C536" s="1" t="s">
        <v>12741</v>
      </c>
      <c r="D536" s="1" t="s">
        <v>12742</v>
      </c>
      <c r="E536" s="1">
        <v>535</v>
      </c>
      <c r="F536" s="1">
        <v>2</v>
      </c>
      <c r="G536" s="1" t="s">
        <v>938</v>
      </c>
      <c r="H536" s="1" t="s">
        <v>7052</v>
      </c>
      <c r="I536" s="1">
        <v>10</v>
      </c>
      <c r="J536" s="1" t="s">
        <v>1447</v>
      </c>
      <c r="K536" s="1" t="s">
        <v>7080</v>
      </c>
      <c r="L536" s="1">
        <v>1</v>
      </c>
      <c r="M536" s="1" t="s">
        <v>730</v>
      </c>
      <c r="N536" s="1" t="s">
        <v>8020</v>
      </c>
      <c r="T536" s="1" t="s">
        <v>14194</v>
      </c>
      <c r="U536" s="1" t="s">
        <v>1448</v>
      </c>
      <c r="V536" s="1" t="s">
        <v>7407</v>
      </c>
      <c r="Y536" s="1" t="s">
        <v>730</v>
      </c>
      <c r="Z536" s="1" t="s">
        <v>8020</v>
      </c>
      <c r="AC536" s="1">
        <v>55</v>
      </c>
      <c r="AD536" s="1" t="s">
        <v>559</v>
      </c>
      <c r="AE536" s="1" t="s">
        <v>9806</v>
      </c>
      <c r="AJ536" s="1" t="s">
        <v>17</v>
      </c>
      <c r="AK536" s="1" t="s">
        <v>9936</v>
      </c>
      <c r="AL536" s="1" t="s">
        <v>86</v>
      </c>
      <c r="AM536" s="1" t="s">
        <v>9892</v>
      </c>
      <c r="AN536" s="1" t="s">
        <v>597</v>
      </c>
      <c r="AO536" s="1" t="s">
        <v>10004</v>
      </c>
      <c r="AR536" s="1" t="s">
        <v>1397</v>
      </c>
      <c r="AS536" s="1" t="s">
        <v>10084</v>
      </c>
      <c r="AT536" s="1" t="s">
        <v>57</v>
      </c>
      <c r="AU536" s="1" t="s">
        <v>7320</v>
      </c>
      <c r="AV536" s="1" t="s">
        <v>1299</v>
      </c>
      <c r="AW536" s="1" t="s">
        <v>10372</v>
      </c>
      <c r="BB536" s="1" t="s">
        <v>141</v>
      </c>
      <c r="BC536" s="1" t="s">
        <v>7634</v>
      </c>
      <c r="BD536" s="1" t="s">
        <v>1449</v>
      </c>
      <c r="BE536" s="1" t="s">
        <v>8733</v>
      </c>
      <c r="BG536" s="1" t="s">
        <v>57</v>
      </c>
      <c r="BH536" s="1" t="s">
        <v>7320</v>
      </c>
      <c r="BI536" s="1" t="s">
        <v>1450</v>
      </c>
      <c r="BJ536" s="1" t="s">
        <v>8992</v>
      </c>
      <c r="BK536" s="1" t="s">
        <v>57</v>
      </c>
      <c r="BL536" s="1" t="s">
        <v>7320</v>
      </c>
      <c r="BM536" s="1" t="s">
        <v>1258</v>
      </c>
      <c r="BN536" s="1" t="s">
        <v>8088</v>
      </c>
      <c r="BO536" s="1" t="s">
        <v>57</v>
      </c>
      <c r="BP536" s="1" t="s">
        <v>7320</v>
      </c>
      <c r="BQ536" s="1" t="s">
        <v>1451</v>
      </c>
      <c r="BR536" s="1" t="s">
        <v>10560</v>
      </c>
      <c r="BS536" s="1" t="s">
        <v>53</v>
      </c>
      <c r="BT536" s="1" t="s">
        <v>9879</v>
      </c>
    </row>
    <row r="537" spans="1:73" ht="13.5" customHeight="1">
      <c r="A537" s="4" t="str">
        <f t="shared" si="13"/>
        <v>1702_각남면_0083</v>
      </c>
      <c r="B537" s="1">
        <v>1702</v>
      </c>
      <c r="C537" s="1" t="s">
        <v>12741</v>
      </c>
      <c r="D537" s="1" t="s">
        <v>12742</v>
      </c>
      <c r="E537" s="1">
        <v>536</v>
      </c>
      <c r="F537" s="1">
        <v>2</v>
      </c>
      <c r="G537" s="1" t="s">
        <v>938</v>
      </c>
      <c r="H537" s="1" t="s">
        <v>7052</v>
      </c>
      <c r="I537" s="1">
        <v>10</v>
      </c>
      <c r="L537" s="1">
        <v>1</v>
      </c>
      <c r="M537" s="1" t="s">
        <v>730</v>
      </c>
      <c r="N537" s="1" t="s">
        <v>8020</v>
      </c>
      <c r="S537" s="1" t="s">
        <v>49</v>
      </c>
      <c r="T537" s="1" t="s">
        <v>2878</v>
      </c>
      <c r="U537" s="1" t="s">
        <v>128</v>
      </c>
      <c r="V537" s="1" t="s">
        <v>7236</v>
      </c>
      <c r="W537" s="1" t="s">
        <v>166</v>
      </c>
      <c r="X537" s="1" t="s">
        <v>7754</v>
      </c>
      <c r="Y537" s="1" t="s">
        <v>1452</v>
      </c>
      <c r="Z537" s="1" t="s">
        <v>8136</v>
      </c>
      <c r="AC537" s="1">
        <v>51</v>
      </c>
      <c r="AD537" s="1" t="s">
        <v>593</v>
      </c>
      <c r="AE537" s="1" t="s">
        <v>9808</v>
      </c>
      <c r="AJ537" s="1" t="s">
        <v>17</v>
      </c>
      <c r="AK537" s="1" t="s">
        <v>9936</v>
      </c>
      <c r="AL537" s="1" t="s">
        <v>97</v>
      </c>
      <c r="AM537" s="1" t="s">
        <v>9880</v>
      </c>
      <c r="AT537" s="1" t="s">
        <v>46</v>
      </c>
      <c r="AU537" s="1" t="s">
        <v>7417</v>
      </c>
      <c r="AV537" s="1" t="s">
        <v>1418</v>
      </c>
      <c r="AW537" s="1" t="s">
        <v>10374</v>
      </c>
      <c r="BG537" s="1" t="s">
        <v>259</v>
      </c>
      <c r="BH537" s="1" t="s">
        <v>13516</v>
      </c>
      <c r="BI537" s="1" t="s">
        <v>1453</v>
      </c>
      <c r="BJ537" s="1" t="s">
        <v>11179</v>
      </c>
      <c r="BK537" s="1" t="s">
        <v>259</v>
      </c>
      <c r="BL537" s="1" t="s">
        <v>13516</v>
      </c>
      <c r="BM537" s="1" t="s">
        <v>1454</v>
      </c>
      <c r="BN537" s="1" t="s">
        <v>11645</v>
      </c>
      <c r="BO537" s="1" t="s">
        <v>46</v>
      </c>
      <c r="BP537" s="1" t="s">
        <v>7417</v>
      </c>
      <c r="BQ537" s="1" t="s">
        <v>1455</v>
      </c>
      <c r="BR537" s="1" t="s">
        <v>12117</v>
      </c>
      <c r="BS537" s="1" t="s">
        <v>399</v>
      </c>
      <c r="BT537" s="1" t="s">
        <v>9937</v>
      </c>
    </row>
    <row r="538" spans="1:73" ht="13.5" customHeight="1">
      <c r="A538" s="4" t="str">
        <f t="shared" si="13"/>
        <v>1702_각남면_0083</v>
      </c>
      <c r="B538" s="1">
        <v>1702</v>
      </c>
      <c r="C538" s="1" t="s">
        <v>12741</v>
      </c>
      <c r="D538" s="1" t="s">
        <v>12742</v>
      </c>
      <c r="E538" s="1">
        <v>537</v>
      </c>
      <c r="F538" s="1">
        <v>2</v>
      </c>
      <c r="G538" s="1" t="s">
        <v>938</v>
      </c>
      <c r="H538" s="1" t="s">
        <v>7052</v>
      </c>
      <c r="I538" s="1">
        <v>10</v>
      </c>
      <c r="L538" s="1">
        <v>1</v>
      </c>
      <c r="M538" s="1" t="s">
        <v>730</v>
      </c>
      <c r="N538" s="1" t="s">
        <v>8020</v>
      </c>
      <c r="S538" s="1" t="s">
        <v>64</v>
      </c>
      <c r="T538" s="1" t="s">
        <v>7221</v>
      </c>
      <c r="Y538" s="1" t="s">
        <v>15317</v>
      </c>
      <c r="Z538" s="1" t="s">
        <v>7822</v>
      </c>
      <c r="AC538" s="1">
        <v>10</v>
      </c>
      <c r="AD538" s="1" t="s">
        <v>316</v>
      </c>
      <c r="AE538" s="1" t="s">
        <v>9794</v>
      </c>
    </row>
    <row r="539" spans="1:73" ht="13.5" customHeight="1">
      <c r="A539" s="4" t="str">
        <f t="shared" si="13"/>
        <v>1702_각남면_0083</v>
      </c>
      <c r="B539" s="1">
        <v>1702</v>
      </c>
      <c r="C539" s="1" t="s">
        <v>12741</v>
      </c>
      <c r="D539" s="1" t="s">
        <v>12742</v>
      </c>
      <c r="E539" s="1">
        <v>538</v>
      </c>
      <c r="F539" s="1">
        <v>2</v>
      </c>
      <c r="G539" s="1" t="s">
        <v>938</v>
      </c>
      <c r="H539" s="1" t="s">
        <v>7052</v>
      </c>
      <c r="I539" s="1">
        <v>10</v>
      </c>
      <c r="L539" s="1">
        <v>1</v>
      </c>
      <c r="M539" s="1" t="s">
        <v>730</v>
      </c>
      <c r="N539" s="1" t="s">
        <v>8020</v>
      </c>
      <c r="S539" s="1" t="s">
        <v>64</v>
      </c>
      <c r="T539" s="1" t="s">
        <v>7221</v>
      </c>
      <c r="Y539" s="1" t="s">
        <v>1456</v>
      </c>
      <c r="Z539" s="1" t="s">
        <v>8137</v>
      </c>
      <c r="AC539" s="1">
        <v>5</v>
      </c>
      <c r="AD539" s="1" t="s">
        <v>319</v>
      </c>
      <c r="AE539" s="1" t="s">
        <v>7865</v>
      </c>
    </row>
    <row r="540" spans="1:73" ht="13.5" customHeight="1">
      <c r="A540" s="4" t="str">
        <f t="shared" si="13"/>
        <v>1702_각남면_0083</v>
      </c>
      <c r="B540" s="1">
        <v>1702</v>
      </c>
      <c r="C540" s="1" t="s">
        <v>12741</v>
      </c>
      <c r="D540" s="1" t="s">
        <v>12742</v>
      </c>
      <c r="E540" s="1">
        <v>539</v>
      </c>
      <c r="F540" s="1">
        <v>2</v>
      </c>
      <c r="G540" s="1" t="s">
        <v>938</v>
      </c>
      <c r="H540" s="1" t="s">
        <v>7052</v>
      </c>
      <c r="I540" s="1">
        <v>10</v>
      </c>
      <c r="L540" s="1">
        <v>2</v>
      </c>
      <c r="M540" s="1" t="s">
        <v>1033</v>
      </c>
      <c r="N540" s="1" t="s">
        <v>7930</v>
      </c>
      <c r="T540" s="1" t="s">
        <v>14194</v>
      </c>
      <c r="U540" s="1" t="s">
        <v>1457</v>
      </c>
      <c r="V540" s="1" t="s">
        <v>12917</v>
      </c>
      <c r="Y540" s="1" t="s">
        <v>1033</v>
      </c>
      <c r="Z540" s="1" t="s">
        <v>7930</v>
      </c>
      <c r="AC540" s="1">
        <v>59</v>
      </c>
      <c r="AD540" s="1" t="s">
        <v>296</v>
      </c>
      <c r="AE540" s="1" t="s">
        <v>9791</v>
      </c>
      <c r="AJ540" s="1" t="s">
        <v>17</v>
      </c>
      <c r="AK540" s="1" t="s">
        <v>9936</v>
      </c>
      <c r="AL540" s="1" t="s">
        <v>86</v>
      </c>
      <c r="AM540" s="1" t="s">
        <v>9892</v>
      </c>
      <c r="AN540" s="1" t="s">
        <v>597</v>
      </c>
      <c r="AO540" s="1" t="s">
        <v>10004</v>
      </c>
      <c r="AR540" s="1" t="s">
        <v>1397</v>
      </c>
      <c r="AS540" s="1" t="s">
        <v>10084</v>
      </c>
      <c r="AT540" s="1" t="s">
        <v>57</v>
      </c>
      <c r="AU540" s="1" t="s">
        <v>7320</v>
      </c>
      <c r="AV540" s="1" t="s">
        <v>1299</v>
      </c>
      <c r="AW540" s="1" t="s">
        <v>10372</v>
      </c>
      <c r="BB540" s="1" t="s">
        <v>141</v>
      </c>
      <c r="BC540" s="1" t="s">
        <v>7634</v>
      </c>
      <c r="BD540" s="1" t="s">
        <v>1449</v>
      </c>
      <c r="BE540" s="1" t="s">
        <v>8733</v>
      </c>
      <c r="BG540" s="1" t="s">
        <v>57</v>
      </c>
      <c r="BH540" s="1" t="s">
        <v>7320</v>
      </c>
      <c r="BI540" s="1" t="s">
        <v>1450</v>
      </c>
      <c r="BJ540" s="1" t="s">
        <v>8992</v>
      </c>
      <c r="BK540" s="1" t="s">
        <v>57</v>
      </c>
      <c r="BL540" s="1" t="s">
        <v>7320</v>
      </c>
      <c r="BM540" s="1" t="s">
        <v>1258</v>
      </c>
      <c r="BN540" s="1" t="s">
        <v>8088</v>
      </c>
      <c r="BO540" s="1" t="s">
        <v>57</v>
      </c>
      <c r="BP540" s="1" t="s">
        <v>7320</v>
      </c>
      <c r="BQ540" s="1" t="s">
        <v>1451</v>
      </c>
      <c r="BR540" s="1" t="s">
        <v>10560</v>
      </c>
      <c r="BS540" s="1" t="s">
        <v>53</v>
      </c>
      <c r="BT540" s="1" t="s">
        <v>9879</v>
      </c>
    </row>
    <row r="541" spans="1:73" ht="13.5" customHeight="1">
      <c r="A541" s="4" t="str">
        <f t="shared" si="13"/>
        <v>1702_각남면_0083</v>
      </c>
      <c r="B541" s="1">
        <v>1702</v>
      </c>
      <c r="C541" s="1" t="s">
        <v>12741</v>
      </c>
      <c r="D541" s="1" t="s">
        <v>12742</v>
      </c>
      <c r="E541" s="1">
        <v>540</v>
      </c>
      <c r="F541" s="1">
        <v>2</v>
      </c>
      <c r="G541" s="1" t="s">
        <v>938</v>
      </c>
      <c r="H541" s="1" t="s">
        <v>7052</v>
      </c>
      <c r="I541" s="1">
        <v>10</v>
      </c>
      <c r="L541" s="1">
        <v>2</v>
      </c>
      <c r="M541" s="1" t="s">
        <v>1033</v>
      </c>
      <c r="N541" s="1" t="s">
        <v>7930</v>
      </c>
      <c r="S541" s="1" t="s">
        <v>64</v>
      </c>
      <c r="T541" s="1" t="s">
        <v>7221</v>
      </c>
      <c r="Y541" s="1" t="s">
        <v>1458</v>
      </c>
      <c r="Z541" s="1" t="s">
        <v>8138</v>
      </c>
      <c r="AC541" s="1">
        <v>14</v>
      </c>
      <c r="AD541" s="1" t="s">
        <v>159</v>
      </c>
      <c r="AE541" s="1" t="s">
        <v>9777</v>
      </c>
    </row>
    <row r="542" spans="1:73" ht="13.5" customHeight="1">
      <c r="A542" s="4" t="str">
        <f t="shared" si="13"/>
        <v>1702_각남면_0083</v>
      </c>
      <c r="B542" s="1">
        <v>1702</v>
      </c>
      <c r="C542" s="1" t="s">
        <v>12741</v>
      </c>
      <c r="D542" s="1" t="s">
        <v>12742</v>
      </c>
      <c r="E542" s="1">
        <v>541</v>
      </c>
      <c r="F542" s="1">
        <v>2</v>
      </c>
      <c r="G542" s="1" t="s">
        <v>938</v>
      </c>
      <c r="H542" s="1" t="s">
        <v>7052</v>
      </c>
      <c r="I542" s="1">
        <v>10</v>
      </c>
      <c r="L542" s="1">
        <v>2</v>
      </c>
      <c r="M542" s="1" t="s">
        <v>1033</v>
      </c>
      <c r="N542" s="1" t="s">
        <v>7930</v>
      </c>
      <c r="S542" s="1" t="s">
        <v>68</v>
      </c>
      <c r="T542" s="1" t="s">
        <v>7222</v>
      </c>
      <c r="U542" s="1" t="s">
        <v>733</v>
      </c>
      <c r="V542" s="1" t="s">
        <v>7356</v>
      </c>
      <c r="Y542" s="1" t="s">
        <v>601</v>
      </c>
      <c r="Z542" s="1" t="s">
        <v>7921</v>
      </c>
      <c r="AC542" s="1">
        <v>30</v>
      </c>
      <c r="AD542" s="1" t="s">
        <v>78</v>
      </c>
      <c r="AE542" s="1" t="s">
        <v>9767</v>
      </c>
      <c r="BU542" s="1" t="s">
        <v>16052</v>
      </c>
    </row>
    <row r="543" spans="1:73" ht="13.5" customHeight="1">
      <c r="A543" s="4" t="str">
        <f t="shared" si="13"/>
        <v>1702_각남면_0083</v>
      </c>
      <c r="B543" s="1">
        <v>1702</v>
      </c>
      <c r="C543" s="1" t="s">
        <v>12741</v>
      </c>
      <c r="D543" s="1" t="s">
        <v>12742</v>
      </c>
      <c r="E543" s="1">
        <v>542</v>
      </c>
      <c r="F543" s="1">
        <v>2</v>
      </c>
      <c r="G543" s="1" t="s">
        <v>938</v>
      </c>
      <c r="H543" s="1" t="s">
        <v>7052</v>
      </c>
      <c r="I543" s="1">
        <v>10</v>
      </c>
      <c r="L543" s="1">
        <v>3</v>
      </c>
      <c r="M543" s="1" t="s">
        <v>14555</v>
      </c>
      <c r="N543" s="1" t="s">
        <v>14556</v>
      </c>
      <c r="T543" s="1" t="s">
        <v>14194</v>
      </c>
      <c r="U543" s="1" t="s">
        <v>172</v>
      </c>
      <c r="V543" s="1" t="s">
        <v>7314</v>
      </c>
      <c r="W543" s="1" t="s">
        <v>76</v>
      </c>
      <c r="X543" s="1" t="s">
        <v>12974</v>
      </c>
      <c r="Y543" s="1" t="s">
        <v>1459</v>
      </c>
      <c r="Z543" s="1" t="s">
        <v>8139</v>
      </c>
      <c r="AC543" s="1">
        <v>47</v>
      </c>
      <c r="AD543" s="1" t="s">
        <v>575</v>
      </c>
      <c r="AE543" s="1" t="s">
        <v>9807</v>
      </c>
      <c r="AJ543" s="1" t="s">
        <v>17</v>
      </c>
      <c r="AK543" s="1" t="s">
        <v>9936</v>
      </c>
      <c r="AL543" s="1" t="s">
        <v>79</v>
      </c>
      <c r="AM543" s="1" t="s">
        <v>13206</v>
      </c>
      <c r="AT543" s="1" t="s">
        <v>46</v>
      </c>
      <c r="AU543" s="1" t="s">
        <v>7417</v>
      </c>
      <c r="AV543" s="1" t="s">
        <v>691</v>
      </c>
      <c r="AW543" s="1" t="s">
        <v>7942</v>
      </c>
      <c r="BG543" s="1" t="s">
        <v>189</v>
      </c>
      <c r="BH543" s="1" t="s">
        <v>7414</v>
      </c>
      <c r="BI543" s="1" t="s">
        <v>1460</v>
      </c>
      <c r="BJ543" s="1" t="s">
        <v>11180</v>
      </c>
      <c r="BK543" s="1" t="s">
        <v>95</v>
      </c>
      <c r="BL543" s="1" t="s">
        <v>10190</v>
      </c>
      <c r="BM543" s="1" t="s">
        <v>1367</v>
      </c>
      <c r="BN543" s="1" t="s">
        <v>8307</v>
      </c>
      <c r="BO543" s="1" t="s">
        <v>105</v>
      </c>
      <c r="BP543" s="1" t="s">
        <v>10185</v>
      </c>
      <c r="BQ543" s="1" t="s">
        <v>1461</v>
      </c>
      <c r="BR543" s="1" t="s">
        <v>13664</v>
      </c>
      <c r="BS543" s="1" t="s">
        <v>224</v>
      </c>
      <c r="BT543" s="1" t="s">
        <v>9998</v>
      </c>
    </row>
    <row r="544" spans="1:73" ht="13.5" customHeight="1">
      <c r="A544" s="4" t="str">
        <f t="shared" si="13"/>
        <v>1702_각남면_0083</v>
      </c>
      <c r="B544" s="1">
        <v>1702</v>
      </c>
      <c r="C544" s="1" t="s">
        <v>12741</v>
      </c>
      <c r="D544" s="1" t="s">
        <v>12742</v>
      </c>
      <c r="E544" s="1">
        <v>543</v>
      </c>
      <c r="F544" s="1">
        <v>2</v>
      </c>
      <c r="G544" s="1" t="s">
        <v>938</v>
      </c>
      <c r="H544" s="1" t="s">
        <v>7052</v>
      </c>
      <c r="I544" s="1">
        <v>10</v>
      </c>
      <c r="L544" s="1">
        <v>3</v>
      </c>
      <c r="M544" s="1" t="s">
        <v>14555</v>
      </c>
      <c r="N544" s="1" t="s">
        <v>14556</v>
      </c>
      <c r="S544" s="1" t="s">
        <v>49</v>
      </c>
      <c r="T544" s="1" t="s">
        <v>2878</v>
      </c>
      <c r="W544" s="1" t="s">
        <v>400</v>
      </c>
      <c r="X544" s="1" t="s">
        <v>7759</v>
      </c>
      <c r="Y544" s="1" t="s">
        <v>88</v>
      </c>
      <c r="Z544" s="1" t="s">
        <v>7814</v>
      </c>
      <c r="AC544" s="1">
        <v>49</v>
      </c>
      <c r="AD544" s="1" t="s">
        <v>145</v>
      </c>
      <c r="AE544" s="1" t="s">
        <v>9775</v>
      </c>
      <c r="AJ544" s="1" t="s">
        <v>17</v>
      </c>
      <c r="AK544" s="1" t="s">
        <v>9936</v>
      </c>
      <c r="AL544" s="1" t="s">
        <v>401</v>
      </c>
      <c r="AM544" s="1" t="s">
        <v>9996</v>
      </c>
      <c r="AT544" s="1" t="s">
        <v>46</v>
      </c>
      <c r="AU544" s="1" t="s">
        <v>7417</v>
      </c>
      <c r="AV544" s="1" t="s">
        <v>1462</v>
      </c>
      <c r="AW544" s="1" t="s">
        <v>10375</v>
      </c>
      <c r="BG544" s="1" t="s">
        <v>473</v>
      </c>
      <c r="BH544" s="1" t="s">
        <v>11048</v>
      </c>
      <c r="BI544" s="1" t="s">
        <v>1463</v>
      </c>
      <c r="BJ544" s="1" t="s">
        <v>11181</v>
      </c>
      <c r="BK544" s="1" t="s">
        <v>46</v>
      </c>
      <c r="BL544" s="1" t="s">
        <v>7417</v>
      </c>
      <c r="BM544" s="1" t="s">
        <v>1430</v>
      </c>
      <c r="BN544" s="1" t="s">
        <v>8130</v>
      </c>
      <c r="BO544" s="1" t="s">
        <v>1464</v>
      </c>
      <c r="BP544" s="1" t="s">
        <v>11065</v>
      </c>
      <c r="BQ544" s="1" t="s">
        <v>1465</v>
      </c>
      <c r="BR544" s="1" t="s">
        <v>13869</v>
      </c>
      <c r="BS544" s="1" t="s">
        <v>79</v>
      </c>
      <c r="BT544" s="1" t="s">
        <v>14129</v>
      </c>
    </row>
    <row r="545" spans="1:72" ht="13.5" customHeight="1">
      <c r="A545" s="4" t="str">
        <f t="shared" si="13"/>
        <v>1702_각남면_0083</v>
      </c>
      <c r="B545" s="1">
        <v>1702</v>
      </c>
      <c r="C545" s="1" t="s">
        <v>12741</v>
      </c>
      <c r="D545" s="1" t="s">
        <v>12742</v>
      </c>
      <c r="E545" s="1">
        <v>544</v>
      </c>
      <c r="F545" s="1">
        <v>2</v>
      </c>
      <c r="G545" s="1" t="s">
        <v>938</v>
      </c>
      <c r="H545" s="1" t="s">
        <v>7052</v>
      </c>
      <c r="I545" s="1">
        <v>10</v>
      </c>
      <c r="L545" s="1">
        <v>3</v>
      </c>
      <c r="M545" s="1" t="s">
        <v>14555</v>
      </c>
      <c r="N545" s="1" t="s">
        <v>14556</v>
      </c>
      <c r="S545" s="1" t="s">
        <v>64</v>
      </c>
      <c r="T545" s="1" t="s">
        <v>7221</v>
      </c>
      <c r="Y545" s="1" t="s">
        <v>1466</v>
      </c>
      <c r="Z545" s="1" t="s">
        <v>8140</v>
      </c>
      <c r="AC545" s="1">
        <v>5</v>
      </c>
      <c r="AD545" s="1" t="s">
        <v>319</v>
      </c>
      <c r="AE545" s="1" t="s">
        <v>7865</v>
      </c>
    </row>
    <row r="546" spans="1:72" ht="13.5" customHeight="1">
      <c r="A546" s="4" t="str">
        <f t="shared" si="13"/>
        <v>1702_각남면_0083</v>
      </c>
      <c r="B546" s="1">
        <v>1702</v>
      </c>
      <c r="C546" s="1" t="s">
        <v>12741</v>
      </c>
      <c r="D546" s="1" t="s">
        <v>12742</v>
      </c>
      <c r="E546" s="1">
        <v>545</v>
      </c>
      <c r="F546" s="1">
        <v>2</v>
      </c>
      <c r="G546" s="1" t="s">
        <v>938</v>
      </c>
      <c r="H546" s="1" t="s">
        <v>7052</v>
      </c>
      <c r="I546" s="1">
        <v>10</v>
      </c>
      <c r="L546" s="1">
        <v>3</v>
      </c>
      <c r="M546" s="1" t="s">
        <v>14555</v>
      </c>
      <c r="N546" s="1" t="s">
        <v>14556</v>
      </c>
      <c r="S546" s="1" t="s">
        <v>68</v>
      </c>
      <c r="T546" s="1" t="s">
        <v>7222</v>
      </c>
      <c r="U546" s="1" t="s">
        <v>75</v>
      </c>
      <c r="V546" s="1" t="s">
        <v>7305</v>
      </c>
      <c r="Y546" s="1" t="s">
        <v>1467</v>
      </c>
      <c r="Z546" s="1" t="s">
        <v>8141</v>
      </c>
      <c r="AC546" s="1">
        <v>14</v>
      </c>
      <c r="AD546" s="1" t="s">
        <v>159</v>
      </c>
      <c r="AE546" s="1" t="s">
        <v>9777</v>
      </c>
      <c r="AF546" s="1" t="s">
        <v>100</v>
      </c>
      <c r="AG546" s="1" t="s">
        <v>9819</v>
      </c>
    </row>
    <row r="547" spans="1:72" ht="13.5" customHeight="1">
      <c r="A547" s="4" t="str">
        <f t="shared" si="13"/>
        <v>1702_각남면_0083</v>
      </c>
      <c r="B547" s="1">
        <v>1702</v>
      </c>
      <c r="C547" s="1" t="s">
        <v>12741</v>
      </c>
      <c r="D547" s="1" t="s">
        <v>12742</v>
      </c>
      <c r="E547" s="1">
        <v>546</v>
      </c>
      <c r="F547" s="1">
        <v>2</v>
      </c>
      <c r="G547" s="1" t="s">
        <v>938</v>
      </c>
      <c r="H547" s="1" t="s">
        <v>7052</v>
      </c>
      <c r="I547" s="1">
        <v>10</v>
      </c>
      <c r="L547" s="1">
        <v>4</v>
      </c>
      <c r="M547" s="1" t="s">
        <v>14810</v>
      </c>
      <c r="N547" s="1" t="s">
        <v>14811</v>
      </c>
      <c r="T547" s="1" t="s">
        <v>14194</v>
      </c>
      <c r="U547" s="1" t="s">
        <v>1468</v>
      </c>
      <c r="V547" s="1" t="s">
        <v>7408</v>
      </c>
      <c r="W547" s="1" t="s">
        <v>148</v>
      </c>
      <c r="X547" s="1" t="s">
        <v>11263</v>
      </c>
      <c r="Y547" s="1" t="s">
        <v>1469</v>
      </c>
      <c r="Z547" s="1" t="s">
        <v>8142</v>
      </c>
      <c r="AC547" s="1">
        <v>62</v>
      </c>
      <c r="AD547" s="1" t="s">
        <v>99</v>
      </c>
      <c r="AE547" s="1" t="s">
        <v>9768</v>
      </c>
      <c r="AJ547" s="1" t="s">
        <v>17</v>
      </c>
      <c r="AK547" s="1" t="s">
        <v>9936</v>
      </c>
      <c r="AL547" s="1" t="s">
        <v>149</v>
      </c>
      <c r="AM547" s="1" t="s">
        <v>9962</v>
      </c>
      <c r="AT547" s="1" t="s">
        <v>46</v>
      </c>
      <c r="AU547" s="1" t="s">
        <v>7417</v>
      </c>
      <c r="AV547" s="1" t="s">
        <v>1470</v>
      </c>
      <c r="AW547" s="1" t="s">
        <v>9019</v>
      </c>
      <c r="BG547" s="1" t="s">
        <v>46</v>
      </c>
      <c r="BH547" s="1" t="s">
        <v>7417</v>
      </c>
      <c r="BI547" s="1" t="s">
        <v>1108</v>
      </c>
      <c r="BJ547" s="1" t="s">
        <v>11165</v>
      </c>
      <c r="BK547" s="1" t="s">
        <v>46</v>
      </c>
      <c r="BL547" s="1" t="s">
        <v>7417</v>
      </c>
      <c r="BM547" s="1" t="s">
        <v>775</v>
      </c>
      <c r="BN547" s="1" t="s">
        <v>10525</v>
      </c>
      <c r="BO547" s="1" t="s">
        <v>46</v>
      </c>
      <c r="BP547" s="1" t="s">
        <v>7417</v>
      </c>
      <c r="BQ547" s="1" t="s">
        <v>1109</v>
      </c>
      <c r="BR547" s="1" t="s">
        <v>13811</v>
      </c>
      <c r="BS547" s="1" t="s">
        <v>1110</v>
      </c>
      <c r="BT547" s="1" t="s">
        <v>12671</v>
      </c>
    </row>
    <row r="548" spans="1:72" ht="13.5" customHeight="1">
      <c r="A548" s="4" t="str">
        <f t="shared" si="13"/>
        <v>1702_각남면_0083</v>
      </c>
      <c r="B548" s="1">
        <v>1702</v>
      </c>
      <c r="C548" s="1" t="s">
        <v>12741</v>
      </c>
      <c r="D548" s="1" t="s">
        <v>12742</v>
      </c>
      <c r="E548" s="1">
        <v>547</v>
      </c>
      <c r="F548" s="1">
        <v>2</v>
      </c>
      <c r="G548" s="1" t="s">
        <v>938</v>
      </c>
      <c r="H548" s="1" t="s">
        <v>7052</v>
      </c>
      <c r="I548" s="1">
        <v>10</v>
      </c>
      <c r="L548" s="1">
        <v>4</v>
      </c>
      <c r="M548" s="1" t="s">
        <v>14810</v>
      </c>
      <c r="N548" s="1" t="s">
        <v>14811</v>
      </c>
      <c r="S548" s="1" t="s">
        <v>49</v>
      </c>
      <c r="T548" s="1" t="s">
        <v>2878</v>
      </c>
      <c r="W548" s="1" t="s">
        <v>166</v>
      </c>
      <c r="X548" s="1" t="s">
        <v>7754</v>
      </c>
      <c r="Y548" s="1" t="s">
        <v>88</v>
      </c>
      <c r="Z548" s="1" t="s">
        <v>7814</v>
      </c>
      <c r="AF548" s="1" t="s">
        <v>368</v>
      </c>
      <c r="AG548" s="1" t="s">
        <v>9826</v>
      </c>
    </row>
    <row r="549" spans="1:72" ht="13.5" customHeight="1">
      <c r="A549" s="4" t="str">
        <f t="shared" si="13"/>
        <v>1702_각남면_0083</v>
      </c>
      <c r="B549" s="1">
        <v>1702</v>
      </c>
      <c r="C549" s="1" t="s">
        <v>12741</v>
      </c>
      <c r="D549" s="1" t="s">
        <v>12742</v>
      </c>
      <c r="E549" s="1">
        <v>548</v>
      </c>
      <c r="F549" s="1">
        <v>2</v>
      </c>
      <c r="G549" s="1" t="s">
        <v>938</v>
      </c>
      <c r="H549" s="1" t="s">
        <v>7052</v>
      </c>
      <c r="I549" s="1">
        <v>10</v>
      </c>
      <c r="L549" s="1">
        <v>4</v>
      </c>
      <c r="M549" s="1" t="s">
        <v>14810</v>
      </c>
      <c r="N549" s="1" t="s">
        <v>14811</v>
      </c>
      <c r="S549" s="1" t="s">
        <v>309</v>
      </c>
      <c r="T549" s="1" t="s">
        <v>7229</v>
      </c>
      <c r="W549" s="1" t="s">
        <v>76</v>
      </c>
      <c r="X549" s="1" t="s">
        <v>12974</v>
      </c>
      <c r="Y549" s="1" t="s">
        <v>88</v>
      </c>
      <c r="Z549" s="1" t="s">
        <v>7814</v>
      </c>
      <c r="AC549" s="1">
        <v>30</v>
      </c>
      <c r="AD549" s="1" t="s">
        <v>78</v>
      </c>
      <c r="AE549" s="1" t="s">
        <v>9767</v>
      </c>
      <c r="AF549" s="1" t="s">
        <v>100</v>
      </c>
      <c r="AG549" s="1" t="s">
        <v>9819</v>
      </c>
      <c r="AJ549" s="1" t="s">
        <v>17</v>
      </c>
      <c r="AK549" s="1" t="s">
        <v>9936</v>
      </c>
      <c r="AL549" s="1" t="s">
        <v>79</v>
      </c>
      <c r="AM549" s="1" t="s">
        <v>13206</v>
      </c>
      <c r="AT549" s="1" t="s">
        <v>42</v>
      </c>
      <c r="AU549" s="1" t="s">
        <v>7418</v>
      </c>
      <c r="AV549" s="1" t="s">
        <v>1471</v>
      </c>
      <c r="AW549" s="1" t="s">
        <v>10376</v>
      </c>
      <c r="BG549" s="1" t="s">
        <v>42</v>
      </c>
      <c r="BH549" s="1" t="s">
        <v>7418</v>
      </c>
      <c r="BI549" s="1" t="s">
        <v>1472</v>
      </c>
      <c r="BJ549" s="1" t="s">
        <v>9535</v>
      </c>
      <c r="BK549" s="1" t="s">
        <v>42</v>
      </c>
      <c r="BL549" s="1" t="s">
        <v>7418</v>
      </c>
      <c r="BM549" s="1" t="s">
        <v>15827</v>
      </c>
      <c r="BN549" s="1" t="s">
        <v>13609</v>
      </c>
      <c r="BO549" s="1" t="s">
        <v>189</v>
      </c>
      <c r="BP549" s="1" t="s">
        <v>7414</v>
      </c>
      <c r="BQ549" s="1" t="s">
        <v>15828</v>
      </c>
      <c r="BR549" s="1" t="s">
        <v>13909</v>
      </c>
      <c r="BS549" s="1" t="s">
        <v>79</v>
      </c>
      <c r="BT549" s="1" t="s">
        <v>14129</v>
      </c>
    </row>
    <row r="550" spans="1:72" ht="13.5" customHeight="1">
      <c r="A550" s="4" t="str">
        <f t="shared" si="13"/>
        <v>1702_각남면_0083</v>
      </c>
      <c r="B550" s="1">
        <v>1702</v>
      </c>
      <c r="C550" s="1" t="s">
        <v>12741</v>
      </c>
      <c r="D550" s="1" t="s">
        <v>12742</v>
      </c>
      <c r="E550" s="1">
        <v>549</v>
      </c>
      <c r="F550" s="1">
        <v>2</v>
      </c>
      <c r="G550" s="1" t="s">
        <v>938</v>
      </c>
      <c r="H550" s="1" t="s">
        <v>7052</v>
      </c>
      <c r="I550" s="1">
        <v>10</v>
      </c>
      <c r="L550" s="1">
        <v>4</v>
      </c>
      <c r="M550" s="1" t="s">
        <v>14810</v>
      </c>
      <c r="N550" s="1" t="s">
        <v>14811</v>
      </c>
      <c r="S550" s="1" t="s">
        <v>64</v>
      </c>
      <c r="T550" s="1" t="s">
        <v>7221</v>
      </c>
      <c r="Y550" s="1" t="s">
        <v>1473</v>
      </c>
      <c r="Z550" s="1" t="s">
        <v>8143</v>
      </c>
      <c r="AF550" s="1" t="s">
        <v>239</v>
      </c>
      <c r="AG550" s="1" t="s">
        <v>9824</v>
      </c>
    </row>
    <row r="551" spans="1:72" ht="13.5" customHeight="1">
      <c r="A551" s="4" t="str">
        <f t="shared" si="13"/>
        <v>1702_각남면_0083</v>
      </c>
      <c r="B551" s="1">
        <v>1702</v>
      </c>
      <c r="C551" s="1" t="s">
        <v>12741</v>
      </c>
      <c r="D551" s="1" t="s">
        <v>12742</v>
      </c>
      <c r="E551" s="1">
        <v>550</v>
      </c>
      <c r="F551" s="1">
        <v>2</v>
      </c>
      <c r="G551" s="1" t="s">
        <v>938</v>
      </c>
      <c r="H551" s="1" t="s">
        <v>7052</v>
      </c>
      <c r="I551" s="1">
        <v>10</v>
      </c>
      <c r="L551" s="1">
        <v>4</v>
      </c>
      <c r="M551" s="1" t="s">
        <v>14810</v>
      </c>
      <c r="N551" s="1" t="s">
        <v>14811</v>
      </c>
      <c r="S551" s="1" t="s">
        <v>64</v>
      </c>
      <c r="T551" s="1" t="s">
        <v>7221</v>
      </c>
      <c r="Y551" s="1" t="s">
        <v>1474</v>
      </c>
      <c r="Z551" s="1" t="s">
        <v>8144</v>
      </c>
      <c r="AF551" s="1" t="s">
        <v>66</v>
      </c>
      <c r="AG551" s="1" t="s">
        <v>9818</v>
      </c>
      <c r="AH551" s="1" t="s">
        <v>1475</v>
      </c>
      <c r="AI551" s="1" t="s">
        <v>9889</v>
      </c>
    </row>
    <row r="552" spans="1:72" ht="13.5" customHeight="1">
      <c r="A552" s="4" t="str">
        <f t="shared" si="13"/>
        <v>1702_각남면_0083</v>
      </c>
      <c r="B552" s="1">
        <v>1702</v>
      </c>
      <c r="C552" s="1" t="s">
        <v>12741</v>
      </c>
      <c r="D552" s="1" t="s">
        <v>12742</v>
      </c>
      <c r="E552" s="1">
        <v>551</v>
      </c>
      <c r="F552" s="1">
        <v>2</v>
      </c>
      <c r="G552" s="1" t="s">
        <v>938</v>
      </c>
      <c r="H552" s="1" t="s">
        <v>7052</v>
      </c>
      <c r="I552" s="1">
        <v>10</v>
      </c>
      <c r="L552" s="1">
        <v>4</v>
      </c>
      <c r="M552" s="1" t="s">
        <v>14810</v>
      </c>
      <c r="N552" s="1" t="s">
        <v>14811</v>
      </c>
      <c r="S552" s="1" t="s">
        <v>64</v>
      </c>
      <c r="T552" s="1" t="s">
        <v>7221</v>
      </c>
      <c r="Y552" s="1" t="s">
        <v>676</v>
      </c>
      <c r="Z552" s="1" t="s">
        <v>7938</v>
      </c>
      <c r="AC552" s="1">
        <v>9</v>
      </c>
      <c r="AD552" s="1" t="s">
        <v>184</v>
      </c>
      <c r="AE552" s="1" t="s">
        <v>9781</v>
      </c>
    </row>
    <row r="553" spans="1:72" ht="13.5" customHeight="1">
      <c r="A553" s="4" t="str">
        <f t="shared" si="13"/>
        <v>1702_각남면_0083</v>
      </c>
      <c r="B553" s="1">
        <v>1702</v>
      </c>
      <c r="C553" s="1" t="s">
        <v>12741</v>
      </c>
      <c r="D553" s="1" t="s">
        <v>12742</v>
      </c>
      <c r="E553" s="1">
        <v>552</v>
      </c>
      <c r="F553" s="1">
        <v>2</v>
      </c>
      <c r="G553" s="1" t="s">
        <v>938</v>
      </c>
      <c r="H553" s="1" t="s">
        <v>7052</v>
      </c>
      <c r="I553" s="1">
        <v>10</v>
      </c>
      <c r="L553" s="1">
        <v>4</v>
      </c>
      <c r="M553" s="1" t="s">
        <v>14810</v>
      </c>
      <c r="N553" s="1" t="s">
        <v>14811</v>
      </c>
      <c r="S553" s="1" t="s">
        <v>1476</v>
      </c>
      <c r="T553" s="1" t="s">
        <v>7240</v>
      </c>
      <c r="Y553" s="1" t="s">
        <v>1477</v>
      </c>
      <c r="Z553" s="1" t="s">
        <v>8145</v>
      </c>
      <c r="AF553" s="1" t="s">
        <v>239</v>
      </c>
      <c r="AG553" s="1" t="s">
        <v>9824</v>
      </c>
    </row>
    <row r="554" spans="1:72" ht="13.5" customHeight="1">
      <c r="A554" s="4" t="str">
        <f t="shared" si="13"/>
        <v>1702_각남면_0083</v>
      </c>
      <c r="B554" s="1">
        <v>1702</v>
      </c>
      <c r="C554" s="1" t="s">
        <v>12741</v>
      </c>
      <c r="D554" s="1" t="s">
        <v>12742</v>
      </c>
      <c r="E554" s="1">
        <v>553</v>
      </c>
      <c r="F554" s="1">
        <v>2</v>
      </c>
      <c r="G554" s="1" t="s">
        <v>938</v>
      </c>
      <c r="H554" s="1" t="s">
        <v>7052</v>
      </c>
      <c r="I554" s="1">
        <v>10</v>
      </c>
      <c r="L554" s="1">
        <v>4</v>
      </c>
      <c r="M554" s="1" t="s">
        <v>14810</v>
      </c>
      <c r="N554" s="1" t="s">
        <v>14811</v>
      </c>
      <c r="S554" s="1" t="s">
        <v>64</v>
      </c>
      <c r="T554" s="1" t="s">
        <v>7221</v>
      </c>
      <c r="Y554" s="1" t="s">
        <v>88</v>
      </c>
      <c r="Z554" s="1" t="s">
        <v>7814</v>
      </c>
      <c r="AC554" s="1">
        <v>3</v>
      </c>
      <c r="AD554" s="1" t="s">
        <v>217</v>
      </c>
      <c r="AE554" s="1" t="s">
        <v>9783</v>
      </c>
      <c r="AF554" s="1" t="s">
        <v>100</v>
      </c>
      <c r="AG554" s="1" t="s">
        <v>9819</v>
      </c>
    </row>
    <row r="555" spans="1:72" ht="13.5" customHeight="1">
      <c r="A555" s="4" t="str">
        <f t="shared" si="13"/>
        <v>1702_각남면_0083</v>
      </c>
      <c r="B555" s="1">
        <v>1702</v>
      </c>
      <c r="C555" s="1" t="s">
        <v>12741</v>
      </c>
      <c r="D555" s="1" t="s">
        <v>12742</v>
      </c>
      <c r="E555" s="1">
        <v>554</v>
      </c>
      <c r="F555" s="1">
        <v>2</v>
      </c>
      <c r="G555" s="1" t="s">
        <v>938</v>
      </c>
      <c r="H555" s="1" t="s">
        <v>7052</v>
      </c>
      <c r="I555" s="1">
        <v>10</v>
      </c>
      <c r="L555" s="1">
        <v>5</v>
      </c>
      <c r="M555" s="1" t="s">
        <v>15067</v>
      </c>
      <c r="N555" s="1" t="s">
        <v>15068</v>
      </c>
      <c r="T555" s="1" t="s">
        <v>14194</v>
      </c>
      <c r="U555" s="1" t="s">
        <v>172</v>
      </c>
      <c r="V555" s="1" t="s">
        <v>7314</v>
      </c>
      <c r="W555" s="1" t="s">
        <v>447</v>
      </c>
      <c r="X555" s="1" t="s">
        <v>7762</v>
      </c>
      <c r="Y555" s="1" t="s">
        <v>397</v>
      </c>
      <c r="Z555" s="1" t="s">
        <v>8146</v>
      </c>
      <c r="AC555" s="1">
        <v>49</v>
      </c>
      <c r="AD555" s="1" t="s">
        <v>145</v>
      </c>
      <c r="AE555" s="1" t="s">
        <v>9775</v>
      </c>
      <c r="AJ555" s="1" t="s">
        <v>17</v>
      </c>
      <c r="AK555" s="1" t="s">
        <v>9936</v>
      </c>
      <c r="AL555" s="1" t="s">
        <v>79</v>
      </c>
      <c r="AM555" s="1" t="s">
        <v>13206</v>
      </c>
      <c r="AT555" s="1" t="s">
        <v>46</v>
      </c>
      <c r="AU555" s="1" t="s">
        <v>7417</v>
      </c>
      <c r="AV555" s="1" t="s">
        <v>1478</v>
      </c>
      <c r="AW555" s="1" t="s">
        <v>9558</v>
      </c>
      <c r="BG555" s="1" t="s">
        <v>57</v>
      </c>
      <c r="BH555" s="1" t="s">
        <v>7320</v>
      </c>
      <c r="BI555" s="1" t="s">
        <v>190</v>
      </c>
      <c r="BJ555" s="1" t="s">
        <v>7163</v>
      </c>
      <c r="BK555" s="1" t="s">
        <v>57</v>
      </c>
      <c r="BL555" s="1" t="s">
        <v>7320</v>
      </c>
      <c r="BM555" s="1" t="s">
        <v>902</v>
      </c>
      <c r="BN555" s="1" t="s">
        <v>11157</v>
      </c>
      <c r="BO555" s="1" t="s">
        <v>57</v>
      </c>
      <c r="BP555" s="1" t="s">
        <v>7320</v>
      </c>
      <c r="BQ555" s="1" t="s">
        <v>1479</v>
      </c>
      <c r="BR555" s="1" t="s">
        <v>8372</v>
      </c>
      <c r="BS555" s="1" t="s">
        <v>149</v>
      </c>
      <c r="BT555" s="1" t="s">
        <v>9962</v>
      </c>
    </row>
    <row r="556" spans="1:72" ht="13.5" customHeight="1">
      <c r="A556" s="4" t="str">
        <f t="shared" si="13"/>
        <v>1702_각남면_0083</v>
      </c>
      <c r="B556" s="1">
        <v>1702</v>
      </c>
      <c r="C556" s="1" t="s">
        <v>12741</v>
      </c>
      <c r="D556" s="1" t="s">
        <v>12742</v>
      </c>
      <c r="E556" s="1">
        <v>555</v>
      </c>
      <c r="F556" s="1">
        <v>2</v>
      </c>
      <c r="G556" s="1" t="s">
        <v>938</v>
      </c>
      <c r="H556" s="1" t="s">
        <v>7052</v>
      </c>
      <c r="I556" s="1">
        <v>10</v>
      </c>
      <c r="L556" s="1">
        <v>5</v>
      </c>
      <c r="M556" s="1" t="s">
        <v>15067</v>
      </c>
      <c r="N556" s="1" t="s">
        <v>15068</v>
      </c>
      <c r="S556" s="1" t="s">
        <v>49</v>
      </c>
      <c r="T556" s="1" t="s">
        <v>2878</v>
      </c>
      <c r="W556" s="1" t="s">
        <v>118</v>
      </c>
      <c r="X556" s="1" t="s">
        <v>7751</v>
      </c>
      <c r="Y556" s="1" t="s">
        <v>88</v>
      </c>
      <c r="Z556" s="1" t="s">
        <v>7814</v>
      </c>
      <c r="AC556" s="1">
        <v>45</v>
      </c>
      <c r="AD556" s="1" t="s">
        <v>203</v>
      </c>
      <c r="AE556" s="1" t="s">
        <v>9782</v>
      </c>
      <c r="AJ556" s="1" t="s">
        <v>17</v>
      </c>
      <c r="AK556" s="1" t="s">
        <v>9936</v>
      </c>
      <c r="AL556" s="1" t="s">
        <v>657</v>
      </c>
      <c r="AM556" s="1" t="s">
        <v>9980</v>
      </c>
      <c r="AT556" s="1" t="s">
        <v>46</v>
      </c>
      <c r="AU556" s="1" t="s">
        <v>7417</v>
      </c>
      <c r="AV556" s="1" t="s">
        <v>1480</v>
      </c>
      <c r="AW556" s="1" t="s">
        <v>10377</v>
      </c>
      <c r="BG556" s="1" t="s">
        <v>46</v>
      </c>
      <c r="BH556" s="1" t="s">
        <v>7417</v>
      </c>
      <c r="BI556" s="1" t="s">
        <v>1481</v>
      </c>
      <c r="BJ556" s="1" t="s">
        <v>10598</v>
      </c>
      <c r="BK556" s="1" t="s">
        <v>46</v>
      </c>
      <c r="BL556" s="1" t="s">
        <v>7417</v>
      </c>
      <c r="BM556" s="1" t="s">
        <v>1278</v>
      </c>
      <c r="BN556" s="1" t="s">
        <v>10355</v>
      </c>
      <c r="BO556" s="1" t="s">
        <v>46</v>
      </c>
      <c r="BP556" s="1" t="s">
        <v>7417</v>
      </c>
      <c r="BQ556" s="1" t="s">
        <v>15367</v>
      </c>
      <c r="BR556" s="1" t="s">
        <v>10772</v>
      </c>
      <c r="BS556" s="1" t="s">
        <v>657</v>
      </c>
      <c r="BT556" s="1" t="s">
        <v>9980</v>
      </c>
    </row>
    <row r="557" spans="1:72" ht="13.5" customHeight="1">
      <c r="A557" s="4" t="str">
        <f t="shared" si="13"/>
        <v>1702_각남면_0083</v>
      </c>
      <c r="B557" s="1">
        <v>1702</v>
      </c>
      <c r="C557" s="1" t="s">
        <v>12741</v>
      </c>
      <c r="D557" s="1" t="s">
        <v>12742</v>
      </c>
      <c r="E557" s="1">
        <v>556</v>
      </c>
      <c r="F557" s="1">
        <v>2</v>
      </c>
      <c r="G557" s="1" t="s">
        <v>938</v>
      </c>
      <c r="H557" s="1" t="s">
        <v>7052</v>
      </c>
      <c r="I557" s="1">
        <v>10</v>
      </c>
      <c r="L557" s="1">
        <v>5</v>
      </c>
      <c r="M557" s="1" t="s">
        <v>15067</v>
      </c>
      <c r="N557" s="1" t="s">
        <v>15068</v>
      </c>
      <c r="S557" s="1" t="s">
        <v>64</v>
      </c>
      <c r="T557" s="1" t="s">
        <v>7221</v>
      </c>
      <c r="Y557" s="1" t="s">
        <v>15325</v>
      </c>
      <c r="Z557" s="1" t="s">
        <v>8147</v>
      </c>
      <c r="AC557" s="1">
        <v>19</v>
      </c>
      <c r="AD557" s="1" t="s">
        <v>493</v>
      </c>
      <c r="AE557" s="1" t="s">
        <v>9804</v>
      </c>
    </row>
    <row r="558" spans="1:72" ht="13.5" customHeight="1">
      <c r="A558" s="4" t="str">
        <f t="shared" si="13"/>
        <v>1702_각남면_0083</v>
      </c>
      <c r="B558" s="1">
        <v>1702</v>
      </c>
      <c r="C558" s="1" t="s">
        <v>12741</v>
      </c>
      <c r="D558" s="1" t="s">
        <v>12742</v>
      </c>
      <c r="E558" s="1">
        <v>557</v>
      </c>
      <c r="F558" s="1">
        <v>2</v>
      </c>
      <c r="G558" s="1" t="s">
        <v>938</v>
      </c>
      <c r="H558" s="1" t="s">
        <v>7052</v>
      </c>
      <c r="I558" s="1">
        <v>10</v>
      </c>
      <c r="L558" s="1">
        <v>5</v>
      </c>
      <c r="M558" s="1" t="s">
        <v>15067</v>
      </c>
      <c r="N558" s="1" t="s">
        <v>15068</v>
      </c>
      <c r="S558" s="1" t="s">
        <v>64</v>
      </c>
      <c r="T558" s="1" t="s">
        <v>7221</v>
      </c>
      <c r="Y558" s="1" t="s">
        <v>1482</v>
      </c>
      <c r="Z558" s="1" t="s">
        <v>8148</v>
      </c>
      <c r="AF558" s="1" t="s">
        <v>239</v>
      </c>
      <c r="AG558" s="1" t="s">
        <v>9824</v>
      </c>
    </row>
    <row r="559" spans="1:72" ht="13.5" customHeight="1">
      <c r="A559" s="4" t="str">
        <f t="shared" si="13"/>
        <v>1702_각남면_0083</v>
      </c>
      <c r="B559" s="1">
        <v>1702</v>
      </c>
      <c r="C559" s="1" t="s">
        <v>12741</v>
      </c>
      <c r="D559" s="1" t="s">
        <v>12742</v>
      </c>
      <c r="E559" s="1">
        <v>558</v>
      </c>
      <c r="F559" s="1">
        <v>2</v>
      </c>
      <c r="G559" s="1" t="s">
        <v>938</v>
      </c>
      <c r="H559" s="1" t="s">
        <v>7052</v>
      </c>
      <c r="I559" s="1">
        <v>10</v>
      </c>
      <c r="L559" s="1">
        <v>5</v>
      </c>
      <c r="M559" s="1" t="s">
        <v>15067</v>
      </c>
      <c r="N559" s="1" t="s">
        <v>15068</v>
      </c>
      <c r="S559" s="1" t="s">
        <v>64</v>
      </c>
      <c r="T559" s="1" t="s">
        <v>7221</v>
      </c>
      <c r="Y559" s="1" t="s">
        <v>88</v>
      </c>
      <c r="Z559" s="1" t="s">
        <v>7814</v>
      </c>
      <c r="AC559" s="1">
        <v>1</v>
      </c>
      <c r="AD559" s="1" t="s">
        <v>284</v>
      </c>
      <c r="AE559" s="1" t="s">
        <v>9789</v>
      </c>
      <c r="AF559" s="1" t="s">
        <v>100</v>
      </c>
      <c r="AG559" s="1" t="s">
        <v>9819</v>
      </c>
    </row>
    <row r="560" spans="1:72" ht="13.5" customHeight="1">
      <c r="A560" s="4" t="str">
        <f t="shared" si="13"/>
        <v>1702_각남면_0083</v>
      </c>
      <c r="B560" s="1">
        <v>1702</v>
      </c>
      <c r="C560" s="1" t="s">
        <v>12741</v>
      </c>
      <c r="D560" s="1" t="s">
        <v>12742</v>
      </c>
      <c r="E560" s="1">
        <v>559</v>
      </c>
      <c r="F560" s="1">
        <v>2</v>
      </c>
      <c r="G560" s="1" t="s">
        <v>938</v>
      </c>
      <c r="H560" s="1" t="s">
        <v>7052</v>
      </c>
      <c r="I560" s="1">
        <v>11</v>
      </c>
      <c r="J560" s="1" t="s">
        <v>1347</v>
      </c>
      <c r="K560" s="1" t="s">
        <v>12758</v>
      </c>
      <c r="L560" s="1">
        <v>1</v>
      </c>
      <c r="M560" s="1" t="s">
        <v>1347</v>
      </c>
      <c r="N560" s="1" t="s">
        <v>12758</v>
      </c>
      <c r="T560" s="1" t="s">
        <v>14194</v>
      </c>
      <c r="U560" s="1" t="s">
        <v>1483</v>
      </c>
      <c r="V560" s="1" t="s">
        <v>7409</v>
      </c>
      <c r="W560" s="1" t="s">
        <v>76</v>
      </c>
      <c r="X560" s="1" t="s">
        <v>12974</v>
      </c>
      <c r="Y560" s="1" t="s">
        <v>510</v>
      </c>
      <c r="Z560" s="1" t="s">
        <v>8149</v>
      </c>
      <c r="AC560" s="1">
        <v>55</v>
      </c>
      <c r="AD560" s="1" t="s">
        <v>559</v>
      </c>
      <c r="AE560" s="1" t="s">
        <v>9806</v>
      </c>
      <c r="AJ560" s="1" t="s">
        <v>17</v>
      </c>
      <c r="AK560" s="1" t="s">
        <v>9936</v>
      </c>
      <c r="AL560" s="1" t="s">
        <v>79</v>
      </c>
      <c r="AM560" s="1" t="s">
        <v>13206</v>
      </c>
      <c r="AT560" s="1" t="s">
        <v>868</v>
      </c>
      <c r="AU560" s="1" t="s">
        <v>7360</v>
      </c>
      <c r="AV560" s="1" t="s">
        <v>300</v>
      </c>
      <c r="AW560" s="1" t="s">
        <v>8150</v>
      </c>
      <c r="BG560" s="1" t="s">
        <v>109</v>
      </c>
      <c r="BH560" s="1" t="s">
        <v>10204</v>
      </c>
      <c r="BI560" s="1" t="s">
        <v>833</v>
      </c>
      <c r="BJ560" s="1" t="s">
        <v>10415</v>
      </c>
      <c r="BK560" s="1" t="s">
        <v>189</v>
      </c>
      <c r="BL560" s="1" t="s">
        <v>7414</v>
      </c>
      <c r="BM560" s="1" t="s">
        <v>691</v>
      </c>
      <c r="BN560" s="1" t="s">
        <v>7942</v>
      </c>
      <c r="BO560" s="1" t="s">
        <v>46</v>
      </c>
      <c r="BP560" s="1" t="s">
        <v>7417</v>
      </c>
      <c r="BQ560" s="1" t="s">
        <v>1484</v>
      </c>
      <c r="BR560" s="1" t="s">
        <v>12118</v>
      </c>
      <c r="BS560" s="1" t="s">
        <v>806</v>
      </c>
      <c r="BT560" s="1" t="s">
        <v>14135</v>
      </c>
    </row>
    <row r="561" spans="1:72" ht="13.5" customHeight="1">
      <c r="A561" s="4" t="str">
        <f t="shared" si="13"/>
        <v>1702_각남면_0083</v>
      </c>
      <c r="B561" s="1">
        <v>1702</v>
      </c>
      <c r="C561" s="1" t="s">
        <v>12741</v>
      </c>
      <c r="D561" s="1" t="s">
        <v>12742</v>
      </c>
      <c r="E561" s="1">
        <v>560</v>
      </c>
      <c r="F561" s="1">
        <v>2</v>
      </c>
      <c r="G561" s="1" t="s">
        <v>938</v>
      </c>
      <c r="H561" s="1" t="s">
        <v>7052</v>
      </c>
      <c r="I561" s="1">
        <v>11</v>
      </c>
      <c r="L561" s="1">
        <v>1</v>
      </c>
      <c r="M561" s="1" t="s">
        <v>1347</v>
      </c>
      <c r="N561" s="1" t="s">
        <v>12758</v>
      </c>
      <c r="S561" s="1" t="s">
        <v>49</v>
      </c>
      <c r="T561" s="1" t="s">
        <v>2878</v>
      </c>
      <c r="W561" s="1" t="s">
        <v>76</v>
      </c>
      <c r="X561" s="1" t="s">
        <v>12974</v>
      </c>
      <c r="Y561" s="1" t="s">
        <v>88</v>
      </c>
      <c r="Z561" s="1" t="s">
        <v>7814</v>
      </c>
      <c r="AC561" s="1">
        <v>44</v>
      </c>
      <c r="AD561" s="1" t="s">
        <v>1106</v>
      </c>
      <c r="AE561" s="1" t="s">
        <v>9816</v>
      </c>
      <c r="AJ561" s="1" t="s">
        <v>17</v>
      </c>
      <c r="AK561" s="1" t="s">
        <v>9936</v>
      </c>
      <c r="AL561" s="1" t="s">
        <v>79</v>
      </c>
      <c r="AM561" s="1" t="s">
        <v>13206</v>
      </c>
      <c r="AT561" s="1" t="s">
        <v>46</v>
      </c>
      <c r="AU561" s="1" t="s">
        <v>7417</v>
      </c>
      <c r="AV561" s="1" t="s">
        <v>1485</v>
      </c>
      <c r="AW561" s="1" t="s">
        <v>10378</v>
      </c>
      <c r="BG561" s="1" t="s">
        <v>46</v>
      </c>
      <c r="BH561" s="1" t="s">
        <v>7417</v>
      </c>
      <c r="BI561" s="1" t="s">
        <v>255</v>
      </c>
      <c r="BJ561" s="1" t="s">
        <v>10282</v>
      </c>
      <c r="BK561" s="1" t="s">
        <v>46</v>
      </c>
      <c r="BL561" s="1" t="s">
        <v>7417</v>
      </c>
      <c r="BM561" s="1" t="s">
        <v>1486</v>
      </c>
      <c r="BN561" s="1" t="s">
        <v>8360</v>
      </c>
      <c r="BO561" s="1" t="s">
        <v>46</v>
      </c>
      <c r="BP561" s="1" t="s">
        <v>7417</v>
      </c>
      <c r="BQ561" s="1" t="s">
        <v>1487</v>
      </c>
      <c r="BR561" s="1" t="s">
        <v>12119</v>
      </c>
      <c r="BS561" s="1" t="s">
        <v>565</v>
      </c>
      <c r="BT561" s="1" t="s">
        <v>9927</v>
      </c>
    </row>
    <row r="562" spans="1:72" ht="13.5" customHeight="1">
      <c r="A562" s="4" t="str">
        <f t="shared" si="13"/>
        <v>1702_각남면_0083</v>
      </c>
      <c r="B562" s="1">
        <v>1702</v>
      </c>
      <c r="C562" s="1" t="s">
        <v>12741</v>
      </c>
      <c r="D562" s="1" t="s">
        <v>12742</v>
      </c>
      <c r="E562" s="1">
        <v>561</v>
      </c>
      <c r="F562" s="1">
        <v>2</v>
      </c>
      <c r="G562" s="1" t="s">
        <v>938</v>
      </c>
      <c r="H562" s="1" t="s">
        <v>7052</v>
      </c>
      <c r="I562" s="1">
        <v>11</v>
      </c>
      <c r="L562" s="1">
        <v>1</v>
      </c>
      <c r="M562" s="1" t="s">
        <v>1347</v>
      </c>
      <c r="N562" s="1" t="s">
        <v>12758</v>
      </c>
      <c r="S562" s="1" t="s">
        <v>367</v>
      </c>
      <c r="T562" s="1" t="s">
        <v>12826</v>
      </c>
      <c r="Y562" s="1" t="s">
        <v>300</v>
      </c>
      <c r="Z562" s="1" t="s">
        <v>8150</v>
      </c>
      <c r="AF562" s="1" t="s">
        <v>602</v>
      </c>
      <c r="AG562" s="1" t="s">
        <v>12806</v>
      </c>
    </row>
    <row r="563" spans="1:72" ht="13.5" customHeight="1">
      <c r="A563" s="4" t="str">
        <f t="shared" si="13"/>
        <v>1702_각남면_0083</v>
      </c>
      <c r="B563" s="1">
        <v>1702</v>
      </c>
      <c r="C563" s="1" t="s">
        <v>12741</v>
      </c>
      <c r="D563" s="1" t="s">
        <v>12742</v>
      </c>
      <c r="E563" s="1">
        <v>562</v>
      </c>
      <c r="F563" s="1">
        <v>2</v>
      </c>
      <c r="G563" s="1" t="s">
        <v>938</v>
      </c>
      <c r="H563" s="1" t="s">
        <v>7052</v>
      </c>
      <c r="I563" s="1">
        <v>11</v>
      </c>
      <c r="L563" s="1">
        <v>1</v>
      </c>
      <c r="M563" s="1" t="s">
        <v>1347</v>
      </c>
      <c r="N563" s="1" t="s">
        <v>12758</v>
      </c>
      <c r="S563" s="1" t="s">
        <v>64</v>
      </c>
      <c r="T563" s="1" t="s">
        <v>7221</v>
      </c>
      <c r="Y563" s="1" t="s">
        <v>15829</v>
      </c>
      <c r="Z563" s="1" t="s">
        <v>13047</v>
      </c>
      <c r="AF563" s="1" t="s">
        <v>66</v>
      </c>
      <c r="AG563" s="1" t="s">
        <v>9818</v>
      </c>
      <c r="AH563" s="1" t="s">
        <v>1488</v>
      </c>
      <c r="AI563" s="1" t="s">
        <v>13219</v>
      </c>
    </row>
    <row r="564" spans="1:72" ht="13.5" customHeight="1">
      <c r="A564" s="4" t="str">
        <f t="shared" ref="A564:A611" si="14">HYPERLINK("http://kyu.snu.ac.kr/sdhj/index.jsp?type=hj/GK14658_00IH_0001_0084.jpg","1702_각남면_0084")</f>
        <v>1702_각남면_0084</v>
      </c>
      <c r="B564" s="1">
        <v>1702</v>
      </c>
      <c r="C564" s="1" t="s">
        <v>12741</v>
      </c>
      <c r="D564" s="1" t="s">
        <v>12742</v>
      </c>
      <c r="E564" s="1">
        <v>563</v>
      </c>
      <c r="F564" s="1">
        <v>2</v>
      </c>
      <c r="G564" s="1" t="s">
        <v>938</v>
      </c>
      <c r="H564" s="1" t="s">
        <v>7052</v>
      </c>
      <c r="I564" s="1">
        <v>11</v>
      </c>
      <c r="L564" s="1">
        <v>1</v>
      </c>
      <c r="M564" s="1" t="s">
        <v>1347</v>
      </c>
      <c r="N564" s="1" t="s">
        <v>12758</v>
      </c>
      <c r="S564" s="1" t="s">
        <v>68</v>
      </c>
      <c r="T564" s="1" t="s">
        <v>7222</v>
      </c>
      <c r="U564" s="1" t="s">
        <v>1489</v>
      </c>
      <c r="V564" s="1" t="s">
        <v>7410</v>
      </c>
      <c r="Y564" s="1" t="s">
        <v>1490</v>
      </c>
      <c r="Z564" s="1" t="s">
        <v>8151</v>
      </c>
      <c r="AC564" s="1">
        <v>15</v>
      </c>
      <c r="AD564" s="1" t="s">
        <v>70</v>
      </c>
      <c r="AE564" s="1" t="s">
        <v>9764</v>
      </c>
    </row>
    <row r="565" spans="1:72" ht="13.5" customHeight="1">
      <c r="A565" s="4" t="str">
        <f t="shared" si="14"/>
        <v>1702_각남면_0084</v>
      </c>
      <c r="B565" s="1">
        <v>1702</v>
      </c>
      <c r="C565" s="1" t="s">
        <v>12741</v>
      </c>
      <c r="D565" s="1" t="s">
        <v>12742</v>
      </c>
      <c r="E565" s="1">
        <v>564</v>
      </c>
      <c r="F565" s="1">
        <v>2</v>
      </c>
      <c r="G565" s="1" t="s">
        <v>938</v>
      </c>
      <c r="H565" s="1" t="s">
        <v>7052</v>
      </c>
      <c r="I565" s="1">
        <v>11</v>
      </c>
      <c r="L565" s="1">
        <v>1</v>
      </c>
      <c r="M565" s="1" t="s">
        <v>1347</v>
      </c>
      <c r="N565" s="1" t="s">
        <v>12758</v>
      </c>
      <c r="S565" s="1" t="s">
        <v>64</v>
      </c>
      <c r="T565" s="1" t="s">
        <v>7221</v>
      </c>
      <c r="Y565" s="1" t="s">
        <v>1491</v>
      </c>
      <c r="Z565" s="1" t="s">
        <v>8152</v>
      </c>
      <c r="AC565" s="1">
        <v>6</v>
      </c>
      <c r="AD565" s="1" t="s">
        <v>316</v>
      </c>
      <c r="AE565" s="1" t="s">
        <v>9794</v>
      </c>
    </row>
    <row r="566" spans="1:72" ht="13.5" customHeight="1">
      <c r="A566" s="4" t="str">
        <f t="shared" si="14"/>
        <v>1702_각남면_0084</v>
      </c>
      <c r="B566" s="1">
        <v>1702</v>
      </c>
      <c r="C566" s="1" t="s">
        <v>12741</v>
      </c>
      <c r="D566" s="1" t="s">
        <v>12742</v>
      </c>
      <c r="E566" s="1">
        <v>565</v>
      </c>
      <c r="F566" s="1">
        <v>2</v>
      </c>
      <c r="G566" s="1" t="s">
        <v>938</v>
      </c>
      <c r="H566" s="1" t="s">
        <v>7052</v>
      </c>
      <c r="I566" s="1">
        <v>11</v>
      </c>
      <c r="L566" s="1">
        <v>1</v>
      </c>
      <c r="M566" s="1" t="s">
        <v>1347</v>
      </c>
      <c r="N566" s="1" t="s">
        <v>12758</v>
      </c>
      <c r="S566" s="1" t="s">
        <v>68</v>
      </c>
      <c r="T566" s="1" t="s">
        <v>7222</v>
      </c>
      <c r="Y566" s="1" t="s">
        <v>1492</v>
      </c>
      <c r="Z566" s="1" t="s">
        <v>8153</v>
      </c>
      <c r="AC566" s="1">
        <v>3</v>
      </c>
      <c r="AD566" s="1" t="s">
        <v>217</v>
      </c>
      <c r="AE566" s="1" t="s">
        <v>9783</v>
      </c>
      <c r="AF566" s="1" t="s">
        <v>100</v>
      </c>
      <c r="AG566" s="1" t="s">
        <v>9819</v>
      </c>
    </row>
    <row r="567" spans="1:72" ht="13.5" customHeight="1">
      <c r="A567" s="4" t="str">
        <f t="shared" si="14"/>
        <v>1702_각남면_0084</v>
      </c>
      <c r="B567" s="1">
        <v>1702</v>
      </c>
      <c r="C567" s="1" t="s">
        <v>12741</v>
      </c>
      <c r="D567" s="1" t="s">
        <v>12742</v>
      </c>
      <c r="E567" s="1">
        <v>566</v>
      </c>
      <c r="F567" s="1">
        <v>2</v>
      </c>
      <c r="G567" s="1" t="s">
        <v>938</v>
      </c>
      <c r="H567" s="1" t="s">
        <v>7052</v>
      </c>
      <c r="I567" s="1">
        <v>11</v>
      </c>
      <c r="L567" s="1">
        <v>1</v>
      </c>
      <c r="M567" s="1" t="s">
        <v>1347</v>
      </c>
      <c r="N567" s="1" t="s">
        <v>12758</v>
      </c>
      <c r="T567" s="1" t="s">
        <v>15306</v>
      </c>
      <c r="U567" s="1" t="s">
        <v>143</v>
      </c>
      <c r="V567" s="1" t="s">
        <v>7311</v>
      </c>
      <c r="Y567" s="1" t="s">
        <v>1493</v>
      </c>
      <c r="Z567" s="1" t="s">
        <v>8154</v>
      </c>
      <c r="AC567" s="1">
        <v>25</v>
      </c>
      <c r="AD567" s="1" t="s">
        <v>125</v>
      </c>
      <c r="AE567" s="1" t="s">
        <v>9771</v>
      </c>
      <c r="AV567" s="1" t="s">
        <v>1494</v>
      </c>
      <c r="AW567" s="1" t="s">
        <v>13399</v>
      </c>
      <c r="BB567" s="1" t="s">
        <v>320</v>
      </c>
      <c r="BC567" s="1" t="s">
        <v>7378</v>
      </c>
      <c r="BD567" s="1" t="s">
        <v>1270</v>
      </c>
      <c r="BE567" s="1" t="s">
        <v>8091</v>
      </c>
      <c r="BF567" s="1" t="s">
        <v>13507</v>
      </c>
    </row>
    <row r="568" spans="1:72" ht="13.5" customHeight="1">
      <c r="A568" s="4" t="str">
        <f t="shared" si="14"/>
        <v>1702_각남면_0084</v>
      </c>
      <c r="B568" s="1">
        <v>1702</v>
      </c>
      <c r="C568" s="1" t="s">
        <v>12741</v>
      </c>
      <c r="D568" s="1" t="s">
        <v>12742</v>
      </c>
      <c r="E568" s="1">
        <v>567</v>
      </c>
      <c r="F568" s="1">
        <v>2</v>
      </c>
      <c r="G568" s="1" t="s">
        <v>938</v>
      </c>
      <c r="H568" s="1" t="s">
        <v>7052</v>
      </c>
      <c r="I568" s="1">
        <v>11</v>
      </c>
      <c r="L568" s="1">
        <v>1</v>
      </c>
      <c r="M568" s="1" t="s">
        <v>1347</v>
      </c>
      <c r="N568" s="1" t="s">
        <v>12758</v>
      </c>
      <c r="T568" s="1" t="s">
        <v>15306</v>
      </c>
      <c r="U568" s="1" t="s">
        <v>130</v>
      </c>
      <c r="V568" s="1" t="s">
        <v>7309</v>
      </c>
      <c r="Y568" s="1" t="s">
        <v>1495</v>
      </c>
      <c r="Z568" s="1" t="s">
        <v>8155</v>
      </c>
      <c r="AC568" s="1">
        <v>21</v>
      </c>
      <c r="AD568" s="1" t="s">
        <v>246</v>
      </c>
      <c r="AE568" s="1" t="s">
        <v>9786</v>
      </c>
      <c r="BB568" s="1" t="s">
        <v>292</v>
      </c>
      <c r="BC568" s="1" t="s">
        <v>10920</v>
      </c>
      <c r="BE568" s="1" t="s">
        <v>15691</v>
      </c>
      <c r="BF568" s="1" t="s">
        <v>13511</v>
      </c>
    </row>
    <row r="569" spans="1:72" ht="13.5" customHeight="1">
      <c r="A569" s="4" t="str">
        <f t="shared" si="14"/>
        <v>1702_각남면_0084</v>
      </c>
      <c r="B569" s="1">
        <v>1702</v>
      </c>
      <c r="C569" s="1" t="s">
        <v>12741</v>
      </c>
      <c r="D569" s="1" t="s">
        <v>12742</v>
      </c>
      <c r="E569" s="1">
        <v>568</v>
      </c>
      <c r="F569" s="1">
        <v>2</v>
      </c>
      <c r="G569" s="1" t="s">
        <v>938</v>
      </c>
      <c r="H569" s="1" t="s">
        <v>7052</v>
      </c>
      <c r="I569" s="1">
        <v>11</v>
      </c>
      <c r="L569" s="1">
        <v>1</v>
      </c>
      <c r="M569" s="1" t="s">
        <v>1347</v>
      </c>
      <c r="N569" s="1" t="s">
        <v>12758</v>
      </c>
      <c r="T569" s="1" t="s">
        <v>15306</v>
      </c>
      <c r="U569" s="1" t="s">
        <v>143</v>
      </c>
      <c r="V569" s="1" t="s">
        <v>7311</v>
      </c>
      <c r="Y569" s="1" t="s">
        <v>1496</v>
      </c>
      <c r="Z569" s="1" t="s">
        <v>8156</v>
      </c>
      <c r="AC569" s="1">
        <v>11</v>
      </c>
      <c r="AD569" s="1" t="s">
        <v>495</v>
      </c>
      <c r="AE569" s="1" t="s">
        <v>9805</v>
      </c>
      <c r="AF569" s="1" t="s">
        <v>146</v>
      </c>
      <c r="AG569" s="1" t="s">
        <v>9822</v>
      </c>
      <c r="AH569" s="1" t="s">
        <v>1497</v>
      </c>
      <c r="AI569" s="1" t="s">
        <v>9890</v>
      </c>
      <c r="BC569" s="1" t="s">
        <v>10920</v>
      </c>
      <c r="BE569" s="1" t="s">
        <v>15691</v>
      </c>
      <c r="BF569" s="1" t="s">
        <v>13512</v>
      </c>
    </row>
    <row r="570" spans="1:72" ht="13.5" customHeight="1">
      <c r="A570" s="4" t="str">
        <f t="shared" si="14"/>
        <v>1702_각남면_0084</v>
      </c>
      <c r="B570" s="1">
        <v>1702</v>
      </c>
      <c r="C570" s="1" t="s">
        <v>12741</v>
      </c>
      <c r="D570" s="1" t="s">
        <v>12742</v>
      </c>
      <c r="E570" s="1">
        <v>569</v>
      </c>
      <c r="F570" s="1">
        <v>2</v>
      </c>
      <c r="G570" s="1" t="s">
        <v>938</v>
      </c>
      <c r="H570" s="1" t="s">
        <v>7052</v>
      </c>
      <c r="I570" s="1">
        <v>11</v>
      </c>
      <c r="L570" s="1">
        <v>2</v>
      </c>
      <c r="M570" s="1" t="s">
        <v>14281</v>
      </c>
      <c r="N570" s="1" t="s">
        <v>14282</v>
      </c>
      <c r="T570" s="1" t="s">
        <v>14194</v>
      </c>
      <c r="U570" s="1" t="s">
        <v>667</v>
      </c>
      <c r="V570" s="1" t="s">
        <v>7353</v>
      </c>
      <c r="W570" s="1" t="s">
        <v>683</v>
      </c>
      <c r="X570" s="1" t="s">
        <v>7771</v>
      </c>
      <c r="Y570" s="1" t="s">
        <v>1379</v>
      </c>
      <c r="Z570" s="1" t="s">
        <v>8117</v>
      </c>
      <c r="AC570" s="1">
        <v>51</v>
      </c>
      <c r="AD570" s="1" t="s">
        <v>593</v>
      </c>
      <c r="AE570" s="1" t="s">
        <v>9808</v>
      </c>
      <c r="AJ570" s="1" t="s">
        <v>17</v>
      </c>
      <c r="AK570" s="1" t="s">
        <v>9936</v>
      </c>
      <c r="AL570" s="1" t="s">
        <v>565</v>
      </c>
      <c r="AM570" s="1" t="s">
        <v>9927</v>
      </c>
      <c r="AT570" s="1" t="s">
        <v>189</v>
      </c>
      <c r="AU570" s="1" t="s">
        <v>7414</v>
      </c>
      <c r="AV570" s="1" t="s">
        <v>1498</v>
      </c>
      <c r="AW570" s="1" t="s">
        <v>8158</v>
      </c>
      <c r="BG570" s="1" t="s">
        <v>189</v>
      </c>
      <c r="BH570" s="1" t="s">
        <v>7414</v>
      </c>
      <c r="BI570" s="1" t="s">
        <v>569</v>
      </c>
      <c r="BJ570" s="1" t="s">
        <v>10327</v>
      </c>
      <c r="BK570" s="1" t="s">
        <v>46</v>
      </c>
      <c r="BL570" s="1" t="s">
        <v>7417</v>
      </c>
      <c r="BM570" s="1" t="s">
        <v>1264</v>
      </c>
      <c r="BN570" s="1" t="s">
        <v>11198</v>
      </c>
      <c r="BO570" s="1" t="s">
        <v>46</v>
      </c>
      <c r="BP570" s="1" t="s">
        <v>7417</v>
      </c>
      <c r="BQ570" s="1" t="s">
        <v>1499</v>
      </c>
      <c r="BR570" s="1" t="s">
        <v>12120</v>
      </c>
      <c r="BS570" s="1" t="s">
        <v>597</v>
      </c>
      <c r="BT570" s="1" t="s">
        <v>10004</v>
      </c>
    </row>
    <row r="571" spans="1:72" ht="13.5" customHeight="1">
      <c r="A571" s="4" t="str">
        <f t="shared" si="14"/>
        <v>1702_각남면_0084</v>
      </c>
      <c r="B571" s="1">
        <v>1702</v>
      </c>
      <c r="C571" s="1" t="s">
        <v>12741</v>
      </c>
      <c r="D571" s="1" t="s">
        <v>12742</v>
      </c>
      <c r="E571" s="1">
        <v>570</v>
      </c>
      <c r="F571" s="1">
        <v>2</v>
      </c>
      <c r="G571" s="1" t="s">
        <v>938</v>
      </c>
      <c r="H571" s="1" t="s">
        <v>7052</v>
      </c>
      <c r="I571" s="1">
        <v>11</v>
      </c>
      <c r="L571" s="1">
        <v>2</v>
      </c>
      <c r="M571" s="1" t="s">
        <v>14281</v>
      </c>
      <c r="N571" s="1" t="s">
        <v>14282</v>
      </c>
      <c r="S571" s="1" t="s">
        <v>49</v>
      </c>
      <c r="T571" s="1" t="s">
        <v>2878</v>
      </c>
      <c r="W571" s="1" t="s">
        <v>1500</v>
      </c>
      <c r="X571" s="1" t="s">
        <v>7780</v>
      </c>
      <c r="Y571" s="1" t="s">
        <v>88</v>
      </c>
      <c r="Z571" s="1" t="s">
        <v>7814</v>
      </c>
      <c r="AC571" s="1">
        <v>42</v>
      </c>
      <c r="AD571" s="1" t="s">
        <v>266</v>
      </c>
      <c r="AE571" s="1" t="s">
        <v>9788</v>
      </c>
      <c r="AJ571" s="1" t="s">
        <v>17</v>
      </c>
      <c r="AK571" s="1" t="s">
        <v>9936</v>
      </c>
      <c r="AL571" s="1" t="s">
        <v>1501</v>
      </c>
      <c r="AM571" s="1" t="s">
        <v>10005</v>
      </c>
      <c r="AT571" s="1" t="s">
        <v>46</v>
      </c>
      <c r="AU571" s="1" t="s">
        <v>7417</v>
      </c>
      <c r="AV571" s="1" t="s">
        <v>1502</v>
      </c>
      <c r="AW571" s="1" t="s">
        <v>8861</v>
      </c>
      <c r="BG571" s="1" t="s">
        <v>46</v>
      </c>
      <c r="BH571" s="1" t="s">
        <v>7417</v>
      </c>
      <c r="BI571" s="1" t="s">
        <v>1503</v>
      </c>
      <c r="BJ571" s="1" t="s">
        <v>10660</v>
      </c>
      <c r="BK571" s="1" t="s">
        <v>46</v>
      </c>
      <c r="BL571" s="1" t="s">
        <v>7417</v>
      </c>
      <c r="BM571" s="1" t="s">
        <v>15368</v>
      </c>
      <c r="BN571" s="1" t="s">
        <v>8300</v>
      </c>
      <c r="BO571" s="1" t="s">
        <v>46</v>
      </c>
      <c r="BP571" s="1" t="s">
        <v>7417</v>
      </c>
      <c r="BQ571" s="1" t="s">
        <v>1504</v>
      </c>
      <c r="BR571" s="1" t="s">
        <v>12121</v>
      </c>
      <c r="BS571" s="1" t="s">
        <v>79</v>
      </c>
      <c r="BT571" s="1" t="s">
        <v>14129</v>
      </c>
    </row>
    <row r="572" spans="1:72" ht="13.5" customHeight="1">
      <c r="A572" s="4" t="str">
        <f t="shared" si="14"/>
        <v>1702_각남면_0084</v>
      </c>
      <c r="B572" s="1">
        <v>1702</v>
      </c>
      <c r="C572" s="1" t="s">
        <v>12741</v>
      </c>
      <c r="D572" s="1" t="s">
        <v>12742</v>
      </c>
      <c r="E572" s="1">
        <v>571</v>
      </c>
      <c r="F572" s="1">
        <v>2</v>
      </c>
      <c r="G572" s="1" t="s">
        <v>938</v>
      </c>
      <c r="H572" s="1" t="s">
        <v>7052</v>
      </c>
      <c r="I572" s="1">
        <v>11</v>
      </c>
      <c r="L572" s="1">
        <v>2</v>
      </c>
      <c r="M572" s="1" t="s">
        <v>14281</v>
      </c>
      <c r="N572" s="1" t="s">
        <v>14282</v>
      </c>
      <c r="S572" s="1" t="s">
        <v>68</v>
      </c>
      <c r="T572" s="1" t="s">
        <v>7222</v>
      </c>
      <c r="U572" s="1" t="s">
        <v>445</v>
      </c>
      <c r="V572" s="1" t="s">
        <v>12846</v>
      </c>
      <c r="Y572" s="1" t="s">
        <v>1358</v>
      </c>
      <c r="Z572" s="1" t="s">
        <v>7135</v>
      </c>
      <c r="AF572" s="1" t="s">
        <v>602</v>
      </c>
      <c r="AG572" s="1" t="s">
        <v>12806</v>
      </c>
    </row>
    <row r="573" spans="1:72" ht="13.5" customHeight="1">
      <c r="A573" s="4" t="str">
        <f t="shared" si="14"/>
        <v>1702_각남면_0084</v>
      </c>
      <c r="B573" s="1">
        <v>1702</v>
      </c>
      <c r="C573" s="1" t="s">
        <v>12741</v>
      </c>
      <c r="D573" s="1" t="s">
        <v>12742</v>
      </c>
      <c r="E573" s="1">
        <v>572</v>
      </c>
      <c r="F573" s="1">
        <v>2</v>
      </c>
      <c r="G573" s="1" t="s">
        <v>938</v>
      </c>
      <c r="H573" s="1" t="s">
        <v>7052</v>
      </c>
      <c r="I573" s="1">
        <v>11</v>
      </c>
      <c r="L573" s="1">
        <v>2</v>
      </c>
      <c r="M573" s="1" t="s">
        <v>14281</v>
      </c>
      <c r="N573" s="1" t="s">
        <v>14282</v>
      </c>
      <c r="S573" s="1" t="s">
        <v>68</v>
      </c>
      <c r="T573" s="1" t="s">
        <v>7222</v>
      </c>
      <c r="U573" s="1" t="s">
        <v>1505</v>
      </c>
      <c r="V573" s="1" t="s">
        <v>7411</v>
      </c>
      <c r="Y573" s="1" t="s">
        <v>1506</v>
      </c>
      <c r="Z573" s="1" t="s">
        <v>8157</v>
      </c>
      <c r="AC573" s="1">
        <v>25</v>
      </c>
      <c r="AD573" s="1" t="s">
        <v>125</v>
      </c>
      <c r="AE573" s="1" t="s">
        <v>9771</v>
      </c>
    </row>
    <row r="574" spans="1:72" ht="13.5" customHeight="1">
      <c r="A574" s="4" t="str">
        <f t="shared" si="14"/>
        <v>1702_각남면_0084</v>
      </c>
      <c r="B574" s="1">
        <v>1702</v>
      </c>
      <c r="C574" s="1" t="s">
        <v>12741</v>
      </c>
      <c r="D574" s="1" t="s">
        <v>12742</v>
      </c>
      <c r="E574" s="1">
        <v>573</v>
      </c>
      <c r="F574" s="1">
        <v>2</v>
      </c>
      <c r="G574" s="1" t="s">
        <v>938</v>
      </c>
      <c r="H574" s="1" t="s">
        <v>7052</v>
      </c>
      <c r="I574" s="1">
        <v>11</v>
      </c>
      <c r="L574" s="1">
        <v>2</v>
      </c>
      <c r="M574" s="1" t="s">
        <v>14281</v>
      </c>
      <c r="N574" s="1" t="s">
        <v>14282</v>
      </c>
      <c r="S574" s="1" t="s">
        <v>64</v>
      </c>
      <c r="T574" s="1" t="s">
        <v>7221</v>
      </c>
      <c r="Y574" s="1" t="s">
        <v>15369</v>
      </c>
      <c r="Z574" s="1" t="s">
        <v>13064</v>
      </c>
      <c r="AC574" s="1">
        <v>7</v>
      </c>
      <c r="AD574" s="1" t="s">
        <v>74</v>
      </c>
      <c r="AE574" s="1" t="s">
        <v>9766</v>
      </c>
    </row>
    <row r="575" spans="1:72" ht="13.5" customHeight="1">
      <c r="A575" s="4" t="str">
        <f t="shared" si="14"/>
        <v>1702_각남면_0084</v>
      </c>
      <c r="B575" s="1">
        <v>1702</v>
      </c>
      <c r="C575" s="1" t="s">
        <v>12741</v>
      </c>
      <c r="D575" s="1" t="s">
        <v>12742</v>
      </c>
      <c r="E575" s="1">
        <v>574</v>
      </c>
      <c r="F575" s="1">
        <v>2</v>
      </c>
      <c r="G575" s="1" t="s">
        <v>938</v>
      </c>
      <c r="H575" s="1" t="s">
        <v>7052</v>
      </c>
      <c r="I575" s="1">
        <v>11</v>
      </c>
      <c r="L575" s="1">
        <v>2</v>
      </c>
      <c r="M575" s="1" t="s">
        <v>14281</v>
      </c>
      <c r="N575" s="1" t="s">
        <v>14282</v>
      </c>
      <c r="S575" s="1" t="s">
        <v>117</v>
      </c>
      <c r="T575" s="1" t="s">
        <v>7223</v>
      </c>
      <c r="W575" s="1" t="s">
        <v>76</v>
      </c>
      <c r="X575" s="1" t="s">
        <v>12974</v>
      </c>
      <c r="Y575" s="1" t="s">
        <v>88</v>
      </c>
      <c r="Z575" s="1" t="s">
        <v>7814</v>
      </c>
      <c r="AC575" s="1">
        <v>31</v>
      </c>
      <c r="AD575" s="1" t="s">
        <v>607</v>
      </c>
      <c r="AE575" s="1" t="s">
        <v>9809</v>
      </c>
      <c r="AG575" s="1" t="s">
        <v>15312</v>
      </c>
    </row>
    <row r="576" spans="1:72" ht="13.5" customHeight="1">
      <c r="A576" s="4" t="str">
        <f t="shared" si="14"/>
        <v>1702_각남면_0084</v>
      </c>
      <c r="B576" s="1">
        <v>1702</v>
      </c>
      <c r="C576" s="1" t="s">
        <v>12741</v>
      </c>
      <c r="D576" s="1" t="s">
        <v>12742</v>
      </c>
      <c r="E576" s="1">
        <v>575</v>
      </c>
      <c r="F576" s="1">
        <v>2</v>
      </c>
      <c r="G576" s="1" t="s">
        <v>938</v>
      </c>
      <c r="H576" s="1" t="s">
        <v>7052</v>
      </c>
      <c r="I576" s="1">
        <v>11</v>
      </c>
      <c r="L576" s="1">
        <v>2</v>
      </c>
      <c r="M576" s="1" t="s">
        <v>14281</v>
      </c>
      <c r="N576" s="1" t="s">
        <v>14282</v>
      </c>
      <c r="S576" s="1" t="s">
        <v>64</v>
      </c>
      <c r="T576" s="1" t="s">
        <v>7221</v>
      </c>
      <c r="Y576" s="1" t="s">
        <v>88</v>
      </c>
      <c r="Z576" s="1" t="s">
        <v>7814</v>
      </c>
      <c r="AC576" s="1">
        <v>1</v>
      </c>
      <c r="AD576" s="1" t="s">
        <v>284</v>
      </c>
      <c r="AE576" s="1" t="s">
        <v>9789</v>
      </c>
      <c r="AF576" s="1" t="s">
        <v>13148</v>
      </c>
      <c r="AG576" s="1" t="s">
        <v>13137</v>
      </c>
    </row>
    <row r="577" spans="1:72" ht="13.5" customHeight="1">
      <c r="A577" s="4" t="str">
        <f t="shared" si="14"/>
        <v>1702_각남면_0084</v>
      </c>
      <c r="B577" s="1">
        <v>1702</v>
      </c>
      <c r="C577" s="1" t="s">
        <v>12741</v>
      </c>
      <c r="D577" s="1" t="s">
        <v>12742</v>
      </c>
      <c r="E577" s="1">
        <v>576</v>
      </c>
      <c r="F577" s="1">
        <v>2</v>
      </c>
      <c r="G577" s="1" t="s">
        <v>938</v>
      </c>
      <c r="H577" s="1" t="s">
        <v>7052</v>
      </c>
      <c r="I577" s="1">
        <v>11</v>
      </c>
      <c r="L577" s="1">
        <v>3</v>
      </c>
      <c r="M577" s="1" t="s">
        <v>1498</v>
      </c>
      <c r="N577" s="1" t="s">
        <v>8158</v>
      </c>
      <c r="T577" s="1" t="s">
        <v>14194</v>
      </c>
      <c r="U577" s="1" t="s">
        <v>1448</v>
      </c>
      <c r="V577" s="1" t="s">
        <v>7407</v>
      </c>
      <c r="Y577" s="1" t="s">
        <v>1498</v>
      </c>
      <c r="Z577" s="1" t="s">
        <v>8158</v>
      </c>
      <c r="AC577" s="1">
        <v>52</v>
      </c>
      <c r="AD577" s="1" t="s">
        <v>736</v>
      </c>
      <c r="AE577" s="1" t="s">
        <v>9813</v>
      </c>
      <c r="AJ577" s="1" t="s">
        <v>17</v>
      </c>
      <c r="AK577" s="1" t="s">
        <v>9936</v>
      </c>
      <c r="AL577" s="1" t="s">
        <v>86</v>
      </c>
      <c r="AM577" s="1" t="s">
        <v>9892</v>
      </c>
      <c r="AN577" s="1" t="s">
        <v>597</v>
      </c>
      <c r="AO577" s="1" t="s">
        <v>10004</v>
      </c>
      <c r="AR577" s="1" t="s">
        <v>1397</v>
      </c>
      <c r="AS577" s="1" t="s">
        <v>10084</v>
      </c>
      <c r="AT577" s="1" t="s">
        <v>57</v>
      </c>
      <c r="AU577" s="1" t="s">
        <v>7320</v>
      </c>
      <c r="AV577" s="1" t="s">
        <v>1299</v>
      </c>
      <c r="AW577" s="1" t="s">
        <v>10372</v>
      </c>
      <c r="BB577" s="1" t="s">
        <v>50</v>
      </c>
      <c r="BC577" s="1" t="s">
        <v>7304</v>
      </c>
      <c r="BD577" s="1" t="s">
        <v>1507</v>
      </c>
      <c r="BE577" s="1" t="s">
        <v>8733</v>
      </c>
      <c r="BG577" s="1" t="s">
        <v>57</v>
      </c>
      <c r="BH577" s="1" t="s">
        <v>7320</v>
      </c>
      <c r="BI577" s="1" t="s">
        <v>1450</v>
      </c>
      <c r="BJ577" s="1" t="s">
        <v>8992</v>
      </c>
      <c r="BK577" s="1" t="s">
        <v>57</v>
      </c>
      <c r="BL577" s="1" t="s">
        <v>7320</v>
      </c>
      <c r="BM577" s="1" t="s">
        <v>1258</v>
      </c>
      <c r="BN577" s="1" t="s">
        <v>8088</v>
      </c>
      <c r="BO577" s="1" t="s">
        <v>57</v>
      </c>
      <c r="BP577" s="1" t="s">
        <v>7320</v>
      </c>
      <c r="BQ577" s="1" t="s">
        <v>531</v>
      </c>
      <c r="BR577" s="1" t="s">
        <v>10302</v>
      </c>
      <c r="BS577" s="1" t="s">
        <v>53</v>
      </c>
      <c r="BT577" s="1" t="s">
        <v>9879</v>
      </c>
    </row>
    <row r="578" spans="1:72" ht="13.5" customHeight="1">
      <c r="A578" s="4" t="str">
        <f t="shared" si="14"/>
        <v>1702_각남면_0084</v>
      </c>
      <c r="B578" s="1">
        <v>1702</v>
      </c>
      <c r="C578" s="1" t="s">
        <v>12741</v>
      </c>
      <c r="D578" s="1" t="s">
        <v>12742</v>
      </c>
      <c r="E578" s="1">
        <v>577</v>
      </c>
      <c r="F578" s="1">
        <v>2</v>
      </c>
      <c r="G578" s="1" t="s">
        <v>938</v>
      </c>
      <c r="H578" s="1" t="s">
        <v>7052</v>
      </c>
      <c r="I578" s="1">
        <v>11</v>
      </c>
      <c r="L578" s="1">
        <v>3</v>
      </c>
      <c r="M578" s="1" t="s">
        <v>1498</v>
      </c>
      <c r="N578" s="1" t="s">
        <v>8158</v>
      </c>
      <c r="S578" s="1" t="s">
        <v>49</v>
      </c>
      <c r="T578" s="1" t="s">
        <v>2878</v>
      </c>
      <c r="U578" s="1" t="s">
        <v>50</v>
      </c>
      <c r="V578" s="1" t="s">
        <v>7304</v>
      </c>
      <c r="Y578" s="1" t="s">
        <v>1508</v>
      </c>
      <c r="Z578" s="1" t="s">
        <v>8159</v>
      </c>
      <c r="AC578" s="1">
        <v>58</v>
      </c>
      <c r="AD578" s="1" t="s">
        <v>410</v>
      </c>
      <c r="AE578" s="1" t="s">
        <v>9801</v>
      </c>
      <c r="AJ578" s="1" t="s">
        <v>17</v>
      </c>
      <c r="AK578" s="1" t="s">
        <v>9936</v>
      </c>
      <c r="AL578" s="1" t="s">
        <v>348</v>
      </c>
      <c r="AM578" s="1" t="s">
        <v>10001</v>
      </c>
      <c r="AN578" s="1" t="s">
        <v>79</v>
      </c>
      <c r="AO578" s="1" t="s">
        <v>13207</v>
      </c>
      <c r="AP578" s="1" t="s">
        <v>46</v>
      </c>
      <c r="AQ578" s="1" t="s">
        <v>7417</v>
      </c>
      <c r="AR578" s="1" t="s">
        <v>1509</v>
      </c>
      <c r="AS578" s="1" t="s">
        <v>13286</v>
      </c>
      <c r="AT578" s="1" t="s">
        <v>57</v>
      </c>
      <c r="AU578" s="1" t="s">
        <v>7320</v>
      </c>
      <c r="AV578" s="1" t="s">
        <v>1442</v>
      </c>
      <c r="AW578" s="1" t="s">
        <v>10373</v>
      </c>
      <c r="BB578" s="1" t="s">
        <v>50</v>
      </c>
      <c r="BC578" s="1" t="s">
        <v>7304</v>
      </c>
      <c r="BD578" s="1" t="s">
        <v>1510</v>
      </c>
      <c r="BE578" s="1" t="s">
        <v>8462</v>
      </c>
      <c r="BG578" s="1" t="s">
        <v>46</v>
      </c>
      <c r="BH578" s="1" t="s">
        <v>7417</v>
      </c>
      <c r="BI578" s="1" t="s">
        <v>344</v>
      </c>
      <c r="BJ578" s="1" t="s">
        <v>8643</v>
      </c>
      <c r="BK578" s="1" t="s">
        <v>46</v>
      </c>
      <c r="BL578" s="1" t="s">
        <v>7417</v>
      </c>
      <c r="BM578" s="1" t="s">
        <v>1511</v>
      </c>
      <c r="BN578" s="1" t="s">
        <v>11646</v>
      </c>
      <c r="BO578" s="1" t="s">
        <v>46</v>
      </c>
      <c r="BP578" s="1" t="s">
        <v>7417</v>
      </c>
      <c r="BQ578" s="1" t="s">
        <v>15370</v>
      </c>
      <c r="BR578" s="1" t="s">
        <v>13796</v>
      </c>
      <c r="BS578" s="1" t="s">
        <v>79</v>
      </c>
      <c r="BT578" s="1" t="s">
        <v>14129</v>
      </c>
    </row>
    <row r="579" spans="1:72" ht="13.5" customHeight="1">
      <c r="A579" s="4" t="str">
        <f t="shared" si="14"/>
        <v>1702_각남면_0084</v>
      </c>
      <c r="B579" s="1">
        <v>1702</v>
      </c>
      <c r="C579" s="1" t="s">
        <v>12741</v>
      </c>
      <c r="D579" s="1" t="s">
        <v>12742</v>
      </c>
      <c r="E579" s="1">
        <v>578</v>
      </c>
      <c r="F579" s="1">
        <v>2</v>
      </c>
      <c r="G579" s="1" t="s">
        <v>938</v>
      </c>
      <c r="H579" s="1" t="s">
        <v>7052</v>
      </c>
      <c r="I579" s="1">
        <v>11</v>
      </c>
      <c r="L579" s="1">
        <v>3</v>
      </c>
      <c r="M579" s="1" t="s">
        <v>1498</v>
      </c>
      <c r="N579" s="1" t="s">
        <v>8158</v>
      </c>
      <c r="S579" s="1" t="s">
        <v>68</v>
      </c>
      <c r="T579" s="1" t="s">
        <v>7222</v>
      </c>
      <c r="U579" s="1" t="s">
        <v>75</v>
      </c>
      <c r="V579" s="1" t="s">
        <v>7305</v>
      </c>
      <c r="Y579" s="1" t="s">
        <v>891</v>
      </c>
      <c r="Z579" s="1" t="s">
        <v>13080</v>
      </c>
      <c r="AC579" s="1">
        <v>25</v>
      </c>
      <c r="AD579" s="1" t="s">
        <v>125</v>
      </c>
      <c r="AE579" s="1" t="s">
        <v>9771</v>
      </c>
    </row>
    <row r="580" spans="1:72" ht="13.5" customHeight="1">
      <c r="A580" s="4" t="str">
        <f t="shared" si="14"/>
        <v>1702_각남면_0084</v>
      </c>
      <c r="B580" s="1">
        <v>1702</v>
      </c>
      <c r="C580" s="1" t="s">
        <v>12741</v>
      </c>
      <c r="D580" s="1" t="s">
        <v>12742</v>
      </c>
      <c r="E580" s="1">
        <v>579</v>
      </c>
      <c r="F580" s="1">
        <v>2</v>
      </c>
      <c r="G580" s="1" t="s">
        <v>938</v>
      </c>
      <c r="H580" s="1" t="s">
        <v>7052</v>
      </c>
      <c r="I580" s="1">
        <v>11</v>
      </c>
      <c r="L580" s="1">
        <v>4</v>
      </c>
      <c r="M580" s="1" t="s">
        <v>1513</v>
      </c>
      <c r="N580" s="1" t="s">
        <v>8160</v>
      </c>
      <c r="T580" s="1" t="s">
        <v>14194</v>
      </c>
      <c r="U580" s="1" t="s">
        <v>1512</v>
      </c>
      <c r="V580" s="1" t="s">
        <v>7412</v>
      </c>
      <c r="Y580" s="1" t="s">
        <v>1513</v>
      </c>
      <c r="Z580" s="1" t="s">
        <v>8160</v>
      </c>
      <c r="AC580" s="1">
        <v>43</v>
      </c>
      <c r="AD580" s="1" t="s">
        <v>353</v>
      </c>
      <c r="AE580" s="1" t="s">
        <v>9797</v>
      </c>
      <c r="AJ580" s="1" t="s">
        <v>17</v>
      </c>
      <c r="AK580" s="1" t="s">
        <v>9936</v>
      </c>
      <c r="AL580" s="1" t="s">
        <v>53</v>
      </c>
      <c r="AM580" s="1" t="s">
        <v>9879</v>
      </c>
      <c r="AN580" s="1" t="s">
        <v>828</v>
      </c>
      <c r="AO580" s="1" t="s">
        <v>9963</v>
      </c>
      <c r="AP580" s="1" t="s">
        <v>55</v>
      </c>
      <c r="AQ580" s="1" t="s">
        <v>7306</v>
      </c>
      <c r="AR580" s="1" t="s">
        <v>1514</v>
      </c>
      <c r="AS580" s="1" t="s">
        <v>10085</v>
      </c>
      <c r="AT580" s="1" t="s">
        <v>57</v>
      </c>
      <c r="AU580" s="1" t="s">
        <v>7320</v>
      </c>
      <c r="AV580" s="1" t="s">
        <v>1515</v>
      </c>
      <c r="AW580" s="1" t="s">
        <v>9179</v>
      </c>
      <c r="BB580" s="1" t="s">
        <v>50</v>
      </c>
      <c r="BC580" s="1" t="s">
        <v>7304</v>
      </c>
      <c r="BD580" s="1" t="s">
        <v>1516</v>
      </c>
      <c r="BE580" s="1" t="s">
        <v>8759</v>
      </c>
      <c r="BG580" s="1" t="s">
        <v>57</v>
      </c>
      <c r="BH580" s="1" t="s">
        <v>7320</v>
      </c>
      <c r="BI580" s="1" t="s">
        <v>1517</v>
      </c>
      <c r="BJ580" s="1" t="s">
        <v>10514</v>
      </c>
      <c r="BK580" s="1" t="s">
        <v>57</v>
      </c>
      <c r="BL580" s="1" t="s">
        <v>7320</v>
      </c>
      <c r="BM580" s="1" t="s">
        <v>1518</v>
      </c>
      <c r="BN580" s="1" t="s">
        <v>9518</v>
      </c>
      <c r="BO580" s="1" t="s">
        <v>57</v>
      </c>
      <c r="BP580" s="1" t="s">
        <v>7320</v>
      </c>
      <c r="BQ580" s="1" t="s">
        <v>1519</v>
      </c>
      <c r="BR580" s="1" t="s">
        <v>8998</v>
      </c>
      <c r="BS580" s="1" t="s">
        <v>79</v>
      </c>
      <c r="BT580" s="1" t="s">
        <v>14129</v>
      </c>
    </row>
    <row r="581" spans="1:72" ht="13.5" customHeight="1">
      <c r="A581" s="4" t="str">
        <f t="shared" si="14"/>
        <v>1702_각남면_0084</v>
      </c>
      <c r="B581" s="1">
        <v>1702</v>
      </c>
      <c r="C581" s="1" t="s">
        <v>12741</v>
      </c>
      <c r="D581" s="1" t="s">
        <v>12742</v>
      </c>
      <c r="E581" s="1">
        <v>580</v>
      </c>
      <c r="F581" s="1">
        <v>2</v>
      </c>
      <c r="G581" s="1" t="s">
        <v>938</v>
      </c>
      <c r="H581" s="1" t="s">
        <v>7052</v>
      </c>
      <c r="I581" s="1">
        <v>11</v>
      </c>
      <c r="L581" s="1">
        <v>5</v>
      </c>
      <c r="M581" s="1" t="s">
        <v>81</v>
      </c>
      <c r="N581" s="1" t="s">
        <v>8161</v>
      </c>
      <c r="T581" s="1" t="s">
        <v>14194</v>
      </c>
      <c r="U581" s="1" t="s">
        <v>1520</v>
      </c>
      <c r="V581" s="1" t="s">
        <v>7413</v>
      </c>
      <c r="Y581" s="1" t="s">
        <v>81</v>
      </c>
      <c r="Z581" s="1" t="s">
        <v>8161</v>
      </c>
      <c r="AC581" s="1">
        <v>45</v>
      </c>
      <c r="AD581" s="1" t="s">
        <v>203</v>
      </c>
      <c r="AE581" s="1" t="s">
        <v>9782</v>
      </c>
      <c r="AJ581" s="1" t="s">
        <v>17</v>
      </c>
      <c r="AK581" s="1" t="s">
        <v>9936</v>
      </c>
      <c r="AL581" s="1" t="s">
        <v>401</v>
      </c>
      <c r="AM581" s="1" t="s">
        <v>9996</v>
      </c>
      <c r="AN581" s="1" t="s">
        <v>14149</v>
      </c>
      <c r="AO581" s="1" t="s">
        <v>14150</v>
      </c>
      <c r="AP581" s="1" t="s">
        <v>46</v>
      </c>
      <c r="AQ581" s="1" t="s">
        <v>7417</v>
      </c>
      <c r="AR581" s="1" t="s">
        <v>1521</v>
      </c>
      <c r="AS581" s="1" t="s">
        <v>13318</v>
      </c>
      <c r="AT581" s="1" t="s">
        <v>57</v>
      </c>
      <c r="AU581" s="1" t="s">
        <v>7320</v>
      </c>
      <c r="AV581" s="1" t="s">
        <v>1522</v>
      </c>
      <c r="AW581" s="1" t="s">
        <v>10379</v>
      </c>
      <c r="BB581" s="1" t="s">
        <v>50</v>
      </c>
      <c r="BC581" s="1" t="s">
        <v>7304</v>
      </c>
      <c r="BD581" s="1" t="s">
        <v>15807</v>
      </c>
      <c r="BE581" s="1" t="s">
        <v>13022</v>
      </c>
      <c r="BG581" s="1" t="s">
        <v>57</v>
      </c>
      <c r="BH581" s="1" t="s">
        <v>7320</v>
      </c>
      <c r="BI581" s="1" t="s">
        <v>15371</v>
      </c>
      <c r="BJ581" s="1" t="s">
        <v>11182</v>
      </c>
      <c r="BK581" s="1" t="s">
        <v>57</v>
      </c>
      <c r="BL581" s="1" t="s">
        <v>7320</v>
      </c>
      <c r="BM581" s="1" t="s">
        <v>12707</v>
      </c>
      <c r="BN581" s="1" t="s">
        <v>13401</v>
      </c>
      <c r="BO581" s="1" t="s">
        <v>57</v>
      </c>
      <c r="BP581" s="1" t="s">
        <v>7320</v>
      </c>
      <c r="BQ581" s="1" t="s">
        <v>1442</v>
      </c>
      <c r="BR581" s="1" t="s">
        <v>10373</v>
      </c>
      <c r="BS581" s="1" t="s">
        <v>86</v>
      </c>
      <c r="BT581" s="1" t="s">
        <v>9892</v>
      </c>
    </row>
    <row r="582" spans="1:72" ht="13.5" customHeight="1">
      <c r="A582" s="4" t="str">
        <f t="shared" si="14"/>
        <v>1702_각남면_0084</v>
      </c>
      <c r="B582" s="1">
        <v>1702</v>
      </c>
      <c r="C582" s="1" t="s">
        <v>12741</v>
      </c>
      <c r="D582" s="1" t="s">
        <v>12742</v>
      </c>
      <c r="E582" s="1">
        <v>581</v>
      </c>
      <c r="F582" s="1">
        <v>2</v>
      </c>
      <c r="G582" s="1" t="s">
        <v>938</v>
      </c>
      <c r="H582" s="1" t="s">
        <v>7052</v>
      </c>
      <c r="I582" s="1">
        <v>11</v>
      </c>
      <c r="L582" s="1">
        <v>5</v>
      </c>
      <c r="M582" s="1" t="s">
        <v>81</v>
      </c>
      <c r="N582" s="1" t="s">
        <v>8161</v>
      </c>
      <c r="S582" s="1" t="s">
        <v>49</v>
      </c>
      <c r="T582" s="1" t="s">
        <v>2878</v>
      </c>
      <c r="U582" s="1" t="s">
        <v>128</v>
      </c>
      <c r="V582" s="1" t="s">
        <v>7236</v>
      </c>
      <c r="W582" s="1" t="s">
        <v>1056</v>
      </c>
      <c r="X582" s="1" t="s">
        <v>7774</v>
      </c>
      <c r="Y582" s="1" t="s">
        <v>1523</v>
      </c>
      <c r="Z582" s="1" t="s">
        <v>8162</v>
      </c>
      <c r="AC582" s="1">
        <v>46</v>
      </c>
      <c r="AD582" s="1" t="s">
        <v>469</v>
      </c>
      <c r="AE582" s="1" t="s">
        <v>9803</v>
      </c>
      <c r="AJ582" s="1" t="s">
        <v>17</v>
      </c>
      <c r="AK582" s="1" t="s">
        <v>9936</v>
      </c>
      <c r="AL582" s="1" t="s">
        <v>86</v>
      </c>
      <c r="AM582" s="1" t="s">
        <v>9892</v>
      </c>
      <c r="AT582" s="1" t="s">
        <v>189</v>
      </c>
      <c r="AU582" s="1" t="s">
        <v>7414</v>
      </c>
      <c r="AV582" s="1" t="s">
        <v>1372</v>
      </c>
      <c r="AW582" s="1" t="s">
        <v>8167</v>
      </c>
      <c r="BG582" s="1" t="s">
        <v>46</v>
      </c>
      <c r="BH582" s="1" t="s">
        <v>7417</v>
      </c>
      <c r="BI582" s="1" t="s">
        <v>1299</v>
      </c>
      <c r="BJ582" s="1" t="s">
        <v>10372</v>
      </c>
      <c r="BK582" s="1" t="s">
        <v>46</v>
      </c>
      <c r="BL582" s="1" t="s">
        <v>7417</v>
      </c>
      <c r="BM582" s="1" t="s">
        <v>1450</v>
      </c>
      <c r="BN582" s="1" t="s">
        <v>8992</v>
      </c>
      <c r="BO582" s="1" t="s">
        <v>46</v>
      </c>
      <c r="BP582" s="1" t="s">
        <v>7417</v>
      </c>
      <c r="BQ582" s="1" t="s">
        <v>1300</v>
      </c>
      <c r="BR582" s="1" t="s">
        <v>12101</v>
      </c>
      <c r="BS582" s="1" t="s">
        <v>399</v>
      </c>
      <c r="BT582" s="1" t="s">
        <v>9937</v>
      </c>
    </row>
    <row r="583" spans="1:72" ht="13.5" customHeight="1">
      <c r="A583" s="4" t="str">
        <f t="shared" si="14"/>
        <v>1702_각남면_0084</v>
      </c>
      <c r="B583" s="1">
        <v>1702</v>
      </c>
      <c r="C583" s="1" t="s">
        <v>12741</v>
      </c>
      <c r="D583" s="1" t="s">
        <v>12742</v>
      </c>
      <c r="E583" s="1">
        <v>582</v>
      </c>
      <c r="F583" s="1">
        <v>2</v>
      </c>
      <c r="G583" s="1" t="s">
        <v>938</v>
      </c>
      <c r="H583" s="1" t="s">
        <v>7052</v>
      </c>
      <c r="I583" s="1">
        <v>11</v>
      </c>
      <c r="L583" s="1">
        <v>5</v>
      </c>
      <c r="M583" s="1" t="s">
        <v>81</v>
      </c>
      <c r="N583" s="1" t="s">
        <v>8161</v>
      </c>
      <c r="S583" s="1" t="s">
        <v>64</v>
      </c>
      <c r="T583" s="1" t="s">
        <v>7221</v>
      </c>
      <c r="Y583" s="1" t="s">
        <v>1524</v>
      </c>
      <c r="Z583" s="1" t="s">
        <v>8163</v>
      </c>
      <c r="AC583" s="1">
        <v>20</v>
      </c>
      <c r="AD583" s="1" t="s">
        <v>263</v>
      </c>
      <c r="AE583" s="1" t="s">
        <v>9787</v>
      </c>
    </row>
    <row r="584" spans="1:72" ht="13.5" customHeight="1">
      <c r="A584" s="4" t="str">
        <f t="shared" si="14"/>
        <v>1702_각남면_0084</v>
      </c>
      <c r="B584" s="1">
        <v>1702</v>
      </c>
      <c r="C584" s="1" t="s">
        <v>12741</v>
      </c>
      <c r="D584" s="1" t="s">
        <v>12742</v>
      </c>
      <c r="E584" s="1">
        <v>583</v>
      </c>
      <c r="F584" s="1">
        <v>2</v>
      </c>
      <c r="G584" s="1" t="s">
        <v>938</v>
      </c>
      <c r="H584" s="1" t="s">
        <v>7052</v>
      </c>
      <c r="I584" s="1">
        <v>11</v>
      </c>
      <c r="L584" s="1">
        <v>5</v>
      </c>
      <c r="M584" s="1" t="s">
        <v>81</v>
      </c>
      <c r="N584" s="1" t="s">
        <v>8161</v>
      </c>
      <c r="S584" s="1" t="s">
        <v>64</v>
      </c>
      <c r="T584" s="1" t="s">
        <v>7221</v>
      </c>
      <c r="Y584" s="1" t="s">
        <v>1525</v>
      </c>
      <c r="Z584" s="1" t="s">
        <v>8164</v>
      </c>
      <c r="AC584" s="1">
        <v>14</v>
      </c>
      <c r="AD584" s="1" t="s">
        <v>159</v>
      </c>
      <c r="AE584" s="1" t="s">
        <v>9777</v>
      </c>
    </row>
    <row r="585" spans="1:72" ht="13.5" customHeight="1">
      <c r="A585" s="4" t="str">
        <f t="shared" si="14"/>
        <v>1702_각남면_0084</v>
      </c>
      <c r="B585" s="1">
        <v>1702</v>
      </c>
      <c r="C585" s="1" t="s">
        <v>12741</v>
      </c>
      <c r="D585" s="1" t="s">
        <v>12742</v>
      </c>
      <c r="E585" s="1">
        <v>584</v>
      </c>
      <c r="F585" s="1">
        <v>2</v>
      </c>
      <c r="G585" s="1" t="s">
        <v>938</v>
      </c>
      <c r="H585" s="1" t="s">
        <v>7052</v>
      </c>
      <c r="I585" s="1">
        <v>11</v>
      </c>
      <c r="L585" s="1">
        <v>5</v>
      </c>
      <c r="M585" s="1" t="s">
        <v>81</v>
      </c>
      <c r="N585" s="1" t="s">
        <v>8161</v>
      </c>
      <c r="S585" s="1" t="s">
        <v>68</v>
      </c>
      <c r="T585" s="1" t="s">
        <v>7222</v>
      </c>
      <c r="U585" s="1" t="s">
        <v>172</v>
      </c>
      <c r="V585" s="1" t="s">
        <v>7314</v>
      </c>
      <c r="Y585" s="1" t="s">
        <v>1526</v>
      </c>
      <c r="Z585" s="1" t="s">
        <v>8165</v>
      </c>
      <c r="AC585" s="1">
        <v>11</v>
      </c>
      <c r="AD585" s="1" t="s">
        <v>495</v>
      </c>
      <c r="AE585" s="1" t="s">
        <v>9805</v>
      </c>
      <c r="AF585" s="1" t="s">
        <v>100</v>
      </c>
      <c r="AG585" s="1" t="s">
        <v>9819</v>
      </c>
    </row>
    <row r="586" spans="1:72" ht="13.5" customHeight="1">
      <c r="A586" s="4" t="str">
        <f t="shared" si="14"/>
        <v>1702_각남면_0084</v>
      </c>
      <c r="B586" s="1">
        <v>1702</v>
      </c>
      <c r="C586" s="1" t="s">
        <v>12741</v>
      </c>
      <c r="D586" s="1" t="s">
        <v>12742</v>
      </c>
      <c r="E586" s="1">
        <v>585</v>
      </c>
      <c r="F586" s="1">
        <v>2</v>
      </c>
      <c r="G586" s="1" t="s">
        <v>938</v>
      </c>
      <c r="H586" s="1" t="s">
        <v>7052</v>
      </c>
      <c r="I586" s="1">
        <v>11</v>
      </c>
      <c r="L586" s="1">
        <v>5</v>
      </c>
      <c r="M586" s="1" t="s">
        <v>81</v>
      </c>
      <c r="N586" s="1" t="s">
        <v>8161</v>
      </c>
      <c r="S586" s="1" t="s">
        <v>64</v>
      </c>
      <c r="T586" s="1" t="s">
        <v>7221</v>
      </c>
      <c r="Y586" s="1" t="s">
        <v>12698</v>
      </c>
      <c r="Z586" s="1" t="s">
        <v>13095</v>
      </c>
      <c r="AC586" s="1">
        <v>4</v>
      </c>
      <c r="AD586" s="1" t="s">
        <v>103</v>
      </c>
      <c r="AE586" s="1" t="s">
        <v>9769</v>
      </c>
    </row>
    <row r="587" spans="1:72" ht="13.5" customHeight="1">
      <c r="A587" s="4" t="str">
        <f t="shared" si="14"/>
        <v>1702_각남면_0084</v>
      </c>
      <c r="B587" s="1">
        <v>1702</v>
      </c>
      <c r="C587" s="1" t="s">
        <v>12741</v>
      </c>
      <c r="D587" s="1" t="s">
        <v>12742</v>
      </c>
      <c r="E587" s="1">
        <v>586</v>
      </c>
      <c r="F587" s="1">
        <v>2</v>
      </c>
      <c r="G587" s="1" t="s">
        <v>938</v>
      </c>
      <c r="H587" s="1" t="s">
        <v>7052</v>
      </c>
      <c r="I587" s="1">
        <v>11</v>
      </c>
      <c r="L587" s="1">
        <v>5</v>
      </c>
      <c r="M587" s="1" t="s">
        <v>81</v>
      </c>
      <c r="N587" s="1" t="s">
        <v>8161</v>
      </c>
      <c r="S587" s="1" t="s">
        <v>68</v>
      </c>
      <c r="T587" s="1" t="s">
        <v>7222</v>
      </c>
      <c r="Y587" s="1" t="s">
        <v>1527</v>
      </c>
      <c r="Z587" s="1" t="s">
        <v>8166</v>
      </c>
      <c r="AC587" s="1">
        <v>2</v>
      </c>
      <c r="AD587" s="1" t="s">
        <v>99</v>
      </c>
      <c r="AE587" s="1" t="s">
        <v>9768</v>
      </c>
      <c r="AF587" s="1" t="s">
        <v>100</v>
      </c>
      <c r="AG587" s="1" t="s">
        <v>9819</v>
      </c>
    </row>
    <row r="588" spans="1:72" ht="13.5" customHeight="1">
      <c r="A588" s="4" t="str">
        <f t="shared" si="14"/>
        <v>1702_각남면_0084</v>
      </c>
      <c r="B588" s="1">
        <v>1702</v>
      </c>
      <c r="C588" s="1" t="s">
        <v>12741</v>
      </c>
      <c r="D588" s="1" t="s">
        <v>12742</v>
      </c>
      <c r="E588" s="1">
        <v>587</v>
      </c>
      <c r="F588" s="1">
        <v>2</v>
      </c>
      <c r="G588" s="1" t="s">
        <v>938</v>
      </c>
      <c r="H588" s="1" t="s">
        <v>7052</v>
      </c>
      <c r="I588" s="1">
        <v>12</v>
      </c>
      <c r="J588" s="1" t="s">
        <v>1528</v>
      </c>
      <c r="K588" s="1" t="s">
        <v>7081</v>
      </c>
      <c r="L588" s="1">
        <v>1</v>
      </c>
      <c r="M588" s="1" t="s">
        <v>1528</v>
      </c>
      <c r="N588" s="1" t="s">
        <v>7081</v>
      </c>
      <c r="T588" s="1" t="s">
        <v>14194</v>
      </c>
      <c r="U588" s="1" t="s">
        <v>189</v>
      </c>
      <c r="V588" s="1" t="s">
        <v>7414</v>
      </c>
      <c r="W588" s="1" t="s">
        <v>1056</v>
      </c>
      <c r="X588" s="1" t="s">
        <v>7774</v>
      </c>
      <c r="Y588" s="1" t="s">
        <v>1372</v>
      </c>
      <c r="Z588" s="1" t="s">
        <v>8167</v>
      </c>
      <c r="AC588" s="1">
        <v>79</v>
      </c>
      <c r="AD588" s="1" t="s">
        <v>493</v>
      </c>
      <c r="AE588" s="1" t="s">
        <v>9804</v>
      </c>
      <c r="AJ588" s="1" t="s">
        <v>17</v>
      </c>
      <c r="AK588" s="1" t="s">
        <v>9936</v>
      </c>
      <c r="AL588" s="1" t="s">
        <v>86</v>
      </c>
      <c r="AM588" s="1" t="s">
        <v>9892</v>
      </c>
      <c r="AT588" s="1" t="s">
        <v>46</v>
      </c>
      <c r="AU588" s="1" t="s">
        <v>7417</v>
      </c>
      <c r="AV588" s="1" t="s">
        <v>1299</v>
      </c>
      <c r="AW588" s="1" t="s">
        <v>10372</v>
      </c>
      <c r="BG588" s="1" t="s">
        <v>46</v>
      </c>
      <c r="BH588" s="1" t="s">
        <v>7417</v>
      </c>
      <c r="BI588" s="1" t="s">
        <v>1450</v>
      </c>
      <c r="BJ588" s="1" t="s">
        <v>8992</v>
      </c>
      <c r="BK588" s="1" t="s">
        <v>46</v>
      </c>
      <c r="BL588" s="1" t="s">
        <v>7417</v>
      </c>
      <c r="BM588" s="1" t="s">
        <v>1258</v>
      </c>
      <c r="BN588" s="1" t="s">
        <v>8088</v>
      </c>
      <c r="BO588" s="1" t="s">
        <v>46</v>
      </c>
      <c r="BP588" s="1" t="s">
        <v>7417</v>
      </c>
      <c r="BQ588" s="1" t="s">
        <v>1529</v>
      </c>
      <c r="BR588" s="1" t="s">
        <v>12116</v>
      </c>
      <c r="BS588" s="1" t="s">
        <v>224</v>
      </c>
      <c r="BT588" s="1" t="s">
        <v>9998</v>
      </c>
    </row>
    <row r="589" spans="1:72" ht="13.5" customHeight="1">
      <c r="A589" s="4" t="str">
        <f t="shared" si="14"/>
        <v>1702_각남면_0084</v>
      </c>
      <c r="B589" s="1">
        <v>1702</v>
      </c>
      <c r="C589" s="1" t="s">
        <v>12741</v>
      </c>
      <c r="D589" s="1" t="s">
        <v>12742</v>
      </c>
      <c r="E589" s="1">
        <v>588</v>
      </c>
      <c r="F589" s="1">
        <v>2</v>
      </c>
      <c r="G589" s="1" t="s">
        <v>938</v>
      </c>
      <c r="H589" s="1" t="s">
        <v>7052</v>
      </c>
      <c r="I589" s="1">
        <v>12</v>
      </c>
      <c r="L589" s="1">
        <v>1</v>
      </c>
      <c r="M589" s="1" t="s">
        <v>1528</v>
      </c>
      <c r="N589" s="1" t="s">
        <v>7081</v>
      </c>
      <c r="S589" s="1" t="s">
        <v>49</v>
      </c>
      <c r="T589" s="1" t="s">
        <v>2878</v>
      </c>
      <c r="W589" s="1" t="s">
        <v>155</v>
      </c>
      <c r="X589" s="1" t="s">
        <v>7753</v>
      </c>
      <c r="Y589" s="1" t="s">
        <v>88</v>
      </c>
      <c r="Z589" s="1" t="s">
        <v>7814</v>
      </c>
      <c r="AC589" s="1">
        <v>68</v>
      </c>
      <c r="AD589" s="1" t="s">
        <v>184</v>
      </c>
      <c r="AE589" s="1" t="s">
        <v>9781</v>
      </c>
      <c r="AJ589" s="1" t="s">
        <v>17</v>
      </c>
      <c r="AK589" s="1" t="s">
        <v>9936</v>
      </c>
      <c r="AL589" s="1" t="s">
        <v>53</v>
      </c>
      <c r="AM589" s="1" t="s">
        <v>9879</v>
      </c>
      <c r="AT589" s="1" t="s">
        <v>46</v>
      </c>
      <c r="AU589" s="1" t="s">
        <v>7417</v>
      </c>
      <c r="AV589" s="1" t="s">
        <v>1530</v>
      </c>
      <c r="AW589" s="1" t="s">
        <v>10380</v>
      </c>
      <c r="BG589" s="1" t="s">
        <v>46</v>
      </c>
      <c r="BH589" s="1" t="s">
        <v>7417</v>
      </c>
      <c r="BI589" s="1" t="s">
        <v>1268</v>
      </c>
      <c r="BJ589" s="1" t="s">
        <v>11183</v>
      </c>
      <c r="BK589" s="1" t="s">
        <v>46</v>
      </c>
      <c r="BL589" s="1" t="s">
        <v>7417</v>
      </c>
      <c r="BM589" s="1" t="s">
        <v>1531</v>
      </c>
      <c r="BN589" s="1" t="s">
        <v>8580</v>
      </c>
      <c r="BO589" s="1" t="s">
        <v>46</v>
      </c>
      <c r="BP589" s="1" t="s">
        <v>7417</v>
      </c>
      <c r="BQ589" s="1" t="s">
        <v>1532</v>
      </c>
      <c r="BR589" s="1" t="s">
        <v>12122</v>
      </c>
      <c r="BS589" s="1" t="s">
        <v>399</v>
      </c>
      <c r="BT589" s="1" t="s">
        <v>9937</v>
      </c>
    </row>
    <row r="590" spans="1:72" ht="13.5" customHeight="1">
      <c r="A590" s="4" t="str">
        <f t="shared" si="14"/>
        <v>1702_각남면_0084</v>
      </c>
      <c r="B590" s="1">
        <v>1702</v>
      </c>
      <c r="C590" s="1" t="s">
        <v>12741</v>
      </c>
      <c r="D590" s="1" t="s">
        <v>12742</v>
      </c>
      <c r="E590" s="1">
        <v>589</v>
      </c>
      <c r="F590" s="1">
        <v>2</v>
      </c>
      <c r="G590" s="1" t="s">
        <v>938</v>
      </c>
      <c r="H590" s="1" t="s">
        <v>7052</v>
      </c>
      <c r="I590" s="1">
        <v>12</v>
      </c>
      <c r="L590" s="1">
        <v>1</v>
      </c>
      <c r="M590" s="1" t="s">
        <v>1528</v>
      </c>
      <c r="N590" s="1" t="s">
        <v>7081</v>
      </c>
      <c r="S590" s="1" t="s">
        <v>68</v>
      </c>
      <c r="T590" s="1" t="s">
        <v>7222</v>
      </c>
      <c r="U590" s="1" t="s">
        <v>1533</v>
      </c>
      <c r="V590" s="1" t="s">
        <v>7415</v>
      </c>
      <c r="Y590" s="1" t="s">
        <v>15372</v>
      </c>
      <c r="Z590" s="1" t="s">
        <v>8168</v>
      </c>
      <c r="AC590" s="1">
        <v>27</v>
      </c>
      <c r="AD590" s="1" t="s">
        <v>483</v>
      </c>
      <c r="AE590" s="1" t="s">
        <v>9497</v>
      </c>
    </row>
    <row r="591" spans="1:72" ht="13.5" customHeight="1">
      <c r="A591" s="4" t="str">
        <f t="shared" si="14"/>
        <v>1702_각남면_0084</v>
      </c>
      <c r="B591" s="1">
        <v>1702</v>
      </c>
      <c r="C591" s="1" t="s">
        <v>12741</v>
      </c>
      <c r="D591" s="1" t="s">
        <v>12742</v>
      </c>
      <c r="E591" s="1">
        <v>590</v>
      </c>
      <c r="F591" s="1">
        <v>2</v>
      </c>
      <c r="G591" s="1" t="s">
        <v>938</v>
      </c>
      <c r="H591" s="1" t="s">
        <v>7052</v>
      </c>
      <c r="I591" s="1">
        <v>12</v>
      </c>
      <c r="L591" s="1">
        <v>1</v>
      </c>
      <c r="M591" s="1" t="s">
        <v>1528</v>
      </c>
      <c r="N591" s="1" t="s">
        <v>7081</v>
      </c>
      <c r="S591" s="1" t="s">
        <v>117</v>
      </c>
      <c r="T591" s="1" t="s">
        <v>7223</v>
      </c>
      <c r="W591" s="1" t="s">
        <v>76</v>
      </c>
      <c r="X591" s="1" t="s">
        <v>12974</v>
      </c>
      <c r="Y591" s="1" t="s">
        <v>88</v>
      </c>
      <c r="Z591" s="1" t="s">
        <v>7814</v>
      </c>
      <c r="AC591" s="1">
        <v>30</v>
      </c>
      <c r="AD591" s="1" t="s">
        <v>78</v>
      </c>
      <c r="AE591" s="1" t="s">
        <v>9767</v>
      </c>
    </row>
    <row r="592" spans="1:72" ht="13.5" customHeight="1">
      <c r="A592" s="4" t="str">
        <f t="shared" si="14"/>
        <v>1702_각남면_0084</v>
      </c>
      <c r="B592" s="1">
        <v>1702</v>
      </c>
      <c r="C592" s="1" t="s">
        <v>12741</v>
      </c>
      <c r="D592" s="1" t="s">
        <v>12742</v>
      </c>
      <c r="E592" s="1">
        <v>591</v>
      </c>
      <c r="F592" s="1">
        <v>2</v>
      </c>
      <c r="G592" s="1" t="s">
        <v>938</v>
      </c>
      <c r="H592" s="1" t="s">
        <v>7052</v>
      </c>
      <c r="I592" s="1">
        <v>12</v>
      </c>
      <c r="L592" s="1">
        <v>1</v>
      </c>
      <c r="M592" s="1" t="s">
        <v>1528</v>
      </c>
      <c r="N592" s="1" t="s">
        <v>7081</v>
      </c>
      <c r="S592" s="1" t="s">
        <v>121</v>
      </c>
      <c r="T592" s="1" t="s">
        <v>7224</v>
      </c>
      <c r="Y592" s="1" t="s">
        <v>1534</v>
      </c>
      <c r="Z592" s="1" t="s">
        <v>8169</v>
      </c>
      <c r="AC592" s="1">
        <v>6</v>
      </c>
      <c r="AD592" s="1" t="s">
        <v>316</v>
      </c>
      <c r="AE592" s="1" t="s">
        <v>9794</v>
      </c>
    </row>
    <row r="593" spans="1:73" ht="13.5" customHeight="1">
      <c r="A593" s="4" t="str">
        <f t="shared" si="14"/>
        <v>1702_각남면_0084</v>
      </c>
      <c r="B593" s="1">
        <v>1702</v>
      </c>
      <c r="C593" s="1" t="s">
        <v>12741</v>
      </c>
      <c r="D593" s="1" t="s">
        <v>12742</v>
      </c>
      <c r="E593" s="1">
        <v>592</v>
      </c>
      <c r="F593" s="1">
        <v>2</v>
      </c>
      <c r="G593" s="1" t="s">
        <v>938</v>
      </c>
      <c r="H593" s="1" t="s">
        <v>7052</v>
      </c>
      <c r="I593" s="1">
        <v>12</v>
      </c>
      <c r="L593" s="1">
        <v>1</v>
      </c>
      <c r="M593" s="1" t="s">
        <v>1528</v>
      </c>
      <c r="N593" s="1" t="s">
        <v>7081</v>
      </c>
      <c r="S593" s="1" t="s">
        <v>64</v>
      </c>
      <c r="T593" s="1" t="s">
        <v>7221</v>
      </c>
      <c r="Y593" s="1" t="s">
        <v>15373</v>
      </c>
      <c r="Z593" s="1" t="s">
        <v>8170</v>
      </c>
      <c r="AC593" s="1">
        <v>2</v>
      </c>
      <c r="AD593" s="1" t="s">
        <v>99</v>
      </c>
      <c r="AE593" s="1" t="s">
        <v>9768</v>
      </c>
      <c r="AF593" s="1" t="s">
        <v>100</v>
      </c>
      <c r="AG593" s="1" t="s">
        <v>9819</v>
      </c>
    </row>
    <row r="594" spans="1:73" ht="13.5" customHeight="1">
      <c r="A594" s="4" t="str">
        <f t="shared" si="14"/>
        <v>1702_각남면_0084</v>
      </c>
      <c r="B594" s="1">
        <v>1702</v>
      </c>
      <c r="C594" s="1" t="s">
        <v>12741</v>
      </c>
      <c r="D594" s="1" t="s">
        <v>12742</v>
      </c>
      <c r="E594" s="1">
        <v>593</v>
      </c>
      <c r="F594" s="1">
        <v>2</v>
      </c>
      <c r="G594" s="1" t="s">
        <v>938</v>
      </c>
      <c r="H594" s="1" t="s">
        <v>7052</v>
      </c>
      <c r="I594" s="1">
        <v>12</v>
      </c>
      <c r="L594" s="1">
        <v>2</v>
      </c>
      <c r="M594" s="1" t="s">
        <v>14283</v>
      </c>
      <c r="N594" s="1" t="s">
        <v>14284</v>
      </c>
      <c r="T594" s="1" t="s">
        <v>14194</v>
      </c>
      <c r="U594" s="1" t="s">
        <v>1535</v>
      </c>
      <c r="V594" s="1" t="s">
        <v>7416</v>
      </c>
      <c r="W594" s="1" t="s">
        <v>76</v>
      </c>
      <c r="X594" s="1" t="s">
        <v>12974</v>
      </c>
      <c r="Y594" s="1" t="s">
        <v>1536</v>
      </c>
      <c r="Z594" s="1" t="s">
        <v>8171</v>
      </c>
      <c r="AC594" s="1">
        <v>70</v>
      </c>
      <c r="AD594" s="1" t="s">
        <v>72</v>
      </c>
      <c r="AE594" s="1" t="s">
        <v>9765</v>
      </c>
      <c r="AJ594" s="1" t="s">
        <v>17</v>
      </c>
      <c r="AK594" s="1" t="s">
        <v>9936</v>
      </c>
      <c r="AL594" s="1" t="s">
        <v>79</v>
      </c>
      <c r="AM594" s="1" t="s">
        <v>13206</v>
      </c>
      <c r="AT594" s="1" t="s">
        <v>251</v>
      </c>
      <c r="AU594" s="1" t="s">
        <v>13267</v>
      </c>
      <c r="AV594" s="1" t="s">
        <v>1537</v>
      </c>
      <c r="AW594" s="1" t="s">
        <v>10381</v>
      </c>
      <c r="BG594" s="1" t="s">
        <v>46</v>
      </c>
      <c r="BH594" s="1" t="s">
        <v>7417</v>
      </c>
      <c r="BI594" s="1" t="s">
        <v>793</v>
      </c>
      <c r="BJ594" s="1" t="s">
        <v>10451</v>
      </c>
      <c r="BK594" s="1" t="s">
        <v>257</v>
      </c>
      <c r="BL594" s="1" t="s">
        <v>7537</v>
      </c>
      <c r="BM594" s="1" t="s">
        <v>1538</v>
      </c>
      <c r="BN594" s="1" t="s">
        <v>11647</v>
      </c>
      <c r="BO594" s="1" t="s">
        <v>251</v>
      </c>
      <c r="BP594" s="1" t="s">
        <v>13625</v>
      </c>
      <c r="BQ594" s="1" t="s">
        <v>1539</v>
      </c>
      <c r="BR594" s="1" t="s">
        <v>8399</v>
      </c>
      <c r="BS594" s="1" t="s">
        <v>149</v>
      </c>
      <c r="BT594" s="1" t="s">
        <v>9962</v>
      </c>
    </row>
    <row r="595" spans="1:73" ht="13.5" customHeight="1">
      <c r="A595" s="4" t="str">
        <f t="shared" si="14"/>
        <v>1702_각남면_0084</v>
      </c>
      <c r="B595" s="1">
        <v>1702</v>
      </c>
      <c r="C595" s="1" t="s">
        <v>12741</v>
      </c>
      <c r="D595" s="1" t="s">
        <v>12742</v>
      </c>
      <c r="E595" s="1">
        <v>594</v>
      </c>
      <c r="F595" s="1">
        <v>2</v>
      </c>
      <c r="G595" s="1" t="s">
        <v>938</v>
      </c>
      <c r="H595" s="1" t="s">
        <v>7052</v>
      </c>
      <c r="I595" s="1">
        <v>12</v>
      </c>
      <c r="L595" s="1">
        <v>2</v>
      </c>
      <c r="M595" s="1" t="s">
        <v>14283</v>
      </c>
      <c r="N595" s="1" t="s">
        <v>14284</v>
      </c>
      <c r="S595" s="1" t="s">
        <v>49</v>
      </c>
      <c r="T595" s="1" t="s">
        <v>2878</v>
      </c>
      <c r="U595" s="1" t="s">
        <v>128</v>
      </c>
      <c r="V595" s="1" t="s">
        <v>7236</v>
      </c>
      <c r="W595" s="1" t="s">
        <v>303</v>
      </c>
      <c r="X595" s="1" t="s">
        <v>7757</v>
      </c>
      <c r="Y595" s="1" t="s">
        <v>88</v>
      </c>
      <c r="Z595" s="1" t="s">
        <v>7814</v>
      </c>
      <c r="AC595" s="1">
        <v>54</v>
      </c>
      <c r="AD595" s="1" t="s">
        <v>323</v>
      </c>
      <c r="AE595" s="1" t="s">
        <v>9795</v>
      </c>
      <c r="AJ595" s="1" t="s">
        <v>17</v>
      </c>
      <c r="AK595" s="1" t="s">
        <v>9936</v>
      </c>
      <c r="AL595" s="1" t="s">
        <v>149</v>
      </c>
      <c r="AM595" s="1" t="s">
        <v>9962</v>
      </c>
      <c r="AT595" s="1" t="s">
        <v>251</v>
      </c>
      <c r="AU595" s="1" t="s">
        <v>13267</v>
      </c>
      <c r="AV595" s="1" t="s">
        <v>1540</v>
      </c>
      <c r="AW595" s="1" t="s">
        <v>10382</v>
      </c>
      <c r="BG595" s="1" t="s">
        <v>57</v>
      </c>
      <c r="BH595" s="1" t="s">
        <v>7320</v>
      </c>
      <c r="BI595" s="1" t="s">
        <v>1442</v>
      </c>
      <c r="BJ595" s="1" t="s">
        <v>10373</v>
      </c>
      <c r="BK595" s="1" t="s">
        <v>57</v>
      </c>
      <c r="BL595" s="1" t="s">
        <v>7320</v>
      </c>
      <c r="BM595" s="1" t="s">
        <v>1541</v>
      </c>
      <c r="BN595" s="1" t="s">
        <v>8782</v>
      </c>
      <c r="BO595" s="1" t="s">
        <v>57</v>
      </c>
      <c r="BP595" s="1" t="s">
        <v>7320</v>
      </c>
      <c r="BQ595" s="1" t="s">
        <v>1542</v>
      </c>
      <c r="BR595" s="1" t="s">
        <v>12123</v>
      </c>
      <c r="BS595" s="1" t="s">
        <v>97</v>
      </c>
      <c r="BT595" s="1" t="s">
        <v>9880</v>
      </c>
    </row>
    <row r="596" spans="1:73" ht="13.5" customHeight="1">
      <c r="A596" s="4" t="str">
        <f t="shared" si="14"/>
        <v>1702_각남면_0084</v>
      </c>
      <c r="B596" s="1">
        <v>1702</v>
      </c>
      <c r="C596" s="1" t="s">
        <v>12741</v>
      </c>
      <c r="D596" s="1" t="s">
        <v>12742</v>
      </c>
      <c r="E596" s="1">
        <v>595</v>
      </c>
      <c r="F596" s="1">
        <v>2</v>
      </c>
      <c r="G596" s="1" t="s">
        <v>938</v>
      </c>
      <c r="H596" s="1" t="s">
        <v>7052</v>
      </c>
      <c r="I596" s="1">
        <v>12</v>
      </c>
      <c r="L596" s="1">
        <v>2</v>
      </c>
      <c r="M596" s="1" t="s">
        <v>14283</v>
      </c>
      <c r="N596" s="1" t="s">
        <v>14284</v>
      </c>
      <c r="S596" s="1" t="s">
        <v>1048</v>
      </c>
      <c r="T596" s="1" t="s">
        <v>7242</v>
      </c>
      <c r="U596" s="1" t="s">
        <v>1003</v>
      </c>
      <c r="V596" s="1" t="s">
        <v>7372</v>
      </c>
      <c r="W596" s="1" t="s">
        <v>87</v>
      </c>
      <c r="X596" s="1" t="s">
        <v>7750</v>
      </c>
      <c r="Y596" s="1" t="s">
        <v>1543</v>
      </c>
      <c r="Z596" s="1" t="s">
        <v>8172</v>
      </c>
      <c r="AC596" s="1">
        <v>30</v>
      </c>
      <c r="AD596" s="1" t="s">
        <v>78</v>
      </c>
      <c r="AE596" s="1" t="s">
        <v>9767</v>
      </c>
      <c r="AF596" s="1" t="s">
        <v>100</v>
      </c>
      <c r="AG596" s="1" t="s">
        <v>9819</v>
      </c>
    </row>
    <row r="597" spans="1:73" ht="13.5" customHeight="1">
      <c r="A597" s="4" t="str">
        <f t="shared" si="14"/>
        <v>1702_각남면_0084</v>
      </c>
      <c r="B597" s="1">
        <v>1702</v>
      </c>
      <c r="C597" s="1" t="s">
        <v>12741</v>
      </c>
      <c r="D597" s="1" t="s">
        <v>12742</v>
      </c>
      <c r="E597" s="1">
        <v>596</v>
      </c>
      <c r="F597" s="1">
        <v>2</v>
      </c>
      <c r="G597" s="1" t="s">
        <v>938</v>
      </c>
      <c r="H597" s="1" t="s">
        <v>7052</v>
      </c>
      <c r="I597" s="1">
        <v>12</v>
      </c>
      <c r="L597" s="1">
        <v>2</v>
      </c>
      <c r="M597" s="1" t="s">
        <v>14283</v>
      </c>
      <c r="N597" s="1" t="s">
        <v>14284</v>
      </c>
      <c r="S597" s="1" t="s">
        <v>64</v>
      </c>
      <c r="T597" s="1" t="s">
        <v>7221</v>
      </c>
      <c r="Y597" s="1" t="s">
        <v>994</v>
      </c>
      <c r="Z597" s="1" t="s">
        <v>8173</v>
      </c>
      <c r="AC597" s="1">
        <v>21</v>
      </c>
      <c r="AD597" s="1" t="s">
        <v>313</v>
      </c>
      <c r="AE597" s="1" t="s">
        <v>9793</v>
      </c>
    </row>
    <row r="598" spans="1:73" ht="13.5" customHeight="1">
      <c r="A598" s="4" t="str">
        <f t="shared" si="14"/>
        <v>1702_각남면_0084</v>
      </c>
      <c r="B598" s="1">
        <v>1702</v>
      </c>
      <c r="C598" s="1" t="s">
        <v>12741</v>
      </c>
      <c r="D598" s="1" t="s">
        <v>12742</v>
      </c>
      <c r="E598" s="1">
        <v>597</v>
      </c>
      <c r="F598" s="1">
        <v>2</v>
      </c>
      <c r="G598" s="1" t="s">
        <v>938</v>
      </c>
      <c r="H598" s="1" t="s">
        <v>7052</v>
      </c>
      <c r="I598" s="1">
        <v>12</v>
      </c>
      <c r="L598" s="1">
        <v>3</v>
      </c>
      <c r="M598" s="1" t="s">
        <v>14557</v>
      </c>
      <c r="N598" s="1" t="s">
        <v>14558</v>
      </c>
      <c r="T598" s="1" t="s">
        <v>14194</v>
      </c>
      <c r="U598" s="1" t="s">
        <v>1248</v>
      </c>
      <c r="V598" s="1" t="s">
        <v>7388</v>
      </c>
      <c r="W598" s="1" t="s">
        <v>166</v>
      </c>
      <c r="X598" s="1" t="s">
        <v>7754</v>
      </c>
      <c r="Y598" s="1" t="s">
        <v>1544</v>
      </c>
      <c r="Z598" s="1" t="s">
        <v>8174</v>
      </c>
      <c r="AC598" s="1">
        <v>32</v>
      </c>
      <c r="AD598" s="1" t="s">
        <v>178</v>
      </c>
      <c r="AE598" s="1" t="s">
        <v>9780</v>
      </c>
      <c r="AJ598" s="1" t="s">
        <v>17</v>
      </c>
      <c r="AK598" s="1" t="s">
        <v>9936</v>
      </c>
      <c r="AL598" s="1" t="s">
        <v>97</v>
      </c>
      <c r="AM598" s="1" t="s">
        <v>9880</v>
      </c>
      <c r="AT598" s="1" t="s">
        <v>481</v>
      </c>
      <c r="AU598" s="1" t="s">
        <v>7339</v>
      </c>
      <c r="AV598" s="1" t="s">
        <v>1092</v>
      </c>
      <c r="AW598" s="1" t="s">
        <v>9195</v>
      </c>
      <c r="BG598" s="1" t="s">
        <v>1346</v>
      </c>
      <c r="BH598" s="1" t="s">
        <v>13518</v>
      </c>
      <c r="BI598" s="1" t="s">
        <v>1251</v>
      </c>
      <c r="BJ598" s="1" t="s">
        <v>9018</v>
      </c>
      <c r="BK598" s="1" t="s">
        <v>685</v>
      </c>
      <c r="BL598" s="1" t="s">
        <v>13520</v>
      </c>
      <c r="BM598" s="1" t="s">
        <v>1094</v>
      </c>
      <c r="BN598" s="1" t="s">
        <v>11633</v>
      </c>
      <c r="BO598" s="1" t="s">
        <v>233</v>
      </c>
      <c r="BP598" s="1" t="s">
        <v>7467</v>
      </c>
      <c r="BQ598" s="1" t="s">
        <v>1545</v>
      </c>
      <c r="BR598" s="1" t="s">
        <v>12124</v>
      </c>
      <c r="BS598" s="1" t="s">
        <v>149</v>
      </c>
      <c r="BT598" s="1" t="s">
        <v>9962</v>
      </c>
    </row>
    <row r="599" spans="1:73" ht="13.5" customHeight="1">
      <c r="A599" s="4" t="str">
        <f t="shared" si="14"/>
        <v>1702_각남면_0084</v>
      </c>
      <c r="B599" s="1">
        <v>1702</v>
      </c>
      <c r="C599" s="1" t="s">
        <v>12741</v>
      </c>
      <c r="D599" s="1" t="s">
        <v>12742</v>
      </c>
      <c r="E599" s="1">
        <v>598</v>
      </c>
      <c r="F599" s="1">
        <v>2</v>
      </c>
      <c r="G599" s="1" t="s">
        <v>938</v>
      </c>
      <c r="H599" s="1" t="s">
        <v>7052</v>
      </c>
      <c r="I599" s="1">
        <v>12</v>
      </c>
      <c r="L599" s="1">
        <v>3</v>
      </c>
      <c r="M599" s="1" t="s">
        <v>14557</v>
      </c>
      <c r="N599" s="1" t="s">
        <v>14558</v>
      </c>
      <c r="S599" s="1" t="s">
        <v>49</v>
      </c>
      <c r="T599" s="1" t="s">
        <v>2878</v>
      </c>
      <c r="W599" s="1" t="s">
        <v>303</v>
      </c>
      <c r="X599" s="1" t="s">
        <v>7757</v>
      </c>
      <c r="Y599" s="1" t="s">
        <v>88</v>
      </c>
      <c r="Z599" s="1" t="s">
        <v>7814</v>
      </c>
      <c r="AC599" s="1">
        <v>27</v>
      </c>
      <c r="AD599" s="1" t="s">
        <v>483</v>
      </c>
      <c r="AE599" s="1" t="s">
        <v>9497</v>
      </c>
      <c r="AJ599" s="1" t="s">
        <v>17</v>
      </c>
      <c r="AK599" s="1" t="s">
        <v>9936</v>
      </c>
      <c r="AL599" s="1" t="s">
        <v>486</v>
      </c>
      <c r="AM599" s="1" t="s">
        <v>10000</v>
      </c>
      <c r="AT599" s="1" t="s">
        <v>481</v>
      </c>
      <c r="AU599" s="1" t="s">
        <v>7339</v>
      </c>
      <c r="AV599" s="1" t="s">
        <v>1546</v>
      </c>
      <c r="AW599" s="1" t="s">
        <v>8238</v>
      </c>
      <c r="BG599" s="1" t="s">
        <v>207</v>
      </c>
      <c r="BH599" s="1" t="s">
        <v>10187</v>
      </c>
      <c r="BI599" s="1" t="s">
        <v>1450</v>
      </c>
      <c r="BJ599" s="1" t="s">
        <v>8992</v>
      </c>
      <c r="BK599" s="1" t="s">
        <v>1547</v>
      </c>
      <c r="BL599" s="1" t="s">
        <v>11052</v>
      </c>
      <c r="BM599" s="1" t="s">
        <v>873</v>
      </c>
      <c r="BN599" s="1" t="s">
        <v>11155</v>
      </c>
      <c r="BO599" s="1" t="s">
        <v>189</v>
      </c>
      <c r="BP599" s="1" t="s">
        <v>7414</v>
      </c>
      <c r="BQ599" s="1" t="s">
        <v>1344</v>
      </c>
      <c r="BR599" s="1" t="s">
        <v>12106</v>
      </c>
      <c r="BS599" s="1" t="s">
        <v>348</v>
      </c>
      <c r="BT599" s="1" t="s">
        <v>10001</v>
      </c>
      <c r="BU599" s="1" t="s">
        <v>16053</v>
      </c>
    </row>
    <row r="600" spans="1:73" ht="13.5" customHeight="1">
      <c r="A600" s="4" t="str">
        <f t="shared" si="14"/>
        <v>1702_각남면_0084</v>
      </c>
      <c r="B600" s="1">
        <v>1702</v>
      </c>
      <c r="C600" s="1" t="s">
        <v>12741</v>
      </c>
      <c r="D600" s="1" t="s">
        <v>12742</v>
      </c>
      <c r="E600" s="1">
        <v>599</v>
      </c>
      <c r="F600" s="1">
        <v>2</v>
      </c>
      <c r="G600" s="1" t="s">
        <v>938</v>
      </c>
      <c r="H600" s="1" t="s">
        <v>7052</v>
      </c>
      <c r="I600" s="1">
        <v>12</v>
      </c>
      <c r="L600" s="1">
        <v>3</v>
      </c>
      <c r="M600" s="1" t="s">
        <v>14557</v>
      </c>
      <c r="N600" s="1" t="s">
        <v>14558</v>
      </c>
      <c r="S600" s="1" t="s">
        <v>64</v>
      </c>
      <c r="T600" s="1" t="s">
        <v>7221</v>
      </c>
      <c r="Y600" s="1" t="s">
        <v>1548</v>
      </c>
      <c r="Z600" s="1" t="s">
        <v>8175</v>
      </c>
      <c r="AC600" s="1">
        <v>11</v>
      </c>
      <c r="AD600" s="1" t="s">
        <v>313</v>
      </c>
      <c r="AE600" s="1" t="s">
        <v>9793</v>
      </c>
    </row>
    <row r="601" spans="1:73" ht="13.5" customHeight="1">
      <c r="A601" s="4" t="str">
        <f t="shared" si="14"/>
        <v>1702_각남면_0084</v>
      </c>
      <c r="B601" s="1">
        <v>1702</v>
      </c>
      <c r="C601" s="1" t="s">
        <v>12741</v>
      </c>
      <c r="D601" s="1" t="s">
        <v>12742</v>
      </c>
      <c r="E601" s="1">
        <v>600</v>
      </c>
      <c r="F601" s="1">
        <v>2</v>
      </c>
      <c r="G601" s="1" t="s">
        <v>938</v>
      </c>
      <c r="H601" s="1" t="s">
        <v>7052</v>
      </c>
      <c r="I601" s="1">
        <v>12</v>
      </c>
      <c r="L601" s="1">
        <v>3</v>
      </c>
      <c r="M601" s="1" t="s">
        <v>14557</v>
      </c>
      <c r="N601" s="1" t="s">
        <v>14558</v>
      </c>
      <c r="S601" s="1" t="s">
        <v>494</v>
      </c>
      <c r="T601" s="1" t="s">
        <v>7234</v>
      </c>
      <c r="Y601" s="1" t="s">
        <v>1549</v>
      </c>
      <c r="Z601" s="1" t="s">
        <v>8176</v>
      </c>
      <c r="AC601" s="1">
        <v>12</v>
      </c>
      <c r="AD601" s="1" t="s">
        <v>736</v>
      </c>
      <c r="AE601" s="1" t="s">
        <v>9813</v>
      </c>
    </row>
    <row r="602" spans="1:73" ht="13.5" customHeight="1">
      <c r="A602" s="4" t="str">
        <f t="shared" si="14"/>
        <v>1702_각남면_0084</v>
      </c>
      <c r="B602" s="1">
        <v>1702</v>
      </c>
      <c r="C602" s="1" t="s">
        <v>12741</v>
      </c>
      <c r="D602" s="1" t="s">
        <v>12742</v>
      </c>
      <c r="E602" s="1">
        <v>601</v>
      </c>
      <c r="F602" s="1">
        <v>2</v>
      </c>
      <c r="G602" s="1" t="s">
        <v>938</v>
      </c>
      <c r="H602" s="1" t="s">
        <v>7052</v>
      </c>
      <c r="I602" s="1">
        <v>12</v>
      </c>
      <c r="L602" s="1">
        <v>3</v>
      </c>
      <c r="M602" s="1" t="s">
        <v>14557</v>
      </c>
      <c r="N602" s="1" t="s">
        <v>14558</v>
      </c>
      <c r="T602" s="1" t="s">
        <v>15306</v>
      </c>
      <c r="U602" s="1" t="s">
        <v>320</v>
      </c>
      <c r="V602" s="1" t="s">
        <v>7378</v>
      </c>
      <c r="Y602" s="1" t="s">
        <v>15332</v>
      </c>
      <c r="Z602" s="1" t="s">
        <v>13092</v>
      </c>
      <c r="AC602" s="1">
        <v>49</v>
      </c>
      <c r="AD602" s="1" t="s">
        <v>145</v>
      </c>
      <c r="AE602" s="1" t="s">
        <v>9775</v>
      </c>
      <c r="AT602" s="1" t="s">
        <v>46</v>
      </c>
      <c r="AU602" s="1" t="s">
        <v>7417</v>
      </c>
      <c r="AV602" s="1" t="s">
        <v>901</v>
      </c>
      <c r="AW602" s="1" t="s">
        <v>10303</v>
      </c>
      <c r="BB602" s="1" t="s">
        <v>141</v>
      </c>
      <c r="BC602" s="1" t="s">
        <v>7634</v>
      </c>
      <c r="BD602" s="1" t="s">
        <v>1550</v>
      </c>
      <c r="BE602" s="1" t="s">
        <v>10936</v>
      </c>
    </row>
    <row r="603" spans="1:73" ht="13.5" customHeight="1">
      <c r="A603" s="4" t="str">
        <f t="shared" si="14"/>
        <v>1702_각남면_0084</v>
      </c>
      <c r="B603" s="1">
        <v>1702</v>
      </c>
      <c r="C603" s="1" t="s">
        <v>12741</v>
      </c>
      <c r="D603" s="1" t="s">
        <v>12742</v>
      </c>
      <c r="E603" s="1">
        <v>602</v>
      </c>
      <c r="F603" s="1">
        <v>2</v>
      </c>
      <c r="G603" s="1" t="s">
        <v>938</v>
      </c>
      <c r="H603" s="1" t="s">
        <v>7052</v>
      </c>
      <c r="I603" s="1">
        <v>12</v>
      </c>
      <c r="L603" s="1">
        <v>3</v>
      </c>
      <c r="M603" s="1" t="s">
        <v>14557</v>
      </c>
      <c r="N603" s="1" t="s">
        <v>14558</v>
      </c>
      <c r="T603" s="1" t="s">
        <v>15306</v>
      </c>
      <c r="U603" s="1" t="s">
        <v>130</v>
      </c>
      <c r="V603" s="1" t="s">
        <v>7309</v>
      </c>
      <c r="Y603" s="1" t="s">
        <v>1551</v>
      </c>
      <c r="Z603" s="1" t="s">
        <v>8177</v>
      </c>
      <c r="AC603" s="1">
        <v>23</v>
      </c>
      <c r="AD603" s="1" t="s">
        <v>89</v>
      </c>
      <c r="AE603" s="1" t="s">
        <v>8127</v>
      </c>
      <c r="AF603" s="1" t="s">
        <v>741</v>
      </c>
      <c r="AG603" s="1" t="s">
        <v>9820</v>
      </c>
      <c r="AH603" s="1" t="s">
        <v>1552</v>
      </c>
      <c r="AI603" s="1" t="s">
        <v>9891</v>
      </c>
      <c r="BB603" s="1" t="s">
        <v>292</v>
      </c>
      <c r="BC603" s="1" t="s">
        <v>10920</v>
      </c>
      <c r="BE603" s="1" t="s">
        <v>15692</v>
      </c>
      <c r="BF603" s="1" t="s">
        <v>13507</v>
      </c>
    </row>
    <row r="604" spans="1:73" ht="13.5" customHeight="1">
      <c r="A604" s="4" t="str">
        <f t="shared" si="14"/>
        <v>1702_각남면_0084</v>
      </c>
      <c r="B604" s="1">
        <v>1702</v>
      </c>
      <c r="C604" s="1" t="s">
        <v>12741</v>
      </c>
      <c r="D604" s="1" t="s">
        <v>12742</v>
      </c>
      <c r="E604" s="1">
        <v>603</v>
      </c>
      <c r="F604" s="1">
        <v>2</v>
      </c>
      <c r="G604" s="1" t="s">
        <v>938</v>
      </c>
      <c r="H604" s="1" t="s">
        <v>7052</v>
      </c>
      <c r="I604" s="1">
        <v>12</v>
      </c>
      <c r="L604" s="1">
        <v>4</v>
      </c>
      <c r="M604" s="1" t="s">
        <v>14812</v>
      </c>
      <c r="N604" s="1" t="s">
        <v>14813</v>
      </c>
      <c r="T604" s="1" t="s">
        <v>14194</v>
      </c>
      <c r="U604" s="1" t="s">
        <v>1468</v>
      </c>
      <c r="V604" s="1" t="s">
        <v>7408</v>
      </c>
      <c r="W604" s="1" t="s">
        <v>1056</v>
      </c>
      <c r="X604" s="1" t="s">
        <v>7774</v>
      </c>
      <c r="Y604" s="1" t="s">
        <v>12708</v>
      </c>
      <c r="Z604" s="1" t="s">
        <v>13099</v>
      </c>
      <c r="AC604" s="1">
        <v>40</v>
      </c>
      <c r="AD604" s="1" t="s">
        <v>52</v>
      </c>
      <c r="AE604" s="1" t="s">
        <v>9763</v>
      </c>
      <c r="AJ604" s="1" t="s">
        <v>17</v>
      </c>
      <c r="AK604" s="1" t="s">
        <v>9936</v>
      </c>
      <c r="AL604" s="1" t="s">
        <v>86</v>
      </c>
      <c r="AM604" s="1" t="s">
        <v>9892</v>
      </c>
      <c r="AT604" s="1" t="s">
        <v>189</v>
      </c>
      <c r="AU604" s="1" t="s">
        <v>7414</v>
      </c>
      <c r="AV604" s="1" t="s">
        <v>1372</v>
      </c>
      <c r="AW604" s="1" t="s">
        <v>8167</v>
      </c>
      <c r="BG604" s="1" t="s">
        <v>46</v>
      </c>
      <c r="BH604" s="1" t="s">
        <v>7417</v>
      </c>
      <c r="BI604" s="1" t="s">
        <v>1299</v>
      </c>
      <c r="BJ604" s="1" t="s">
        <v>10372</v>
      </c>
      <c r="BK604" s="1" t="s">
        <v>46</v>
      </c>
      <c r="BL604" s="1" t="s">
        <v>7417</v>
      </c>
      <c r="BM604" s="1" t="s">
        <v>1450</v>
      </c>
      <c r="BN604" s="1" t="s">
        <v>8992</v>
      </c>
      <c r="BO604" s="1" t="s">
        <v>46</v>
      </c>
      <c r="BP604" s="1" t="s">
        <v>7417</v>
      </c>
      <c r="BQ604" s="1" t="s">
        <v>1300</v>
      </c>
      <c r="BR604" s="1" t="s">
        <v>12101</v>
      </c>
      <c r="BS604" s="1" t="s">
        <v>224</v>
      </c>
      <c r="BT604" s="1" t="s">
        <v>9998</v>
      </c>
    </row>
    <row r="605" spans="1:73" ht="13.5" customHeight="1">
      <c r="A605" s="4" t="str">
        <f t="shared" si="14"/>
        <v>1702_각남면_0084</v>
      </c>
      <c r="B605" s="1">
        <v>1702</v>
      </c>
      <c r="C605" s="1" t="s">
        <v>12741</v>
      </c>
      <c r="D605" s="1" t="s">
        <v>12742</v>
      </c>
      <c r="E605" s="1">
        <v>604</v>
      </c>
      <c r="F605" s="1">
        <v>2</v>
      </c>
      <c r="G605" s="1" t="s">
        <v>938</v>
      </c>
      <c r="H605" s="1" t="s">
        <v>7052</v>
      </c>
      <c r="I605" s="1">
        <v>12</v>
      </c>
      <c r="L605" s="1">
        <v>4</v>
      </c>
      <c r="M605" s="1" t="s">
        <v>14812</v>
      </c>
      <c r="N605" s="1" t="s">
        <v>14813</v>
      </c>
      <c r="S605" s="1" t="s">
        <v>49</v>
      </c>
      <c r="T605" s="1" t="s">
        <v>2878</v>
      </c>
      <c r="U605" s="1" t="s">
        <v>128</v>
      </c>
      <c r="V605" s="1" t="s">
        <v>7236</v>
      </c>
      <c r="W605" s="1" t="s">
        <v>1241</v>
      </c>
      <c r="X605" s="1" t="s">
        <v>12978</v>
      </c>
      <c r="Y605" s="1" t="s">
        <v>88</v>
      </c>
      <c r="Z605" s="1" t="s">
        <v>7814</v>
      </c>
      <c r="AC605" s="1">
        <v>34</v>
      </c>
      <c r="AD605" s="1" t="s">
        <v>174</v>
      </c>
      <c r="AE605" s="1" t="s">
        <v>9779</v>
      </c>
      <c r="AJ605" s="1" t="s">
        <v>17</v>
      </c>
      <c r="AK605" s="1" t="s">
        <v>9936</v>
      </c>
      <c r="AL605" s="1" t="s">
        <v>97</v>
      </c>
      <c r="AM605" s="1" t="s">
        <v>9880</v>
      </c>
      <c r="AT605" s="1" t="s">
        <v>247</v>
      </c>
      <c r="AU605" s="1" t="s">
        <v>7367</v>
      </c>
      <c r="AV605" s="1" t="s">
        <v>1553</v>
      </c>
      <c r="AW605" s="1" t="s">
        <v>10383</v>
      </c>
      <c r="BG605" s="1" t="s">
        <v>254</v>
      </c>
      <c r="BH605" s="1" t="s">
        <v>7429</v>
      </c>
      <c r="BI605" s="1" t="s">
        <v>1554</v>
      </c>
      <c r="BJ605" s="1" t="s">
        <v>11184</v>
      </c>
      <c r="BK605" s="1" t="s">
        <v>259</v>
      </c>
      <c r="BL605" s="1" t="s">
        <v>13516</v>
      </c>
      <c r="BM605" s="1" t="s">
        <v>544</v>
      </c>
      <c r="BN605" s="1" t="s">
        <v>10300</v>
      </c>
      <c r="BO605" s="1" t="s">
        <v>233</v>
      </c>
      <c r="BP605" s="1" t="s">
        <v>7467</v>
      </c>
      <c r="BQ605" s="1" t="s">
        <v>1555</v>
      </c>
      <c r="BR605" s="1" t="s">
        <v>12125</v>
      </c>
      <c r="BS605" s="1" t="s">
        <v>149</v>
      </c>
      <c r="BT605" s="1" t="s">
        <v>9962</v>
      </c>
    </row>
    <row r="606" spans="1:73" ht="13.5" customHeight="1">
      <c r="A606" s="4" t="str">
        <f t="shared" si="14"/>
        <v>1702_각남면_0084</v>
      </c>
      <c r="B606" s="1">
        <v>1702</v>
      </c>
      <c r="C606" s="1" t="s">
        <v>12741</v>
      </c>
      <c r="D606" s="1" t="s">
        <v>12742</v>
      </c>
      <c r="E606" s="1">
        <v>605</v>
      </c>
      <c r="F606" s="1">
        <v>2</v>
      </c>
      <c r="G606" s="1" t="s">
        <v>938</v>
      </c>
      <c r="H606" s="1" t="s">
        <v>7052</v>
      </c>
      <c r="I606" s="1">
        <v>12</v>
      </c>
      <c r="L606" s="1">
        <v>4</v>
      </c>
      <c r="M606" s="1" t="s">
        <v>14812</v>
      </c>
      <c r="N606" s="1" t="s">
        <v>14813</v>
      </c>
      <c r="S606" s="1" t="s">
        <v>64</v>
      </c>
      <c r="T606" s="1" t="s">
        <v>7221</v>
      </c>
      <c r="Y606" s="1" t="s">
        <v>965</v>
      </c>
      <c r="Z606" s="1" t="s">
        <v>8014</v>
      </c>
      <c r="AG606" s="1" t="s">
        <v>15636</v>
      </c>
    </row>
    <row r="607" spans="1:73" ht="13.5" customHeight="1">
      <c r="A607" s="4" t="str">
        <f t="shared" si="14"/>
        <v>1702_각남면_0084</v>
      </c>
      <c r="B607" s="1">
        <v>1702</v>
      </c>
      <c r="C607" s="1" t="s">
        <v>12741</v>
      </c>
      <c r="D607" s="1" t="s">
        <v>12742</v>
      </c>
      <c r="E607" s="1">
        <v>606</v>
      </c>
      <c r="F607" s="1">
        <v>2</v>
      </c>
      <c r="G607" s="1" t="s">
        <v>938</v>
      </c>
      <c r="H607" s="1" t="s">
        <v>7052</v>
      </c>
      <c r="I607" s="1">
        <v>12</v>
      </c>
      <c r="L607" s="1">
        <v>4</v>
      </c>
      <c r="M607" s="1" t="s">
        <v>14812</v>
      </c>
      <c r="N607" s="1" t="s">
        <v>14813</v>
      </c>
      <c r="S607" s="1" t="s">
        <v>64</v>
      </c>
      <c r="T607" s="1" t="s">
        <v>7221</v>
      </c>
      <c r="Y607" s="1" t="s">
        <v>1556</v>
      </c>
      <c r="Z607" s="1" t="s">
        <v>8178</v>
      </c>
      <c r="AF607" s="1" t="s">
        <v>13151</v>
      </c>
      <c r="AG607" s="1" t="s">
        <v>13143</v>
      </c>
    </row>
    <row r="608" spans="1:73" ht="13.5" customHeight="1">
      <c r="A608" s="4" t="str">
        <f t="shared" si="14"/>
        <v>1702_각남면_0084</v>
      </c>
      <c r="B608" s="1">
        <v>1702</v>
      </c>
      <c r="C608" s="1" t="s">
        <v>12741</v>
      </c>
      <c r="D608" s="1" t="s">
        <v>12742</v>
      </c>
      <c r="E608" s="1">
        <v>607</v>
      </c>
      <c r="F608" s="1">
        <v>2</v>
      </c>
      <c r="G608" s="1" t="s">
        <v>938</v>
      </c>
      <c r="H608" s="1" t="s">
        <v>7052</v>
      </c>
      <c r="I608" s="1">
        <v>12</v>
      </c>
      <c r="L608" s="1">
        <v>4</v>
      </c>
      <c r="M608" s="1" t="s">
        <v>14812</v>
      </c>
      <c r="N608" s="1" t="s">
        <v>14813</v>
      </c>
      <c r="S608" s="1" t="s">
        <v>64</v>
      </c>
      <c r="T608" s="1" t="s">
        <v>7221</v>
      </c>
      <c r="Y608" s="1" t="s">
        <v>1557</v>
      </c>
      <c r="Z608" s="1" t="s">
        <v>8179</v>
      </c>
      <c r="AC608" s="1">
        <v>1</v>
      </c>
      <c r="AD608" s="1" t="s">
        <v>284</v>
      </c>
      <c r="AE608" s="1" t="s">
        <v>9789</v>
      </c>
      <c r="AF608" s="1" t="s">
        <v>100</v>
      </c>
      <c r="AG608" s="1" t="s">
        <v>9819</v>
      </c>
    </row>
    <row r="609" spans="1:72" ht="13.5" customHeight="1">
      <c r="A609" s="4" t="str">
        <f t="shared" si="14"/>
        <v>1702_각남면_0084</v>
      </c>
      <c r="B609" s="1">
        <v>1702</v>
      </c>
      <c r="C609" s="1" t="s">
        <v>12741</v>
      </c>
      <c r="D609" s="1" t="s">
        <v>12742</v>
      </c>
      <c r="E609" s="1">
        <v>608</v>
      </c>
      <c r="F609" s="1">
        <v>2</v>
      </c>
      <c r="G609" s="1" t="s">
        <v>938</v>
      </c>
      <c r="H609" s="1" t="s">
        <v>7052</v>
      </c>
      <c r="I609" s="1">
        <v>12</v>
      </c>
      <c r="L609" s="1">
        <v>4</v>
      </c>
      <c r="M609" s="1" t="s">
        <v>14812</v>
      </c>
      <c r="N609" s="1" t="s">
        <v>14813</v>
      </c>
      <c r="S609" s="1" t="s">
        <v>68</v>
      </c>
      <c r="T609" s="1" t="s">
        <v>7222</v>
      </c>
      <c r="Y609" s="1" t="s">
        <v>1558</v>
      </c>
      <c r="Z609" s="1" t="s">
        <v>8180</v>
      </c>
      <c r="AC609" s="1">
        <v>2</v>
      </c>
      <c r="AD609" s="1" t="s">
        <v>99</v>
      </c>
      <c r="AE609" s="1" t="s">
        <v>9768</v>
      </c>
      <c r="AF609" s="1" t="s">
        <v>100</v>
      </c>
      <c r="AG609" s="1" t="s">
        <v>9819</v>
      </c>
    </row>
    <row r="610" spans="1:72" ht="13.5" customHeight="1">
      <c r="A610" s="4" t="str">
        <f t="shared" si="14"/>
        <v>1702_각남면_0084</v>
      </c>
      <c r="B610" s="1">
        <v>1702</v>
      </c>
      <c r="C610" s="1" t="s">
        <v>12741</v>
      </c>
      <c r="D610" s="1" t="s">
        <v>12742</v>
      </c>
      <c r="E610" s="1">
        <v>609</v>
      </c>
      <c r="F610" s="1">
        <v>2</v>
      </c>
      <c r="G610" s="1" t="s">
        <v>938</v>
      </c>
      <c r="H610" s="1" t="s">
        <v>7052</v>
      </c>
      <c r="I610" s="1">
        <v>12</v>
      </c>
      <c r="L610" s="1">
        <v>5</v>
      </c>
      <c r="M610" s="1" t="s">
        <v>14434</v>
      </c>
      <c r="N610" s="1" t="s">
        <v>14435</v>
      </c>
      <c r="Q610" s="1" t="s">
        <v>1559</v>
      </c>
      <c r="R610" s="1" t="s">
        <v>7195</v>
      </c>
      <c r="T610" s="1" t="s">
        <v>14194</v>
      </c>
      <c r="W610" s="1" t="s">
        <v>118</v>
      </c>
      <c r="X610" s="1" t="s">
        <v>7751</v>
      </c>
      <c r="Y610" s="1" t="s">
        <v>88</v>
      </c>
      <c r="Z610" s="1" t="s">
        <v>7814</v>
      </c>
      <c r="AC610" s="1">
        <v>53</v>
      </c>
      <c r="AD610" s="1" t="s">
        <v>40</v>
      </c>
      <c r="AE610" s="1" t="s">
        <v>9762</v>
      </c>
      <c r="AJ610" s="1" t="s">
        <v>17</v>
      </c>
      <c r="AK610" s="1" t="s">
        <v>9936</v>
      </c>
      <c r="AL610" s="1" t="s">
        <v>120</v>
      </c>
      <c r="AM610" s="1" t="s">
        <v>9894</v>
      </c>
      <c r="AT610" s="1" t="s">
        <v>46</v>
      </c>
      <c r="AU610" s="1" t="s">
        <v>7417</v>
      </c>
      <c r="AV610" s="1" t="s">
        <v>947</v>
      </c>
      <c r="AW610" s="1" t="s">
        <v>10367</v>
      </c>
      <c r="BG610" s="1" t="s">
        <v>46</v>
      </c>
      <c r="BH610" s="1" t="s">
        <v>7417</v>
      </c>
      <c r="BI610" s="1" t="s">
        <v>762</v>
      </c>
      <c r="BJ610" s="1" t="s">
        <v>9381</v>
      </c>
      <c r="BM610" s="1" t="s">
        <v>1560</v>
      </c>
      <c r="BN610" s="1" t="s">
        <v>11648</v>
      </c>
      <c r="BQ610" s="1" t="s">
        <v>1408</v>
      </c>
      <c r="BR610" s="1" t="s">
        <v>14018</v>
      </c>
      <c r="BS610" s="1" t="s">
        <v>360</v>
      </c>
      <c r="BT610" s="1" t="s">
        <v>9928</v>
      </c>
    </row>
    <row r="611" spans="1:72" ht="13.5" customHeight="1">
      <c r="A611" s="4" t="str">
        <f t="shared" si="14"/>
        <v>1702_각남면_0084</v>
      </c>
      <c r="B611" s="1">
        <v>1702</v>
      </c>
      <c r="C611" s="1" t="s">
        <v>12741</v>
      </c>
      <c r="D611" s="1" t="s">
        <v>12742</v>
      </c>
      <c r="E611" s="1">
        <v>610</v>
      </c>
      <c r="F611" s="1">
        <v>2</v>
      </c>
      <c r="G611" s="1" t="s">
        <v>938</v>
      </c>
      <c r="H611" s="1" t="s">
        <v>7052</v>
      </c>
      <c r="I611" s="1">
        <v>12</v>
      </c>
      <c r="L611" s="1">
        <v>5</v>
      </c>
      <c r="M611" s="1" t="s">
        <v>14434</v>
      </c>
      <c r="N611" s="1" t="s">
        <v>14435</v>
      </c>
      <c r="S611" s="1" t="s">
        <v>68</v>
      </c>
      <c r="T611" s="1" t="s">
        <v>7222</v>
      </c>
      <c r="U611" s="1" t="s">
        <v>733</v>
      </c>
      <c r="V611" s="1" t="s">
        <v>7356</v>
      </c>
      <c r="Y611" s="1" t="s">
        <v>1387</v>
      </c>
      <c r="Z611" s="1" t="s">
        <v>8119</v>
      </c>
      <c r="AC611" s="1">
        <v>21</v>
      </c>
      <c r="AD611" s="1" t="s">
        <v>246</v>
      </c>
      <c r="AE611" s="1" t="s">
        <v>9786</v>
      </c>
    </row>
    <row r="612" spans="1:72" ht="13.5" customHeight="1">
      <c r="A612" s="4" t="str">
        <f t="shared" ref="A612:A657" si="15">HYPERLINK("http://kyu.snu.ac.kr/sdhj/index.jsp?type=hj/GK14658_00IH_0001_0085.jpg","1702_각남면_0085")</f>
        <v>1702_각남면_0085</v>
      </c>
      <c r="B612" s="1">
        <v>1702</v>
      </c>
      <c r="C612" s="1" t="s">
        <v>12741</v>
      </c>
      <c r="D612" s="1" t="s">
        <v>12742</v>
      </c>
      <c r="E612" s="1">
        <v>611</v>
      </c>
      <c r="F612" s="1">
        <v>2</v>
      </c>
      <c r="G612" s="1" t="s">
        <v>938</v>
      </c>
      <c r="H612" s="1" t="s">
        <v>7052</v>
      </c>
      <c r="I612" s="1">
        <v>12</v>
      </c>
      <c r="L612" s="1">
        <v>5</v>
      </c>
      <c r="M612" s="1" t="s">
        <v>14434</v>
      </c>
      <c r="N612" s="1" t="s">
        <v>14435</v>
      </c>
      <c r="T612" s="1" t="s">
        <v>15306</v>
      </c>
      <c r="U612" s="1" t="s">
        <v>138</v>
      </c>
      <c r="V612" s="1" t="s">
        <v>7310</v>
      </c>
      <c r="Y612" s="1" t="s">
        <v>1561</v>
      </c>
      <c r="Z612" s="1" t="s">
        <v>8181</v>
      </c>
      <c r="AC612" s="1">
        <v>33</v>
      </c>
      <c r="AD612" s="1" t="s">
        <v>380</v>
      </c>
      <c r="AE612" s="1" t="s">
        <v>9798</v>
      </c>
    </row>
    <row r="613" spans="1:72" ht="13.5" customHeight="1">
      <c r="A613" s="4" t="str">
        <f t="shared" si="15"/>
        <v>1702_각남면_0085</v>
      </c>
      <c r="B613" s="1">
        <v>1702</v>
      </c>
      <c r="C613" s="1" t="s">
        <v>12741</v>
      </c>
      <c r="D613" s="1" t="s">
        <v>12742</v>
      </c>
      <c r="E613" s="1">
        <v>612</v>
      </c>
      <c r="F613" s="1">
        <v>2</v>
      </c>
      <c r="G613" s="1" t="s">
        <v>938</v>
      </c>
      <c r="H613" s="1" t="s">
        <v>7052</v>
      </c>
      <c r="I613" s="1">
        <v>13</v>
      </c>
      <c r="J613" s="1" t="s">
        <v>1562</v>
      </c>
      <c r="K613" s="1" t="s">
        <v>7082</v>
      </c>
      <c r="L613" s="1">
        <v>1</v>
      </c>
      <c r="M613" s="1" t="s">
        <v>1562</v>
      </c>
      <c r="N613" s="1" t="s">
        <v>7082</v>
      </c>
      <c r="Q613" s="1" t="s">
        <v>1563</v>
      </c>
      <c r="R613" s="1" t="s">
        <v>7196</v>
      </c>
      <c r="T613" s="1" t="s">
        <v>14194</v>
      </c>
      <c r="U613" s="1" t="s">
        <v>172</v>
      </c>
      <c r="V613" s="1" t="s">
        <v>7314</v>
      </c>
      <c r="W613" s="1" t="s">
        <v>155</v>
      </c>
      <c r="X613" s="1" t="s">
        <v>7753</v>
      </c>
      <c r="Y613" s="1" t="s">
        <v>1426</v>
      </c>
      <c r="Z613" s="1" t="s">
        <v>8129</v>
      </c>
      <c r="AC613" s="1">
        <v>27</v>
      </c>
      <c r="AD613" s="1" t="s">
        <v>483</v>
      </c>
      <c r="AE613" s="1" t="s">
        <v>9497</v>
      </c>
      <c r="AJ613" s="1" t="s">
        <v>17</v>
      </c>
      <c r="AK613" s="1" t="s">
        <v>9936</v>
      </c>
      <c r="AL613" s="1" t="s">
        <v>348</v>
      </c>
      <c r="AM613" s="1" t="s">
        <v>10001</v>
      </c>
      <c r="AT613" s="1" t="s">
        <v>46</v>
      </c>
      <c r="AU613" s="1" t="s">
        <v>7417</v>
      </c>
      <c r="AV613" s="1" t="s">
        <v>1305</v>
      </c>
      <c r="AW613" s="1" t="s">
        <v>8099</v>
      </c>
      <c r="BG613" s="1" t="s">
        <v>46</v>
      </c>
      <c r="BH613" s="1" t="s">
        <v>7417</v>
      </c>
      <c r="BI613" s="1" t="s">
        <v>1564</v>
      </c>
      <c r="BJ613" s="1" t="s">
        <v>8182</v>
      </c>
      <c r="BK613" s="1" t="s">
        <v>46</v>
      </c>
      <c r="BL613" s="1" t="s">
        <v>7417</v>
      </c>
      <c r="BM613" s="1" t="s">
        <v>1496</v>
      </c>
      <c r="BN613" s="1" t="s">
        <v>8156</v>
      </c>
      <c r="BO613" s="1" t="s">
        <v>46</v>
      </c>
      <c r="BP613" s="1" t="s">
        <v>7417</v>
      </c>
      <c r="BQ613" s="1" t="s">
        <v>1565</v>
      </c>
      <c r="BR613" s="1" t="s">
        <v>12126</v>
      </c>
      <c r="BS613" s="1" t="s">
        <v>1566</v>
      </c>
      <c r="BT613" s="1" t="s">
        <v>10019</v>
      </c>
    </row>
    <row r="614" spans="1:72" ht="13.5" customHeight="1">
      <c r="A614" s="4" t="str">
        <f t="shared" si="15"/>
        <v>1702_각남면_0085</v>
      </c>
      <c r="B614" s="1">
        <v>1702</v>
      </c>
      <c r="C614" s="1" t="s">
        <v>12741</v>
      </c>
      <c r="D614" s="1" t="s">
        <v>12742</v>
      </c>
      <c r="E614" s="1">
        <v>613</v>
      </c>
      <c r="F614" s="1">
        <v>2</v>
      </c>
      <c r="G614" s="1" t="s">
        <v>938</v>
      </c>
      <c r="H614" s="1" t="s">
        <v>7052</v>
      </c>
      <c r="I614" s="1">
        <v>13</v>
      </c>
      <c r="L614" s="1">
        <v>1</v>
      </c>
      <c r="M614" s="1" t="s">
        <v>1562</v>
      </c>
      <c r="N614" s="1" t="s">
        <v>7082</v>
      </c>
      <c r="S614" s="1" t="s">
        <v>49</v>
      </c>
      <c r="T614" s="1" t="s">
        <v>2878</v>
      </c>
      <c r="W614" s="1" t="s">
        <v>303</v>
      </c>
      <c r="X614" s="1" t="s">
        <v>7757</v>
      </c>
      <c r="Y614" s="1" t="s">
        <v>88</v>
      </c>
      <c r="Z614" s="1" t="s">
        <v>7814</v>
      </c>
      <c r="AC614" s="1">
        <v>24</v>
      </c>
      <c r="AD614" s="1" t="s">
        <v>337</v>
      </c>
      <c r="AE614" s="1" t="s">
        <v>9796</v>
      </c>
      <c r="AJ614" s="1" t="s">
        <v>17</v>
      </c>
      <c r="AK614" s="1" t="s">
        <v>9936</v>
      </c>
      <c r="AL614" s="1" t="s">
        <v>149</v>
      </c>
      <c r="AM614" s="1" t="s">
        <v>9962</v>
      </c>
      <c r="AT614" s="1" t="s">
        <v>189</v>
      </c>
      <c r="AU614" s="1" t="s">
        <v>7414</v>
      </c>
      <c r="AV614" s="1" t="s">
        <v>1567</v>
      </c>
      <c r="AW614" s="1" t="s">
        <v>10384</v>
      </c>
      <c r="BG614" s="1" t="s">
        <v>189</v>
      </c>
      <c r="BH614" s="1" t="s">
        <v>7414</v>
      </c>
      <c r="BI614" s="1" t="s">
        <v>1237</v>
      </c>
      <c r="BJ614" s="1" t="s">
        <v>10351</v>
      </c>
      <c r="BK614" s="1" t="s">
        <v>189</v>
      </c>
      <c r="BL614" s="1" t="s">
        <v>7414</v>
      </c>
      <c r="BM614" s="1" t="s">
        <v>1568</v>
      </c>
      <c r="BN614" s="1" t="s">
        <v>9990</v>
      </c>
      <c r="BO614" s="1" t="s">
        <v>189</v>
      </c>
      <c r="BP614" s="1" t="s">
        <v>7414</v>
      </c>
      <c r="BQ614" s="1" t="s">
        <v>1569</v>
      </c>
      <c r="BR614" s="1" t="s">
        <v>12127</v>
      </c>
      <c r="BS614" s="1" t="s">
        <v>310</v>
      </c>
      <c r="BT614" s="1" t="s">
        <v>9995</v>
      </c>
    </row>
    <row r="615" spans="1:72" ht="13.5" customHeight="1">
      <c r="A615" s="4" t="str">
        <f t="shared" si="15"/>
        <v>1702_각남면_0085</v>
      </c>
      <c r="B615" s="1">
        <v>1702</v>
      </c>
      <c r="C615" s="1" t="s">
        <v>12741</v>
      </c>
      <c r="D615" s="1" t="s">
        <v>12742</v>
      </c>
      <c r="E615" s="1">
        <v>614</v>
      </c>
      <c r="F615" s="1">
        <v>2</v>
      </c>
      <c r="G615" s="1" t="s">
        <v>938</v>
      </c>
      <c r="H615" s="1" t="s">
        <v>7052</v>
      </c>
      <c r="I615" s="1">
        <v>13</v>
      </c>
      <c r="L615" s="1">
        <v>1</v>
      </c>
      <c r="M615" s="1" t="s">
        <v>1562</v>
      </c>
      <c r="N615" s="1" t="s">
        <v>7082</v>
      </c>
      <c r="S615" s="1" t="s">
        <v>1570</v>
      </c>
      <c r="T615" s="1" t="s">
        <v>7249</v>
      </c>
      <c r="U615" s="1" t="s">
        <v>46</v>
      </c>
      <c r="V615" s="1" t="s">
        <v>7417</v>
      </c>
      <c r="Y615" s="1" t="s">
        <v>1564</v>
      </c>
      <c r="Z615" s="1" t="s">
        <v>8182</v>
      </c>
      <c r="AC615" s="1">
        <v>81</v>
      </c>
      <c r="AD615" s="1" t="s">
        <v>246</v>
      </c>
      <c r="AE615" s="1" t="s">
        <v>9786</v>
      </c>
    </row>
    <row r="616" spans="1:72" ht="13.5" customHeight="1">
      <c r="A616" s="4" t="str">
        <f t="shared" si="15"/>
        <v>1702_각남면_0085</v>
      </c>
      <c r="B616" s="1">
        <v>1702</v>
      </c>
      <c r="C616" s="1" t="s">
        <v>12741</v>
      </c>
      <c r="D616" s="1" t="s">
        <v>12742</v>
      </c>
      <c r="E616" s="1">
        <v>615</v>
      </c>
      <c r="F616" s="1">
        <v>2</v>
      </c>
      <c r="G616" s="1" t="s">
        <v>938</v>
      </c>
      <c r="H616" s="1" t="s">
        <v>7052</v>
      </c>
      <c r="I616" s="1">
        <v>13</v>
      </c>
      <c r="L616" s="1">
        <v>1</v>
      </c>
      <c r="M616" s="1" t="s">
        <v>1562</v>
      </c>
      <c r="N616" s="1" t="s">
        <v>7082</v>
      </c>
      <c r="S616" s="1" t="s">
        <v>1571</v>
      </c>
      <c r="T616" s="1" t="s">
        <v>7250</v>
      </c>
      <c r="W616" s="1" t="s">
        <v>882</v>
      </c>
      <c r="X616" s="1" t="s">
        <v>7772</v>
      </c>
      <c r="Y616" s="1" t="s">
        <v>88</v>
      </c>
      <c r="Z616" s="1" t="s">
        <v>7814</v>
      </c>
      <c r="AC616" s="1">
        <v>76</v>
      </c>
      <c r="AD616" s="1" t="s">
        <v>495</v>
      </c>
      <c r="AE616" s="1" t="s">
        <v>9805</v>
      </c>
    </row>
    <row r="617" spans="1:72" ht="13.5" customHeight="1">
      <c r="A617" s="4" t="str">
        <f t="shared" si="15"/>
        <v>1702_각남면_0085</v>
      </c>
      <c r="B617" s="1">
        <v>1702</v>
      </c>
      <c r="C617" s="1" t="s">
        <v>12741</v>
      </c>
      <c r="D617" s="1" t="s">
        <v>12742</v>
      </c>
      <c r="E617" s="1">
        <v>616</v>
      </c>
      <c r="F617" s="1">
        <v>2</v>
      </c>
      <c r="G617" s="1" t="s">
        <v>938</v>
      </c>
      <c r="H617" s="1" t="s">
        <v>7052</v>
      </c>
      <c r="I617" s="1">
        <v>13</v>
      </c>
      <c r="L617" s="1">
        <v>1</v>
      </c>
      <c r="M617" s="1" t="s">
        <v>1562</v>
      </c>
      <c r="N617" s="1" t="s">
        <v>7082</v>
      </c>
      <c r="S617" s="1" t="s">
        <v>280</v>
      </c>
      <c r="T617" s="1" t="s">
        <v>7228</v>
      </c>
      <c r="W617" s="1" t="s">
        <v>155</v>
      </c>
      <c r="X617" s="1" t="s">
        <v>7753</v>
      </c>
      <c r="Y617" s="1" t="s">
        <v>88</v>
      </c>
      <c r="Z617" s="1" t="s">
        <v>7814</v>
      </c>
      <c r="AC617" s="1">
        <v>54</v>
      </c>
      <c r="AD617" s="1" t="s">
        <v>323</v>
      </c>
      <c r="AE617" s="1" t="s">
        <v>9795</v>
      </c>
    </row>
    <row r="618" spans="1:72" ht="13.5" customHeight="1">
      <c r="A618" s="4" t="str">
        <f t="shared" si="15"/>
        <v>1702_각남면_0085</v>
      </c>
      <c r="B618" s="1">
        <v>1702</v>
      </c>
      <c r="C618" s="1" t="s">
        <v>12741</v>
      </c>
      <c r="D618" s="1" t="s">
        <v>12742</v>
      </c>
      <c r="E618" s="1">
        <v>617</v>
      </c>
      <c r="F618" s="1">
        <v>2</v>
      </c>
      <c r="G618" s="1" t="s">
        <v>938</v>
      </c>
      <c r="H618" s="1" t="s">
        <v>7052</v>
      </c>
      <c r="I618" s="1">
        <v>13</v>
      </c>
      <c r="L618" s="1">
        <v>1</v>
      </c>
      <c r="M618" s="1" t="s">
        <v>1562</v>
      </c>
      <c r="N618" s="1" t="s">
        <v>7082</v>
      </c>
      <c r="S618" s="1" t="s">
        <v>430</v>
      </c>
      <c r="T618" s="1" t="s">
        <v>7231</v>
      </c>
      <c r="U618" s="1" t="s">
        <v>771</v>
      </c>
      <c r="V618" s="1" t="s">
        <v>12969</v>
      </c>
      <c r="Y618" s="1" t="s">
        <v>168</v>
      </c>
      <c r="Z618" s="1" t="s">
        <v>8183</v>
      </c>
      <c r="AC618" s="1">
        <v>18</v>
      </c>
      <c r="AD618" s="1" t="s">
        <v>157</v>
      </c>
      <c r="AE618" s="1" t="s">
        <v>9776</v>
      </c>
      <c r="AF618" s="1" t="s">
        <v>100</v>
      </c>
      <c r="AG618" s="1" t="s">
        <v>9819</v>
      </c>
    </row>
    <row r="619" spans="1:72" ht="13.5" customHeight="1">
      <c r="A619" s="4" t="str">
        <f t="shared" si="15"/>
        <v>1702_각남면_0085</v>
      </c>
      <c r="B619" s="1">
        <v>1702</v>
      </c>
      <c r="C619" s="1" t="s">
        <v>12741</v>
      </c>
      <c r="D619" s="1" t="s">
        <v>12742</v>
      </c>
      <c r="E619" s="1">
        <v>618</v>
      </c>
      <c r="F619" s="1">
        <v>2</v>
      </c>
      <c r="G619" s="1" t="s">
        <v>938</v>
      </c>
      <c r="H619" s="1" t="s">
        <v>7052</v>
      </c>
      <c r="I619" s="1">
        <v>13</v>
      </c>
      <c r="L619" s="1">
        <v>2</v>
      </c>
      <c r="M619" s="1" t="s">
        <v>14285</v>
      </c>
      <c r="N619" s="1" t="s">
        <v>13837</v>
      </c>
      <c r="T619" s="1" t="s">
        <v>14194</v>
      </c>
      <c r="U619" s="1" t="s">
        <v>1187</v>
      </c>
      <c r="V619" s="1" t="s">
        <v>7385</v>
      </c>
      <c r="W619" s="1" t="s">
        <v>76</v>
      </c>
      <c r="X619" s="1" t="s">
        <v>12974</v>
      </c>
      <c r="Y619" s="1" t="s">
        <v>1572</v>
      </c>
      <c r="Z619" s="1" t="s">
        <v>8184</v>
      </c>
      <c r="AC619" s="1">
        <v>67</v>
      </c>
      <c r="AD619" s="1" t="s">
        <v>74</v>
      </c>
      <c r="AE619" s="1" t="s">
        <v>9766</v>
      </c>
      <c r="AJ619" s="1" t="s">
        <v>17</v>
      </c>
      <c r="AK619" s="1" t="s">
        <v>9936</v>
      </c>
      <c r="AL619" s="1" t="s">
        <v>53</v>
      </c>
      <c r="AM619" s="1" t="s">
        <v>9879</v>
      </c>
      <c r="AT619" s="1" t="s">
        <v>194</v>
      </c>
      <c r="AU619" s="1" t="s">
        <v>7558</v>
      </c>
      <c r="AV619" s="1" t="s">
        <v>1573</v>
      </c>
      <c r="AW619" s="1" t="s">
        <v>10385</v>
      </c>
      <c r="BG619" s="1" t="s">
        <v>1574</v>
      </c>
      <c r="BH619" s="1" t="s">
        <v>13533</v>
      </c>
      <c r="BI619" s="1" t="s">
        <v>1575</v>
      </c>
      <c r="BJ619" s="1" t="s">
        <v>8991</v>
      </c>
      <c r="BK619" s="1" t="s">
        <v>1346</v>
      </c>
      <c r="BL619" s="1" t="s">
        <v>13518</v>
      </c>
      <c r="BM619" s="1" t="s">
        <v>1576</v>
      </c>
      <c r="BN619" s="1" t="s">
        <v>11339</v>
      </c>
      <c r="BO619" s="1" t="s">
        <v>299</v>
      </c>
      <c r="BP619" s="1" t="s">
        <v>7347</v>
      </c>
      <c r="BQ619" s="1" t="s">
        <v>1577</v>
      </c>
      <c r="BR619" s="1" t="s">
        <v>12128</v>
      </c>
      <c r="BS619" s="1" t="s">
        <v>53</v>
      </c>
      <c r="BT619" s="1" t="s">
        <v>9879</v>
      </c>
    </row>
    <row r="620" spans="1:72" ht="13.5" customHeight="1">
      <c r="A620" s="4" t="str">
        <f t="shared" si="15"/>
        <v>1702_각남면_0085</v>
      </c>
      <c r="B620" s="1">
        <v>1702</v>
      </c>
      <c r="C620" s="1" t="s">
        <v>12741</v>
      </c>
      <c r="D620" s="1" t="s">
        <v>12742</v>
      </c>
      <c r="E620" s="1">
        <v>619</v>
      </c>
      <c r="F620" s="1">
        <v>2</v>
      </c>
      <c r="G620" s="1" t="s">
        <v>938</v>
      </c>
      <c r="H620" s="1" t="s">
        <v>7052</v>
      </c>
      <c r="I620" s="1">
        <v>13</v>
      </c>
      <c r="L620" s="1">
        <v>2</v>
      </c>
      <c r="M620" s="1" t="s">
        <v>14285</v>
      </c>
      <c r="N620" s="1" t="s">
        <v>13837</v>
      </c>
      <c r="S620" s="1" t="s">
        <v>49</v>
      </c>
      <c r="T620" s="1" t="s">
        <v>2878</v>
      </c>
      <c r="W620" s="1" t="s">
        <v>76</v>
      </c>
      <c r="X620" s="1" t="s">
        <v>12974</v>
      </c>
      <c r="Y620" s="1" t="s">
        <v>88</v>
      </c>
      <c r="Z620" s="1" t="s">
        <v>7814</v>
      </c>
      <c r="AC620" s="1">
        <v>67</v>
      </c>
      <c r="AD620" s="1" t="s">
        <v>74</v>
      </c>
      <c r="AE620" s="1" t="s">
        <v>9766</v>
      </c>
      <c r="AJ620" s="1" t="s">
        <v>17</v>
      </c>
      <c r="AK620" s="1" t="s">
        <v>9936</v>
      </c>
      <c r="AL620" s="1" t="s">
        <v>79</v>
      </c>
      <c r="AM620" s="1" t="s">
        <v>13206</v>
      </c>
      <c r="AT620" s="1" t="s">
        <v>105</v>
      </c>
      <c r="AU620" s="1" t="s">
        <v>10185</v>
      </c>
      <c r="AV620" s="1" t="s">
        <v>590</v>
      </c>
      <c r="AW620" s="1" t="s">
        <v>7995</v>
      </c>
      <c r="BG620" s="1" t="s">
        <v>105</v>
      </c>
      <c r="BH620" s="1" t="s">
        <v>10185</v>
      </c>
      <c r="BI620" s="1" t="s">
        <v>591</v>
      </c>
      <c r="BJ620" s="1" t="s">
        <v>10305</v>
      </c>
      <c r="BK620" s="1" t="s">
        <v>473</v>
      </c>
      <c r="BL620" s="1" t="s">
        <v>11048</v>
      </c>
      <c r="BM620" s="1" t="s">
        <v>1578</v>
      </c>
      <c r="BN620" s="1" t="s">
        <v>9496</v>
      </c>
      <c r="BO620" s="1" t="s">
        <v>194</v>
      </c>
      <c r="BP620" s="1" t="s">
        <v>7558</v>
      </c>
      <c r="BQ620" s="1" t="s">
        <v>564</v>
      </c>
      <c r="BR620" s="1" t="s">
        <v>12055</v>
      </c>
      <c r="BS620" s="1" t="s">
        <v>97</v>
      </c>
      <c r="BT620" s="1" t="s">
        <v>9880</v>
      </c>
    </row>
    <row r="621" spans="1:72" ht="13.5" customHeight="1">
      <c r="A621" s="4" t="str">
        <f t="shared" si="15"/>
        <v>1702_각남면_0085</v>
      </c>
      <c r="B621" s="1">
        <v>1702</v>
      </c>
      <c r="C621" s="1" t="s">
        <v>12741</v>
      </c>
      <c r="D621" s="1" t="s">
        <v>12742</v>
      </c>
      <c r="E621" s="1">
        <v>620</v>
      </c>
      <c r="F621" s="1">
        <v>2</v>
      </c>
      <c r="G621" s="1" t="s">
        <v>938</v>
      </c>
      <c r="H621" s="1" t="s">
        <v>7052</v>
      </c>
      <c r="I621" s="1">
        <v>13</v>
      </c>
      <c r="L621" s="1">
        <v>2</v>
      </c>
      <c r="M621" s="1" t="s">
        <v>14285</v>
      </c>
      <c r="N621" s="1" t="s">
        <v>13837</v>
      </c>
      <c r="S621" s="1" t="s">
        <v>68</v>
      </c>
      <c r="T621" s="1" t="s">
        <v>7222</v>
      </c>
      <c r="U621" s="1" t="s">
        <v>42</v>
      </c>
      <c r="V621" s="1" t="s">
        <v>7418</v>
      </c>
      <c r="Y621" s="1" t="s">
        <v>1579</v>
      </c>
      <c r="Z621" s="1" t="s">
        <v>8185</v>
      </c>
      <c r="AC621" s="1">
        <v>22</v>
      </c>
      <c r="AD621" s="1" t="s">
        <v>465</v>
      </c>
      <c r="AE621" s="1" t="s">
        <v>9802</v>
      </c>
    </row>
    <row r="622" spans="1:72" ht="13.5" customHeight="1">
      <c r="A622" s="4" t="str">
        <f t="shared" si="15"/>
        <v>1702_각남면_0085</v>
      </c>
      <c r="B622" s="1">
        <v>1702</v>
      </c>
      <c r="C622" s="1" t="s">
        <v>12741</v>
      </c>
      <c r="D622" s="1" t="s">
        <v>12742</v>
      </c>
      <c r="E622" s="1">
        <v>621</v>
      </c>
      <c r="F622" s="1">
        <v>2</v>
      </c>
      <c r="G622" s="1" t="s">
        <v>938</v>
      </c>
      <c r="H622" s="1" t="s">
        <v>7052</v>
      </c>
      <c r="I622" s="1">
        <v>13</v>
      </c>
      <c r="L622" s="1">
        <v>2</v>
      </c>
      <c r="M622" s="1" t="s">
        <v>14285</v>
      </c>
      <c r="N622" s="1" t="s">
        <v>13837</v>
      </c>
      <c r="S622" s="1" t="s">
        <v>117</v>
      </c>
      <c r="T622" s="1" t="s">
        <v>7223</v>
      </c>
      <c r="W622" s="1" t="s">
        <v>608</v>
      </c>
      <c r="X622" s="1" t="s">
        <v>7768</v>
      </c>
      <c r="Y622" s="1" t="s">
        <v>88</v>
      </c>
      <c r="Z622" s="1" t="s">
        <v>7814</v>
      </c>
      <c r="AC622" s="1">
        <v>25</v>
      </c>
      <c r="AD622" s="1" t="s">
        <v>125</v>
      </c>
      <c r="AE622" s="1" t="s">
        <v>9771</v>
      </c>
    </row>
    <row r="623" spans="1:72" ht="13.5" customHeight="1">
      <c r="A623" s="4" t="str">
        <f t="shared" si="15"/>
        <v>1702_각남면_0085</v>
      </c>
      <c r="B623" s="1">
        <v>1702</v>
      </c>
      <c r="C623" s="1" t="s">
        <v>12741</v>
      </c>
      <c r="D623" s="1" t="s">
        <v>12742</v>
      </c>
      <c r="E623" s="1">
        <v>622</v>
      </c>
      <c r="F623" s="1">
        <v>2</v>
      </c>
      <c r="G623" s="1" t="s">
        <v>938</v>
      </c>
      <c r="H623" s="1" t="s">
        <v>7052</v>
      </c>
      <c r="I623" s="1">
        <v>13</v>
      </c>
      <c r="L623" s="1">
        <v>2</v>
      </c>
      <c r="M623" s="1" t="s">
        <v>14285</v>
      </c>
      <c r="N623" s="1" t="s">
        <v>13837</v>
      </c>
      <c r="S623" s="1" t="s">
        <v>68</v>
      </c>
      <c r="T623" s="1" t="s">
        <v>7222</v>
      </c>
      <c r="U623" s="1" t="s">
        <v>42</v>
      </c>
      <c r="V623" s="1" t="s">
        <v>7418</v>
      </c>
      <c r="Y623" s="1" t="s">
        <v>1580</v>
      </c>
      <c r="Z623" s="1" t="s">
        <v>8186</v>
      </c>
      <c r="AC623" s="1">
        <v>21</v>
      </c>
      <c r="AD623" s="1" t="s">
        <v>246</v>
      </c>
      <c r="AE623" s="1" t="s">
        <v>9786</v>
      </c>
      <c r="AF623" s="1" t="s">
        <v>100</v>
      </c>
      <c r="AG623" s="1" t="s">
        <v>9819</v>
      </c>
    </row>
    <row r="624" spans="1:72" ht="13.5" customHeight="1">
      <c r="A624" s="4" t="str">
        <f t="shared" si="15"/>
        <v>1702_각남면_0085</v>
      </c>
      <c r="B624" s="1">
        <v>1702</v>
      </c>
      <c r="C624" s="1" t="s">
        <v>12741</v>
      </c>
      <c r="D624" s="1" t="s">
        <v>12742</v>
      </c>
      <c r="E624" s="1">
        <v>623</v>
      </c>
      <c r="F624" s="1">
        <v>2</v>
      </c>
      <c r="G624" s="1" t="s">
        <v>938</v>
      </c>
      <c r="H624" s="1" t="s">
        <v>7052</v>
      </c>
      <c r="I624" s="1">
        <v>13</v>
      </c>
      <c r="L624" s="1">
        <v>2</v>
      </c>
      <c r="M624" s="1" t="s">
        <v>14285</v>
      </c>
      <c r="N624" s="1" t="s">
        <v>13837</v>
      </c>
      <c r="S624" s="1" t="s">
        <v>64</v>
      </c>
      <c r="T624" s="1" t="s">
        <v>7221</v>
      </c>
      <c r="Y624" s="1" t="s">
        <v>1102</v>
      </c>
      <c r="Z624" s="1" t="s">
        <v>8049</v>
      </c>
      <c r="AF624" s="1" t="s">
        <v>66</v>
      </c>
      <c r="AG624" s="1" t="s">
        <v>9818</v>
      </c>
      <c r="AH624" s="1" t="s">
        <v>53</v>
      </c>
      <c r="AI624" s="1" t="s">
        <v>9879</v>
      </c>
    </row>
    <row r="625" spans="1:72" ht="13.5" customHeight="1">
      <c r="A625" s="4" t="str">
        <f t="shared" si="15"/>
        <v>1702_각남면_0085</v>
      </c>
      <c r="B625" s="1">
        <v>1702</v>
      </c>
      <c r="C625" s="1" t="s">
        <v>12741</v>
      </c>
      <c r="D625" s="1" t="s">
        <v>12742</v>
      </c>
      <c r="E625" s="1">
        <v>624</v>
      </c>
      <c r="F625" s="1">
        <v>2</v>
      </c>
      <c r="G625" s="1" t="s">
        <v>938</v>
      </c>
      <c r="H625" s="1" t="s">
        <v>7052</v>
      </c>
      <c r="I625" s="1">
        <v>13</v>
      </c>
      <c r="L625" s="1">
        <v>2</v>
      </c>
      <c r="M625" s="1" t="s">
        <v>14285</v>
      </c>
      <c r="N625" s="1" t="s">
        <v>13837</v>
      </c>
      <c r="T625" s="1" t="s">
        <v>15307</v>
      </c>
      <c r="U625" s="1" t="s">
        <v>320</v>
      </c>
      <c r="V625" s="1" t="s">
        <v>7378</v>
      </c>
      <c r="Y625" s="1" t="s">
        <v>884</v>
      </c>
      <c r="Z625" s="1" t="s">
        <v>8187</v>
      </c>
      <c r="AC625" s="1">
        <v>52</v>
      </c>
      <c r="AD625" s="1" t="s">
        <v>162</v>
      </c>
      <c r="AE625" s="1" t="s">
        <v>9778</v>
      </c>
    </row>
    <row r="626" spans="1:72" ht="13.5" customHeight="1">
      <c r="A626" s="4" t="str">
        <f t="shared" si="15"/>
        <v>1702_각남면_0085</v>
      </c>
      <c r="B626" s="1">
        <v>1702</v>
      </c>
      <c r="C626" s="1" t="s">
        <v>12741</v>
      </c>
      <c r="D626" s="1" t="s">
        <v>12742</v>
      </c>
      <c r="E626" s="1">
        <v>625</v>
      </c>
      <c r="F626" s="1">
        <v>2</v>
      </c>
      <c r="G626" s="1" t="s">
        <v>938</v>
      </c>
      <c r="H626" s="1" t="s">
        <v>7052</v>
      </c>
      <c r="I626" s="1">
        <v>13</v>
      </c>
      <c r="L626" s="1">
        <v>2</v>
      </c>
      <c r="M626" s="1" t="s">
        <v>14285</v>
      </c>
      <c r="N626" s="1" t="s">
        <v>13837</v>
      </c>
      <c r="T626" s="1" t="s">
        <v>15307</v>
      </c>
      <c r="U626" s="1" t="s">
        <v>143</v>
      </c>
      <c r="V626" s="1" t="s">
        <v>7311</v>
      </c>
      <c r="Y626" s="1" t="s">
        <v>1581</v>
      </c>
      <c r="Z626" s="1" t="s">
        <v>8188</v>
      </c>
      <c r="AC626" s="1">
        <v>27</v>
      </c>
      <c r="AD626" s="1" t="s">
        <v>483</v>
      </c>
      <c r="AE626" s="1" t="s">
        <v>9497</v>
      </c>
      <c r="AG626" s="1" t="s">
        <v>15633</v>
      </c>
      <c r="AI626" s="1" t="s">
        <v>9879</v>
      </c>
      <c r="BB626" s="1" t="s">
        <v>292</v>
      </c>
      <c r="BC626" s="1" t="s">
        <v>10920</v>
      </c>
      <c r="BE626" s="1" t="s">
        <v>15693</v>
      </c>
      <c r="BF626" s="1" t="s">
        <v>13507</v>
      </c>
    </row>
    <row r="627" spans="1:72" ht="13.5" customHeight="1">
      <c r="A627" s="4" t="str">
        <f t="shared" si="15"/>
        <v>1702_각남면_0085</v>
      </c>
      <c r="B627" s="1">
        <v>1702</v>
      </c>
      <c r="C627" s="1" t="s">
        <v>12741</v>
      </c>
      <c r="D627" s="1" t="s">
        <v>12742</v>
      </c>
      <c r="E627" s="1">
        <v>626</v>
      </c>
      <c r="F627" s="1">
        <v>2</v>
      </c>
      <c r="G627" s="1" t="s">
        <v>938</v>
      </c>
      <c r="H627" s="1" t="s">
        <v>7052</v>
      </c>
      <c r="I627" s="1">
        <v>13</v>
      </c>
      <c r="L627" s="1">
        <v>2</v>
      </c>
      <c r="M627" s="1" t="s">
        <v>14285</v>
      </c>
      <c r="N627" s="1" t="s">
        <v>13837</v>
      </c>
      <c r="T627" s="1" t="s">
        <v>15307</v>
      </c>
      <c r="U627" s="1" t="s">
        <v>143</v>
      </c>
      <c r="V627" s="1" t="s">
        <v>7311</v>
      </c>
      <c r="Y627" s="1" t="s">
        <v>1582</v>
      </c>
      <c r="Z627" s="1" t="s">
        <v>8189</v>
      </c>
      <c r="AC627" s="1">
        <v>11</v>
      </c>
      <c r="AD627" s="1" t="s">
        <v>495</v>
      </c>
      <c r="AE627" s="1" t="s">
        <v>9805</v>
      </c>
      <c r="AG627" s="1" t="s">
        <v>15633</v>
      </c>
      <c r="AI627" s="1" t="s">
        <v>9879</v>
      </c>
      <c r="BF627" s="1" t="s">
        <v>13511</v>
      </c>
    </row>
    <row r="628" spans="1:72" ht="13.5" customHeight="1">
      <c r="A628" s="4" t="str">
        <f t="shared" si="15"/>
        <v>1702_각남면_0085</v>
      </c>
      <c r="B628" s="1">
        <v>1702</v>
      </c>
      <c r="C628" s="1" t="s">
        <v>12741</v>
      </c>
      <c r="D628" s="1" t="s">
        <v>12742</v>
      </c>
      <c r="E628" s="1">
        <v>627</v>
      </c>
      <c r="F628" s="1">
        <v>2</v>
      </c>
      <c r="G628" s="1" t="s">
        <v>938</v>
      </c>
      <c r="H628" s="1" t="s">
        <v>7052</v>
      </c>
      <c r="I628" s="1">
        <v>13</v>
      </c>
      <c r="L628" s="1">
        <v>2</v>
      </c>
      <c r="M628" s="1" t="s">
        <v>14285</v>
      </c>
      <c r="N628" s="1" t="s">
        <v>13837</v>
      </c>
      <c r="T628" s="1" t="s">
        <v>15307</v>
      </c>
      <c r="U628" s="1" t="s">
        <v>143</v>
      </c>
      <c r="V628" s="1" t="s">
        <v>7311</v>
      </c>
      <c r="Y628" s="1" t="s">
        <v>1583</v>
      </c>
      <c r="Z628" s="1" t="s">
        <v>8190</v>
      </c>
      <c r="AC628" s="1">
        <v>8</v>
      </c>
      <c r="AD628" s="1" t="s">
        <v>184</v>
      </c>
      <c r="AE628" s="1" t="s">
        <v>9781</v>
      </c>
      <c r="AF628" s="1" t="s">
        <v>13168</v>
      </c>
      <c r="AG628" s="1" t="s">
        <v>13162</v>
      </c>
      <c r="AH628" s="1" t="s">
        <v>53</v>
      </c>
      <c r="AI628" s="1" t="s">
        <v>9879</v>
      </c>
      <c r="BF628" s="1" t="s">
        <v>13512</v>
      </c>
    </row>
    <row r="629" spans="1:72" ht="13.5" customHeight="1">
      <c r="A629" s="4" t="str">
        <f t="shared" si="15"/>
        <v>1702_각남면_0085</v>
      </c>
      <c r="B629" s="1">
        <v>1702</v>
      </c>
      <c r="C629" s="1" t="s">
        <v>12741</v>
      </c>
      <c r="D629" s="1" t="s">
        <v>12742</v>
      </c>
      <c r="E629" s="1">
        <v>628</v>
      </c>
      <c r="F629" s="1">
        <v>2</v>
      </c>
      <c r="G629" s="1" t="s">
        <v>938</v>
      </c>
      <c r="H629" s="1" t="s">
        <v>7052</v>
      </c>
      <c r="I629" s="1">
        <v>13</v>
      </c>
      <c r="L629" s="1">
        <v>3</v>
      </c>
      <c r="M629" s="1" t="s">
        <v>14393</v>
      </c>
      <c r="N629" s="1" t="s">
        <v>14394</v>
      </c>
      <c r="T629" s="1" t="s">
        <v>14194</v>
      </c>
      <c r="U629" s="1" t="s">
        <v>1584</v>
      </c>
      <c r="V629" s="1" t="s">
        <v>7419</v>
      </c>
      <c r="W629" s="1" t="s">
        <v>166</v>
      </c>
      <c r="X629" s="1" t="s">
        <v>7754</v>
      </c>
      <c r="Y629" s="1" t="s">
        <v>1585</v>
      </c>
      <c r="Z629" s="1" t="s">
        <v>8191</v>
      </c>
      <c r="AC629" s="1">
        <v>44</v>
      </c>
      <c r="AD629" s="1" t="s">
        <v>1106</v>
      </c>
      <c r="AE629" s="1" t="s">
        <v>9816</v>
      </c>
      <c r="AJ629" s="1" t="s">
        <v>17</v>
      </c>
      <c r="AK629" s="1" t="s">
        <v>9936</v>
      </c>
      <c r="AL629" s="1" t="s">
        <v>97</v>
      </c>
      <c r="AM629" s="1" t="s">
        <v>9880</v>
      </c>
      <c r="AT629" s="1" t="s">
        <v>481</v>
      </c>
      <c r="AU629" s="1" t="s">
        <v>7339</v>
      </c>
      <c r="AV629" s="1" t="s">
        <v>15374</v>
      </c>
      <c r="AW629" s="1" t="s">
        <v>13387</v>
      </c>
      <c r="BG629" s="1" t="s">
        <v>1346</v>
      </c>
      <c r="BH629" s="1" t="s">
        <v>13518</v>
      </c>
      <c r="BI629" s="1" t="s">
        <v>1586</v>
      </c>
      <c r="BJ629" s="1" t="s">
        <v>9018</v>
      </c>
      <c r="BK629" s="1" t="s">
        <v>189</v>
      </c>
      <c r="BL629" s="1" t="s">
        <v>7414</v>
      </c>
      <c r="BM629" s="1" t="s">
        <v>1587</v>
      </c>
      <c r="BN629" s="1" t="s">
        <v>11633</v>
      </c>
      <c r="BO629" s="1" t="s">
        <v>46</v>
      </c>
      <c r="BP629" s="1" t="s">
        <v>7417</v>
      </c>
      <c r="BQ629" s="1" t="s">
        <v>1588</v>
      </c>
      <c r="BR629" s="1" t="s">
        <v>12129</v>
      </c>
      <c r="BS629" s="1" t="s">
        <v>310</v>
      </c>
      <c r="BT629" s="1" t="s">
        <v>9995</v>
      </c>
    </row>
    <row r="630" spans="1:72" ht="13.5" customHeight="1">
      <c r="A630" s="4" t="str">
        <f t="shared" si="15"/>
        <v>1702_각남면_0085</v>
      </c>
      <c r="B630" s="1">
        <v>1702</v>
      </c>
      <c r="C630" s="1" t="s">
        <v>12741</v>
      </c>
      <c r="D630" s="1" t="s">
        <v>12742</v>
      </c>
      <c r="E630" s="1">
        <v>629</v>
      </c>
      <c r="F630" s="1">
        <v>2</v>
      </c>
      <c r="G630" s="1" t="s">
        <v>938</v>
      </c>
      <c r="H630" s="1" t="s">
        <v>7052</v>
      </c>
      <c r="I630" s="1">
        <v>13</v>
      </c>
      <c r="L630" s="1">
        <v>3</v>
      </c>
      <c r="M630" s="1" t="s">
        <v>14393</v>
      </c>
      <c r="N630" s="1" t="s">
        <v>14394</v>
      </c>
      <c r="S630" s="1" t="s">
        <v>49</v>
      </c>
      <c r="T630" s="1" t="s">
        <v>2878</v>
      </c>
      <c r="W630" s="1" t="s">
        <v>148</v>
      </c>
      <c r="X630" s="1" t="s">
        <v>11263</v>
      </c>
      <c r="Y630" s="1" t="s">
        <v>88</v>
      </c>
      <c r="Z630" s="1" t="s">
        <v>7814</v>
      </c>
      <c r="AC630" s="1">
        <v>48</v>
      </c>
      <c r="AD630" s="1" t="s">
        <v>664</v>
      </c>
      <c r="AE630" s="1" t="s">
        <v>9811</v>
      </c>
      <c r="AJ630" s="1" t="s">
        <v>17</v>
      </c>
      <c r="AK630" s="1" t="s">
        <v>9936</v>
      </c>
      <c r="AL630" s="1" t="s">
        <v>149</v>
      </c>
      <c r="AM630" s="1" t="s">
        <v>9962</v>
      </c>
      <c r="AT630" s="1" t="s">
        <v>46</v>
      </c>
      <c r="AU630" s="1" t="s">
        <v>7417</v>
      </c>
      <c r="AV630" s="1" t="s">
        <v>1589</v>
      </c>
      <c r="AW630" s="1" t="s">
        <v>8975</v>
      </c>
      <c r="BG630" s="1" t="s">
        <v>189</v>
      </c>
      <c r="BH630" s="1" t="s">
        <v>7414</v>
      </c>
      <c r="BI630" s="1" t="s">
        <v>395</v>
      </c>
      <c r="BJ630" s="1" t="s">
        <v>8561</v>
      </c>
      <c r="BK630" s="1" t="s">
        <v>46</v>
      </c>
      <c r="BL630" s="1" t="s">
        <v>7417</v>
      </c>
      <c r="BM630" s="1" t="s">
        <v>1590</v>
      </c>
      <c r="BN630" s="1" t="s">
        <v>8624</v>
      </c>
      <c r="BO630" s="1" t="s">
        <v>46</v>
      </c>
      <c r="BP630" s="1" t="s">
        <v>7417</v>
      </c>
      <c r="BQ630" s="1" t="s">
        <v>439</v>
      </c>
      <c r="BR630" s="1" t="s">
        <v>12045</v>
      </c>
      <c r="BS630" s="1" t="s">
        <v>79</v>
      </c>
      <c r="BT630" s="1" t="s">
        <v>14129</v>
      </c>
    </row>
    <row r="631" spans="1:72" ht="13.5" customHeight="1">
      <c r="A631" s="4" t="str">
        <f t="shared" si="15"/>
        <v>1702_각남면_0085</v>
      </c>
      <c r="B631" s="1">
        <v>1702</v>
      </c>
      <c r="C631" s="1" t="s">
        <v>12741</v>
      </c>
      <c r="D631" s="1" t="s">
        <v>12742</v>
      </c>
      <c r="E631" s="1">
        <v>630</v>
      </c>
      <c r="F631" s="1">
        <v>2</v>
      </c>
      <c r="G631" s="1" t="s">
        <v>938</v>
      </c>
      <c r="H631" s="1" t="s">
        <v>7052</v>
      </c>
      <c r="I631" s="1">
        <v>13</v>
      </c>
      <c r="L631" s="1">
        <v>3</v>
      </c>
      <c r="M631" s="1" t="s">
        <v>14393</v>
      </c>
      <c r="N631" s="1" t="s">
        <v>14394</v>
      </c>
      <c r="S631" s="1" t="s">
        <v>68</v>
      </c>
      <c r="T631" s="1" t="s">
        <v>7222</v>
      </c>
      <c r="U631" s="1" t="s">
        <v>1153</v>
      </c>
      <c r="V631" s="1" t="s">
        <v>7383</v>
      </c>
      <c r="Y631" s="1" t="s">
        <v>1591</v>
      </c>
      <c r="Z631" s="1" t="s">
        <v>8192</v>
      </c>
      <c r="AC631" s="1">
        <v>19</v>
      </c>
      <c r="AD631" s="1" t="s">
        <v>493</v>
      </c>
      <c r="AE631" s="1" t="s">
        <v>9804</v>
      </c>
    </row>
    <row r="632" spans="1:72" ht="13.5" customHeight="1">
      <c r="A632" s="4" t="str">
        <f t="shared" si="15"/>
        <v>1702_각남면_0085</v>
      </c>
      <c r="B632" s="1">
        <v>1702</v>
      </c>
      <c r="C632" s="1" t="s">
        <v>12741</v>
      </c>
      <c r="D632" s="1" t="s">
        <v>12742</v>
      </c>
      <c r="E632" s="1">
        <v>631</v>
      </c>
      <c r="F632" s="1">
        <v>2</v>
      </c>
      <c r="G632" s="1" t="s">
        <v>938</v>
      </c>
      <c r="H632" s="1" t="s">
        <v>7052</v>
      </c>
      <c r="I632" s="1">
        <v>13</v>
      </c>
      <c r="L632" s="1">
        <v>3</v>
      </c>
      <c r="M632" s="1" t="s">
        <v>14393</v>
      </c>
      <c r="N632" s="1" t="s">
        <v>14394</v>
      </c>
      <c r="S632" s="1" t="s">
        <v>64</v>
      </c>
      <c r="T632" s="1" t="s">
        <v>7221</v>
      </c>
      <c r="Y632" s="1" t="s">
        <v>411</v>
      </c>
      <c r="Z632" s="1" t="s">
        <v>7874</v>
      </c>
      <c r="AC632" s="1">
        <v>8</v>
      </c>
      <c r="AD632" s="1" t="s">
        <v>184</v>
      </c>
      <c r="AE632" s="1" t="s">
        <v>9781</v>
      </c>
    </row>
    <row r="633" spans="1:72" ht="13.5" customHeight="1">
      <c r="A633" s="4" t="str">
        <f t="shared" si="15"/>
        <v>1702_각남면_0085</v>
      </c>
      <c r="B633" s="1">
        <v>1702</v>
      </c>
      <c r="C633" s="1" t="s">
        <v>12741</v>
      </c>
      <c r="D633" s="1" t="s">
        <v>12742</v>
      </c>
      <c r="E633" s="1">
        <v>632</v>
      </c>
      <c r="F633" s="1">
        <v>2</v>
      </c>
      <c r="G633" s="1" t="s">
        <v>938</v>
      </c>
      <c r="H633" s="1" t="s">
        <v>7052</v>
      </c>
      <c r="I633" s="1">
        <v>13</v>
      </c>
      <c r="L633" s="1">
        <v>4</v>
      </c>
      <c r="M633" s="1" t="s">
        <v>14814</v>
      </c>
      <c r="N633" s="1" t="s">
        <v>14815</v>
      </c>
      <c r="T633" s="1" t="s">
        <v>14194</v>
      </c>
      <c r="U633" s="1" t="s">
        <v>1592</v>
      </c>
      <c r="V633" s="1" t="s">
        <v>7340</v>
      </c>
      <c r="W633" s="1" t="s">
        <v>166</v>
      </c>
      <c r="X633" s="1" t="s">
        <v>7754</v>
      </c>
      <c r="Y633" s="1" t="s">
        <v>1593</v>
      </c>
      <c r="Z633" s="1" t="s">
        <v>8193</v>
      </c>
      <c r="AC633" s="1">
        <v>36</v>
      </c>
      <c r="AD633" s="1" t="s">
        <v>289</v>
      </c>
      <c r="AE633" s="1" t="s">
        <v>9790</v>
      </c>
      <c r="AJ633" s="1" t="s">
        <v>17</v>
      </c>
      <c r="AK633" s="1" t="s">
        <v>9936</v>
      </c>
      <c r="AL633" s="1" t="s">
        <v>97</v>
      </c>
      <c r="AM633" s="1" t="s">
        <v>9880</v>
      </c>
      <c r="AT633" s="1" t="s">
        <v>187</v>
      </c>
      <c r="AU633" s="1" t="s">
        <v>10063</v>
      </c>
      <c r="AV633" s="1" t="s">
        <v>1594</v>
      </c>
      <c r="AW633" s="1" t="s">
        <v>8833</v>
      </c>
      <c r="BG633" s="1" t="s">
        <v>207</v>
      </c>
      <c r="BH633" s="1" t="s">
        <v>10187</v>
      </c>
      <c r="BI633" s="1" t="s">
        <v>15362</v>
      </c>
      <c r="BJ633" s="1" t="s">
        <v>10386</v>
      </c>
      <c r="BK633" s="1" t="s">
        <v>1595</v>
      </c>
      <c r="BL633" s="1" t="s">
        <v>13519</v>
      </c>
      <c r="BM633" s="1" t="s">
        <v>1251</v>
      </c>
      <c r="BN633" s="1" t="s">
        <v>9018</v>
      </c>
      <c r="BO633" s="1" t="s">
        <v>109</v>
      </c>
      <c r="BP633" s="1" t="s">
        <v>10204</v>
      </c>
      <c r="BQ633" s="1" t="s">
        <v>1347</v>
      </c>
      <c r="BR633" s="1" t="s">
        <v>12758</v>
      </c>
      <c r="BS633" s="1" t="s">
        <v>79</v>
      </c>
      <c r="BT633" s="1" t="s">
        <v>14129</v>
      </c>
    </row>
    <row r="634" spans="1:72" ht="13.5" customHeight="1">
      <c r="A634" s="4" t="str">
        <f t="shared" si="15"/>
        <v>1702_각남면_0085</v>
      </c>
      <c r="B634" s="1">
        <v>1702</v>
      </c>
      <c r="C634" s="1" t="s">
        <v>12741</v>
      </c>
      <c r="D634" s="1" t="s">
        <v>12742</v>
      </c>
      <c r="E634" s="1">
        <v>633</v>
      </c>
      <c r="F634" s="1">
        <v>2</v>
      </c>
      <c r="G634" s="1" t="s">
        <v>938</v>
      </c>
      <c r="H634" s="1" t="s">
        <v>7052</v>
      </c>
      <c r="I634" s="1">
        <v>13</v>
      </c>
      <c r="L634" s="1">
        <v>4</v>
      </c>
      <c r="M634" s="1" t="s">
        <v>14814</v>
      </c>
      <c r="N634" s="1" t="s">
        <v>14815</v>
      </c>
      <c r="S634" s="1" t="s">
        <v>49</v>
      </c>
      <c r="T634" s="1" t="s">
        <v>2878</v>
      </c>
      <c r="W634" s="1" t="s">
        <v>76</v>
      </c>
      <c r="X634" s="1" t="s">
        <v>12974</v>
      </c>
      <c r="Y634" s="1" t="s">
        <v>88</v>
      </c>
      <c r="Z634" s="1" t="s">
        <v>7814</v>
      </c>
      <c r="AC634" s="1">
        <v>34</v>
      </c>
      <c r="AD634" s="1" t="s">
        <v>174</v>
      </c>
      <c r="AE634" s="1" t="s">
        <v>9779</v>
      </c>
      <c r="AJ634" s="1" t="s">
        <v>17</v>
      </c>
      <c r="AK634" s="1" t="s">
        <v>9936</v>
      </c>
      <c r="AL634" s="1" t="s">
        <v>79</v>
      </c>
      <c r="AM634" s="1" t="s">
        <v>13206</v>
      </c>
      <c r="AT634" s="1" t="s">
        <v>481</v>
      </c>
      <c r="AU634" s="1" t="s">
        <v>7339</v>
      </c>
      <c r="AV634" s="1" t="s">
        <v>1596</v>
      </c>
      <c r="AW634" s="1" t="s">
        <v>7853</v>
      </c>
      <c r="BG634" s="1" t="s">
        <v>187</v>
      </c>
      <c r="BH634" s="1" t="s">
        <v>10063</v>
      </c>
      <c r="BI634" s="1" t="s">
        <v>1597</v>
      </c>
      <c r="BJ634" s="1" t="s">
        <v>10286</v>
      </c>
      <c r="BK634" s="1" t="s">
        <v>187</v>
      </c>
      <c r="BL634" s="1" t="s">
        <v>10063</v>
      </c>
      <c r="BM634" s="1" t="s">
        <v>300</v>
      </c>
      <c r="BN634" s="1" t="s">
        <v>8150</v>
      </c>
      <c r="BO634" s="1" t="s">
        <v>95</v>
      </c>
      <c r="BP634" s="1" t="s">
        <v>10190</v>
      </c>
      <c r="BQ634" s="1" t="s">
        <v>1598</v>
      </c>
      <c r="BR634" s="1" t="s">
        <v>12130</v>
      </c>
      <c r="BS634" s="1" t="s">
        <v>149</v>
      </c>
      <c r="BT634" s="1" t="s">
        <v>9962</v>
      </c>
    </row>
    <row r="635" spans="1:72" ht="13.5" customHeight="1">
      <c r="A635" s="4" t="str">
        <f t="shared" si="15"/>
        <v>1702_각남면_0085</v>
      </c>
      <c r="B635" s="1">
        <v>1702</v>
      </c>
      <c r="C635" s="1" t="s">
        <v>12741</v>
      </c>
      <c r="D635" s="1" t="s">
        <v>12742</v>
      </c>
      <c r="E635" s="1">
        <v>634</v>
      </c>
      <c r="F635" s="1">
        <v>2</v>
      </c>
      <c r="G635" s="1" t="s">
        <v>938</v>
      </c>
      <c r="H635" s="1" t="s">
        <v>7052</v>
      </c>
      <c r="I635" s="1">
        <v>13</v>
      </c>
      <c r="L635" s="1">
        <v>4</v>
      </c>
      <c r="M635" s="1" t="s">
        <v>14814</v>
      </c>
      <c r="N635" s="1" t="s">
        <v>14815</v>
      </c>
      <c r="S635" s="1" t="s">
        <v>367</v>
      </c>
      <c r="T635" s="1" t="s">
        <v>12826</v>
      </c>
      <c r="U635" s="1" t="s">
        <v>1599</v>
      </c>
      <c r="V635" s="1" t="s">
        <v>12872</v>
      </c>
      <c r="Y635" s="1" t="s">
        <v>1600</v>
      </c>
      <c r="Z635" s="1" t="s">
        <v>8194</v>
      </c>
      <c r="AC635" s="1">
        <v>11</v>
      </c>
      <c r="AD635" s="1" t="s">
        <v>316</v>
      </c>
      <c r="AE635" s="1" t="s">
        <v>9794</v>
      </c>
      <c r="AF635" s="1" t="s">
        <v>100</v>
      </c>
      <c r="AG635" s="1" t="s">
        <v>9819</v>
      </c>
    </row>
    <row r="636" spans="1:72" ht="13.5" customHeight="1">
      <c r="A636" s="4" t="str">
        <f t="shared" si="15"/>
        <v>1702_각남면_0085</v>
      </c>
      <c r="B636" s="1">
        <v>1702</v>
      </c>
      <c r="C636" s="1" t="s">
        <v>12741</v>
      </c>
      <c r="D636" s="1" t="s">
        <v>12742</v>
      </c>
      <c r="E636" s="1">
        <v>635</v>
      </c>
      <c r="F636" s="1">
        <v>2</v>
      </c>
      <c r="G636" s="1" t="s">
        <v>938</v>
      </c>
      <c r="H636" s="1" t="s">
        <v>7052</v>
      </c>
      <c r="I636" s="1">
        <v>13</v>
      </c>
      <c r="L636" s="1">
        <v>4</v>
      </c>
      <c r="M636" s="1" t="s">
        <v>14814</v>
      </c>
      <c r="N636" s="1" t="s">
        <v>14815</v>
      </c>
      <c r="S636" s="1" t="s">
        <v>64</v>
      </c>
      <c r="T636" s="1" t="s">
        <v>7221</v>
      </c>
      <c r="Y636" s="1" t="s">
        <v>88</v>
      </c>
      <c r="Z636" s="1" t="s">
        <v>7814</v>
      </c>
      <c r="AC636" s="1">
        <v>9</v>
      </c>
      <c r="AD636" s="1" t="s">
        <v>408</v>
      </c>
      <c r="AE636" s="1" t="s">
        <v>9800</v>
      </c>
    </row>
    <row r="637" spans="1:72" ht="13.5" customHeight="1">
      <c r="A637" s="4" t="str">
        <f t="shared" si="15"/>
        <v>1702_각남면_0085</v>
      </c>
      <c r="B637" s="1">
        <v>1702</v>
      </c>
      <c r="C637" s="1" t="s">
        <v>12741</v>
      </c>
      <c r="D637" s="1" t="s">
        <v>12742</v>
      </c>
      <c r="E637" s="1">
        <v>636</v>
      </c>
      <c r="F637" s="1">
        <v>2</v>
      </c>
      <c r="G637" s="1" t="s">
        <v>938</v>
      </c>
      <c r="H637" s="1" t="s">
        <v>7052</v>
      </c>
      <c r="I637" s="1">
        <v>13</v>
      </c>
      <c r="L637" s="1">
        <v>4</v>
      </c>
      <c r="M637" s="1" t="s">
        <v>14814</v>
      </c>
      <c r="N637" s="1" t="s">
        <v>14815</v>
      </c>
      <c r="S637" s="1" t="s">
        <v>68</v>
      </c>
      <c r="T637" s="1" t="s">
        <v>7222</v>
      </c>
      <c r="U637" s="1" t="s">
        <v>1601</v>
      </c>
      <c r="V637" s="1" t="s">
        <v>7420</v>
      </c>
      <c r="Y637" s="1" t="s">
        <v>1602</v>
      </c>
      <c r="Z637" s="1" t="s">
        <v>8195</v>
      </c>
      <c r="AC637" s="1">
        <v>18</v>
      </c>
      <c r="AD637" s="1" t="s">
        <v>157</v>
      </c>
      <c r="AE637" s="1" t="s">
        <v>9776</v>
      </c>
      <c r="AF637" s="1" t="s">
        <v>100</v>
      </c>
      <c r="AG637" s="1" t="s">
        <v>9819</v>
      </c>
    </row>
    <row r="638" spans="1:72" ht="13.5" customHeight="1">
      <c r="A638" s="4" t="str">
        <f t="shared" si="15"/>
        <v>1702_각남면_0085</v>
      </c>
      <c r="B638" s="1">
        <v>1702</v>
      </c>
      <c r="C638" s="1" t="s">
        <v>12741</v>
      </c>
      <c r="D638" s="1" t="s">
        <v>12742</v>
      </c>
      <c r="E638" s="1">
        <v>637</v>
      </c>
      <c r="F638" s="1">
        <v>2</v>
      </c>
      <c r="G638" s="1" t="s">
        <v>938</v>
      </c>
      <c r="H638" s="1" t="s">
        <v>7052</v>
      </c>
      <c r="I638" s="1">
        <v>13</v>
      </c>
      <c r="L638" s="1">
        <v>4</v>
      </c>
      <c r="M638" s="1" t="s">
        <v>14814</v>
      </c>
      <c r="N638" s="1" t="s">
        <v>14815</v>
      </c>
      <c r="T638" s="1" t="s">
        <v>15307</v>
      </c>
      <c r="U638" s="1" t="s">
        <v>143</v>
      </c>
      <c r="V638" s="1" t="s">
        <v>7311</v>
      </c>
      <c r="Y638" s="1" t="s">
        <v>1603</v>
      </c>
      <c r="Z638" s="1" t="s">
        <v>8196</v>
      </c>
      <c r="AC638" s="1">
        <v>23</v>
      </c>
      <c r="AD638" s="1" t="s">
        <v>89</v>
      </c>
      <c r="AE638" s="1" t="s">
        <v>8127</v>
      </c>
      <c r="AG638" s="1" t="s">
        <v>15633</v>
      </c>
      <c r="AI638" s="1" t="s">
        <v>15637</v>
      </c>
      <c r="AT638" s="1" t="s">
        <v>138</v>
      </c>
      <c r="AU638" s="1" t="s">
        <v>7310</v>
      </c>
      <c r="AV638" s="1" t="s">
        <v>1604</v>
      </c>
      <c r="AW638" s="1" t="s">
        <v>10387</v>
      </c>
      <c r="BB638" s="1" t="s">
        <v>713</v>
      </c>
      <c r="BC638" s="1" t="s">
        <v>13466</v>
      </c>
      <c r="BF638" s="1" t="s">
        <v>13507</v>
      </c>
    </row>
    <row r="639" spans="1:72" ht="13.5" customHeight="1">
      <c r="A639" s="4" t="str">
        <f t="shared" si="15"/>
        <v>1702_각남면_0085</v>
      </c>
      <c r="B639" s="1">
        <v>1702</v>
      </c>
      <c r="C639" s="1" t="s">
        <v>12741</v>
      </c>
      <c r="D639" s="1" t="s">
        <v>12742</v>
      </c>
      <c r="E639" s="1">
        <v>638</v>
      </c>
      <c r="F639" s="1">
        <v>2</v>
      </c>
      <c r="G639" s="1" t="s">
        <v>938</v>
      </c>
      <c r="H639" s="1" t="s">
        <v>7052</v>
      </c>
      <c r="I639" s="1">
        <v>13</v>
      </c>
      <c r="L639" s="1">
        <v>4</v>
      </c>
      <c r="M639" s="1" t="s">
        <v>14814</v>
      </c>
      <c r="N639" s="1" t="s">
        <v>14815</v>
      </c>
      <c r="T639" s="1" t="s">
        <v>15307</v>
      </c>
      <c r="U639" s="1" t="s">
        <v>130</v>
      </c>
      <c r="V639" s="1" t="s">
        <v>7309</v>
      </c>
      <c r="Y639" s="1" t="s">
        <v>1556</v>
      </c>
      <c r="Z639" s="1" t="s">
        <v>8178</v>
      </c>
      <c r="AC639" s="1">
        <v>19</v>
      </c>
      <c r="AD639" s="1" t="s">
        <v>493</v>
      </c>
      <c r="AE639" s="1" t="s">
        <v>9804</v>
      </c>
      <c r="AF639" s="1" t="s">
        <v>13155</v>
      </c>
      <c r="AG639" s="1" t="s">
        <v>13142</v>
      </c>
      <c r="AH639" s="1" t="s">
        <v>86</v>
      </c>
      <c r="AI639" s="1" t="s">
        <v>9892</v>
      </c>
      <c r="AT639" s="1" t="s">
        <v>504</v>
      </c>
      <c r="AU639" s="1" t="s">
        <v>7583</v>
      </c>
      <c r="AW639" s="1" t="s">
        <v>15694</v>
      </c>
      <c r="BC639" s="1" t="s">
        <v>13466</v>
      </c>
      <c r="BF639" s="1" t="s">
        <v>13511</v>
      </c>
    </row>
    <row r="640" spans="1:72" ht="13.5" customHeight="1">
      <c r="A640" s="4" t="str">
        <f t="shared" si="15"/>
        <v>1702_각남면_0085</v>
      </c>
      <c r="B640" s="1">
        <v>1702</v>
      </c>
      <c r="C640" s="1" t="s">
        <v>12741</v>
      </c>
      <c r="D640" s="1" t="s">
        <v>12742</v>
      </c>
      <c r="E640" s="1">
        <v>639</v>
      </c>
      <c r="F640" s="1">
        <v>2</v>
      </c>
      <c r="G640" s="1" t="s">
        <v>938</v>
      </c>
      <c r="H640" s="1" t="s">
        <v>7052</v>
      </c>
      <c r="I640" s="1">
        <v>13</v>
      </c>
      <c r="L640" s="1">
        <v>5</v>
      </c>
      <c r="M640" s="1" t="s">
        <v>15069</v>
      </c>
      <c r="N640" s="1" t="s">
        <v>15070</v>
      </c>
      <c r="T640" s="1" t="s">
        <v>14194</v>
      </c>
      <c r="U640" s="1" t="s">
        <v>264</v>
      </c>
      <c r="V640" s="1" t="s">
        <v>7323</v>
      </c>
      <c r="W640" s="1" t="s">
        <v>882</v>
      </c>
      <c r="X640" s="1" t="s">
        <v>7772</v>
      </c>
      <c r="Y640" s="1" t="s">
        <v>1605</v>
      </c>
      <c r="Z640" s="1" t="s">
        <v>8197</v>
      </c>
      <c r="AC640" s="1">
        <v>53</v>
      </c>
      <c r="AD640" s="1" t="s">
        <v>40</v>
      </c>
      <c r="AE640" s="1" t="s">
        <v>9762</v>
      </c>
      <c r="AJ640" s="1" t="s">
        <v>17</v>
      </c>
      <c r="AK640" s="1" t="s">
        <v>9936</v>
      </c>
      <c r="AL640" s="1" t="s">
        <v>806</v>
      </c>
      <c r="AM640" s="1" t="s">
        <v>13224</v>
      </c>
      <c r="AT640" s="1" t="s">
        <v>46</v>
      </c>
      <c r="AU640" s="1" t="s">
        <v>7417</v>
      </c>
      <c r="AV640" s="1" t="s">
        <v>15345</v>
      </c>
      <c r="AW640" s="1" t="s">
        <v>10388</v>
      </c>
      <c r="BG640" s="1" t="s">
        <v>46</v>
      </c>
      <c r="BH640" s="1" t="s">
        <v>7417</v>
      </c>
      <c r="BI640" s="1" t="s">
        <v>1606</v>
      </c>
      <c r="BJ640" s="1" t="s">
        <v>10012</v>
      </c>
      <c r="BK640" s="1" t="s">
        <v>46</v>
      </c>
      <c r="BL640" s="1" t="s">
        <v>7417</v>
      </c>
      <c r="BM640" s="1" t="s">
        <v>1333</v>
      </c>
      <c r="BN640" s="1" t="s">
        <v>8108</v>
      </c>
      <c r="BO640" s="1" t="s">
        <v>46</v>
      </c>
      <c r="BP640" s="1" t="s">
        <v>7417</v>
      </c>
      <c r="BQ640" s="1" t="s">
        <v>1607</v>
      </c>
      <c r="BR640" s="1" t="s">
        <v>12131</v>
      </c>
      <c r="BS640" s="1" t="s">
        <v>97</v>
      </c>
      <c r="BT640" s="1" t="s">
        <v>9880</v>
      </c>
    </row>
    <row r="641" spans="1:73" ht="13.5" customHeight="1">
      <c r="A641" s="4" t="str">
        <f t="shared" si="15"/>
        <v>1702_각남면_0085</v>
      </c>
      <c r="B641" s="1">
        <v>1702</v>
      </c>
      <c r="C641" s="1" t="s">
        <v>12741</v>
      </c>
      <c r="D641" s="1" t="s">
        <v>12742</v>
      </c>
      <c r="E641" s="1">
        <v>640</v>
      </c>
      <c r="F641" s="1">
        <v>2</v>
      </c>
      <c r="G641" s="1" t="s">
        <v>938</v>
      </c>
      <c r="H641" s="1" t="s">
        <v>7052</v>
      </c>
      <c r="I641" s="1">
        <v>13</v>
      </c>
      <c r="L641" s="1">
        <v>5</v>
      </c>
      <c r="M641" s="1" t="s">
        <v>15069</v>
      </c>
      <c r="N641" s="1" t="s">
        <v>15070</v>
      </c>
      <c r="S641" s="1" t="s">
        <v>49</v>
      </c>
      <c r="T641" s="1" t="s">
        <v>2878</v>
      </c>
      <c r="W641" s="1" t="s">
        <v>303</v>
      </c>
      <c r="X641" s="1" t="s">
        <v>7757</v>
      </c>
      <c r="Y641" s="1" t="s">
        <v>88</v>
      </c>
      <c r="Z641" s="1" t="s">
        <v>7814</v>
      </c>
      <c r="AC641" s="1">
        <v>50</v>
      </c>
      <c r="AD641" s="1" t="s">
        <v>782</v>
      </c>
      <c r="AE641" s="1" t="s">
        <v>9814</v>
      </c>
      <c r="AJ641" s="1" t="s">
        <v>17</v>
      </c>
      <c r="AK641" s="1" t="s">
        <v>9936</v>
      </c>
      <c r="AL641" s="1" t="s">
        <v>149</v>
      </c>
      <c r="AM641" s="1" t="s">
        <v>9962</v>
      </c>
      <c r="AT641" s="1" t="s">
        <v>46</v>
      </c>
      <c r="AU641" s="1" t="s">
        <v>7417</v>
      </c>
      <c r="AV641" s="1" t="s">
        <v>1409</v>
      </c>
      <c r="AW641" s="1" t="s">
        <v>10368</v>
      </c>
      <c r="BG641" s="1" t="s">
        <v>189</v>
      </c>
      <c r="BH641" s="1" t="s">
        <v>7414</v>
      </c>
      <c r="BI641" s="1" t="s">
        <v>1608</v>
      </c>
      <c r="BJ641" s="1" t="s">
        <v>8713</v>
      </c>
      <c r="BK641" s="1" t="s">
        <v>95</v>
      </c>
      <c r="BL641" s="1" t="s">
        <v>10190</v>
      </c>
      <c r="BM641" s="1" t="s">
        <v>477</v>
      </c>
      <c r="BN641" s="1" t="s">
        <v>7892</v>
      </c>
      <c r="BO641" s="1" t="s">
        <v>1410</v>
      </c>
      <c r="BP641" s="1" t="s">
        <v>10210</v>
      </c>
      <c r="BQ641" s="1" t="s">
        <v>1411</v>
      </c>
      <c r="BR641" s="1" t="s">
        <v>12112</v>
      </c>
      <c r="BS641" s="1" t="s">
        <v>310</v>
      </c>
      <c r="BT641" s="1" t="s">
        <v>9995</v>
      </c>
    </row>
    <row r="642" spans="1:73" ht="13.5" customHeight="1">
      <c r="A642" s="4" t="str">
        <f t="shared" si="15"/>
        <v>1702_각남면_0085</v>
      </c>
      <c r="B642" s="1">
        <v>1702</v>
      </c>
      <c r="C642" s="1" t="s">
        <v>12741</v>
      </c>
      <c r="D642" s="1" t="s">
        <v>12742</v>
      </c>
      <c r="E642" s="1">
        <v>641</v>
      </c>
      <c r="F642" s="1">
        <v>2</v>
      </c>
      <c r="G642" s="1" t="s">
        <v>938</v>
      </c>
      <c r="H642" s="1" t="s">
        <v>7052</v>
      </c>
      <c r="I642" s="1">
        <v>13</v>
      </c>
      <c r="L642" s="1">
        <v>5</v>
      </c>
      <c r="M642" s="1" t="s">
        <v>15069</v>
      </c>
      <c r="N642" s="1" t="s">
        <v>15070</v>
      </c>
      <c r="S642" s="1" t="s">
        <v>68</v>
      </c>
      <c r="T642" s="1" t="s">
        <v>7222</v>
      </c>
      <c r="U642" s="1" t="s">
        <v>1609</v>
      </c>
      <c r="V642" s="1" t="s">
        <v>7421</v>
      </c>
      <c r="Y642" s="1" t="s">
        <v>1610</v>
      </c>
      <c r="Z642" s="1" t="s">
        <v>8198</v>
      </c>
      <c r="AC642" s="1">
        <v>22</v>
      </c>
      <c r="AD642" s="1" t="s">
        <v>465</v>
      </c>
      <c r="AE642" s="1" t="s">
        <v>9802</v>
      </c>
    </row>
    <row r="643" spans="1:73" ht="13.5" customHeight="1">
      <c r="A643" s="4" t="str">
        <f t="shared" si="15"/>
        <v>1702_각남면_0085</v>
      </c>
      <c r="B643" s="1">
        <v>1702</v>
      </c>
      <c r="C643" s="1" t="s">
        <v>12741</v>
      </c>
      <c r="D643" s="1" t="s">
        <v>12742</v>
      </c>
      <c r="E643" s="1">
        <v>642</v>
      </c>
      <c r="F643" s="1">
        <v>2</v>
      </c>
      <c r="G643" s="1" t="s">
        <v>938</v>
      </c>
      <c r="H643" s="1" t="s">
        <v>7052</v>
      </c>
      <c r="I643" s="1">
        <v>13</v>
      </c>
      <c r="L643" s="1">
        <v>5</v>
      </c>
      <c r="M643" s="1" t="s">
        <v>15069</v>
      </c>
      <c r="N643" s="1" t="s">
        <v>15070</v>
      </c>
      <c r="S643" s="1" t="s">
        <v>68</v>
      </c>
      <c r="T643" s="1" t="s">
        <v>7222</v>
      </c>
      <c r="U643" s="1" t="s">
        <v>733</v>
      </c>
      <c r="V643" s="1" t="s">
        <v>7356</v>
      </c>
      <c r="Y643" s="1" t="s">
        <v>1611</v>
      </c>
      <c r="Z643" s="1" t="s">
        <v>8199</v>
      </c>
      <c r="AC643" s="1">
        <v>26</v>
      </c>
      <c r="AD643" s="1" t="s">
        <v>140</v>
      </c>
      <c r="AE643" s="1" t="s">
        <v>9774</v>
      </c>
    </row>
    <row r="644" spans="1:73" ht="13.5" customHeight="1">
      <c r="A644" s="4" t="str">
        <f t="shared" si="15"/>
        <v>1702_각남면_0085</v>
      </c>
      <c r="B644" s="1">
        <v>1702</v>
      </c>
      <c r="C644" s="1" t="s">
        <v>12741</v>
      </c>
      <c r="D644" s="1" t="s">
        <v>12742</v>
      </c>
      <c r="E644" s="1">
        <v>643</v>
      </c>
      <c r="F644" s="1">
        <v>2</v>
      </c>
      <c r="G644" s="1" t="s">
        <v>938</v>
      </c>
      <c r="H644" s="1" t="s">
        <v>7052</v>
      </c>
      <c r="I644" s="1">
        <v>13</v>
      </c>
      <c r="L644" s="1">
        <v>5</v>
      </c>
      <c r="M644" s="1" t="s">
        <v>15069</v>
      </c>
      <c r="N644" s="1" t="s">
        <v>15070</v>
      </c>
      <c r="S644" s="1" t="s">
        <v>117</v>
      </c>
      <c r="T644" s="1" t="s">
        <v>7223</v>
      </c>
      <c r="W644" s="1" t="s">
        <v>76</v>
      </c>
      <c r="X644" s="1" t="s">
        <v>12974</v>
      </c>
      <c r="Y644" s="1" t="s">
        <v>88</v>
      </c>
      <c r="Z644" s="1" t="s">
        <v>7814</v>
      </c>
      <c r="AC644" s="1">
        <v>22</v>
      </c>
      <c r="AD644" s="1" t="s">
        <v>465</v>
      </c>
      <c r="AE644" s="1" t="s">
        <v>9802</v>
      </c>
      <c r="AF644" s="1" t="s">
        <v>100</v>
      </c>
      <c r="AG644" s="1" t="s">
        <v>9819</v>
      </c>
    </row>
    <row r="645" spans="1:73" ht="13.5" customHeight="1">
      <c r="A645" s="4" t="str">
        <f t="shared" si="15"/>
        <v>1702_각남면_0085</v>
      </c>
      <c r="B645" s="1">
        <v>1702</v>
      </c>
      <c r="C645" s="1" t="s">
        <v>12741</v>
      </c>
      <c r="D645" s="1" t="s">
        <v>12742</v>
      </c>
      <c r="E645" s="1">
        <v>644</v>
      </c>
      <c r="F645" s="1">
        <v>2</v>
      </c>
      <c r="G645" s="1" t="s">
        <v>938</v>
      </c>
      <c r="H645" s="1" t="s">
        <v>7052</v>
      </c>
      <c r="I645" s="1">
        <v>14</v>
      </c>
      <c r="J645" s="1" t="s">
        <v>15830</v>
      </c>
      <c r="K645" s="1" t="s">
        <v>12774</v>
      </c>
      <c r="L645" s="1">
        <v>1</v>
      </c>
      <c r="M645" s="1" t="s">
        <v>15830</v>
      </c>
      <c r="N645" s="1" t="s">
        <v>14216</v>
      </c>
      <c r="T645" s="1" t="s">
        <v>14194</v>
      </c>
      <c r="U645" s="1" t="s">
        <v>172</v>
      </c>
      <c r="V645" s="1" t="s">
        <v>7314</v>
      </c>
      <c r="W645" s="1" t="s">
        <v>76</v>
      </c>
      <c r="X645" s="1" t="s">
        <v>12974</v>
      </c>
      <c r="Y645" s="1" t="s">
        <v>15831</v>
      </c>
      <c r="Z645" s="1" t="s">
        <v>13043</v>
      </c>
      <c r="AC645" s="1">
        <v>27</v>
      </c>
      <c r="AD645" s="1" t="s">
        <v>483</v>
      </c>
      <c r="AE645" s="1" t="s">
        <v>9497</v>
      </c>
      <c r="AJ645" s="1" t="s">
        <v>17</v>
      </c>
      <c r="AK645" s="1" t="s">
        <v>9936</v>
      </c>
      <c r="AL645" s="1" t="s">
        <v>224</v>
      </c>
      <c r="AM645" s="1" t="s">
        <v>9998</v>
      </c>
      <c r="AT645" s="1" t="s">
        <v>46</v>
      </c>
      <c r="AU645" s="1" t="s">
        <v>7417</v>
      </c>
      <c r="AV645" s="1" t="s">
        <v>726</v>
      </c>
      <c r="AW645" s="1" t="s">
        <v>8225</v>
      </c>
      <c r="BG645" s="1" t="s">
        <v>46</v>
      </c>
      <c r="BH645" s="1" t="s">
        <v>7417</v>
      </c>
      <c r="BI645" s="1" t="s">
        <v>1612</v>
      </c>
      <c r="BJ645" s="1" t="s">
        <v>10397</v>
      </c>
      <c r="BK645" s="1" t="s">
        <v>105</v>
      </c>
      <c r="BL645" s="1" t="s">
        <v>10185</v>
      </c>
      <c r="BM645" s="1" t="s">
        <v>1613</v>
      </c>
      <c r="BN645" s="1" t="s">
        <v>10490</v>
      </c>
      <c r="BQ645" s="1" t="s">
        <v>1614</v>
      </c>
      <c r="BR645" s="1" t="s">
        <v>12132</v>
      </c>
      <c r="BS645" s="1" t="s">
        <v>149</v>
      </c>
      <c r="BT645" s="1" t="s">
        <v>9962</v>
      </c>
    </row>
    <row r="646" spans="1:73" ht="13.5" customHeight="1">
      <c r="A646" s="4" t="str">
        <f t="shared" si="15"/>
        <v>1702_각남면_0085</v>
      </c>
      <c r="B646" s="1">
        <v>1702</v>
      </c>
      <c r="C646" s="1" t="s">
        <v>12741</v>
      </c>
      <c r="D646" s="1" t="s">
        <v>12742</v>
      </c>
      <c r="E646" s="1">
        <v>645</v>
      </c>
      <c r="F646" s="1">
        <v>2</v>
      </c>
      <c r="G646" s="1" t="s">
        <v>938</v>
      </c>
      <c r="H646" s="1" t="s">
        <v>7052</v>
      </c>
      <c r="I646" s="1">
        <v>14</v>
      </c>
      <c r="L646" s="1">
        <v>1</v>
      </c>
      <c r="M646" s="1" t="s">
        <v>15832</v>
      </c>
      <c r="N646" s="1" t="s">
        <v>14216</v>
      </c>
      <c r="S646" s="1" t="s">
        <v>49</v>
      </c>
      <c r="T646" s="1" t="s">
        <v>2878</v>
      </c>
      <c r="W646" s="1" t="s">
        <v>76</v>
      </c>
      <c r="X646" s="1" t="s">
        <v>12974</v>
      </c>
      <c r="Y646" s="1" t="s">
        <v>88</v>
      </c>
      <c r="Z646" s="1" t="s">
        <v>7814</v>
      </c>
      <c r="AC646" s="1">
        <v>31</v>
      </c>
      <c r="AD646" s="1" t="s">
        <v>607</v>
      </c>
      <c r="AE646" s="1" t="s">
        <v>9809</v>
      </c>
      <c r="AJ646" s="1" t="s">
        <v>17</v>
      </c>
      <c r="AK646" s="1" t="s">
        <v>9936</v>
      </c>
      <c r="AL646" s="1" t="s">
        <v>79</v>
      </c>
      <c r="AM646" s="1" t="s">
        <v>13206</v>
      </c>
      <c r="AT646" s="1" t="s">
        <v>187</v>
      </c>
      <c r="AU646" s="1" t="s">
        <v>10063</v>
      </c>
      <c r="AV646" s="1" t="s">
        <v>1615</v>
      </c>
      <c r="AW646" s="1" t="s">
        <v>10389</v>
      </c>
      <c r="BG646" s="1" t="s">
        <v>187</v>
      </c>
      <c r="BH646" s="1" t="s">
        <v>10063</v>
      </c>
      <c r="BI646" s="1" t="s">
        <v>793</v>
      </c>
      <c r="BJ646" s="1" t="s">
        <v>10451</v>
      </c>
      <c r="BK646" s="1" t="s">
        <v>46</v>
      </c>
      <c r="BL646" s="1" t="s">
        <v>7417</v>
      </c>
      <c r="BM646" s="1" t="s">
        <v>1538</v>
      </c>
      <c r="BN646" s="1" t="s">
        <v>11647</v>
      </c>
      <c r="BO646" s="1" t="s">
        <v>46</v>
      </c>
      <c r="BP646" s="1" t="s">
        <v>7417</v>
      </c>
      <c r="BQ646" s="1" t="s">
        <v>1616</v>
      </c>
      <c r="BR646" s="1" t="s">
        <v>12133</v>
      </c>
      <c r="BS646" s="1" t="s">
        <v>149</v>
      </c>
      <c r="BT646" s="1" t="s">
        <v>9962</v>
      </c>
    </row>
    <row r="647" spans="1:73" ht="13.5" customHeight="1">
      <c r="A647" s="4" t="str">
        <f t="shared" si="15"/>
        <v>1702_각남면_0085</v>
      </c>
      <c r="B647" s="1">
        <v>1702</v>
      </c>
      <c r="C647" s="1" t="s">
        <v>12741</v>
      </c>
      <c r="D647" s="1" t="s">
        <v>12742</v>
      </c>
      <c r="E647" s="1">
        <v>646</v>
      </c>
      <c r="F647" s="1">
        <v>2</v>
      </c>
      <c r="G647" s="1" t="s">
        <v>938</v>
      </c>
      <c r="H647" s="1" t="s">
        <v>7052</v>
      </c>
      <c r="I647" s="1">
        <v>14</v>
      </c>
      <c r="L647" s="1">
        <v>1</v>
      </c>
      <c r="M647" s="1" t="s">
        <v>15832</v>
      </c>
      <c r="N647" s="1" t="s">
        <v>14216</v>
      </c>
      <c r="S647" s="1" t="s">
        <v>64</v>
      </c>
      <c r="T647" s="1" t="s">
        <v>7221</v>
      </c>
      <c r="Y647" s="1" t="s">
        <v>1617</v>
      </c>
      <c r="Z647" s="1" t="s">
        <v>8200</v>
      </c>
      <c r="AF647" s="1" t="s">
        <v>599</v>
      </c>
      <c r="AG647" s="1" t="s">
        <v>9829</v>
      </c>
    </row>
    <row r="648" spans="1:73" ht="13.5" customHeight="1">
      <c r="A648" s="4" t="str">
        <f t="shared" si="15"/>
        <v>1702_각남면_0085</v>
      </c>
      <c r="B648" s="1">
        <v>1702</v>
      </c>
      <c r="C648" s="1" t="s">
        <v>12741</v>
      </c>
      <c r="D648" s="1" t="s">
        <v>12742</v>
      </c>
      <c r="E648" s="1">
        <v>647</v>
      </c>
      <c r="F648" s="1">
        <v>2</v>
      </c>
      <c r="G648" s="1" t="s">
        <v>938</v>
      </c>
      <c r="H648" s="1" t="s">
        <v>7052</v>
      </c>
      <c r="I648" s="1">
        <v>14</v>
      </c>
      <c r="L648" s="1">
        <v>1</v>
      </c>
      <c r="M648" s="1" t="s">
        <v>15832</v>
      </c>
      <c r="N648" s="1" t="s">
        <v>14216</v>
      </c>
      <c r="S648" s="1" t="s">
        <v>64</v>
      </c>
      <c r="T648" s="1" t="s">
        <v>7221</v>
      </c>
      <c r="Y648" s="1" t="s">
        <v>88</v>
      </c>
      <c r="Z648" s="1" t="s">
        <v>7814</v>
      </c>
      <c r="AC648" s="1">
        <v>3</v>
      </c>
      <c r="AD648" s="1" t="s">
        <v>217</v>
      </c>
      <c r="AE648" s="1" t="s">
        <v>9783</v>
      </c>
      <c r="AF648" s="1" t="s">
        <v>100</v>
      </c>
      <c r="AG648" s="1" t="s">
        <v>9819</v>
      </c>
    </row>
    <row r="649" spans="1:73" ht="13.5" customHeight="1">
      <c r="A649" s="4" t="str">
        <f t="shared" si="15"/>
        <v>1702_각남면_0085</v>
      </c>
      <c r="B649" s="1">
        <v>1702</v>
      </c>
      <c r="C649" s="1" t="s">
        <v>12741</v>
      </c>
      <c r="D649" s="1" t="s">
        <v>12742</v>
      </c>
      <c r="E649" s="1">
        <v>648</v>
      </c>
      <c r="F649" s="1">
        <v>2</v>
      </c>
      <c r="G649" s="1" t="s">
        <v>938</v>
      </c>
      <c r="H649" s="1" t="s">
        <v>7052</v>
      </c>
      <c r="I649" s="1">
        <v>14</v>
      </c>
      <c r="L649" s="1">
        <v>2</v>
      </c>
      <c r="M649" s="1" t="s">
        <v>14286</v>
      </c>
      <c r="N649" s="1" t="s">
        <v>14287</v>
      </c>
      <c r="T649" s="1" t="s">
        <v>14194</v>
      </c>
      <c r="U649" s="1" t="s">
        <v>476</v>
      </c>
      <c r="V649" s="1" t="s">
        <v>7338</v>
      </c>
      <c r="W649" s="1" t="s">
        <v>166</v>
      </c>
      <c r="X649" s="1" t="s">
        <v>7754</v>
      </c>
      <c r="Y649" s="1" t="s">
        <v>1618</v>
      </c>
      <c r="Z649" s="1" t="s">
        <v>8201</v>
      </c>
      <c r="AC649" s="1">
        <v>42</v>
      </c>
      <c r="AD649" s="1" t="s">
        <v>266</v>
      </c>
      <c r="AE649" s="1" t="s">
        <v>9788</v>
      </c>
      <c r="AJ649" s="1" t="s">
        <v>17</v>
      </c>
      <c r="AK649" s="1" t="s">
        <v>9936</v>
      </c>
      <c r="AL649" s="1" t="s">
        <v>97</v>
      </c>
      <c r="AM649" s="1" t="s">
        <v>9880</v>
      </c>
      <c r="AT649" s="1" t="s">
        <v>187</v>
      </c>
      <c r="AU649" s="1" t="s">
        <v>10063</v>
      </c>
      <c r="AV649" s="1" t="s">
        <v>15362</v>
      </c>
      <c r="AW649" s="1" t="s">
        <v>10386</v>
      </c>
      <c r="BG649" s="1" t="s">
        <v>189</v>
      </c>
      <c r="BH649" s="1" t="s">
        <v>7414</v>
      </c>
      <c r="BI649" s="1" t="s">
        <v>1093</v>
      </c>
      <c r="BJ649" s="1" t="s">
        <v>9018</v>
      </c>
      <c r="BK649" s="1" t="s">
        <v>189</v>
      </c>
      <c r="BL649" s="1" t="s">
        <v>7414</v>
      </c>
      <c r="BM649" s="1" t="s">
        <v>1587</v>
      </c>
      <c r="BN649" s="1" t="s">
        <v>11633</v>
      </c>
      <c r="BO649" s="1" t="s">
        <v>46</v>
      </c>
      <c r="BP649" s="1" t="s">
        <v>7417</v>
      </c>
      <c r="BQ649" s="1" t="s">
        <v>1619</v>
      </c>
      <c r="BR649" s="1" t="s">
        <v>12134</v>
      </c>
      <c r="BS649" s="1" t="s">
        <v>310</v>
      </c>
      <c r="BT649" s="1" t="s">
        <v>9995</v>
      </c>
    </row>
    <row r="650" spans="1:73" ht="13.5" customHeight="1">
      <c r="A650" s="4" t="str">
        <f t="shared" si="15"/>
        <v>1702_각남면_0085</v>
      </c>
      <c r="B650" s="1">
        <v>1702</v>
      </c>
      <c r="C650" s="1" t="s">
        <v>12741</v>
      </c>
      <c r="D650" s="1" t="s">
        <v>12742</v>
      </c>
      <c r="E650" s="1">
        <v>649</v>
      </c>
      <c r="F650" s="1">
        <v>2</v>
      </c>
      <c r="G650" s="1" t="s">
        <v>938</v>
      </c>
      <c r="H650" s="1" t="s">
        <v>7052</v>
      </c>
      <c r="I650" s="1">
        <v>14</v>
      </c>
      <c r="L650" s="1">
        <v>2</v>
      </c>
      <c r="M650" s="1" t="s">
        <v>14286</v>
      </c>
      <c r="N650" s="1" t="s">
        <v>14287</v>
      </c>
      <c r="S650" s="1" t="s">
        <v>49</v>
      </c>
      <c r="T650" s="1" t="s">
        <v>2878</v>
      </c>
      <c r="W650" s="1" t="s">
        <v>166</v>
      </c>
      <c r="X650" s="1" t="s">
        <v>7754</v>
      </c>
      <c r="Y650" s="1" t="s">
        <v>88</v>
      </c>
      <c r="Z650" s="1" t="s">
        <v>7814</v>
      </c>
      <c r="AC650" s="1">
        <v>42</v>
      </c>
      <c r="AD650" s="1" t="s">
        <v>266</v>
      </c>
      <c r="AE650" s="1" t="s">
        <v>9788</v>
      </c>
      <c r="AJ650" s="1" t="s">
        <v>17</v>
      </c>
      <c r="AK650" s="1" t="s">
        <v>9936</v>
      </c>
      <c r="AL650" s="1" t="s">
        <v>149</v>
      </c>
      <c r="AM650" s="1" t="s">
        <v>9962</v>
      </c>
      <c r="AT650" s="1" t="s">
        <v>187</v>
      </c>
      <c r="AU650" s="1" t="s">
        <v>10063</v>
      </c>
      <c r="AV650" s="1" t="s">
        <v>1620</v>
      </c>
      <c r="AW650" s="1" t="s">
        <v>10390</v>
      </c>
      <c r="BG650" s="1" t="s">
        <v>189</v>
      </c>
      <c r="BH650" s="1" t="s">
        <v>7414</v>
      </c>
      <c r="BI650" s="1" t="s">
        <v>1621</v>
      </c>
      <c r="BJ650" s="1" t="s">
        <v>11185</v>
      </c>
      <c r="BK650" s="1" t="s">
        <v>233</v>
      </c>
      <c r="BL650" s="1" t="s">
        <v>7467</v>
      </c>
      <c r="BM650" s="1" t="s">
        <v>1622</v>
      </c>
      <c r="BN650" s="1" t="s">
        <v>11649</v>
      </c>
      <c r="BO650" s="1" t="s">
        <v>1623</v>
      </c>
      <c r="BP650" s="1" t="s">
        <v>11998</v>
      </c>
      <c r="BQ650" s="1" t="s">
        <v>1624</v>
      </c>
      <c r="BR650" s="1" t="s">
        <v>12135</v>
      </c>
      <c r="BS650" s="1" t="s">
        <v>79</v>
      </c>
      <c r="BT650" s="1" t="s">
        <v>14129</v>
      </c>
    </row>
    <row r="651" spans="1:73" ht="13.5" customHeight="1">
      <c r="A651" s="4" t="str">
        <f t="shared" si="15"/>
        <v>1702_각남면_0085</v>
      </c>
      <c r="B651" s="1">
        <v>1702</v>
      </c>
      <c r="C651" s="1" t="s">
        <v>12741</v>
      </c>
      <c r="D651" s="1" t="s">
        <v>12742</v>
      </c>
      <c r="E651" s="1">
        <v>650</v>
      </c>
      <c r="F651" s="1">
        <v>2</v>
      </c>
      <c r="G651" s="1" t="s">
        <v>938</v>
      </c>
      <c r="H651" s="1" t="s">
        <v>7052</v>
      </c>
      <c r="I651" s="1">
        <v>14</v>
      </c>
      <c r="L651" s="1">
        <v>2</v>
      </c>
      <c r="M651" s="1" t="s">
        <v>14286</v>
      </c>
      <c r="N651" s="1" t="s">
        <v>14287</v>
      </c>
      <c r="S651" s="1" t="s">
        <v>64</v>
      </c>
      <c r="T651" s="1" t="s">
        <v>7221</v>
      </c>
      <c r="Y651" s="1" t="s">
        <v>15375</v>
      </c>
      <c r="Z651" s="1" t="s">
        <v>8202</v>
      </c>
      <c r="AC651" s="1">
        <v>11</v>
      </c>
      <c r="AD651" s="1" t="s">
        <v>313</v>
      </c>
      <c r="AE651" s="1" t="s">
        <v>9793</v>
      </c>
    </row>
    <row r="652" spans="1:73" ht="13.5" customHeight="1">
      <c r="A652" s="4" t="str">
        <f t="shared" si="15"/>
        <v>1702_각남면_0085</v>
      </c>
      <c r="B652" s="1">
        <v>1702</v>
      </c>
      <c r="C652" s="1" t="s">
        <v>12741</v>
      </c>
      <c r="D652" s="1" t="s">
        <v>12742</v>
      </c>
      <c r="E652" s="1">
        <v>651</v>
      </c>
      <c r="F652" s="1">
        <v>2</v>
      </c>
      <c r="G652" s="1" t="s">
        <v>938</v>
      </c>
      <c r="H652" s="1" t="s">
        <v>7052</v>
      </c>
      <c r="I652" s="1">
        <v>14</v>
      </c>
      <c r="L652" s="1">
        <v>2</v>
      </c>
      <c r="M652" s="1" t="s">
        <v>14286</v>
      </c>
      <c r="N652" s="1" t="s">
        <v>14287</v>
      </c>
      <c r="S652" s="1" t="s">
        <v>68</v>
      </c>
      <c r="T652" s="1" t="s">
        <v>7222</v>
      </c>
      <c r="Y652" s="1" t="s">
        <v>1625</v>
      </c>
      <c r="Z652" s="1" t="s">
        <v>8203</v>
      </c>
      <c r="AC652" s="1">
        <v>2</v>
      </c>
      <c r="AD652" s="1" t="s">
        <v>99</v>
      </c>
      <c r="AE652" s="1" t="s">
        <v>9768</v>
      </c>
      <c r="AF652" s="1" t="s">
        <v>100</v>
      </c>
      <c r="AG652" s="1" t="s">
        <v>9819</v>
      </c>
    </row>
    <row r="653" spans="1:73" ht="13.5" customHeight="1">
      <c r="A653" s="4" t="str">
        <f t="shared" si="15"/>
        <v>1702_각남면_0085</v>
      </c>
      <c r="B653" s="1">
        <v>1702</v>
      </c>
      <c r="C653" s="1" t="s">
        <v>12741</v>
      </c>
      <c r="D653" s="1" t="s">
        <v>12742</v>
      </c>
      <c r="E653" s="1">
        <v>652</v>
      </c>
      <c r="F653" s="1">
        <v>2</v>
      </c>
      <c r="G653" s="1" t="s">
        <v>938</v>
      </c>
      <c r="H653" s="1" t="s">
        <v>7052</v>
      </c>
      <c r="I653" s="1">
        <v>14</v>
      </c>
      <c r="L653" s="1">
        <v>3</v>
      </c>
      <c r="M653" s="1" t="s">
        <v>14559</v>
      </c>
      <c r="N653" s="1" t="s">
        <v>14560</v>
      </c>
      <c r="T653" s="1" t="s">
        <v>14194</v>
      </c>
      <c r="U653" s="1" t="s">
        <v>247</v>
      </c>
      <c r="V653" s="1" t="s">
        <v>7367</v>
      </c>
      <c r="W653" s="1" t="s">
        <v>148</v>
      </c>
      <c r="X653" s="1" t="s">
        <v>11263</v>
      </c>
      <c r="Y653" s="1" t="s">
        <v>1626</v>
      </c>
      <c r="Z653" s="1" t="s">
        <v>8204</v>
      </c>
      <c r="AC653" s="1">
        <v>43</v>
      </c>
      <c r="AD653" s="1" t="s">
        <v>353</v>
      </c>
      <c r="AE653" s="1" t="s">
        <v>9797</v>
      </c>
      <c r="AJ653" s="1" t="s">
        <v>17</v>
      </c>
      <c r="AK653" s="1" t="s">
        <v>9936</v>
      </c>
      <c r="AL653" s="1" t="s">
        <v>149</v>
      </c>
      <c r="AM653" s="1" t="s">
        <v>9962</v>
      </c>
      <c r="AT653" s="1" t="s">
        <v>553</v>
      </c>
      <c r="AU653" s="1" t="s">
        <v>7549</v>
      </c>
      <c r="AV653" s="1" t="s">
        <v>1627</v>
      </c>
      <c r="AW653" s="1" t="s">
        <v>10391</v>
      </c>
      <c r="BG653" s="1" t="s">
        <v>189</v>
      </c>
      <c r="BH653" s="1" t="s">
        <v>7414</v>
      </c>
      <c r="BI653" s="1" t="s">
        <v>1628</v>
      </c>
      <c r="BJ653" s="1" t="s">
        <v>8950</v>
      </c>
      <c r="BK653" s="1" t="s">
        <v>363</v>
      </c>
      <c r="BL653" s="1" t="s">
        <v>7491</v>
      </c>
      <c r="BM653" s="1" t="s">
        <v>1629</v>
      </c>
      <c r="BN653" s="1" t="s">
        <v>11650</v>
      </c>
      <c r="BO653" s="1" t="s">
        <v>1630</v>
      </c>
      <c r="BP653" s="1" t="s">
        <v>7701</v>
      </c>
      <c r="BQ653" s="1" t="s">
        <v>1631</v>
      </c>
      <c r="BR653" s="1" t="s">
        <v>13895</v>
      </c>
      <c r="BS653" s="1" t="s">
        <v>79</v>
      </c>
      <c r="BT653" s="1" t="s">
        <v>14129</v>
      </c>
      <c r="BU653" s="1" t="s">
        <v>16054</v>
      </c>
    </row>
    <row r="654" spans="1:73" ht="13.5" customHeight="1">
      <c r="A654" s="4" t="str">
        <f t="shared" si="15"/>
        <v>1702_각남면_0085</v>
      </c>
      <c r="B654" s="1">
        <v>1702</v>
      </c>
      <c r="C654" s="1" t="s">
        <v>12741</v>
      </c>
      <c r="D654" s="1" t="s">
        <v>12742</v>
      </c>
      <c r="E654" s="1">
        <v>653</v>
      </c>
      <c r="F654" s="1">
        <v>2</v>
      </c>
      <c r="G654" s="1" t="s">
        <v>938</v>
      </c>
      <c r="H654" s="1" t="s">
        <v>7052</v>
      </c>
      <c r="I654" s="1">
        <v>14</v>
      </c>
      <c r="L654" s="1">
        <v>3</v>
      </c>
      <c r="M654" s="1" t="s">
        <v>14559</v>
      </c>
      <c r="N654" s="1" t="s">
        <v>14560</v>
      </c>
      <c r="S654" s="1" t="s">
        <v>49</v>
      </c>
      <c r="T654" s="1" t="s">
        <v>2878</v>
      </c>
      <c r="W654" s="1" t="s">
        <v>76</v>
      </c>
      <c r="X654" s="1" t="s">
        <v>12974</v>
      </c>
      <c r="Y654" s="1" t="s">
        <v>88</v>
      </c>
      <c r="Z654" s="1" t="s">
        <v>7814</v>
      </c>
      <c r="AC654" s="1">
        <v>34</v>
      </c>
      <c r="AD654" s="1" t="s">
        <v>174</v>
      </c>
      <c r="AE654" s="1" t="s">
        <v>9779</v>
      </c>
      <c r="AJ654" s="1" t="s">
        <v>17</v>
      </c>
      <c r="AK654" s="1" t="s">
        <v>9936</v>
      </c>
      <c r="AL654" s="1" t="s">
        <v>79</v>
      </c>
      <c r="AM654" s="1" t="s">
        <v>13206</v>
      </c>
      <c r="AT654" s="1" t="s">
        <v>55</v>
      </c>
      <c r="AU654" s="1" t="s">
        <v>7306</v>
      </c>
      <c r="AV654" s="1" t="s">
        <v>102</v>
      </c>
      <c r="AW654" s="1" t="s">
        <v>7816</v>
      </c>
      <c r="BG654" s="1" t="s">
        <v>107</v>
      </c>
      <c r="BH654" s="1" t="s">
        <v>13368</v>
      </c>
      <c r="BI654" s="1" t="s">
        <v>1112</v>
      </c>
      <c r="BJ654" s="1" t="s">
        <v>10414</v>
      </c>
      <c r="BK654" s="1" t="s">
        <v>109</v>
      </c>
      <c r="BL654" s="1" t="s">
        <v>10204</v>
      </c>
      <c r="BM654" s="1" t="s">
        <v>15798</v>
      </c>
      <c r="BN654" s="1" t="s">
        <v>11126</v>
      </c>
      <c r="BO654" s="1" t="s">
        <v>187</v>
      </c>
      <c r="BP654" s="1" t="s">
        <v>10063</v>
      </c>
      <c r="BQ654" s="1" t="s">
        <v>15376</v>
      </c>
      <c r="BR654" s="1" t="s">
        <v>12136</v>
      </c>
      <c r="BS654" s="1" t="s">
        <v>399</v>
      </c>
      <c r="BT654" s="1" t="s">
        <v>9937</v>
      </c>
    </row>
    <row r="655" spans="1:73" ht="13.5" customHeight="1">
      <c r="A655" s="4" t="str">
        <f t="shared" si="15"/>
        <v>1702_각남면_0085</v>
      </c>
      <c r="B655" s="1">
        <v>1702</v>
      </c>
      <c r="C655" s="1" t="s">
        <v>12741</v>
      </c>
      <c r="D655" s="1" t="s">
        <v>12742</v>
      </c>
      <c r="E655" s="1">
        <v>654</v>
      </c>
      <c r="F655" s="1">
        <v>2</v>
      </c>
      <c r="G655" s="1" t="s">
        <v>938</v>
      </c>
      <c r="H655" s="1" t="s">
        <v>7052</v>
      </c>
      <c r="I655" s="1">
        <v>14</v>
      </c>
      <c r="L655" s="1">
        <v>3</v>
      </c>
      <c r="M655" s="1" t="s">
        <v>14559</v>
      </c>
      <c r="N655" s="1" t="s">
        <v>14560</v>
      </c>
      <c r="S655" s="1" t="s">
        <v>64</v>
      </c>
      <c r="T655" s="1" t="s">
        <v>7221</v>
      </c>
      <c r="Y655" s="1" t="s">
        <v>88</v>
      </c>
      <c r="Z655" s="1" t="s">
        <v>7814</v>
      </c>
      <c r="AC655" s="1">
        <v>10</v>
      </c>
      <c r="AD655" s="1" t="s">
        <v>72</v>
      </c>
      <c r="AE655" s="1" t="s">
        <v>9765</v>
      </c>
    </row>
    <row r="656" spans="1:73" ht="13.5" customHeight="1">
      <c r="A656" s="4" t="str">
        <f t="shared" si="15"/>
        <v>1702_각남면_0085</v>
      </c>
      <c r="B656" s="1">
        <v>1702</v>
      </c>
      <c r="C656" s="1" t="s">
        <v>12741</v>
      </c>
      <c r="D656" s="1" t="s">
        <v>12742</v>
      </c>
      <c r="E656" s="1">
        <v>655</v>
      </c>
      <c r="F656" s="1">
        <v>2</v>
      </c>
      <c r="G656" s="1" t="s">
        <v>938</v>
      </c>
      <c r="H656" s="1" t="s">
        <v>7052</v>
      </c>
      <c r="I656" s="1">
        <v>14</v>
      </c>
      <c r="L656" s="1">
        <v>3</v>
      </c>
      <c r="M656" s="1" t="s">
        <v>14559</v>
      </c>
      <c r="N656" s="1" t="s">
        <v>14560</v>
      </c>
      <c r="S656" s="1" t="s">
        <v>64</v>
      </c>
      <c r="T656" s="1" t="s">
        <v>7221</v>
      </c>
      <c r="Y656" s="1" t="s">
        <v>411</v>
      </c>
      <c r="Z656" s="1" t="s">
        <v>7874</v>
      </c>
      <c r="AC656" s="1">
        <v>5</v>
      </c>
      <c r="AD656" s="1" t="s">
        <v>319</v>
      </c>
      <c r="AE656" s="1" t="s">
        <v>7865</v>
      </c>
    </row>
    <row r="657" spans="1:73" ht="13.5" customHeight="1">
      <c r="A657" s="4" t="str">
        <f t="shared" si="15"/>
        <v>1702_각남면_0085</v>
      </c>
      <c r="B657" s="1">
        <v>1702</v>
      </c>
      <c r="C657" s="1" t="s">
        <v>12741</v>
      </c>
      <c r="D657" s="1" t="s">
        <v>12742</v>
      </c>
      <c r="E657" s="1">
        <v>656</v>
      </c>
      <c r="F657" s="1">
        <v>2</v>
      </c>
      <c r="G657" s="1" t="s">
        <v>938</v>
      </c>
      <c r="H657" s="1" t="s">
        <v>7052</v>
      </c>
      <c r="I657" s="1">
        <v>14</v>
      </c>
      <c r="L657" s="1">
        <v>3</v>
      </c>
      <c r="M657" s="1" t="s">
        <v>14559</v>
      </c>
      <c r="N657" s="1" t="s">
        <v>14560</v>
      </c>
      <c r="S657" s="1" t="s">
        <v>64</v>
      </c>
      <c r="T657" s="1" t="s">
        <v>7221</v>
      </c>
      <c r="Y657" s="1" t="s">
        <v>88</v>
      </c>
      <c r="Z657" s="1" t="s">
        <v>7814</v>
      </c>
      <c r="AC657" s="1">
        <v>1</v>
      </c>
      <c r="AD657" s="1" t="s">
        <v>284</v>
      </c>
      <c r="AE657" s="1" t="s">
        <v>9789</v>
      </c>
      <c r="AF657" s="1" t="s">
        <v>100</v>
      </c>
      <c r="AG657" s="1" t="s">
        <v>9819</v>
      </c>
    </row>
    <row r="658" spans="1:73" ht="13.5" customHeight="1">
      <c r="A658" s="4" t="str">
        <f t="shared" ref="A658:A695" si="16">HYPERLINK("http://kyu.snu.ac.kr/sdhj/index.jsp?type=hj/GK14658_00IH_0001_0086.jpg","1702_각남면_0086")</f>
        <v>1702_각남면_0086</v>
      </c>
      <c r="B658" s="1">
        <v>1702</v>
      </c>
      <c r="C658" s="1" t="s">
        <v>12741</v>
      </c>
      <c r="D658" s="1" t="s">
        <v>12742</v>
      </c>
      <c r="E658" s="1">
        <v>657</v>
      </c>
      <c r="F658" s="1">
        <v>2</v>
      </c>
      <c r="G658" s="1" t="s">
        <v>938</v>
      </c>
      <c r="H658" s="1" t="s">
        <v>7052</v>
      </c>
      <c r="I658" s="1">
        <v>14</v>
      </c>
      <c r="L658" s="1">
        <v>4</v>
      </c>
      <c r="M658" s="1" t="s">
        <v>14816</v>
      </c>
      <c r="N658" s="1" t="s">
        <v>14817</v>
      </c>
      <c r="T658" s="1" t="s">
        <v>14194</v>
      </c>
      <c r="U658" s="1" t="s">
        <v>172</v>
      </c>
      <c r="V658" s="1" t="s">
        <v>7314</v>
      </c>
      <c r="W658" s="1" t="s">
        <v>155</v>
      </c>
      <c r="X658" s="1" t="s">
        <v>7753</v>
      </c>
      <c r="Y658" s="1" t="s">
        <v>1632</v>
      </c>
      <c r="Z658" s="1" t="s">
        <v>8205</v>
      </c>
      <c r="AC658" s="1">
        <v>31</v>
      </c>
      <c r="AD658" s="1" t="s">
        <v>607</v>
      </c>
      <c r="AE658" s="1" t="s">
        <v>9809</v>
      </c>
      <c r="AJ658" s="1" t="s">
        <v>17</v>
      </c>
      <c r="AK658" s="1" t="s">
        <v>9936</v>
      </c>
      <c r="AL658" s="1" t="s">
        <v>348</v>
      </c>
      <c r="AM658" s="1" t="s">
        <v>10001</v>
      </c>
      <c r="AT658" s="1" t="s">
        <v>46</v>
      </c>
      <c r="AU658" s="1" t="s">
        <v>7417</v>
      </c>
      <c r="AV658" s="1" t="s">
        <v>1633</v>
      </c>
      <c r="AW658" s="1" t="s">
        <v>10392</v>
      </c>
      <c r="BG658" s="1" t="s">
        <v>46</v>
      </c>
      <c r="BH658" s="1" t="s">
        <v>7417</v>
      </c>
      <c r="BI658" s="1" t="s">
        <v>1634</v>
      </c>
      <c r="BJ658" s="1" t="s">
        <v>8156</v>
      </c>
      <c r="BK658" s="1" t="s">
        <v>189</v>
      </c>
      <c r="BL658" s="1" t="s">
        <v>7414</v>
      </c>
      <c r="BM658" s="1" t="s">
        <v>1026</v>
      </c>
      <c r="BN658" s="1" t="s">
        <v>8271</v>
      </c>
      <c r="BO658" s="1" t="s">
        <v>363</v>
      </c>
      <c r="BP658" s="1" t="s">
        <v>7491</v>
      </c>
      <c r="BQ658" s="1" t="s">
        <v>1635</v>
      </c>
      <c r="BR658" s="1" t="s">
        <v>13836</v>
      </c>
      <c r="BS658" s="1" t="s">
        <v>79</v>
      </c>
      <c r="BT658" s="1" t="s">
        <v>14129</v>
      </c>
    </row>
    <row r="659" spans="1:73" ht="13.5" customHeight="1">
      <c r="A659" s="4" t="str">
        <f t="shared" si="16"/>
        <v>1702_각남면_0086</v>
      </c>
      <c r="B659" s="1">
        <v>1702</v>
      </c>
      <c r="C659" s="1" t="s">
        <v>12741</v>
      </c>
      <c r="D659" s="1" t="s">
        <v>12742</v>
      </c>
      <c r="E659" s="1">
        <v>658</v>
      </c>
      <c r="F659" s="1">
        <v>2</v>
      </c>
      <c r="G659" s="1" t="s">
        <v>938</v>
      </c>
      <c r="H659" s="1" t="s">
        <v>7052</v>
      </c>
      <c r="I659" s="1">
        <v>14</v>
      </c>
      <c r="L659" s="1">
        <v>4</v>
      </c>
      <c r="M659" s="1" t="s">
        <v>14816</v>
      </c>
      <c r="N659" s="1" t="s">
        <v>14817</v>
      </c>
      <c r="S659" s="1" t="s">
        <v>49</v>
      </c>
      <c r="T659" s="1" t="s">
        <v>2878</v>
      </c>
      <c r="W659" s="1" t="s">
        <v>1636</v>
      </c>
      <c r="X659" s="1" t="s">
        <v>7781</v>
      </c>
      <c r="Y659" s="1" t="s">
        <v>88</v>
      </c>
      <c r="Z659" s="1" t="s">
        <v>7814</v>
      </c>
      <c r="AC659" s="1">
        <v>26</v>
      </c>
      <c r="AD659" s="1" t="s">
        <v>140</v>
      </c>
      <c r="AE659" s="1" t="s">
        <v>9774</v>
      </c>
      <c r="AJ659" s="1" t="s">
        <v>17</v>
      </c>
      <c r="AK659" s="1" t="s">
        <v>9936</v>
      </c>
      <c r="AL659" s="1" t="s">
        <v>1151</v>
      </c>
      <c r="AM659" s="1" t="s">
        <v>9954</v>
      </c>
      <c r="AT659" s="1" t="s">
        <v>187</v>
      </c>
      <c r="AU659" s="1" t="s">
        <v>10063</v>
      </c>
      <c r="AV659" s="1" t="s">
        <v>1637</v>
      </c>
      <c r="AW659" s="1" t="s">
        <v>8866</v>
      </c>
      <c r="BG659" s="1" t="s">
        <v>46</v>
      </c>
      <c r="BH659" s="1" t="s">
        <v>7417</v>
      </c>
      <c r="BI659" s="1" t="s">
        <v>15833</v>
      </c>
      <c r="BJ659" s="1" t="s">
        <v>13560</v>
      </c>
      <c r="BK659" s="1" t="s">
        <v>46</v>
      </c>
      <c r="BL659" s="1" t="s">
        <v>7417</v>
      </c>
      <c r="BM659" s="1" t="s">
        <v>1638</v>
      </c>
      <c r="BN659" s="1" t="s">
        <v>11651</v>
      </c>
      <c r="BO659" s="1" t="s">
        <v>1639</v>
      </c>
      <c r="BP659" s="1" t="s">
        <v>7588</v>
      </c>
      <c r="BQ659" s="1" t="s">
        <v>1640</v>
      </c>
      <c r="BR659" s="1" t="s">
        <v>12137</v>
      </c>
      <c r="BS659" s="1" t="s">
        <v>1641</v>
      </c>
      <c r="BT659" s="1" t="s">
        <v>10018</v>
      </c>
    </row>
    <row r="660" spans="1:73" ht="13.5" customHeight="1">
      <c r="A660" s="4" t="str">
        <f t="shared" si="16"/>
        <v>1702_각남면_0086</v>
      </c>
      <c r="B660" s="1">
        <v>1702</v>
      </c>
      <c r="C660" s="1" t="s">
        <v>12741</v>
      </c>
      <c r="D660" s="1" t="s">
        <v>12742</v>
      </c>
      <c r="E660" s="1">
        <v>659</v>
      </c>
      <c r="F660" s="1">
        <v>2</v>
      </c>
      <c r="G660" s="1" t="s">
        <v>938</v>
      </c>
      <c r="H660" s="1" t="s">
        <v>7052</v>
      </c>
      <c r="I660" s="1">
        <v>14</v>
      </c>
      <c r="L660" s="1">
        <v>4</v>
      </c>
      <c r="M660" s="1" t="s">
        <v>14816</v>
      </c>
      <c r="N660" s="1" t="s">
        <v>14817</v>
      </c>
      <c r="S660" s="1" t="s">
        <v>280</v>
      </c>
      <c r="T660" s="1" t="s">
        <v>7228</v>
      </c>
      <c r="W660" s="1" t="s">
        <v>76</v>
      </c>
      <c r="X660" s="1" t="s">
        <v>12974</v>
      </c>
      <c r="Y660" s="1" t="s">
        <v>88</v>
      </c>
      <c r="Z660" s="1" t="s">
        <v>7814</v>
      </c>
      <c r="AC660" s="1">
        <v>57</v>
      </c>
      <c r="AD660" s="1" t="s">
        <v>304</v>
      </c>
      <c r="AE660" s="1" t="s">
        <v>9792</v>
      </c>
    </row>
    <row r="661" spans="1:73" ht="13.5" customHeight="1">
      <c r="A661" s="4" t="str">
        <f t="shared" si="16"/>
        <v>1702_각남면_0086</v>
      </c>
      <c r="B661" s="1">
        <v>1702</v>
      </c>
      <c r="C661" s="1" t="s">
        <v>12741</v>
      </c>
      <c r="D661" s="1" t="s">
        <v>12742</v>
      </c>
      <c r="E661" s="1">
        <v>660</v>
      </c>
      <c r="F661" s="1">
        <v>2</v>
      </c>
      <c r="G661" s="1" t="s">
        <v>938</v>
      </c>
      <c r="H661" s="1" t="s">
        <v>7052</v>
      </c>
      <c r="I661" s="1">
        <v>14</v>
      </c>
      <c r="L661" s="1">
        <v>5</v>
      </c>
      <c r="M661" s="1" t="s">
        <v>15071</v>
      </c>
      <c r="N661" s="1" t="s">
        <v>15072</v>
      </c>
      <c r="T661" s="1" t="s">
        <v>14194</v>
      </c>
      <c r="U661" s="1" t="s">
        <v>264</v>
      </c>
      <c r="V661" s="1" t="s">
        <v>7323</v>
      </c>
      <c r="W661" s="1" t="s">
        <v>882</v>
      </c>
      <c r="X661" s="1" t="s">
        <v>7772</v>
      </c>
      <c r="Y661" s="1" t="s">
        <v>1642</v>
      </c>
      <c r="Z661" s="1" t="s">
        <v>8206</v>
      </c>
      <c r="AC661" s="1">
        <v>38</v>
      </c>
      <c r="AD661" s="1" t="s">
        <v>393</v>
      </c>
      <c r="AE661" s="1" t="s">
        <v>9799</v>
      </c>
      <c r="AJ661" s="1" t="s">
        <v>17</v>
      </c>
      <c r="AK661" s="1" t="s">
        <v>9936</v>
      </c>
      <c r="AL661" s="1" t="s">
        <v>806</v>
      </c>
      <c r="AM661" s="1" t="s">
        <v>13224</v>
      </c>
      <c r="AT661" s="1" t="s">
        <v>46</v>
      </c>
      <c r="AU661" s="1" t="s">
        <v>7417</v>
      </c>
      <c r="AV661" s="1" t="s">
        <v>1643</v>
      </c>
      <c r="AW661" s="1" t="s">
        <v>10393</v>
      </c>
      <c r="BG661" s="1" t="s">
        <v>1644</v>
      </c>
      <c r="BH661" s="1" t="s">
        <v>10223</v>
      </c>
      <c r="BI661" s="1" t="s">
        <v>1645</v>
      </c>
      <c r="BJ661" s="1" t="s">
        <v>11186</v>
      </c>
      <c r="BK661" s="1" t="s">
        <v>189</v>
      </c>
      <c r="BL661" s="1" t="s">
        <v>7414</v>
      </c>
      <c r="BM661" s="1" t="s">
        <v>1646</v>
      </c>
      <c r="BN661" s="1" t="s">
        <v>10369</v>
      </c>
      <c r="BO661" s="1" t="s">
        <v>189</v>
      </c>
      <c r="BP661" s="1" t="s">
        <v>7414</v>
      </c>
      <c r="BQ661" s="1" t="s">
        <v>1647</v>
      </c>
      <c r="BR661" s="1" t="s">
        <v>10322</v>
      </c>
      <c r="BS661" s="1" t="s">
        <v>149</v>
      </c>
      <c r="BT661" s="1" t="s">
        <v>9962</v>
      </c>
    </row>
    <row r="662" spans="1:73" ht="13.5" customHeight="1">
      <c r="A662" s="4" t="str">
        <f t="shared" si="16"/>
        <v>1702_각남면_0086</v>
      </c>
      <c r="B662" s="1">
        <v>1702</v>
      </c>
      <c r="C662" s="1" t="s">
        <v>12741</v>
      </c>
      <c r="D662" s="1" t="s">
        <v>12742</v>
      </c>
      <c r="E662" s="1">
        <v>661</v>
      </c>
      <c r="F662" s="1">
        <v>2</v>
      </c>
      <c r="G662" s="1" t="s">
        <v>938</v>
      </c>
      <c r="H662" s="1" t="s">
        <v>7052</v>
      </c>
      <c r="I662" s="1">
        <v>14</v>
      </c>
      <c r="L662" s="1">
        <v>5</v>
      </c>
      <c r="M662" s="1" t="s">
        <v>15071</v>
      </c>
      <c r="N662" s="1" t="s">
        <v>15072</v>
      </c>
      <c r="S662" s="1" t="s">
        <v>49</v>
      </c>
      <c r="T662" s="1" t="s">
        <v>2878</v>
      </c>
      <c r="W662" s="1" t="s">
        <v>303</v>
      </c>
      <c r="X662" s="1" t="s">
        <v>7757</v>
      </c>
      <c r="Y662" s="1" t="s">
        <v>88</v>
      </c>
      <c r="Z662" s="1" t="s">
        <v>7814</v>
      </c>
      <c r="AC662" s="1">
        <v>36</v>
      </c>
      <c r="AD662" s="1" t="s">
        <v>289</v>
      </c>
      <c r="AE662" s="1" t="s">
        <v>9790</v>
      </c>
      <c r="AJ662" s="1" t="s">
        <v>17</v>
      </c>
      <c r="AK662" s="1" t="s">
        <v>9936</v>
      </c>
      <c r="AL662" s="1" t="s">
        <v>149</v>
      </c>
      <c r="AM662" s="1" t="s">
        <v>9962</v>
      </c>
      <c r="AT662" s="1" t="s">
        <v>46</v>
      </c>
      <c r="AU662" s="1" t="s">
        <v>7417</v>
      </c>
      <c r="AV662" s="1" t="s">
        <v>1409</v>
      </c>
      <c r="AW662" s="1" t="s">
        <v>10368</v>
      </c>
      <c r="BG662" s="1" t="s">
        <v>189</v>
      </c>
      <c r="BH662" s="1" t="s">
        <v>7414</v>
      </c>
      <c r="BI662" s="1" t="s">
        <v>1648</v>
      </c>
      <c r="BJ662" s="1" t="s">
        <v>11187</v>
      </c>
      <c r="BK662" s="1" t="s">
        <v>95</v>
      </c>
      <c r="BL662" s="1" t="s">
        <v>10190</v>
      </c>
      <c r="BM662" s="1" t="s">
        <v>477</v>
      </c>
      <c r="BN662" s="1" t="s">
        <v>7892</v>
      </c>
      <c r="BO662" s="1" t="s">
        <v>1410</v>
      </c>
      <c r="BP662" s="1" t="s">
        <v>10210</v>
      </c>
      <c r="BQ662" s="1" t="s">
        <v>1411</v>
      </c>
      <c r="BR662" s="1" t="s">
        <v>12112</v>
      </c>
      <c r="BS662" s="1" t="s">
        <v>310</v>
      </c>
      <c r="BT662" s="1" t="s">
        <v>9995</v>
      </c>
    </row>
    <row r="663" spans="1:73" ht="13.5" customHeight="1">
      <c r="A663" s="4" t="str">
        <f t="shared" si="16"/>
        <v>1702_각남면_0086</v>
      </c>
      <c r="B663" s="1">
        <v>1702</v>
      </c>
      <c r="C663" s="1" t="s">
        <v>12741</v>
      </c>
      <c r="D663" s="1" t="s">
        <v>12742</v>
      </c>
      <c r="E663" s="1">
        <v>662</v>
      </c>
      <c r="F663" s="1">
        <v>2</v>
      </c>
      <c r="G663" s="1" t="s">
        <v>938</v>
      </c>
      <c r="H663" s="1" t="s">
        <v>7052</v>
      </c>
      <c r="I663" s="1">
        <v>14</v>
      </c>
      <c r="L663" s="1">
        <v>5</v>
      </c>
      <c r="M663" s="1" t="s">
        <v>15071</v>
      </c>
      <c r="N663" s="1" t="s">
        <v>15072</v>
      </c>
      <c r="S663" s="1" t="s">
        <v>280</v>
      </c>
      <c r="T663" s="1" t="s">
        <v>7228</v>
      </c>
      <c r="W663" s="1" t="s">
        <v>148</v>
      </c>
      <c r="X663" s="1" t="s">
        <v>11263</v>
      </c>
      <c r="Y663" s="1" t="s">
        <v>88</v>
      </c>
      <c r="Z663" s="1" t="s">
        <v>7814</v>
      </c>
      <c r="AC663" s="1">
        <v>63</v>
      </c>
      <c r="AD663" s="1" t="s">
        <v>217</v>
      </c>
      <c r="AE663" s="1" t="s">
        <v>9783</v>
      </c>
    </row>
    <row r="664" spans="1:73" ht="13.5" customHeight="1">
      <c r="A664" s="4" t="str">
        <f t="shared" si="16"/>
        <v>1702_각남면_0086</v>
      </c>
      <c r="B664" s="1">
        <v>1702</v>
      </c>
      <c r="C664" s="1" t="s">
        <v>12741</v>
      </c>
      <c r="D664" s="1" t="s">
        <v>12742</v>
      </c>
      <c r="E664" s="1">
        <v>663</v>
      </c>
      <c r="F664" s="1">
        <v>2</v>
      </c>
      <c r="G664" s="1" t="s">
        <v>938</v>
      </c>
      <c r="H664" s="1" t="s">
        <v>7052</v>
      </c>
      <c r="I664" s="1">
        <v>14</v>
      </c>
      <c r="L664" s="1">
        <v>5</v>
      </c>
      <c r="M664" s="1" t="s">
        <v>15071</v>
      </c>
      <c r="N664" s="1" t="s">
        <v>15072</v>
      </c>
      <c r="S664" s="1" t="s">
        <v>494</v>
      </c>
      <c r="T664" s="1" t="s">
        <v>7234</v>
      </c>
      <c r="Y664" s="1" t="s">
        <v>15350</v>
      </c>
      <c r="Z664" s="1" t="s">
        <v>13072</v>
      </c>
      <c r="AC664" s="1">
        <v>20</v>
      </c>
      <c r="AD664" s="1" t="s">
        <v>263</v>
      </c>
      <c r="AE664" s="1" t="s">
        <v>9787</v>
      </c>
    </row>
    <row r="665" spans="1:73" ht="13.5" customHeight="1">
      <c r="A665" s="4" t="str">
        <f t="shared" si="16"/>
        <v>1702_각남면_0086</v>
      </c>
      <c r="B665" s="1">
        <v>1702</v>
      </c>
      <c r="C665" s="1" t="s">
        <v>12741</v>
      </c>
      <c r="D665" s="1" t="s">
        <v>12742</v>
      </c>
      <c r="E665" s="1">
        <v>664</v>
      </c>
      <c r="F665" s="1">
        <v>2</v>
      </c>
      <c r="G665" s="1" t="s">
        <v>938</v>
      </c>
      <c r="H665" s="1" t="s">
        <v>7052</v>
      </c>
      <c r="I665" s="1">
        <v>14</v>
      </c>
      <c r="L665" s="1">
        <v>5</v>
      </c>
      <c r="M665" s="1" t="s">
        <v>15071</v>
      </c>
      <c r="N665" s="1" t="s">
        <v>15072</v>
      </c>
      <c r="S665" s="1" t="s">
        <v>68</v>
      </c>
      <c r="T665" s="1" t="s">
        <v>7222</v>
      </c>
      <c r="U665" s="1" t="s">
        <v>75</v>
      </c>
      <c r="V665" s="1" t="s">
        <v>7305</v>
      </c>
      <c r="Y665" s="1" t="s">
        <v>1649</v>
      </c>
      <c r="Z665" s="1" t="s">
        <v>8207</v>
      </c>
      <c r="AC665" s="1">
        <v>12</v>
      </c>
      <c r="AD665" s="1" t="s">
        <v>736</v>
      </c>
      <c r="AE665" s="1" t="s">
        <v>9813</v>
      </c>
    </row>
    <row r="666" spans="1:73" ht="13.5" customHeight="1">
      <c r="A666" s="4" t="str">
        <f t="shared" si="16"/>
        <v>1702_각남면_0086</v>
      </c>
      <c r="B666" s="1">
        <v>1702</v>
      </c>
      <c r="C666" s="1" t="s">
        <v>12741</v>
      </c>
      <c r="D666" s="1" t="s">
        <v>12742</v>
      </c>
      <c r="E666" s="1">
        <v>665</v>
      </c>
      <c r="F666" s="1">
        <v>2</v>
      </c>
      <c r="G666" s="1" t="s">
        <v>938</v>
      </c>
      <c r="H666" s="1" t="s">
        <v>7052</v>
      </c>
      <c r="I666" s="1">
        <v>14</v>
      </c>
      <c r="L666" s="1">
        <v>5</v>
      </c>
      <c r="M666" s="1" t="s">
        <v>15071</v>
      </c>
      <c r="N666" s="1" t="s">
        <v>15072</v>
      </c>
      <c r="S666" s="1" t="s">
        <v>430</v>
      </c>
      <c r="T666" s="1" t="s">
        <v>7231</v>
      </c>
      <c r="U666" s="1" t="s">
        <v>733</v>
      </c>
      <c r="V666" s="1" t="s">
        <v>7356</v>
      </c>
      <c r="Y666" s="1" t="s">
        <v>966</v>
      </c>
      <c r="Z666" s="1" t="s">
        <v>8015</v>
      </c>
      <c r="AC666" s="1">
        <v>29</v>
      </c>
      <c r="AD666" s="1" t="s">
        <v>232</v>
      </c>
      <c r="AE666" s="1" t="s">
        <v>9785</v>
      </c>
      <c r="BU666" s="1" t="s">
        <v>16055</v>
      </c>
    </row>
    <row r="667" spans="1:73" ht="13.5" customHeight="1">
      <c r="A667" s="4" t="str">
        <f t="shared" si="16"/>
        <v>1702_각남면_0086</v>
      </c>
      <c r="B667" s="1">
        <v>1702</v>
      </c>
      <c r="C667" s="1" t="s">
        <v>12741</v>
      </c>
      <c r="D667" s="1" t="s">
        <v>12742</v>
      </c>
      <c r="E667" s="1">
        <v>666</v>
      </c>
      <c r="F667" s="1">
        <v>2</v>
      </c>
      <c r="G667" s="1" t="s">
        <v>938</v>
      </c>
      <c r="H667" s="1" t="s">
        <v>7052</v>
      </c>
      <c r="I667" s="1">
        <v>15</v>
      </c>
      <c r="J667" s="1" t="s">
        <v>1650</v>
      </c>
      <c r="K667" s="1" t="s">
        <v>12757</v>
      </c>
      <c r="L667" s="1">
        <v>1</v>
      </c>
      <c r="M667" s="1" t="s">
        <v>1650</v>
      </c>
      <c r="N667" s="1" t="s">
        <v>12757</v>
      </c>
      <c r="T667" s="1" t="s">
        <v>14194</v>
      </c>
      <c r="U667" s="1" t="s">
        <v>1012</v>
      </c>
      <c r="V667" s="1" t="s">
        <v>7373</v>
      </c>
      <c r="W667" s="1" t="s">
        <v>76</v>
      </c>
      <c r="X667" s="1" t="s">
        <v>12974</v>
      </c>
      <c r="Y667" s="1" t="s">
        <v>605</v>
      </c>
      <c r="Z667" s="1" t="s">
        <v>7923</v>
      </c>
      <c r="AC667" s="1">
        <v>38</v>
      </c>
      <c r="AD667" s="1" t="s">
        <v>393</v>
      </c>
      <c r="AE667" s="1" t="s">
        <v>9799</v>
      </c>
      <c r="AJ667" s="1" t="s">
        <v>17</v>
      </c>
      <c r="AK667" s="1" t="s">
        <v>9936</v>
      </c>
      <c r="AL667" s="1" t="s">
        <v>79</v>
      </c>
      <c r="AM667" s="1" t="s">
        <v>13206</v>
      </c>
      <c r="AT667" s="1" t="s">
        <v>1651</v>
      </c>
      <c r="AU667" s="1" t="s">
        <v>10200</v>
      </c>
      <c r="AV667" s="1" t="s">
        <v>15377</v>
      </c>
      <c r="AW667" s="1" t="s">
        <v>10394</v>
      </c>
      <c r="BG667" s="1" t="s">
        <v>107</v>
      </c>
      <c r="BH667" s="1" t="s">
        <v>13368</v>
      </c>
      <c r="BI667" s="1" t="s">
        <v>1112</v>
      </c>
      <c r="BJ667" s="1" t="s">
        <v>10414</v>
      </c>
      <c r="BK667" s="1" t="s">
        <v>109</v>
      </c>
      <c r="BL667" s="1" t="s">
        <v>10204</v>
      </c>
      <c r="BM667" s="1" t="s">
        <v>1652</v>
      </c>
      <c r="BN667" s="1" t="s">
        <v>11126</v>
      </c>
      <c r="BO667" s="1" t="s">
        <v>189</v>
      </c>
      <c r="BP667" s="1" t="s">
        <v>7414</v>
      </c>
      <c r="BQ667" s="1" t="s">
        <v>1653</v>
      </c>
      <c r="BR667" s="1" t="s">
        <v>13886</v>
      </c>
      <c r="BS667" s="1" t="s">
        <v>79</v>
      </c>
      <c r="BT667" s="1" t="s">
        <v>14129</v>
      </c>
      <c r="BU667" s="1" t="s">
        <v>16056</v>
      </c>
    </row>
    <row r="668" spans="1:73" ht="13.5" customHeight="1">
      <c r="A668" s="4" t="str">
        <f t="shared" si="16"/>
        <v>1702_각남면_0086</v>
      </c>
      <c r="B668" s="1">
        <v>1702</v>
      </c>
      <c r="C668" s="1" t="s">
        <v>12741</v>
      </c>
      <c r="D668" s="1" t="s">
        <v>12742</v>
      </c>
      <c r="E668" s="1">
        <v>667</v>
      </c>
      <c r="F668" s="1">
        <v>2</v>
      </c>
      <c r="G668" s="1" t="s">
        <v>938</v>
      </c>
      <c r="H668" s="1" t="s">
        <v>7052</v>
      </c>
      <c r="I668" s="1">
        <v>15</v>
      </c>
      <c r="L668" s="1">
        <v>1</v>
      </c>
      <c r="M668" s="1" t="s">
        <v>1650</v>
      </c>
      <c r="N668" s="1" t="s">
        <v>12757</v>
      </c>
      <c r="S668" s="1" t="s">
        <v>49</v>
      </c>
      <c r="T668" s="1" t="s">
        <v>2878</v>
      </c>
      <c r="W668" s="1" t="s">
        <v>148</v>
      </c>
      <c r="X668" s="1" t="s">
        <v>11263</v>
      </c>
      <c r="Y668" s="1" t="s">
        <v>88</v>
      </c>
      <c r="Z668" s="1" t="s">
        <v>7814</v>
      </c>
      <c r="AC668" s="1">
        <v>39</v>
      </c>
      <c r="AD668" s="1" t="s">
        <v>803</v>
      </c>
      <c r="AE668" s="1" t="s">
        <v>9815</v>
      </c>
      <c r="AJ668" s="1" t="s">
        <v>17</v>
      </c>
      <c r="AK668" s="1" t="s">
        <v>9936</v>
      </c>
      <c r="AL668" s="1" t="s">
        <v>828</v>
      </c>
      <c r="AM668" s="1" t="s">
        <v>9963</v>
      </c>
      <c r="AT668" s="1" t="s">
        <v>207</v>
      </c>
      <c r="AU668" s="1" t="s">
        <v>10187</v>
      </c>
      <c r="AV668" s="1" t="s">
        <v>1654</v>
      </c>
      <c r="AW668" s="1" t="s">
        <v>10395</v>
      </c>
      <c r="BG668" s="1" t="s">
        <v>513</v>
      </c>
      <c r="BH668" s="1" t="s">
        <v>11051</v>
      </c>
      <c r="BI668" s="1" t="s">
        <v>1655</v>
      </c>
      <c r="BJ668" s="1" t="s">
        <v>11188</v>
      </c>
      <c r="BK668" s="1" t="s">
        <v>1656</v>
      </c>
      <c r="BL668" s="1" t="s">
        <v>11521</v>
      </c>
      <c r="BM668" s="1" t="s">
        <v>1657</v>
      </c>
      <c r="BN668" s="1" t="s">
        <v>11652</v>
      </c>
      <c r="BO668" s="1" t="s">
        <v>189</v>
      </c>
      <c r="BP668" s="1" t="s">
        <v>7414</v>
      </c>
      <c r="BQ668" s="1" t="s">
        <v>1658</v>
      </c>
      <c r="BR668" s="1" t="s">
        <v>13981</v>
      </c>
      <c r="BS668" s="1" t="s">
        <v>416</v>
      </c>
      <c r="BT668" s="1" t="s">
        <v>8868</v>
      </c>
    </row>
    <row r="669" spans="1:73" ht="13.5" customHeight="1">
      <c r="A669" s="4" t="str">
        <f t="shared" si="16"/>
        <v>1702_각남면_0086</v>
      </c>
      <c r="B669" s="1">
        <v>1702</v>
      </c>
      <c r="C669" s="1" t="s">
        <v>12741</v>
      </c>
      <c r="D669" s="1" t="s">
        <v>12742</v>
      </c>
      <c r="E669" s="1">
        <v>668</v>
      </c>
      <c r="F669" s="1">
        <v>2</v>
      </c>
      <c r="G669" s="1" t="s">
        <v>938</v>
      </c>
      <c r="H669" s="1" t="s">
        <v>7052</v>
      </c>
      <c r="I669" s="1">
        <v>15</v>
      </c>
      <c r="L669" s="1">
        <v>1</v>
      </c>
      <c r="M669" s="1" t="s">
        <v>1650</v>
      </c>
      <c r="N669" s="1" t="s">
        <v>12757</v>
      </c>
      <c r="S669" s="1" t="s">
        <v>64</v>
      </c>
      <c r="T669" s="1" t="s">
        <v>7221</v>
      </c>
      <c r="Y669" s="1" t="s">
        <v>88</v>
      </c>
      <c r="Z669" s="1" t="s">
        <v>7814</v>
      </c>
      <c r="AC669" s="1">
        <v>11</v>
      </c>
      <c r="AD669" s="1" t="s">
        <v>313</v>
      </c>
      <c r="AE669" s="1" t="s">
        <v>9793</v>
      </c>
    </row>
    <row r="670" spans="1:73" ht="13.5" customHeight="1">
      <c r="A670" s="4" t="str">
        <f t="shared" si="16"/>
        <v>1702_각남면_0086</v>
      </c>
      <c r="B670" s="1">
        <v>1702</v>
      </c>
      <c r="C670" s="1" t="s">
        <v>12741</v>
      </c>
      <c r="D670" s="1" t="s">
        <v>12742</v>
      </c>
      <c r="E670" s="1">
        <v>669</v>
      </c>
      <c r="F670" s="1">
        <v>2</v>
      </c>
      <c r="G670" s="1" t="s">
        <v>938</v>
      </c>
      <c r="H670" s="1" t="s">
        <v>7052</v>
      </c>
      <c r="I670" s="1">
        <v>15</v>
      </c>
      <c r="L670" s="1">
        <v>1</v>
      </c>
      <c r="M670" s="1" t="s">
        <v>1650</v>
      </c>
      <c r="N670" s="1" t="s">
        <v>12757</v>
      </c>
      <c r="S670" s="1" t="s">
        <v>64</v>
      </c>
      <c r="T670" s="1" t="s">
        <v>7221</v>
      </c>
      <c r="Y670" s="1" t="s">
        <v>88</v>
      </c>
      <c r="Z670" s="1" t="s">
        <v>7814</v>
      </c>
      <c r="AC670" s="1">
        <v>3</v>
      </c>
      <c r="AD670" s="1" t="s">
        <v>217</v>
      </c>
      <c r="AE670" s="1" t="s">
        <v>9783</v>
      </c>
      <c r="AF670" s="1" t="s">
        <v>100</v>
      </c>
      <c r="AG670" s="1" t="s">
        <v>9819</v>
      </c>
    </row>
    <row r="671" spans="1:73" ht="13.5" customHeight="1">
      <c r="A671" s="4" t="str">
        <f t="shared" si="16"/>
        <v>1702_각남면_0086</v>
      </c>
      <c r="B671" s="1">
        <v>1702</v>
      </c>
      <c r="C671" s="1" t="s">
        <v>12741</v>
      </c>
      <c r="D671" s="1" t="s">
        <v>12742</v>
      </c>
      <c r="E671" s="1">
        <v>670</v>
      </c>
      <c r="F671" s="1">
        <v>2</v>
      </c>
      <c r="G671" s="1" t="s">
        <v>938</v>
      </c>
      <c r="H671" s="1" t="s">
        <v>7052</v>
      </c>
      <c r="I671" s="1">
        <v>15</v>
      </c>
      <c r="L671" s="1">
        <v>1</v>
      </c>
      <c r="M671" s="1" t="s">
        <v>1650</v>
      </c>
      <c r="N671" s="1" t="s">
        <v>12757</v>
      </c>
      <c r="T671" s="1" t="s">
        <v>15306</v>
      </c>
      <c r="U671" s="1" t="s">
        <v>1659</v>
      </c>
      <c r="V671" s="1" t="s">
        <v>12926</v>
      </c>
      <c r="Y671" s="1" t="s">
        <v>1660</v>
      </c>
      <c r="Z671" s="1" t="s">
        <v>8208</v>
      </c>
      <c r="AC671" s="1">
        <v>26</v>
      </c>
      <c r="AD671" s="1" t="s">
        <v>140</v>
      </c>
      <c r="AE671" s="1" t="s">
        <v>9774</v>
      </c>
      <c r="AT671" s="1" t="s">
        <v>126</v>
      </c>
      <c r="AU671" s="1" t="s">
        <v>10186</v>
      </c>
      <c r="AV671" s="1" t="s">
        <v>1661</v>
      </c>
      <c r="AW671" s="1" t="s">
        <v>8638</v>
      </c>
      <c r="BB671" s="1" t="s">
        <v>141</v>
      </c>
      <c r="BC671" s="1" t="s">
        <v>7634</v>
      </c>
      <c r="BD671" s="1" t="s">
        <v>1662</v>
      </c>
      <c r="BE671" s="1" t="s">
        <v>10937</v>
      </c>
    </row>
    <row r="672" spans="1:73" ht="13.5" customHeight="1">
      <c r="A672" s="4" t="str">
        <f t="shared" si="16"/>
        <v>1702_각남면_0086</v>
      </c>
      <c r="B672" s="1">
        <v>1702</v>
      </c>
      <c r="C672" s="1" t="s">
        <v>12741</v>
      </c>
      <c r="D672" s="1" t="s">
        <v>12742</v>
      </c>
      <c r="E672" s="1">
        <v>671</v>
      </c>
      <c r="F672" s="1">
        <v>2</v>
      </c>
      <c r="G672" s="1" t="s">
        <v>938</v>
      </c>
      <c r="H672" s="1" t="s">
        <v>7052</v>
      </c>
      <c r="I672" s="1">
        <v>15</v>
      </c>
      <c r="L672" s="1">
        <v>1</v>
      </c>
      <c r="M672" s="1" t="s">
        <v>1650</v>
      </c>
      <c r="N672" s="1" t="s">
        <v>12757</v>
      </c>
      <c r="S672" s="1" t="s">
        <v>68</v>
      </c>
      <c r="T672" s="1" t="s">
        <v>7222</v>
      </c>
      <c r="Y672" s="1" t="s">
        <v>1663</v>
      </c>
      <c r="Z672" s="1" t="s">
        <v>8209</v>
      </c>
      <c r="AC672" s="1">
        <v>2</v>
      </c>
      <c r="AD672" s="1" t="s">
        <v>99</v>
      </c>
      <c r="AE672" s="1" t="s">
        <v>9768</v>
      </c>
      <c r="AF672" s="1" t="s">
        <v>100</v>
      </c>
      <c r="AG672" s="1" t="s">
        <v>9819</v>
      </c>
    </row>
    <row r="673" spans="1:73" ht="13.5" customHeight="1">
      <c r="A673" s="4" t="str">
        <f t="shared" si="16"/>
        <v>1702_각남면_0086</v>
      </c>
      <c r="B673" s="1">
        <v>1702</v>
      </c>
      <c r="C673" s="1" t="s">
        <v>12741</v>
      </c>
      <c r="D673" s="1" t="s">
        <v>12742</v>
      </c>
      <c r="E673" s="1">
        <v>672</v>
      </c>
      <c r="F673" s="1">
        <v>2</v>
      </c>
      <c r="G673" s="1" t="s">
        <v>938</v>
      </c>
      <c r="H673" s="1" t="s">
        <v>7052</v>
      </c>
      <c r="I673" s="1">
        <v>15</v>
      </c>
      <c r="L673" s="1">
        <v>2</v>
      </c>
      <c r="M673" s="1" t="s">
        <v>14288</v>
      </c>
      <c r="N673" s="1" t="s">
        <v>14289</v>
      </c>
      <c r="T673" s="1" t="s">
        <v>14194</v>
      </c>
      <c r="U673" s="1" t="s">
        <v>264</v>
      </c>
      <c r="V673" s="1" t="s">
        <v>7323</v>
      </c>
      <c r="W673" s="1" t="s">
        <v>447</v>
      </c>
      <c r="X673" s="1" t="s">
        <v>7762</v>
      </c>
      <c r="Y673" s="1" t="s">
        <v>1664</v>
      </c>
      <c r="Z673" s="1" t="s">
        <v>8210</v>
      </c>
      <c r="AC673" s="1">
        <v>44</v>
      </c>
      <c r="AD673" s="1" t="s">
        <v>1106</v>
      </c>
      <c r="AE673" s="1" t="s">
        <v>9816</v>
      </c>
      <c r="AJ673" s="1" t="s">
        <v>17</v>
      </c>
      <c r="AK673" s="1" t="s">
        <v>9936</v>
      </c>
      <c r="AL673" s="1" t="s">
        <v>79</v>
      </c>
      <c r="AM673" s="1" t="s">
        <v>13206</v>
      </c>
      <c r="AT673" s="1" t="s">
        <v>46</v>
      </c>
      <c r="AU673" s="1" t="s">
        <v>7417</v>
      </c>
      <c r="AV673" s="1" t="s">
        <v>1478</v>
      </c>
      <c r="AW673" s="1" t="s">
        <v>9558</v>
      </c>
      <c r="BG673" s="1" t="s">
        <v>46</v>
      </c>
      <c r="BH673" s="1" t="s">
        <v>7417</v>
      </c>
      <c r="BI673" s="1" t="s">
        <v>190</v>
      </c>
      <c r="BJ673" s="1" t="s">
        <v>7163</v>
      </c>
      <c r="BK673" s="1" t="s">
        <v>46</v>
      </c>
      <c r="BL673" s="1" t="s">
        <v>7417</v>
      </c>
      <c r="BM673" s="1" t="s">
        <v>902</v>
      </c>
      <c r="BN673" s="1" t="s">
        <v>11157</v>
      </c>
      <c r="BO673" s="1" t="s">
        <v>251</v>
      </c>
      <c r="BP673" s="1" t="s">
        <v>13625</v>
      </c>
      <c r="BQ673" s="1" t="s">
        <v>1665</v>
      </c>
      <c r="BR673" s="1" t="s">
        <v>8372</v>
      </c>
      <c r="BS673" s="1" t="s">
        <v>149</v>
      </c>
      <c r="BT673" s="1" t="s">
        <v>9962</v>
      </c>
    </row>
    <row r="674" spans="1:73" ht="13.5" customHeight="1">
      <c r="A674" s="4" t="str">
        <f t="shared" si="16"/>
        <v>1702_각남면_0086</v>
      </c>
      <c r="B674" s="1">
        <v>1702</v>
      </c>
      <c r="C674" s="1" t="s">
        <v>12741</v>
      </c>
      <c r="D674" s="1" t="s">
        <v>12742</v>
      </c>
      <c r="E674" s="1">
        <v>673</v>
      </c>
      <c r="F674" s="1">
        <v>2</v>
      </c>
      <c r="G674" s="1" t="s">
        <v>938</v>
      </c>
      <c r="H674" s="1" t="s">
        <v>7052</v>
      </c>
      <c r="I674" s="1">
        <v>15</v>
      </c>
      <c r="L674" s="1">
        <v>2</v>
      </c>
      <c r="M674" s="1" t="s">
        <v>14288</v>
      </c>
      <c r="N674" s="1" t="s">
        <v>14289</v>
      </c>
      <c r="S674" s="1" t="s">
        <v>49</v>
      </c>
      <c r="T674" s="1" t="s">
        <v>2878</v>
      </c>
      <c r="W674" s="1" t="s">
        <v>166</v>
      </c>
      <c r="X674" s="1" t="s">
        <v>7754</v>
      </c>
      <c r="Y674" s="1" t="s">
        <v>88</v>
      </c>
      <c r="Z674" s="1" t="s">
        <v>7814</v>
      </c>
      <c r="AC674" s="1">
        <v>47</v>
      </c>
      <c r="AD674" s="1" t="s">
        <v>575</v>
      </c>
      <c r="AE674" s="1" t="s">
        <v>9807</v>
      </c>
      <c r="AJ674" s="1" t="s">
        <v>17</v>
      </c>
      <c r="AK674" s="1" t="s">
        <v>9936</v>
      </c>
      <c r="AL674" s="1" t="s">
        <v>97</v>
      </c>
      <c r="AM674" s="1" t="s">
        <v>9880</v>
      </c>
      <c r="AT674" s="1" t="s">
        <v>46</v>
      </c>
      <c r="AU674" s="1" t="s">
        <v>7417</v>
      </c>
      <c r="AV674" s="1" t="s">
        <v>1237</v>
      </c>
      <c r="AW674" s="1" t="s">
        <v>10351</v>
      </c>
      <c r="BG674" s="1" t="s">
        <v>251</v>
      </c>
      <c r="BH674" s="1" t="s">
        <v>13517</v>
      </c>
      <c r="BI674" s="1" t="s">
        <v>998</v>
      </c>
      <c r="BJ674" s="1" t="s">
        <v>7781</v>
      </c>
      <c r="BK674" s="1" t="s">
        <v>251</v>
      </c>
      <c r="BL674" s="1" t="s">
        <v>13517</v>
      </c>
      <c r="BM674" s="1" t="s">
        <v>463</v>
      </c>
      <c r="BN674" s="1" t="s">
        <v>7763</v>
      </c>
      <c r="BO674" s="1" t="s">
        <v>46</v>
      </c>
      <c r="BP674" s="1" t="s">
        <v>7417</v>
      </c>
      <c r="BQ674" s="1" t="s">
        <v>1666</v>
      </c>
      <c r="BR674" s="1" t="s">
        <v>13769</v>
      </c>
      <c r="BS674" s="1" t="s">
        <v>97</v>
      </c>
      <c r="BT674" s="1" t="s">
        <v>9880</v>
      </c>
    </row>
    <row r="675" spans="1:73" ht="13.5" customHeight="1">
      <c r="A675" s="4" t="str">
        <f t="shared" si="16"/>
        <v>1702_각남면_0086</v>
      </c>
      <c r="B675" s="1">
        <v>1702</v>
      </c>
      <c r="C675" s="1" t="s">
        <v>12741</v>
      </c>
      <c r="D675" s="1" t="s">
        <v>12742</v>
      </c>
      <c r="E675" s="1">
        <v>674</v>
      </c>
      <c r="F675" s="1">
        <v>2</v>
      </c>
      <c r="G675" s="1" t="s">
        <v>938</v>
      </c>
      <c r="H675" s="1" t="s">
        <v>7052</v>
      </c>
      <c r="I675" s="1">
        <v>15</v>
      </c>
      <c r="L675" s="1">
        <v>2</v>
      </c>
      <c r="M675" s="1" t="s">
        <v>14288</v>
      </c>
      <c r="N675" s="1" t="s">
        <v>14289</v>
      </c>
      <c r="S675" s="1" t="s">
        <v>68</v>
      </c>
      <c r="T675" s="1" t="s">
        <v>7222</v>
      </c>
      <c r="U675" s="1" t="s">
        <v>391</v>
      </c>
      <c r="V675" s="1" t="s">
        <v>7333</v>
      </c>
      <c r="Y675" s="1" t="s">
        <v>1667</v>
      </c>
      <c r="Z675" s="1" t="s">
        <v>8211</v>
      </c>
      <c r="AC675" s="1">
        <v>21</v>
      </c>
      <c r="AD675" s="1" t="s">
        <v>246</v>
      </c>
      <c r="AE675" s="1" t="s">
        <v>9786</v>
      </c>
      <c r="BU675" s="1" t="s">
        <v>16057</v>
      </c>
    </row>
    <row r="676" spans="1:73" ht="13.5" customHeight="1">
      <c r="A676" s="4" t="str">
        <f t="shared" si="16"/>
        <v>1702_각남면_0086</v>
      </c>
      <c r="B676" s="1">
        <v>1702</v>
      </c>
      <c r="C676" s="1" t="s">
        <v>12741</v>
      </c>
      <c r="D676" s="1" t="s">
        <v>12742</v>
      </c>
      <c r="E676" s="1">
        <v>675</v>
      </c>
      <c r="F676" s="1">
        <v>2</v>
      </c>
      <c r="G676" s="1" t="s">
        <v>938</v>
      </c>
      <c r="H676" s="1" t="s">
        <v>7052</v>
      </c>
      <c r="I676" s="1">
        <v>15</v>
      </c>
      <c r="L676" s="1">
        <v>2</v>
      </c>
      <c r="M676" s="1" t="s">
        <v>14288</v>
      </c>
      <c r="N676" s="1" t="s">
        <v>14289</v>
      </c>
      <c r="S676" s="1" t="s">
        <v>64</v>
      </c>
      <c r="T676" s="1" t="s">
        <v>7221</v>
      </c>
      <c r="Y676" s="1" t="s">
        <v>1668</v>
      </c>
      <c r="Z676" s="1" t="s">
        <v>8212</v>
      </c>
      <c r="AC676" s="1">
        <v>8</v>
      </c>
      <c r="AD676" s="1" t="s">
        <v>184</v>
      </c>
      <c r="AE676" s="1" t="s">
        <v>9781</v>
      </c>
    </row>
    <row r="677" spans="1:73" ht="13.5" customHeight="1">
      <c r="A677" s="4" t="str">
        <f t="shared" si="16"/>
        <v>1702_각남면_0086</v>
      </c>
      <c r="B677" s="1">
        <v>1702</v>
      </c>
      <c r="C677" s="1" t="s">
        <v>12741</v>
      </c>
      <c r="D677" s="1" t="s">
        <v>12742</v>
      </c>
      <c r="E677" s="1">
        <v>676</v>
      </c>
      <c r="F677" s="1">
        <v>2</v>
      </c>
      <c r="G677" s="1" t="s">
        <v>938</v>
      </c>
      <c r="H677" s="1" t="s">
        <v>7052</v>
      </c>
      <c r="I677" s="1">
        <v>15</v>
      </c>
      <c r="L677" s="1">
        <v>2</v>
      </c>
      <c r="M677" s="1" t="s">
        <v>14288</v>
      </c>
      <c r="N677" s="1" t="s">
        <v>14289</v>
      </c>
      <c r="S677" s="1" t="s">
        <v>117</v>
      </c>
      <c r="T677" s="1" t="s">
        <v>7223</v>
      </c>
      <c r="W677" s="1" t="s">
        <v>148</v>
      </c>
      <c r="X677" s="1" t="s">
        <v>11263</v>
      </c>
      <c r="Y677" s="1" t="s">
        <v>88</v>
      </c>
      <c r="Z677" s="1" t="s">
        <v>7814</v>
      </c>
      <c r="AC677" s="1">
        <v>20</v>
      </c>
      <c r="AD677" s="1" t="s">
        <v>263</v>
      </c>
      <c r="AE677" s="1" t="s">
        <v>9787</v>
      </c>
      <c r="AF677" s="1" t="s">
        <v>100</v>
      </c>
      <c r="AG677" s="1" t="s">
        <v>9819</v>
      </c>
    </row>
    <row r="678" spans="1:73" ht="13.5" customHeight="1">
      <c r="A678" s="4" t="str">
        <f t="shared" si="16"/>
        <v>1702_각남면_0086</v>
      </c>
      <c r="B678" s="1">
        <v>1702</v>
      </c>
      <c r="C678" s="1" t="s">
        <v>12741</v>
      </c>
      <c r="D678" s="1" t="s">
        <v>12742</v>
      </c>
      <c r="E678" s="1">
        <v>677</v>
      </c>
      <c r="F678" s="1">
        <v>2</v>
      </c>
      <c r="G678" s="1" t="s">
        <v>938</v>
      </c>
      <c r="H678" s="1" t="s">
        <v>7052</v>
      </c>
      <c r="I678" s="1">
        <v>15</v>
      </c>
      <c r="L678" s="1">
        <v>3</v>
      </c>
      <c r="M678" s="1" t="s">
        <v>14561</v>
      </c>
      <c r="N678" s="1" t="s">
        <v>14562</v>
      </c>
      <c r="T678" s="1" t="s">
        <v>14194</v>
      </c>
      <c r="U678" s="1" t="s">
        <v>1669</v>
      </c>
      <c r="V678" s="1" t="s">
        <v>7422</v>
      </c>
      <c r="W678" s="1" t="s">
        <v>1309</v>
      </c>
      <c r="X678" s="1" t="s">
        <v>12980</v>
      </c>
      <c r="Y678" s="1" t="s">
        <v>188</v>
      </c>
      <c r="Z678" s="1" t="s">
        <v>7840</v>
      </c>
      <c r="AC678" s="1">
        <v>60</v>
      </c>
      <c r="AD678" s="1" t="s">
        <v>132</v>
      </c>
      <c r="AE678" s="1" t="s">
        <v>9772</v>
      </c>
      <c r="AJ678" s="1" t="s">
        <v>17</v>
      </c>
      <c r="AK678" s="1" t="s">
        <v>9936</v>
      </c>
      <c r="AL678" s="1" t="s">
        <v>104</v>
      </c>
      <c r="AM678" s="1" t="s">
        <v>9994</v>
      </c>
      <c r="AT678" s="1" t="s">
        <v>1670</v>
      </c>
      <c r="AU678" s="1" t="s">
        <v>10201</v>
      </c>
      <c r="AV678" s="1" t="s">
        <v>1671</v>
      </c>
      <c r="AW678" s="1" t="s">
        <v>10396</v>
      </c>
      <c r="BG678" s="1" t="s">
        <v>107</v>
      </c>
      <c r="BH678" s="1" t="s">
        <v>13368</v>
      </c>
      <c r="BI678" s="1" t="s">
        <v>1672</v>
      </c>
      <c r="BJ678" s="1" t="s">
        <v>7747</v>
      </c>
      <c r="BK678" s="1" t="s">
        <v>207</v>
      </c>
      <c r="BL678" s="1" t="s">
        <v>10187</v>
      </c>
      <c r="BM678" s="1" t="s">
        <v>1673</v>
      </c>
      <c r="BN678" s="1" t="s">
        <v>13606</v>
      </c>
      <c r="BO678" s="1" t="s">
        <v>109</v>
      </c>
      <c r="BP678" s="1" t="s">
        <v>10204</v>
      </c>
      <c r="BQ678" s="1" t="s">
        <v>877</v>
      </c>
      <c r="BR678" s="1" t="s">
        <v>13656</v>
      </c>
      <c r="BS678" s="1" t="s">
        <v>79</v>
      </c>
      <c r="BT678" s="1" t="s">
        <v>14129</v>
      </c>
    </row>
    <row r="679" spans="1:73" ht="13.5" customHeight="1">
      <c r="A679" s="4" t="str">
        <f t="shared" si="16"/>
        <v>1702_각남면_0086</v>
      </c>
      <c r="B679" s="1">
        <v>1702</v>
      </c>
      <c r="C679" s="1" t="s">
        <v>12741</v>
      </c>
      <c r="D679" s="1" t="s">
        <v>12742</v>
      </c>
      <c r="E679" s="1">
        <v>678</v>
      </c>
      <c r="F679" s="1">
        <v>2</v>
      </c>
      <c r="G679" s="1" t="s">
        <v>938</v>
      </c>
      <c r="H679" s="1" t="s">
        <v>7052</v>
      </c>
      <c r="I679" s="1">
        <v>15</v>
      </c>
      <c r="L679" s="1">
        <v>3</v>
      </c>
      <c r="M679" s="1" t="s">
        <v>14561</v>
      </c>
      <c r="N679" s="1" t="s">
        <v>14562</v>
      </c>
      <c r="S679" s="1" t="s">
        <v>49</v>
      </c>
      <c r="T679" s="1" t="s">
        <v>2878</v>
      </c>
      <c r="W679" s="1" t="s">
        <v>166</v>
      </c>
      <c r="X679" s="1" t="s">
        <v>7754</v>
      </c>
      <c r="Y679" s="1" t="s">
        <v>119</v>
      </c>
      <c r="Z679" s="1" t="s">
        <v>7818</v>
      </c>
      <c r="AC679" s="1">
        <v>53</v>
      </c>
      <c r="AD679" s="1" t="s">
        <v>323</v>
      </c>
      <c r="AE679" s="1" t="s">
        <v>9795</v>
      </c>
      <c r="AJ679" s="1" t="s">
        <v>17</v>
      </c>
      <c r="AK679" s="1" t="s">
        <v>9936</v>
      </c>
      <c r="AL679" s="1" t="s">
        <v>97</v>
      </c>
      <c r="AM679" s="1" t="s">
        <v>9880</v>
      </c>
      <c r="AT679" s="1" t="s">
        <v>189</v>
      </c>
      <c r="AU679" s="1" t="s">
        <v>7414</v>
      </c>
      <c r="AV679" s="1" t="s">
        <v>195</v>
      </c>
      <c r="AW679" s="1" t="s">
        <v>10277</v>
      </c>
      <c r="BG679" s="1" t="s">
        <v>189</v>
      </c>
      <c r="BH679" s="1" t="s">
        <v>7414</v>
      </c>
      <c r="BI679" s="1" t="s">
        <v>1674</v>
      </c>
      <c r="BJ679" s="1" t="s">
        <v>11189</v>
      </c>
      <c r="BK679" s="1" t="s">
        <v>46</v>
      </c>
      <c r="BL679" s="1" t="s">
        <v>7417</v>
      </c>
      <c r="BM679" s="1" t="s">
        <v>1675</v>
      </c>
      <c r="BN679" s="1" t="s">
        <v>8481</v>
      </c>
      <c r="BO679" s="1" t="s">
        <v>46</v>
      </c>
      <c r="BP679" s="1" t="s">
        <v>7417</v>
      </c>
      <c r="BQ679" s="1" t="s">
        <v>1676</v>
      </c>
      <c r="BR679" s="1" t="s">
        <v>12138</v>
      </c>
      <c r="BS679" s="1" t="s">
        <v>53</v>
      </c>
      <c r="BT679" s="1" t="s">
        <v>9879</v>
      </c>
    </row>
    <row r="680" spans="1:73" ht="13.5" customHeight="1">
      <c r="A680" s="4" t="str">
        <f t="shared" si="16"/>
        <v>1702_각남면_0086</v>
      </c>
      <c r="B680" s="1">
        <v>1702</v>
      </c>
      <c r="C680" s="1" t="s">
        <v>12741</v>
      </c>
      <c r="D680" s="1" t="s">
        <v>12742</v>
      </c>
      <c r="E680" s="1">
        <v>679</v>
      </c>
      <c r="F680" s="1">
        <v>2</v>
      </c>
      <c r="G680" s="1" t="s">
        <v>938</v>
      </c>
      <c r="H680" s="1" t="s">
        <v>7052</v>
      </c>
      <c r="I680" s="1">
        <v>15</v>
      </c>
      <c r="L680" s="1">
        <v>3</v>
      </c>
      <c r="M680" s="1" t="s">
        <v>14561</v>
      </c>
      <c r="N680" s="1" t="s">
        <v>14562</v>
      </c>
      <c r="S680" s="1" t="s">
        <v>68</v>
      </c>
      <c r="T680" s="1" t="s">
        <v>7222</v>
      </c>
      <c r="U680" s="1" t="s">
        <v>1677</v>
      </c>
      <c r="V680" s="1" t="s">
        <v>7423</v>
      </c>
      <c r="Y680" s="1" t="s">
        <v>1678</v>
      </c>
      <c r="Z680" s="1" t="s">
        <v>8213</v>
      </c>
      <c r="AC680" s="1">
        <v>20</v>
      </c>
      <c r="AD680" s="1" t="s">
        <v>263</v>
      </c>
      <c r="AE680" s="1" t="s">
        <v>9787</v>
      </c>
    </row>
    <row r="681" spans="1:73" ht="13.5" customHeight="1">
      <c r="A681" s="4" t="str">
        <f t="shared" si="16"/>
        <v>1702_각남면_0086</v>
      </c>
      <c r="B681" s="1">
        <v>1702</v>
      </c>
      <c r="C681" s="1" t="s">
        <v>12741</v>
      </c>
      <c r="D681" s="1" t="s">
        <v>12742</v>
      </c>
      <c r="E681" s="1">
        <v>680</v>
      </c>
      <c r="F681" s="1">
        <v>2</v>
      </c>
      <c r="G681" s="1" t="s">
        <v>938</v>
      </c>
      <c r="H681" s="1" t="s">
        <v>7052</v>
      </c>
      <c r="I681" s="1">
        <v>15</v>
      </c>
      <c r="L681" s="1">
        <v>3</v>
      </c>
      <c r="M681" s="1" t="s">
        <v>14561</v>
      </c>
      <c r="N681" s="1" t="s">
        <v>14562</v>
      </c>
      <c r="S681" s="1" t="s">
        <v>117</v>
      </c>
      <c r="T681" s="1" t="s">
        <v>7223</v>
      </c>
      <c r="W681" s="1" t="s">
        <v>166</v>
      </c>
      <c r="X681" s="1" t="s">
        <v>7754</v>
      </c>
      <c r="Y681" s="1" t="s">
        <v>88</v>
      </c>
      <c r="Z681" s="1" t="s">
        <v>7814</v>
      </c>
      <c r="AC681" s="1">
        <v>21</v>
      </c>
      <c r="AD681" s="1" t="s">
        <v>246</v>
      </c>
      <c r="AE681" s="1" t="s">
        <v>9786</v>
      </c>
      <c r="AF681" s="1" t="s">
        <v>100</v>
      </c>
      <c r="AG681" s="1" t="s">
        <v>9819</v>
      </c>
    </row>
    <row r="682" spans="1:73" ht="13.5" customHeight="1">
      <c r="A682" s="4" t="str">
        <f t="shared" si="16"/>
        <v>1702_각남면_0086</v>
      </c>
      <c r="B682" s="1">
        <v>1702</v>
      </c>
      <c r="C682" s="1" t="s">
        <v>12741</v>
      </c>
      <c r="D682" s="1" t="s">
        <v>12742</v>
      </c>
      <c r="E682" s="1">
        <v>681</v>
      </c>
      <c r="F682" s="1">
        <v>2</v>
      </c>
      <c r="G682" s="1" t="s">
        <v>938</v>
      </c>
      <c r="H682" s="1" t="s">
        <v>7052</v>
      </c>
      <c r="I682" s="1">
        <v>15</v>
      </c>
      <c r="L682" s="1">
        <v>4</v>
      </c>
      <c r="M682" s="1" t="s">
        <v>14818</v>
      </c>
      <c r="N682" s="1" t="s">
        <v>14819</v>
      </c>
      <c r="T682" s="1" t="s">
        <v>14194</v>
      </c>
      <c r="U682" s="1" t="s">
        <v>264</v>
      </c>
      <c r="V682" s="1" t="s">
        <v>7323</v>
      </c>
      <c r="W682" s="1" t="s">
        <v>1309</v>
      </c>
      <c r="X682" s="1" t="s">
        <v>12980</v>
      </c>
      <c r="Y682" s="1" t="s">
        <v>1679</v>
      </c>
      <c r="Z682" s="1" t="s">
        <v>8214</v>
      </c>
      <c r="AC682" s="1">
        <v>41</v>
      </c>
      <c r="AD682" s="1" t="s">
        <v>223</v>
      </c>
      <c r="AE682" s="1" t="s">
        <v>9784</v>
      </c>
      <c r="AJ682" s="1" t="s">
        <v>17</v>
      </c>
      <c r="AK682" s="1" t="s">
        <v>9936</v>
      </c>
      <c r="AL682" s="1" t="s">
        <v>104</v>
      </c>
      <c r="AM682" s="1" t="s">
        <v>9994</v>
      </c>
      <c r="AT682" s="1" t="s">
        <v>189</v>
      </c>
      <c r="AU682" s="1" t="s">
        <v>7414</v>
      </c>
      <c r="AV682" s="1" t="s">
        <v>1680</v>
      </c>
      <c r="AW682" s="1" t="s">
        <v>8343</v>
      </c>
      <c r="BG682" s="1" t="s">
        <v>1670</v>
      </c>
      <c r="BH682" s="1" t="s">
        <v>10201</v>
      </c>
      <c r="BI682" s="1" t="s">
        <v>1190</v>
      </c>
      <c r="BJ682" s="1" t="s">
        <v>10396</v>
      </c>
      <c r="BK682" s="1" t="s">
        <v>107</v>
      </c>
      <c r="BL682" s="1" t="s">
        <v>13368</v>
      </c>
      <c r="BM682" s="1" t="s">
        <v>1681</v>
      </c>
      <c r="BN682" s="1" t="s">
        <v>7795</v>
      </c>
      <c r="BO682" s="1" t="s">
        <v>189</v>
      </c>
      <c r="BP682" s="1" t="s">
        <v>7414</v>
      </c>
      <c r="BQ682" s="1" t="s">
        <v>1682</v>
      </c>
      <c r="BR682" s="1" t="s">
        <v>12139</v>
      </c>
      <c r="BS682" s="1" t="s">
        <v>97</v>
      </c>
      <c r="BT682" s="1" t="s">
        <v>9880</v>
      </c>
    </row>
    <row r="683" spans="1:73" ht="13.5" customHeight="1">
      <c r="A683" s="4" t="str">
        <f t="shared" si="16"/>
        <v>1702_각남면_0086</v>
      </c>
      <c r="B683" s="1">
        <v>1702</v>
      </c>
      <c r="C683" s="1" t="s">
        <v>12741</v>
      </c>
      <c r="D683" s="1" t="s">
        <v>12742</v>
      </c>
      <c r="E683" s="1">
        <v>682</v>
      </c>
      <c r="F683" s="1">
        <v>2</v>
      </c>
      <c r="G683" s="1" t="s">
        <v>938</v>
      </c>
      <c r="H683" s="1" t="s">
        <v>7052</v>
      </c>
      <c r="I683" s="1">
        <v>15</v>
      </c>
      <c r="L683" s="1">
        <v>4</v>
      </c>
      <c r="M683" s="1" t="s">
        <v>14818</v>
      </c>
      <c r="N683" s="1" t="s">
        <v>14819</v>
      </c>
      <c r="S683" s="1" t="s">
        <v>49</v>
      </c>
      <c r="T683" s="1" t="s">
        <v>2878</v>
      </c>
      <c r="W683" s="1" t="s">
        <v>1683</v>
      </c>
      <c r="X683" s="1" t="s">
        <v>7772</v>
      </c>
      <c r="Y683" s="1" t="s">
        <v>88</v>
      </c>
      <c r="Z683" s="1" t="s">
        <v>7814</v>
      </c>
      <c r="AC683" s="1">
        <v>42</v>
      </c>
      <c r="AD683" s="1" t="s">
        <v>266</v>
      </c>
      <c r="AE683" s="1" t="s">
        <v>9788</v>
      </c>
      <c r="AJ683" s="1" t="s">
        <v>17</v>
      </c>
      <c r="AK683" s="1" t="s">
        <v>9936</v>
      </c>
      <c r="AL683" s="1" t="s">
        <v>97</v>
      </c>
      <c r="AM683" s="1" t="s">
        <v>9880</v>
      </c>
      <c r="AT683" s="1" t="s">
        <v>46</v>
      </c>
      <c r="AU683" s="1" t="s">
        <v>7417</v>
      </c>
      <c r="AV683" s="1" t="s">
        <v>1684</v>
      </c>
      <c r="AW683" s="1" t="s">
        <v>8852</v>
      </c>
      <c r="BG683" s="1" t="s">
        <v>105</v>
      </c>
      <c r="BH683" s="1" t="s">
        <v>10185</v>
      </c>
      <c r="BI683" s="1" t="s">
        <v>1685</v>
      </c>
      <c r="BJ683" s="1" t="s">
        <v>11190</v>
      </c>
      <c r="BK683" s="1" t="s">
        <v>46</v>
      </c>
      <c r="BL683" s="1" t="s">
        <v>7417</v>
      </c>
      <c r="BM683" s="1" t="s">
        <v>1686</v>
      </c>
      <c r="BN683" s="1" t="s">
        <v>7135</v>
      </c>
      <c r="BO683" s="1" t="s">
        <v>46</v>
      </c>
      <c r="BP683" s="1" t="s">
        <v>7417</v>
      </c>
      <c r="BQ683" s="1" t="s">
        <v>1687</v>
      </c>
      <c r="BR683" s="1" t="s">
        <v>13672</v>
      </c>
      <c r="BS683" s="1" t="s">
        <v>79</v>
      </c>
      <c r="BT683" s="1" t="s">
        <v>14129</v>
      </c>
    </row>
    <row r="684" spans="1:73" ht="13.5" customHeight="1">
      <c r="A684" s="4" t="str">
        <f t="shared" si="16"/>
        <v>1702_각남면_0086</v>
      </c>
      <c r="B684" s="1">
        <v>1702</v>
      </c>
      <c r="C684" s="1" t="s">
        <v>12741</v>
      </c>
      <c r="D684" s="1" t="s">
        <v>12742</v>
      </c>
      <c r="E684" s="1">
        <v>683</v>
      </c>
      <c r="F684" s="1">
        <v>2</v>
      </c>
      <c r="G684" s="1" t="s">
        <v>938</v>
      </c>
      <c r="H684" s="1" t="s">
        <v>7052</v>
      </c>
      <c r="I684" s="1">
        <v>15</v>
      </c>
      <c r="L684" s="1">
        <v>5</v>
      </c>
      <c r="M684" s="1" t="s">
        <v>1689</v>
      </c>
      <c r="N684" s="1" t="s">
        <v>8215</v>
      </c>
      <c r="T684" s="1" t="s">
        <v>14194</v>
      </c>
      <c r="U684" s="1" t="s">
        <v>1688</v>
      </c>
      <c r="V684" s="1" t="s">
        <v>7424</v>
      </c>
      <c r="Y684" s="1" t="s">
        <v>1689</v>
      </c>
      <c r="Z684" s="1" t="s">
        <v>8215</v>
      </c>
      <c r="AC684" s="1">
        <v>42</v>
      </c>
      <c r="AD684" s="1" t="s">
        <v>266</v>
      </c>
      <c r="AE684" s="1" t="s">
        <v>9788</v>
      </c>
      <c r="AJ684" s="1" t="s">
        <v>17</v>
      </c>
      <c r="AK684" s="1" t="s">
        <v>9936</v>
      </c>
      <c r="AL684" s="1" t="s">
        <v>79</v>
      </c>
      <c r="AM684" s="1" t="s">
        <v>13206</v>
      </c>
      <c r="AN684" s="1" t="s">
        <v>79</v>
      </c>
      <c r="AO684" s="1" t="s">
        <v>13207</v>
      </c>
      <c r="AR684" s="1" t="s">
        <v>1690</v>
      </c>
      <c r="AS684" s="1" t="s">
        <v>10086</v>
      </c>
      <c r="AT684" s="1" t="s">
        <v>46</v>
      </c>
      <c r="AU684" s="1" t="s">
        <v>7417</v>
      </c>
      <c r="AV684" s="1" t="s">
        <v>1691</v>
      </c>
      <c r="AW684" s="1" t="s">
        <v>9073</v>
      </c>
      <c r="BG684" s="1" t="s">
        <v>46</v>
      </c>
      <c r="BH684" s="1" t="s">
        <v>7417</v>
      </c>
      <c r="BI684" s="1" t="s">
        <v>1692</v>
      </c>
      <c r="BJ684" s="1" t="s">
        <v>11191</v>
      </c>
      <c r="BK684" s="1" t="s">
        <v>46</v>
      </c>
      <c r="BL684" s="1" t="s">
        <v>7417</v>
      </c>
      <c r="BM684" s="1" t="s">
        <v>902</v>
      </c>
      <c r="BN684" s="1" t="s">
        <v>11157</v>
      </c>
      <c r="BO684" s="1" t="s">
        <v>57</v>
      </c>
      <c r="BP684" s="1" t="s">
        <v>7320</v>
      </c>
      <c r="BQ684" s="1" t="s">
        <v>1693</v>
      </c>
      <c r="BR684" s="1" t="s">
        <v>12140</v>
      </c>
      <c r="BS684" s="1" t="s">
        <v>79</v>
      </c>
      <c r="BT684" s="1" t="s">
        <v>14129</v>
      </c>
    </row>
    <row r="685" spans="1:73" ht="13.5" customHeight="1">
      <c r="A685" s="4" t="str">
        <f t="shared" si="16"/>
        <v>1702_각남면_0086</v>
      </c>
      <c r="B685" s="1">
        <v>1702</v>
      </c>
      <c r="C685" s="1" t="s">
        <v>12741</v>
      </c>
      <c r="D685" s="1" t="s">
        <v>12742</v>
      </c>
      <c r="E685" s="1">
        <v>684</v>
      </c>
      <c r="F685" s="1">
        <v>2</v>
      </c>
      <c r="G685" s="1" t="s">
        <v>938</v>
      </c>
      <c r="H685" s="1" t="s">
        <v>7052</v>
      </c>
      <c r="I685" s="1">
        <v>15</v>
      </c>
      <c r="L685" s="1">
        <v>5</v>
      </c>
      <c r="M685" s="1" t="s">
        <v>1689</v>
      </c>
      <c r="N685" s="1" t="s">
        <v>8215</v>
      </c>
      <c r="S685" s="1" t="s">
        <v>49</v>
      </c>
      <c r="T685" s="1" t="s">
        <v>2878</v>
      </c>
      <c r="U685" s="1" t="s">
        <v>128</v>
      </c>
      <c r="V685" s="1" t="s">
        <v>7236</v>
      </c>
      <c r="W685" s="1" t="s">
        <v>148</v>
      </c>
      <c r="X685" s="1" t="s">
        <v>11263</v>
      </c>
      <c r="Y685" s="1" t="s">
        <v>88</v>
      </c>
      <c r="Z685" s="1" t="s">
        <v>7814</v>
      </c>
      <c r="AC685" s="1">
        <v>35</v>
      </c>
      <c r="AD685" s="1" t="s">
        <v>135</v>
      </c>
      <c r="AE685" s="1" t="s">
        <v>9773</v>
      </c>
      <c r="AF685" s="1" t="s">
        <v>100</v>
      </c>
      <c r="AG685" s="1" t="s">
        <v>9819</v>
      </c>
      <c r="AJ685" s="1" t="s">
        <v>17</v>
      </c>
      <c r="AK685" s="1" t="s">
        <v>9936</v>
      </c>
      <c r="AL685" s="1" t="s">
        <v>149</v>
      </c>
      <c r="AM685" s="1" t="s">
        <v>9962</v>
      </c>
      <c r="AT685" s="1" t="s">
        <v>46</v>
      </c>
      <c r="AU685" s="1" t="s">
        <v>7417</v>
      </c>
      <c r="AV685" s="1" t="s">
        <v>1694</v>
      </c>
      <c r="AW685" s="1" t="s">
        <v>9531</v>
      </c>
      <c r="BG685" s="1" t="s">
        <v>46</v>
      </c>
      <c r="BH685" s="1" t="s">
        <v>7417</v>
      </c>
      <c r="BI685" s="1" t="s">
        <v>1695</v>
      </c>
      <c r="BJ685" s="1" t="s">
        <v>11192</v>
      </c>
      <c r="BK685" s="1" t="s">
        <v>46</v>
      </c>
      <c r="BL685" s="1" t="s">
        <v>7417</v>
      </c>
      <c r="BM685" s="1" t="s">
        <v>1696</v>
      </c>
      <c r="BN685" s="1" t="s">
        <v>9078</v>
      </c>
      <c r="BQ685" s="1" t="s">
        <v>1697</v>
      </c>
      <c r="BR685" s="1" t="s">
        <v>13804</v>
      </c>
      <c r="BS685" s="1" t="s">
        <v>79</v>
      </c>
      <c r="BT685" s="1" t="s">
        <v>14129</v>
      </c>
    </row>
    <row r="686" spans="1:73" ht="13.5" customHeight="1">
      <c r="A686" s="4" t="str">
        <f t="shared" si="16"/>
        <v>1702_각남면_0086</v>
      </c>
      <c r="B686" s="1">
        <v>1702</v>
      </c>
      <c r="C686" s="1" t="s">
        <v>12741</v>
      </c>
      <c r="D686" s="1" t="s">
        <v>12742</v>
      </c>
      <c r="E686" s="1">
        <v>685</v>
      </c>
      <c r="F686" s="1">
        <v>2</v>
      </c>
      <c r="G686" s="1" t="s">
        <v>938</v>
      </c>
      <c r="H686" s="1" t="s">
        <v>7052</v>
      </c>
      <c r="I686" s="1">
        <v>15</v>
      </c>
      <c r="L686" s="1">
        <v>5</v>
      </c>
      <c r="M686" s="1" t="s">
        <v>1689</v>
      </c>
      <c r="N686" s="1" t="s">
        <v>8215</v>
      </c>
      <c r="S686" s="1" t="s">
        <v>280</v>
      </c>
      <c r="T686" s="1" t="s">
        <v>7228</v>
      </c>
      <c r="Y686" s="1" t="s">
        <v>1698</v>
      </c>
      <c r="Z686" s="1" t="s">
        <v>8216</v>
      </c>
      <c r="AC686" s="1">
        <v>60</v>
      </c>
      <c r="AD686" s="1" t="s">
        <v>132</v>
      </c>
      <c r="AE686" s="1" t="s">
        <v>9772</v>
      </c>
    </row>
    <row r="687" spans="1:73" ht="13.5" customHeight="1">
      <c r="A687" s="4" t="str">
        <f t="shared" si="16"/>
        <v>1702_각남면_0086</v>
      </c>
      <c r="B687" s="1">
        <v>1702</v>
      </c>
      <c r="C687" s="1" t="s">
        <v>12741</v>
      </c>
      <c r="D687" s="1" t="s">
        <v>12742</v>
      </c>
      <c r="E687" s="1">
        <v>686</v>
      </c>
      <c r="F687" s="1">
        <v>2</v>
      </c>
      <c r="G687" s="1" t="s">
        <v>938</v>
      </c>
      <c r="H687" s="1" t="s">
        <v>7052</v>
      </c>
      <c r="I687" s="1">
        <v>15</v>
      </c>
      <c r="L687" s="1">
        <v>5</v>
      </c>
      <c r="M687" s="1" t="s">
        <v>1689</v>
      </c>
      <c r="N687" s="1" t="s">
        <v>8215</v>
      </c>
      <c r="S687" s="1" t="s">
        <v>494</v>
      </c>
      <c r="T687" s="1" t="s">
        <v>7234</v>
      </c>
      <c r="Y687" s="1" t="s">
        <v>15324</v>
      </c>
      <c r="Z687" s="1" t="s">
        <v>7903</v>
      </c>
      <c r="AC687" s="1">
        <v>17</v>
      </c>
      <c r="AD687" s="1" t="s">
        <v>312</v>
      </c>
      <c r="AE687" s="1" t="s">
        <v>7338</v>
      </c>
    </row>
    <row r="688" spans="1:73" ht="13.5" customHeight="1">
      <c r="A688" s="4" t="str">
        <f t="shared" si="16"/>
        <v>1702_각남면_0086</v>
      </c>
      <c r="B688" s="1">
        <v>1702</v>
      </c>
      <c r="C688" s="1" t="s">
        <v>12741</v>
      </c>
      <c r="D688" s="1" t="s">
        <v>12742</v>
      </c>
      <c r="E688" s="1">
        <v>687</v>
      </c>
      <c r="F688" s="1">
        <v>2</v>
      </c>
      <c r="G688" s="1" t="s">
        <v>938</v>
      </c>
      <c r="H688" s="1" t="s">
        <v>7052</v>
      </c>
      <c r="I688" s="1">
        <v>15</v>
      </c>
      <c r="L688" s="1">
        <v>5</v>
      </c>
      <c r="M688" s="1" t="s">
        <v>1689</v>
      </c>
      <c r="N688" s="1" t="s">
        <v>8215</v>
      </c>
      <c r="S688" s="1" t="s">
        <v>68</v>
      </c>
      <c r="T688" s="1" t="s">
        <v>7222</v>
      </c>
      <c r="Y688" s="1" t="s">
        <v>1699</v>
      </c>
      <c r="Z688" s="1" t="s">
        <v>8217</v>
      </c>
      <c r="AC688" s="1">
        <v>2</v>
      </c>
      <c r="AD688" s="1" t="s">
        <v>99</v>
      </c>
      <c r="AE688" s="1" t="s">
        <v>9768</v>
      </c>
      <c r="AF688" s="1" t="s">
        <v>100</v>
      </c>
      <c r="AG688" s="1" t="s">
        <v>9819</v>
      </c>
    </row>
    <row r="689" spans="1:72" ht="13.5" customHeight="1">
      <c r="A689" s="4" t="str">
        <f t="shared" si="16"/>
        <v>1702_각남면_0086</v>
      </c>
      <c r="B689" s="1">
        <v>1702</v>
      </c>
      <c r="C689" s="1" t="s">
        <v>12741</v>
      </c>
      <c r="D689" s="1" t="s">
        <v>12742</v>
      </c>
      <c r="E689" s="1">
        <v>688</v>
      </c>
      <c r="F689" s="1">
        <v>2</v>
      </c>
      <c r="G689" s="1" t="s">
        <v>938</v>
      </c>
      <c r="H689" s="1" t="s">
        <v>7052</v>
      </c>
      <c r="I689" s="1">
        <v>15</v>
      </c>
      <c r="L689" s="1">
        <v>5</v>
      </c>
      <c r="M689" s="1" t="s">
        <v>1689</v>
      </c>
      <c r="N689" s="1" t="s">
        <v>8215</v>
      </c>
      <c r="S689" s="1" t="s">
        <v>430</v>
      </c>
      <c r="T689" s="1" t="s">
        <v>7231</v>
      </c>
      <c r="U689" s="1" t="s">
        <v>75</v>
      </c>
      <c r="V689" s="1" t="s">
        <v>7305</v>
      </c>
      <c r="Y689" s="1" t="s">
        <v>1700</v>
      </c>
      <c r="Z689" s="1" t="s">
        <v>8218</v>
      </c>
      <c r="AC689" s="1">
        <v>13</v>
      </c>
      <c r="AD689" s="1" t="s">
        <v>717</v>
      </c>
      <c r="AE689" s="1" t="s">
        <v>9812</v>
      </c>
      <c r="AF689" s="1" t="s">
        <v>100</v>
      </c>
      <c r="AG689" s="1" t="s">
        <v>9819</v>
      </c>
    </row>
    <row r="690" spans="1:72" ht="13.5" customHeight="1">
      <c r="A690" s="4" t="str">
        <f t="shared" si="16"/>
        <v>1702_각남면_0086</v>
      </c>
      <c r="B690" s="1">
        <v>1702</v>
      </c>
      <c r="C690" s="1" t="s">
        <v>12741</v>
      </c>
      <c r="D690" s="1" t="s">
        <v>12742</v>
      </c>
      <c r="E690" s="1">
        <v>689</v>
      </c>
      <c r="F690" s="1">
        <v>2</v>
      </c>
      <c r="G690" s="1" t="s">
        <v>938</v>
      </c>
      <c r="H690" s="1" t="s">
        <v>7052</v>
      </c>
      <c r="I690" s="1">
        <v>16</v>
      </c>
      <c r="J690" s="1" t="s">
        <v>1701</v>
      </c>
      <c r="K690" s="1" t="s">
        <v>12748</v>
      </c>
      <c r="L690" s="1">
        <v>1</v>
      </c>
      <c r="M690" s="1" t="s">
        <v>1701</v>
      </c>
      <c r="N690" s="1" t="s">
        <v>12748</v>
      </c>
      <c r="T690" s="1" t="s">
        <v>14194</v>
      </c>
      <c r="U690" s="1" t="s">
        <v>264</v>
      </c>
      <c r="V690" s="1" t="s">
        <v>7323</v>
      </c>
      <c r="W690" s="1" t="s">
        <v>76</v>
      </c>
      <c r="X690" s="1" t="s">
        <v>12974</v>
      </c>
      <c r="Y690" s="1" t="s">
        <v>63</v>
      </c>
      <c r="Z690" s="1" t="s">
        <v>8219</v>
      </c>
      <c r="AC690" s="1">
        <v>55</v>
      </c>
      <c r="AD690" s="1" t="s">
        <v>559</v>
      </c>
      <c r="AE690" s="1" t="s">
        <v>9806</v>
      </c>
      <c r="AJ690" s="1" t="s">
        <v>17</v>
      </c>
      <c r="AK690" s="1" t="s">
        <v>9936</v>
      </c>
      <c r="AL690" s="1" t="s">
        <v>224</v>
      </c>
      <c r="AM690" s="1" t="s">
        <v>9998</v>
      </c>
      <c r="AT690" s="1" t="s">
        <v>46</v>
      </c>
      <c r="AU690" s="1" t="s">
        <v>7417</v>
      </c>
      <c r="AV690" s="1" t="s">
        <v>1612</v>
      </c>
      <c r="AW690" s="1" t="s">
        <v>10397</v>
      </c>
      <c r="BG690" s="1" t="s">
        <v>105</v>
      </c>
      <c r="BH690" s="1" t="s">
        <v>10185</v>
      </c>
      <c r="BI690" s="1" t="s">
        <v>1613</v>
      </c>
      <c r="BJ690" s="1" t="s">
        <v>10490</v>
      </c>
      <c r="BK690" s="1" t="s">
        <v>1702</v>
      </c>
      <c r="BL690" s="1" t="s">
        <v>11522</v>
      </c>
      <c r="BM690" s="1" t="s">
        <v>1681</v>
      </c>
      <c r="BN690" s="1" t="s">
        <v>7795</v>
      </c>
      <c r="BO690" s="1" t="s">
        <v>363</v>
      </c>
      <c r="BP690" s="1" t="s">
        <v>7491</v>
      </c>
      <c r="BQ690" s="1" t="s">
        <v>1703</v>
      </c>
      <c r="BR690" s="1" t="s">
        <v>13954</v>
      </c>
      <c r="BS690" s="1" t="s">
        <v>1704</v>
      </c>
      <c r="BT690" s="1" t="s">
        <v>10036</v>
      </c>
    </row>
    <row r="691" spans="1:72" ht="13.5" customHeight="1">
      <c r="A691" s="4" t="str">
        <f t="shared" si="16"/>
        <v>1702_각남면_0086</v>
      </c>
      <c r="B691" s="1">
        <v>1702</v>
      </c>
      <c r="C691" s="1" t="s">
        <v>12741</v>
      </c>
      <c r="D691" s="1" t="s">
        <v>12742</v>
      </c>
      <c r="E691" s="1">
        <v>690</v>
      </c>
      <c r="F691" s="1">
        <v>2</v>
      </c>
      <c r="G691" s="1" t="s">
        <v>938</v>
      </c>
      <c r="H691" s="1" t="s">
        <v>7052</v>
      </c>
      <c r="I691" s="1">
        <v>16</v>
      </c>
      <c r="L691" s="1">
        <v>1</v>
      </c>
      <c r="M691" s="1" t="s">
        <v>1701</v>
      </c>
      <c r="N691" s="1" t="s">
        <v>12748</v>
      </c>
      <c r="S691" s="1" t="s">
        <v>49</v>
      </c>
      <c r="T691" s="1" t="s">
        <v>2878</v>
      </c>
      <c r="W691" s="1" t="s">
        <v>1067</v>
      </c>
      <c r="X691" s="1" t="s">
        <v>7775</v>
      </c>
      <c r="Y691" s="1" t="s">
        <v>88</v>
      </c>
      <c r="Z691" s="1" t="s">
        <v>7814</v>
      </c>
      <c r="AC691" s="1">
        <v>42</v>
      </c>
      <c r="AD691" s="1" t="s">
        <v>266</v>
      </c>
      <c r="AE691" s="1" t="s">
        <v>9788</v>
      </c>
      <c r="AJ691" s="1" t="s">
        <v>17</v>
      </c>
      <c r="AK691" s="1" t="s">
        <v>9936</v>
      </c>
      <c r="AL691" s="1" t="s">
        <v>828</v>
      </c>
      <c r="AM691" s="1" t="s">
        <v>9963</v>
      </c>
      <c r="AT691" s="1" t="s">
        <v>46</v>
      </c>
      <c r="AU691" s="1" t="s">
        <v>7417</v>
      </c>
      <c r="AV691" s="1" t="s">
        <v>15318</v>
      </c>
      <c r="AW691" s="1" t="s">
        <v>8286</v>
      </c>
      <c r="BG691" s="1" t="s">
        <v>46</v>
      </c>
      <c r="BH691" s="1" t="s">
        <v>7417</v>
      </c>
      <c r="BI691" s="1" t="s">
        <v>1705</v>
      </c>
      <c r="BJ691" s="1" t="s">
        <v>11193</v>
      </c>
      <c r="BK691" s="1" t="s">
        <v>46</v>
      </c>
      <c r="BL691" s="1" t="s">
        <v>7417</v>
      </c>
      <c r="BM691" s="1" t="s">
        <v>686</v>
      </c>
      <c r="BN691" s="1" t="s">
        <v>8910</v>
      </c>
      <c r="BO691" s="1" t="s">
        <v>46</v>
      </c>
      <c r="BP691" s="1" t="s">
        <v>7417</v>
      </c>
      <c r="BQ691" s="1" t="s">
        <v>1706</v>
      </c>
      <c r="BR691" s="1" t="s">
        <v>12141</v>
      </c>
      <c r="BS691" s="1" t="s">
        <v>1125</v>
      </c>
      <c r="BT691" s="1" t="s">
        <v>9972</v>
      </c>
    </row>
    <row r="692" spans="1:72" ht="13.5" customHeight="1">
      <c r="A692" s="4" t="str">
        <f t="shared" si="16"/>
        <v>1702_각남면_0086</v>
      </c>
      <c r="B692" s="1">
        <v>1702</v>
      </c>
      <c r="C692" s="1" t="s">
        <v>12741</v>
      </c>
      <c r="D692" s="1" t="s">
        <v>12742</v>
      </c>
      <c r="E692" s="1">
        <v>691</v>
      </c>
      <c r="F692" s="1">
        <v>2</v>
      </c>
      <c r="G692" s="1" t="s">
        <v>938</v>
      </c>
      <c r="H692" s="1" t="s">
        <v>7052</v>
      </c>
      <c r="I692" s="1">
        <v>16</v>
      </c>
      <c r="L692" s="1">
        <v>1</v>
      </c>
      <c r="M692" s="1" t="s">
        <v>1701</v>
      </c>
      <c r="N692" s="1" t="s">
        <v>12748</v>
      </c>
      <c r="S692" s="1" t="s">
        <v>64</v>
      </c>
      <c r="T692" s="1" t="s">
        <v>7221</v>
      </c>
      <c r="Y692" s="1" t="s">
        <v>1707</v>
      </c>
      <c r="Z692" s="1" t="s">
        <v>8220</v>
      </c>
      <c r="AC692" s="1">
        <v>15</v>
      </c>
      <c r="AD692" s="1" t="s">
        <v>70</v>
      </c>
      <c r="AE692" s="1" t="s">
        <v>9764</v>
      </c>
    </row>
    <row r="693" spans="1:72" ht="13.5" customHeight="1">
      <c r="A693" s="4" t="str">
        <f t="shared" si="16"/>
        <v>1702_각남면_0086</v>
      </c>
      <c r="B693" s="1">
        <v>1702</v>
      </c>
      <c r="C693" s="1" t="s">
        <v>12741</v>
      </c>
      <c r="D693" s="1" t="s">
        <v>12742</v>
      </c>
      <c r="E693" s="1">
        <v>692</v>
      </c>
      <c r="F693" s="1">
        <v>2</v>
      </c>
      <c r="G693" s="1" t="s">
        <v>938</v>
      </c>
      <c r="H693" s="1" t="s">
        <v>7052</v>
      </c>
      <c r="I693" s="1">
        <v>16</v>
      </c>
      <c r="L693" s="1">
        <v>1</v>
      </c>
      <c r="M693" s="1" t="s">
        <v>1701</v>
      </c>
      <c r="N693" s="1" t="s">
        <v>12748</v>
      </c>
      <c r="S693" s="1" t="s">
        <v>64</v>
      </c>
      <c r="T693" s="1" t="s">
        <v>7221</v>
      </c>
      <c r="Y693" s="1" t="s">
        <v>15834</v>
      </c>
      <c r="Z693" s="1" t="s">
        <v>13042</v>
      </c>
      <c r="AC693" s="1">
        <v>11</v>
      </c>
      <c r="AD693" s="1" t="s">
        <v>313</v>
      </c>
      <c r="AE693" s="1" t="s">
        <v>9793</v>
      </c>
    </row>
    <row r="694" spans="1:72" ht="13.5" customHeight="1">
      <c r="A694" s="4" t="str">
        <f t="shared" si="16"/>
        <v>1702_각남면_0086</v>
      </c>
      <c r="B694" s="1">
        <v>1702</v>
      </c>
      <c r="C694" s="1" t="s">
        <v>12741</v>
      </c>
      <c r="D694" s="1" t="s">
        <v>12742</v>
      </c>
      <c r="E694" s="1">
        <v>693</v>
      </c>
      <c r="F694" s="1">
        <v>2</v>
      </c>
      <c r="G694" s="1" t="s">
        <v>938</v>
      </c>
      <c r="H694" s="1" t="s">
        <v>7052</v>
      </c>
      <c r="I694" s="1">
        <v>16</v>
      </c>
      <c r="L694" s="1">
        <v>1</v>
      </c>
      <c r="M694" s="1" t="s">
        <v>1701</v>
      </c>
      <c r="N694" s="1" t="s">
        <v>12748</v>
      </c>
      <c r="S694" s="1" t="s">
        <v>68</v>
      </c>
      <c r="T694" s="1" t="s">
        <v>7222</v>
      </c>
      <c r="Y694" s="1" t="s">
        <v>1708</v>
      </c>
      <c r="Z694" s="1" t="s">
        <v>8221</v>
      </c>
      <c r="AC694" s="1">
        <v>13</v>
      </c>
      <c r="AD694" s="1" t="s">
        <v>717</v>
      </c>
      <c r="AE694" s="1" t="s">
        <v>9812</v>
      </c>
    </row>
    <row r="695" spans="1:72" ht="13.5" customHeight="1">
      <c r="A695" s="4" t="str">
        <f t="shared" si="16"/>
        <v>1702_각남면_0086</v>
      </c>
      <c r="B695" s="1">
        <v>1702</v>
      </c>
      <c r="C695" s="1" t="s">
        <v>12741</v>
      </c>
      <c r="D695" s="1" t="s">
        <v>12742</v>
      </c>
      <c r="E695" s="1">
        <v>694</v>
      </c>
      <c r="F695" s="1">
        <v>2</v>
      </c>
      <c r="G695" s="1" t="s">
        <v>938</v>
      </c>
      <c r="H695" s="1" t="s">
        <v>7052</v>
      </c>
      <c r="I695" s="1">
        <v>16</v>
      </c>
      <c r="L695" s="1">
        <v>1</v>
      </c>
      <c r="M695" s="1" t="s">
        <v>1701</v>
      </c>
      <c r="N695" s="1" t="s">
        <v>12748</v>
      </c>
      <c r="S695" s="1" t="s">
        <v>68</v>
      </c>
      <c r="T695" s="1" t="s">
        <v>7222</v>
      </c>
      <c r="U695" s="1" t="s">
        <v>75</v>
      </c>
      <c r="V695" s="1" t="s">
        <v>7305</v>
      </c>
      <c r="Y695" s="1" t="s">
        <v>1709</v>
      </c>
      <c r="Z695" s="1" t="s">
        <v>8222</v>
      </c>
      <c r="AC695" s="1">
        <v>29</v>
      </c>
      <c r="AD695" s="1" t="s">
        <v>232</v>
      </c>
      <c r="AE695" s="1" t="s">
        <v>9785</v>
      </c>
      <c r="AF695" s="1" t="s">
        <v>100</v>
      </c>
      <c r="AG695" s="1" t="s">
        <v>9819</v>
      </c>
    </row>
    <row r="696" spans="1:72" ht="13.5" customHeight="1">
      <c r="A696" s="4" t="str">
        <f t="shared" ref="A696:A727" si="17">HYPERLINK("http://kyu.snu.ac.kr/sdhj/index.jsp?type=hj/GK14658_00IH_0001_0087.jpg","1702_각남면_0087")</f>
        <v>1702_각남면_0087</v>
      </c>
      <c r="B696" s="1">
        <v>1702</v>
      </c>
      <c r="C696" s="1" t="s">
        <v>12741</v>
      </c>
      <c r="D696" s="1" t="s">
        <v>12742</v>
      </c>
      <c r="E696" s="1">
        <v>695</v>
      </c>
      <c r="F696" s="1">
        <v>2</v>
      </c>
      <c r="G696" s="1" t="s">
        <v>938</v>
      </c>
      <c r="H696" s="1" t="s">
        <v>7052</v>
      </c>
      <c r="I696" s="1">
        <v>16</v>
      </c>
      <c r="L696" s="1">
        <v>2</v>
      </c>
      <c r="M696" s="1" t="s">
        <v>1711</v>
      </c>
      <c r="N696" s="1" t="s">
        <v>8223</v>
      </c>
      <c r="T696" s="1" t="s">
        <v>14194</v>
      </c>
      <c r="U696" s="1" t="s">
        <v>1710</v>
      </c>
      <c r="V696" s="1" t="s">
        <v>12968</v>
      </c>
      <c r="Y696" s="1" t="s">
        <v>1711</v>
      </c>
      <c r="Z696" s="1" t="s">
        <v>8223</v>
      </c>
      <c r="AC696" s="1">
        <v>54</v>
      </c>
      <c r="AD696" s="1" t="s">
        <v>323</v>
      </c>
      <c r="AE696" s="1" t="s">
        <v>9795</v>
      </c>
      <c r="AJ696" s="1" t="s">
        <v>17</v>
      </c>
      <c r="AK696" s="1" t="s">
        <v>9936</v>
      </c>
      <c r="AL696" s="1" t="s">
        <v>149</v>
      </c>
      <c r="AM696" s="1" t="s">
        <v>9962</v>
      </c>
      <c r="AT696" s="1" t="s">
        <v>1712</v>
      </c>
      <c r="AU696" s="1" t="s">
        <v>10202</v>
      </c>
      <c r="AV696" s="1" t="s">
        <v>1251</v>
      </c>
      <c r="AW696" s="1" t="s">
        <v>9018</v>
      </c>
      <c r="BB696" s="1" t="s">
        <v>50</v>
      </c>
      <c r="BC696" s="1" t="s">
        <v>7304</v>
      </c>
      <c r="BD696" s="1" t="s">
        <v>1713</v>
      </c>
      <c r="BE696" s="1" t="s">
        <v>9150</v>
      </c>
      <c r="BG696" s="1" t="s">
        <v>46</v>
      </c>
      <c r="BH696" s="1" t="s">
        <v>7417</v>
      </c>
      <c r="BI696" s="1" t="s">
        <v>1714</v>
      </c>
      <c r="BJ696" s="1" t="s">
        <v>9033</v>
      </c>
      <c r="BK696" s="1" t="s">
        <v>46</v>
      </c>
      <c r="BL696" s="1" t="s">
        <v>7417</v>
      </c>
      <c r="BM696" s="1" t="s">
        <v>1715</v>
      </c>
      <c r="BN696" s="1" t="s">
        <v>11653</v>
      </c>
      <c r="BO696" s="1" t="s">
        <v>935</v>
      </c>
      <c r="BP696" s="1" t="s">
        <v>13630</v>
      </c>
      <c r="BQ696" s="1" t="s">
        <v>1716</v>
      </c>
      <c r="BR696" s="1" t="s">
        <v>12142</v>
      </c>
      <c r="BS696" s="1" t="s">
        <v>79</v>
      </c>
      <c r="BT696" s="1" t="s">
        <v>14129</v>
      </c>
    </row>
    <row r="697" spans="1:72" ht="13.5" customHeight="1">
      <c r="A697" s="4" t="str">
        <f t="shared" si="17"/>
        <v>1702_각남면_0087</v>
      </c>
      <c r="B697" s="1">
        <v>1702</v>
      </c>
      <c r="C697" s="1" t="s">
        <v>12741</v>
      </c>
      <c r="D697" s="1" t="s">
        <v>12742</v>
      </c>
      <c r="E697" s="1">
        <v>696</v>
      </c>
      <c r="F697" s="1">
        <v>2</v>
      </c>
      <c r="G697" s="1" t="s">
        <v>938</v>
      </c>
      <c r="H697" s="1" t="s">
        <v>7052</v>
      </c>
      <c r="I697" s="1">
        <v>16</v>
      </c>
      <c r="L697" s="1">
        <v>2</v>
      </c>
      <c r="M697" s="1" t="s">
        <v>1711</v>
      </c>
      <c r="N697" s="1" t="s">
        <v>8223</v>
      </c>
      <c r="S697" s="1" t="s">
        <v>49</v>
      </c>
      <c r="T697" s="1" t="s">
        <v>2878</v>
      </c>
      <c r="U697" s="1" t="s">
        <v>50</v>
      </c>
      <c r="V697" s="1" t="s">
        <v>7304</v>
      </c>
      <c r="Y697" s="1" t="s">
        <v>1717</v>
      </c>
      <c r="Z697" s="1" t="s">
        <v>8224</v>
      </c>
      <c r="AC697" s="1">
        <v>55</v>
      </c>
      <c r="AD697" s="1" t="s">
        <v>559</v>
      </c>
      <c r="AE697" s="1" t="s">
        <v>9806</v>
      </c>
      <c r="AJ697" s="1" t="s">
        <v>17</v>
      </c>
      <c r="AK697" s="1" t="s">
        <v>9936</v>
      </c>
      <c r="AL697" s="1" t="s">
        <v>53</v>
      </c>
      <c r="AM697" s="1" t="s">
        <v>9879</v>
      </c>
      <c r="AN697" s="1" t="s">
        <v>456</v>
      </c>
      <c r="AO697" s="1" t="s">
        <v>7287</v>
      </c>
      <c r="AR697" s="1" t="s">
        <v>1718</v>
      </c>
      <c r="AS697" s="1" t="s">
        <v>10087</v>
      </c>
      <c r="AT697" s="1" t="s">
        <v>46</v>
      </c>
      <c r="AU697" s="1" t="s">
        <v>7417</v>
      </c>
      <c r="AV697" s="1" t="s">
        <v>1719</v>
      </c>
      <c r="AW697" s="1" t="s">
        <v>10398</v>
      </c>
      <c r="BB697" s="1" t="s">
        <v>141</v>
      </c>
      <c r="BC697" s="1" t="s">
        <v>7634</v>
      </c>
      <c r="BD697" s="1" t="s">
        <v>651</v>
      </c>
      <c r="BE697" s="1" t="s">
        <v>7934</v>
      </c>
      <c r="BG697" s="1" t="s">
        <v>46</v>
      </c>
      <c r="BH697" s="1" t="s">
        <v>7417</v>
      </c>
      <c r="BI697" s="1" t="s">
        <v>1720</v>
      </c>
      <c r="BJ697" s="1" t="s">
        <v>11194</v>
      </c>
      <c r="BM697" s="1" t="s">
        <v>1721</v>
      </c>
      <c r="BN697" s="1" t="s">
        <v>11654</v>
      </c>
      <c r="BO697" s="1" t="s">
        <v>233</v>
      </c>
      <c r="BP697" s="1" t="s">
        <v>7467</v>
      </c>
      <c r="BQ697" s="1" t="s">
        <v>1722</v>
      </c>
      <c r="BR697" s="1" t="s">
        <v>12143</v>
      </c>
      <c r="BS697" s="1" t="s">
        <v>224</v>
      </c>
      <c r="BT697" s="1" t="s">
        <v>9998</v>
      </c>
    </row>
    <row r="698" spans="1:72" ht="13.5" customHeight="1">
      <c r="A698" s="4" t="str">
        <f t="shared" si="17"/>
        <v>1702_각남면_0087</v>
      </c>
      <c r="B698" s="1">
        <v>1702</v>
      </c>
      <c r="C698" s="1" t="s">
        <v>12741</v>
      </c>
      <c r="D698" s="1" t="s">
        <v>12742</v>
      </c>
      <c r="E698" s="1">
        <v>697</v>
      </c>
      <c r="F698" s="1">
        <v>2</v>
      </c>
      <c r="G698" s="1" t="s">
        <v>938</v>
      </c>
      <c r="H698" s="1" t="s">
        <v>7052</v>
      </c>
      <c r="I698" s="1">
        <v>16</v>
      </c>
      <c r="L698" s="1">
        <v>2</v>
      </c>
      <c r="M698" s="1" t="s">
        <v>1711</v>
      </c>
      <c r="N698" s="1" t="s">
        <v>8223</v>
      </c>
      <c r="S698" s="1" t="s">
        <v>64</v>
      </c>
      <c r="T698" s="1" t="s">
        <v>7221</v>
      </c>
      <c r="Y698" s="1" t="s">
        <v>129</v>
      </c>
      <c r="Z698" s="1" t="s">
        <v>8037</v>
      </c>
      <c r="AC698" s="1">
        <v>21</v>
      </c>
      <c r="AD698" s="1" t="s">
        <v>246</v>
      </c>
      <c r="AE698" s="1" t="s">
        <v>9786</v>
      </c>
    </row>
    <row r="699" spans="1:72" ht="13.5" customHeight="1">
      <c r="A699" s="4" t="str">
        <f t="shared" si="17"/>
        <v>1702_각남면_0087</v>
      </c>
      <c r="B699" s="1">
        <v>1702</v>
      </c>
      <c r="C699" s="1" t="s">
        <v>12741</v>
      </c>
      <c r="D699" s="1" t="s">
        <v>12742</v>
      </c>
      <c r="E699" s="1">
        <v>698</v>
      </c>
      <c r="F699" s="1">
        <v>2</v>
      </c>
      <c r="G699" s="1" t="s">
        <v>938</v>
      </c>
      <c r="H699" s="1" t="s">
        <v>7052</v>
      </c>
      <c r="I699" s="1">
        <v>16</v>
      </c>
      <c r="L699" s="1">
        <v>2</v>
      </c>
      <c r="M699" s="1" t="s">
        <v>1711</v>
      </c>
      <c r="N699" s="1" t="s">
        <v>8223</v>
      </c>
      <c r="S699" s="1" t="s">
        <v>64</v>
      </c>
      <c r="T699" s="1" t="s">
        <v>7221</v>
      </c>
      <c r="Y699" s="1" t="s">
        <v>15335</v>
      </c>
      <c r="Z699" s="1" t="s">
        <v>7949</v>
      </c>
      <c r="AC699" s="1">
        <v>19</v>
      </c>
      <c r="AD699" s="1" t="s">
        <v>493</v>
      </c>
      <c r="AE699" s="1" t="s">
        <v>9804</v>
      </c>
    </row>
    <row r="700" spans="1:72" ht="13.5" customHeight="1">
      <c r="A700" s="4" t="str">
        <f t="shared" si="17"/>
        <v>1702_각남면_0087</v>
      </c>
      <c r="B700" s="1">
        <v>1702</v>
      </c>
      <c r="C700" s="1" t="s">
        <v>12741</v>
      </c>
      <c r="D700" s="1" t="s">
        <v>12742</v>
      </c>
      <c r="E700" s="1">
        <v>699</v>
      </c>
      <c r="F700" s="1">
        <v>2</v>
      </c>
      <c r="G700" s="1" t="s">
        <v>938</v>
      </c>
      <c r="H700" s="1" t="s">
        <v>7052</v>
      </c>
      <c r="I700" s="1">
        <v>16</v>
      </c>
      <c r="L700" s="1">
        <v>3</v>
      </c>
      <c r="M700" s="1" t="s">
        <v>1687</v>
      </c>
      <c r="N700" s="1" t="s">
        <v>13672</v>
      </c>
      <c r="T700" s="1" t="s">
        <v>14194</v>
      </c>
      <c r="U700" s="1" t="s">
        <v>1723</v>
      </c>
      <c r="V700" s="1" t="s">
        <v>12844</v>
      </c>
      <c r="W700" s="1" t="s">
        <v>76</v>
      </c>
      <c r="X700" s="1" t="s">
        <v>12974</v>
      </c>
      <c r="Y700" s="1" t="s">
        <v>726</v>
      </c>
      <c r="Z700" s="1" t="s">
        <v>8225</v>
      </c>
      <c r="AC700" s="1">
        <v>67</v>
      </c>
      <c r="AD700" s="1" t="s">
        <v>74</v>
      </c>
      <c r="AE700" s="1" t="s">
        <v>9766</v>
      </c>
      <c r="AJ700" s="1" t="s">
        <v>17</v>
      </c>
      <c r="AK700" s="1" t="s">
        <v>9936</v>
      </c>
      <c r="AL700" s="1" t="s">
        <v>224</v>
      </c>
      <c r="AM700" s="1" t="s">
        <v>9998</v>
      </c>
      <c r="AT700" s="1" t="s">
        <v>46</v>
      </c>
      <c r="AU700" s="1" t="s">
        <v>7417</v>
      </c>
      <c r="AV700" s="1" t="s">
        <v>1612</v>
      </c>
      <c r="AW700" s="1" t="s">
        <v>10397</v>
      </c>
      <c r="BG700" s="1" t="s">
        <v>105</v>
      </c>
      <c r="BH700" s="1" t="s">
        <v>10185</v>
      </c>
      <c r="BI700" s="1" t="s">
        <v>1613</v>
      </c>
      <c r="BJ700" s="1" t="s">
        <v>10490</v>
      </c>
      <c r="BK700" s="1" t="s">
        <v>1702</v>
      </c>
      <c r="BL700" s="1" t="s">
        <v>11522</v>
      </c>
      <c r="BM700" s="1" t="s">
        <v>1681</v>
      </c>
      <c r="BN700" s="1" t="s">
        <v>7795</v>
      </c>
      <c r="BO700" s="1" t="s">
        <v>363</v>
      </c>
      <c r="BP700" s="1" t="s">
        <v>7491</v>
      </c>
      <c r="BQ700" s="1" t="s">
        <v>13957</v>
      </c>
      <c r="BR700" s="1" t="s">
        <v>13956</v>
      </c>
      <c r="BS700" s="1" t="s">
        <v>1704</v>
      </c>
      <c r="BT700" s="1" t="s">
        <v>10036</v>
      </c>
    </row>
    <row r="701" spans="1:72" ht="13.5" customHeight="1">
      <c r="A701" s="4" t="str">
        <f t="shared" si="17"/>
        <v>1702_각남면_0087</v>
      </c>
      <c r="B701" s="1">
        <v>1702</v>
      </c>
      <c r="C701" s="1" t="s">
        <v>12741</v>
      </c>
      <c r="D701" s="1" t="s">
        <v>12742</v>
      </c>
      <c r="E701" s="1">
        <v>700</v>
      </c>
      <c r="F701" s="1">
        <v>2</v>
      </c>
      <c r="G701" s="1" t="s">
        <v>938</v>
      </c>
      <c r="H701" s="1" t="s">
        <v>7052</v>
      </c>
      <c r="I701" s="1">
        <v>16</v>
      </c>
      <c r="L701" s="1">
        <v>3</v>
      </c>
      <c r="M701" s="1" t="s">
        <v>1687</v>
      </c>
      <c r="N701" s="1" t="s">
        <v>13672</v>
      </c>
      <c r="S701" s="1" t="s">
        <v>49</v>
      </c>
      <c r="T701" s="1" t="s">
        <v>2878</v>
      </c>
      <c r="W701" s="1" t="s">
        <v>166</v>
      </c>
      <c r="X701" s="1" t="s">
        <v>7754</v>
      </c>
      <c r="Y701" s="1" t="s">
        <v>88</v>
      </c>
      <c r="Z701" s="1" t="s">
        <v>7814</v>
      </c>
      <c r="AC701" s="1">
        <v>53</v>
      </c>
      <c r="AD701" s="1" t="s">
        <v>40</v>
      </c>
      <c r="AE701" s="1" t="s">
        <v>9762</v>
      </c>
      <c r="AJ701" s="1" t="s">
        <v>17</v>
      </c>
      <c r="AK701" s="1" t="s">
        <v>9936</v>
      </c>
      <c r="AL701" s="1" t="s">
        <v>97</v>
      </c>
      <c r="AM701" s="1" t="s">
        <v>9880</v>
      </c>
      <c r="AT701" s="1" t="s">
        <v>46</v>
      </c>
      <c r="AU701" s="1" t="s">
        <v>7417</v>
      </c>
      <c r="AV701" s="1" t="s">
        <v>1724</v>
      </c>
      <c r="AW701" s="1" t="s">
        <v>10059</v>
      </c>
      <c r="BG701" s="1" t="s">
        <v>46</v>
      </c>
      <c r="BH701" s="1" t="s">
        <v>7417</v>
      </c>
      <c r="BI701" s="1" t="s">
        <v>1674</v>
      </c>
      <c r="BJ701" s="1" t="s">
        <v>11189</v>
      </c>
      <c r="BK701" s="1" t="s">
        <v>46</v>
      </c>
      <c r="BL701" s="1" t="s">
        <v>7417</v>
      </c>
      <c r="BM701" s="1" t="s">
        <v>1725</v>
      </c>
      <c r="BN701" s="1" t="s">
        <v>8481</v>
      </c>
      <c r="BO701" s="1" t="s">
        <v>725</v>
      </c>
      <c r="BP701" s="1" t="s">
        <v>10192</v>
      </c>
      <c r="BQ701" s="1" t="s">
        <v>1726</v>
      </c>
      <c r="BR701" s="1" t="s">
        <v>12144</v>
      </c>
      <c r="BS701" s="1" t="s">
        <v>120</v>
      </c>
      <c r="BT701" s="1" t="s">
        <v>9894</v>
      </c>
    </row>
    <row r="702" spans="1:72" ht="13.5" customHeight="1">
      <c r="A702" s="4" t="str">
        <f t="shared" si="17"/>
        <v>1702_각남면_0087</v>
      </c>
      <c r="B702" s="1">
        <v>1702</v>
      </c>
      <c r="C702" s="1" t="s">
        <v>12741</v>
      </c>
      <c r="D702" s="1" t="s">
        <v>12742</v>
      </c>
      <c r="E702" s="1">
        <v>701</v>
      </c>
      <c r="F702" s="1">
        <v>2</v>
      </c>
      <c r="G702" s="1" t="s">
        <v>938</v>
      </c>
      <c r="H702" s="1" t="s">
        <v>7052</v>
      </c>
      <c r="I702" s="1">
        <v>16</v>
      </c>
      <c r="L702" s="1">
        <v>3</v>
      </c>
      <c r="M702" s="1" t="s">
        <v>1687</v>
      </c>
      <c r="N702" s="1" t="s">
        <v>13672</v>
      </c>
      <c r="S702" s="1" t="s">
        <v>280</v>
      </c>
      <c r="T702" s="1" t="s">
        <v>7228</v>
      </c>
      <c r="W702" s="1" t="s">
        <v>281</v>
      </c>
      <c r="X702" s="1" t="s">
        <v>12981</v>
      </c>
      <c r="Y702" s="1" t="s">
        <v>88</v>
      </c>
      <c r="Z702" s="1" t="s">
        <v>7814</v>
      </c>
      <c r="AC702" s="1">
        <v>74</v>
      </c>
      <c r="AD702" s="1" t="s">
        <v>159</v>
      </c>
      <c r="AE702" s="1" t="s">
        <v>9777</v>
      </c>
    </row>
    <row r="703" spans="1:72" ht="13.5" customHeight="1">
      <c r="A703" s="4" t="str">
        <f t="shared" si="17"/>
        <v>1702_각남면_0087</v>
      </c>
      <c r="B703" s="1">
        <v>1702</v>
      </c>
      <c r="C703" s="1" t="s">
        <v>12741</v>
      </c>
      <c r="D703" s="1" t="s">
        <v>12742</v>
      </c>
      <c r="E703" s="1">
        <v>702</v>
      </c>
      <c r="F703" s="1">
        <v>2</v>
      </c>
      <c r="G703" s="1" t="s">
        <v>938</v>
      </c>
      <c r="H703" s="1" t="s">
        <v>7052</v>
      </c>
      <c r="I703" s="1">
        <v>16</v>
      </c>
      <c r="L703" s="1">
        <v>3</v>
      </c>
      <c r="M703" s="1" t="s">
        <v>1687</v>
      </c>
      <c r="N703" s="1" t="s">
        <v>13672</v>
      </c>
      <c r="S703" s="1" t="s">
        <v>64</v>
      </c>
      <c r="T703" s="1" t="s">
        <v>7221</v>
      </c>
      <c r="Y703" s="1" t="s">
        <v>1727</v>
      </c>
      <c r="Z703" s="1" t="s">
        <v>8226</v>
      </c>
      <c r="AC703" s="1">
        <v>8</v>
      </c>
      <c r="AD703" s="1" t="s">
        <v>184</v>
      </c>
      <c r="AE703" s="1" t="s">
        <v>9781</v>
      </c>
    </row>
    <row r="704" spans="1:72" ht="13.5" customHeight="1">
      <c r="A704" s="4" t="str">
        <f t="shared" si="17"/>
        <v>1702_각남면_0087</v>
      </c>
      <c r="B704" s="1">
        <v>1702</v>
      </c>
      <c r="C704" s="1" t="s">
        <v>12741</v>
      </c>
      <c r="D704" s="1" t="s">
        <v>12742</v>
      </c>
      <c r="E704" s="1">
        <v>703</v>
      </c>
      <c r="F704" s="1">
        <v>2</v>
      </c>
      <c r="G704" s="1" t="s">
        <v>938</v>
      </c>
      <c r="H704" s="1" t="s">
        <v>7052</v>
      </c>
      <c r="I704" s="1">
        <v>16</v>
      </c>
      <c r="L704" s="1">
        <v>3</v>
      </c>
      <c r="M704" s="1" t="s">
        <v>1687</v>
      </c>
      <c r="N704" s="1" t="s">
        <v>13672</v>
      </c>
      <c r="S704" s="1" t="s">
        <v>68</v>
      </c>
      <c r="T704" s="1" t="s">
        <v>7222</v>
      </c>
      <c r="Y704" s="1" t="s">
        <v>1728</v>
      </c>
      <c r="Z704" s="1" t="s">
        <v>8227</v>
      </c>
      <c r="AC704" s="1">
        <v>10</v>
      </c>
      <c r="AD704" s="1" t="s">
        <v>72</v>
      </c>
      <c r="AE704" s="1" t="s">
        <v>9765</v>
      </c>
      <c r="AF704" s="1" t="s">
        <v>100</v>
      </c>
      <c r="AG704" s="1" t="s">
        <v>9819</v>
      </c>
    </row>
    <row r="705" spans="1:72" ht="13.5" customHeight="1">
      <c r="A705" s="4" t="str">
        <f t="shared" si="17"/>
        <v>1702_각남면_0087</v>
      </c>
      <c r="B705" s="1">
        <v>1702</v>
      </c>
      <c r="C705" s="1" t="s">
        <v>12741</v>
      </c>
      <c r="D705" s="1" t="s">
        <v>12742</v>
      </c>
      <c r="E705" s="1">
        <v>704</v>
      </c>
      <c r="F705" s="1">
        <v>2</v>
      </c>
      <c r="G705" s="1" t="s">
        <v>938</v>
      </c>
      <c r="H705" s="1" t="s">
        <v>7052</v>
      </c>
      <c r="I705" s="1">
        <v>16</v>
      </c>
      <c r="L705" s="1">
        <v>4</v>
      </c>
      <c r="M705" s="1" t="s">
        <v>5200</v>
      </c>
      <c r="N705" s="1" t="s">
        <v>14353</v>
      </c>
      <c r="T705" s="1" t="s">
        <v>14194</v>
      </c>
      <c r="U705" s="1" t="s">
        <v>147</v>
      </c>
      <c r="V705" s="1" t="s">
        <v>7312</v>
      </c>
      <c r="W705" s="1" t="s">
        <v>148</v>
      </c>
      <c r="X705" s="1" t="s">
        <v>11263</v>
      </c>
      <c r="Y705" s="1" t="s">
        <v>88</v>
      </c>
      <c r="Z705" s="1" t="s">
        <v>7814</v>
      </c>
      <c r="AC705" s="1">
        <v>54</v>
      </c>
      <c r="AD705" s="1" t="s">
        <v>323</v>
      </c>
      <c r="AE705" s="1" t="s">
        <v>9795</v>
      </c>
      <c r="AJ705" s="1" t="s">
        <v>17</v>
      </c>
      <c r="AK705" s="1" t="s">
        <v>9936</v>
      </c>
      <c r="AL705" s="1" t="s">
        <v>149</v>
      </c>
      <c r="AM705" s="1" t="s">
        <v>9962</v>
      </c>
      <c r="AT705" s="1" t="s">
        <v>46</v>
      </c>
      <c r="AU705" s="1" t="s">
        <v>7417</v>
      </c>
      <c r="AV705" s="1" t="s">
        <v>1189</v>
      </c>
      <c r="AW705" s="1" t="s">
        <v>7772</v>
      </c>
      <c r="BG705" s="1" t="s">
        <v>46</v>
      </c>
      <c r="BH705" s="1" t="s">
        <v>7417</v>
      </c>
      <c r="BI705" s="1" t="s">
        <v>1671</v>
      </c>
      <c r="BJ705" s="1" t="s">
        <v>10396</v>
      </c>
      <c r="BK705" s="1" t="s">
        <v>46</v>
      </c>
      <c r="BL705" s="1" t="s">
        <v>7417</v>
      </c>
      <c r="BM705" s="1" t="s">
        <v>1729</v>
      </c>
      <c r="BN705" s="1" t="s">
        <v>11655</v>
      </c>
      <c r="BO705" s="1" t="s">
        <v>46</v>
      </c>
      <c r="BP705" s="1" t="s">
        <v>7417</v>
      </c>
      <c r="BQ705" s="1" t="s">
        <v>1730</v>
      </c>
      <c r="BR705" s="1" t="s">
        <v>12145</v>
      </c>
      <c r="BS705" s="1" t="s">
        <v>348</v>
      </c>
      <c r="BT705" s="1" t="s">
        <v>10001</v>
      </c>
    </row>
    <row r="706" spans="1:72" ht="13.5" customHeight="1">
      <c r="A706" s="4" t="str">
        <f t="shared" si="17"/>
        <v>1702_각남면_0087</v>
      </c>
      <c r="B706" s="1">
        <v>1702</v>
      </c>
      <c r="C706" s="1" t="s">
        <v>12741</v>
      </c>
      <c r="D706" s="1" t="s">
        <v>12742</v>
      </c>
      <c r="E706" s="1">
        <v>705</v>
      </c>
      <c r="F706" s="1">
        <v>2</v>
      </c>
      <c r="G706" s="1" t="s">
        <v>938</v>
      </c>
      <c r="H706" s="1" t="s">
        <v>7052</v>
      </c>
      <c r="I706" s="1">
        <v>16</v>
      </c>
      <c r="L706" s="1">
        <v>4</v>
      </c>
      <c r="M706" s="1" t="s">
        <v>5200</v>
      </c>
      <c r="N706" s="1" t="s">
        <v>14353</v>
      </c>
      <c r="S706" s="1" t="s">
        <v>68</v>
      </c>
      <c r="T706" s="1" t="s">
        <v>7222</v>
      </c>
      <c r="U706" s="1" t="s">
        <v>172</v>
      </c>
      <c r="V706" s="1" t="s">
        <v>7314</v>
      </c>
      <c r="Y706" s="1" t="s">
        <v>1731</v>
      </c>
      <c r="Z706" s="1" t="s">
        <v>8228</v>
      </c>
      <c r="AC706" s="1">
        <v>24</v>
      </c>
      <c r="AD706" s="1" t="s">
        <v>337</v>
      </c>
      <c r="AE706" s="1" t="s">
        <v>9796</v>
      </c>
    </row>
    <row r="707" spans="1:72" ht="13.5" customHeight="1">
      <c r="A707" s="4" t="str">
        <f t="shared" si="17"/>
        <v>1702_각남면_0087</v>
      </c>
      <c r="B707" s="1">
        <v>1702</v>
      </c>
      <c r="C707" s="1" t="s">
        <v>12741</v>
      </c>
      <c r="D707" s="1" t="s">
        <v>12742</v>
      </c>
      <c r="E707" s="1">
        <v>706</v>
      </c>
      <c r="F707" s="1">
        <v>2</v>
      </c>
      <c r="G707" s="1" t="s">
        <v>938</v>
      </c>
      <c r="H707" s="1" t="s">
        <v>7052</v>
      </c>
      <c r="I707" s="1">
        <v>16</v>
      </c>
      <c r="L707" s="1">
        <v>5</v>
      </c>
      <c r="M707" s="1" t="s">
        <v>15073</v>
      </c>
      <c r="N707" s="1" t="s">
        <v>15074</v>
      </c>
      <c r="T707" s="1" t="s">
        <v>14194</v>
      </c>
      <c r="U707" s="1" t="s">
        <v>1732</v>
      </c>
      <c r="V707" s="1" t="s">
        <v>12901</v>
      </c>
      <c r="W707" s="1" t="s">
        <v>1733</v>
      </c>
      <c r="X707" s="1" t="s">
        <v>12980</v>
      </c>
      <c r="Y707" s="1" t="s">
        <v>1734</v>
      </c>
      <c r="Z707" s="1" t="s">
        <v>8229</v>
      </c>
      <c r="AC707" s="1">
        <v>59</v>
      </c>
      <c r="AD707" s="1" t="s">
        <v>296</v>
      </c>
      <c r="AE707" s="1" t="s">
        <v>9791</v>
      </c>
      <c r="AJ707" s="1" t="s">
        <v>17</v>
      </c>
      <c r="AK707" s="1" t="s">
        <v>9936</v>
      </c>
      <c r="AL707" s="1" t="s">
        <v>360</v>
      </c>
      <c r="AM707" s="1" t="s">
        <v>9928</v>
      </c>
      <c r="AT707" s="1" t="s">
        <v>46</v>
      </c>
      <c r="AU707" s="1" t="s">
        <v>7417</v>
      </c>
      <c r="AV707" s="1" t="s">
        <v>885</v>
      </c>
      <c r="AW707" s="1" t="s">
        <v>10399</v>
      </c>
      <c r="BG707" s="1" t="s">
        <v>1005</v>
      </c>
      <c r="BH707" s="1" t="s">
        <v>10209</v>
      </c>
      <c r="BI707" s="1" t="s">
        <v>1735</v>
      </c>
      <c r="BJ707" s="1" t="s">
        <v>13539</v>
      </c>
      <c r="BK707" s="1" t="s">
        <v>46</v>
      </c>
      <c r="BL707" s="1" t="s">
        <v>7417</v>
      </c>
      <c r="BM707" s="1" t="s">
        <v>1736</v>
      </c>
      <c r="BN707" s="1" t="s">
        <v>10669</v>
      </c>
      <c r="BO707" s="1" t="s">
        <v>46</v>
      </c>
      <c r="BP707" s="1" t="s">
        <v>7417</v>
      </c>
      <c r="BQ707" s="1" t="s">
        <v>1737</v>
      </c>
      <c r="BR707" s="1" t="s">
        <v>14120</v>
      </c>
      <c r="BS707" s="1" t="s">
        <v>149</v>
      </c>
      <c r="BT707" s="1" t="s">
        <v>9962</v>
      </c>
    </row>
    <row r="708" spans="1:72" ht="13.5" customHeight="1">
      <c r="A708" s="4" t="str">
        <f t="shared" si="17"/>
        <v>1702_각남면_0087</v>
      </c>
      <c r="B708" s="1">
        <v>1702</v>
      </c>
      <c r="C708" s="1" t="s">
        <v>12741</v>
      </c>
      <c r="D708" s="1" t="s">
        <v>12742</v>
      </c>
      <c r="E708" s="1">
        <v>707</v>
      </c>
      <c r="F708" s="1">
        <v>2</v>
      </c>
      <c r="G708" s="1" t="s">
        <v>938</v>
      </c>
      <c r="H708" s="1" t="s">
        <v>7052</v>
      </c>
      <c r="I708" s="1">
        <v>16</v>
      </c>
      <c r="L708" s="1">
        <v>5</v>
      </c>
      <c r="M708" s="1" t="s">
        <v>15073</v>
      </c>
      <c r="N708" s="1" t="s">
        <v>15074</v>
      </c>
      <c r="S708" s="1" t="s">
        <v>49</v>
      </c>
      <c r="T708" s="1" t="s">
        <v>2878</v>
      </c>
      <c r="U708" s="1" t="s">
        <v>50</v>
      </c>
      <c r="V708" s="1" t="s">
        <v>7304</v>
      </c>
      <c r="Y708" s="1" t="s">
        <v>1738</v>
      </c>
      <c r="Z708" s="1" t="s">
        <v>8230</v>
      </c>
      <c r="AC708" s="1">
        <v>54</v>
      </c>
      <c r="AD708" s="1" t="s">
        <v>323</v>
      </c>
      <c r="AE708" s="1" t="s">
        <v>9795</v>
      </c>
      <c r="AJ708" s="1" t="s">
        <v>17</v>
      </c>
      <c r="AK708" s="1" t="s">
        <v>9936</v>
      </c>
      <c r="AL708" s="1" t="s">
        <v>97</v>
      </c>
      <c r="AM708" s="1" t="s">
        <v>9880</v>
      </c>
      <c r="AN708" s="1" t="s">
        <v>443</v>
      </c>
      <c r="AO708" s="1" t="s">
        <v>9603</v>
      </c>
      <c r="AP708" s="1" t="s">
        <v>46</v>
      </c>
      <c r="AQ708" s="1" t="s">
        <v>7417</v>
      </c>
      <c r="AR708" s="1" t="s">
        <v>1739</v>
      </c>
      <c r="AS708" s="1" t="s">
        <v>10088</v>
      </c>
      <c r="AT708" s="1" t="s">
        <v>189</v>
      </c>
      <c r="AU708" s="1" t="s">
        <v>7414</v>
      </c>
      <c r="AV708" s="1" t="s">
        <v>1740</v>
      </c>
      <c r="AW708" s="1" t="s">
        <v>10400</v>
      </c>
      <c r="BB708" s="1" t="s">
        <v>50</v>
      </c>
      <c r="BC708" s="1" t="s">
        <v>7304</v>
      </c>
      <c r="BD708" s="1" t="s">
        <v>1175</v>
      </c>
      <c r="BE708" s="1" t="s">
        <v>9218</v>
      </c>
      <c r="BG708" s="1" t="s">
        <v>1741</v>
      </c>
      <c r="BH708" s="1" t="s">
        <v>10224</v>
      </c>
      <c r="BI708" s="1" t="s">
        <v>591</v>
      </c>
      <c r="BJ708" s="1" t="s">
        <v>10305</v>
      </c>
      <c r="BK708" s="1" t="s">
        <v>46</v>
      </c>
      <c r="BL708" s="1" t="s">
        <v>7417</v>
      </c>
      <c r="BM708" s="1" t="s">
        <v>1578</v>
      </c>
      <c r="BN708" s="1" t="s">
        <v>9496</v>
      </c>
      <c r="BO708" s="1" t="s">
        <v>46</v>
      </c>
      <c r="BP708" s="1" t="s">
        <v>7417</v>
      </c>
      <c r="BQ708" s="1" t="s">
        <v>564</v>
      </c>
      <c r="BR708" s="1" t="s">
        <v>12055</v>
      </c>
      <c r="BS708" s="1" t="s">
        <v>97</v>
      </c>
      <c r="BT708" s="1" t="s">
        <v>9880</v>
      </c>
    </row>
    <row r="709" spans="1:72" ht="13.5" customHeight="1">
      <c r="A709" s="4" t="str">
        <f t="shared" si="17"/>
        <v>1702_각남면_0087</v>
      </c>
      <c r="B709" s="1">
        <v>1702</v>
      </c>
      <c r="C709" s="1" t="s">
        <v>12741</v>
      </c>
      <c r="D709" s="1" t="s">
        <v>12742</v>
      </c>
      <c r="E709" s="1">
        <v>708</v>
      </c>
      <c r="F709" s="1">
        <v>2</v>
      </c>
      <c r="G709" s="1" t="s">
        <v>938</v>
      </c>
      <c r="H709" s="1" t="s">
        <v>7052</v>
      </c>
      <c r="I709" s="1">
        <v>16</v>
      </c>
      <c r="L709" s="1">
        <v>5</v>
      </c>
      <c r="M709" s="1" t="s">
        <v>15073</v>
      </c>
      <c r="N709" s="1" t="s">
        <v>15074</v>
      </c>
      <c r="S709" s="1" t="s">
        <v>68</v>
      </c>
      <c r="T709" s="1" t="s">
        <v>7222</v>
      </c>
      <c r="U709" s="1" t="s">
        <v>1742</v>
      </c>
      <c r="V709" s="1" t="s">
        <v>7425</v>
      </c>
      <c r="Y709" s="1" t="s">
        <v>1743</v>
      </c>
      <c r="Z709" s="1" t="s">
        <v>8231</v>
      </c>
      <c r="AC709" s="1">
        <v>24</v>
      </c>
      <c r="AD709" s="1" t="s">
        <v>337</v>
      </c>
      <c r="AE709" s="1" t="s">
        <v>9796</v>
      </c>
    </row>
    <row r="710" spans="1:72" ht="13.5" customHeight="1">
      <c r="A710" s="4" t="str">
        <f t="shared" si="17"/>
        <v>1702_각남면_0087</v>
      </c>
      <c r="B710" s="1">
        <v>1702</v>
      </c>
      <c r="C710" s="1" t="s">
        <v>12741</v>
      </c>
      <c r="D710" s="1" t="s">
        <v>12742</v>
      </c>
      <c r="E710" s="1">
        <v>709</v>
      </c>
      <c r="F710" s="1">
        <v>2</v>
      </c>
      <c r="G710" s="1" t="s">
        <v>938</v>
      </c>
      <c r="H710" s="1" t="s">
        <v>7052</v>
      </c>
      <c r="I710" s="1">
        <v>16</v>
      </c>
      <c r="L710" s="1">
        <v>5</v>
      </c>
      <c r="M710" s="1" t="s">
        <v>15073</v>
      </c>
      <c r="N710" s="1" t="s">
        <v>15074</v>
      </c>
      <c r="S710" s="1" t="s">
        <v>64</v>
      </c>
      <c r="T710" s="1" t="s">
        <v>7221</v>
      </c>
      <c r="Y710" s="1" t="s">
        <v>1744</v>
      </c>
      <c r="Z710" s="1" t="s">
        <v>8232</v>
      </c>
      <c r="AC710" s="1">
        <v>9</v>
      </c>
      <c r="AD710" s="1" t="s">
        <v>408</v>
      </c>
      <c r="AE710" s="1" t="s">
        <v>9800</v>
      </c>
    </row>
    <row r="711" spans="1:72" ht="13.5" customHeight="1">
      <c r="A711" s="4" t="str">
        <f t="shared" si="17"/>
        <v>1702_각남면_0087</v>
      </c>
      <c r="B711" s="1">
        <v>1702</v>
      </c>
      <c r="C711" s="1" t="s">
        <v>12741</v>
      </c>
      <c r="D711" s="1" t="s">
        <v>12742</v>
      </c>
      <c r="E711" s="1">
        <v>710</v>
      </c>
      <c r="F711" s="1">
        <v>2</v>
      </c>
      <c r="G711" s="1" t="s">
        <v>938</v>
      </c>
      <c r="H711" s="1" t="s">
        <v>7052</v>
      </c>
      <c r="I711" s="1">
        <v>17</v>
      </c>
      <c r="J711" s="1" t="s">
        <v>1745</v>
      </c>
      <c r="K711" s="1" t="s">
        <v>7083</v>
      </c>
      <c r="L711" s="1">
        <v>1</v>
      </c>
      <c r="M711" s="1" t="s">
        <v>14217</v>
      </c>
      <c r="N711" s="1" t="s">
        <v>7083</v>
      </c>
      <c r="T711" s="1" t="s">
        <v>14194</v>
      </c>
      <c r="U711" s="1" t="s">
        <v>1746</v>
      </c>
      <c r="V711" s="1" t="s">
        <v>7426</v>
      </c>
      <c r="W711" s="1" t="s">
        <v>155</v>
      </c>
      <c r="X711" s="1" t="s">
        <v>7753</v>
      </c>
      <c r="Y711" s="1" t="s">
        <v>1747</v>
      </c>
      <c r="Z711" s="1" t="s">
        <v>8233</v>
      </c>
      <c r="AC711" s="1">
        <v>34</v>
      </c>
      <c r="AD711" s="1" t="s">
        <v>174</v>
      </c>
      <c r="AE711" s="1" t="s">
        <v>9779</v>
      </c>
      <c r="AJ711" s="1" t="s">
        <v>17</v>
      </c>
      <c r="AK711" s="1" t="s">
        <v>9936</v>
      </c>
      <c r="AL711" s="1" t="s">
        <v>348</v>
      </c>
      <c r="AM711" s="1" t="s">
        <v>10001</v>
      </c>
      <c r="AT711" s="1" t="s">
        <v>46</v>
      </c>
      <c r="AU711" s="1" t="s">
        <v>7417</v>
      </c>
      <c r="AV711" s="1" t="s">
        <v>1748</v>
      </c>
      <c r="AW711" s="1" t="s">
        <v>8099</v>
      </c>
      <c r="BG711" s="1" t="s">
        <v>46</v>
      </c>
      <c r="BH711" s="1" t="s">
        <v>7417</v>
      </c>
      <c r="BI711" s="1" t="s">
        <v>1564</v>
      </c>
      <c r="BJ711" s="1" t="s">
        <v>8182</v>
      </c>
      <c r="BK711" s="1" t="s">
        <v>46</v>
      </c>
      <c r="BL711" s="1" t="s">
        <v>7417</v>
      </c>
      <c r="BM711" s="1" t="s">
        <v>1496</v>
      </c>
      <c r="BN711" s="1" t="s">
        <v>8156</v>
      </c>
      <c r="BO711" s="1" t="s">
        <v>46</v>
      </c>
      <c r="BP711" s="1" t="s">
        <v>7417</v>
      </c>
      <c r="BQ711" s="1" t="s">
        <v>1749</v>
      </c>
      <c r="BR711" s="1" t="s">
        <v>13813</v>
      </c>
      <c r="BS711" s="1" t="s">
        <v>1566</v>
      </c>
      <c r="BT711" s="1" t="s">
        <v>10019</v>
      </c>
    </row>
    <row r="712" spans="1:72" ht="13.5" customHeight="1">
      <c r="A712" s="4" t="str">
        <f t="shared" si="17"/>
        <v>1702_각남면_0087</v>
      </c>
      <c r="B712" s="1">
        <v>1702</v>
      </c>
      <c r="C712" s="1" t="s">
        <v>12741</v>
      </c>
      <c r="D712" s="1" t="s">
        <v>12742</v>
      </c>
      <c r="E712" s="1">
        <v>711</v>
      </c>
      <c r="F712" s="1">
        <v>2</v>
      </c>
      <c r="G712" s="1" t="s">
        <v>938</v>
      </c>
      <c r="H712" s="1" t="s">
        <v>7052</v>
      </c>
      <c r="I712" s="1">
        <v>17</v>
      </c>
      <c r="L712" s="1">
        <v>1</v>
      </c>
      <c r="M712" s="1" t="s">
        <v>14217</v>
      </c>
      <c r="N712" s="1" t="s">
        <v>7083</v>
      </c>
      <c r="S712" s="1" t="s">
        <v>49</v>
      </c>
      <c r="T712" s="1" t="s">
        <v>2878</v>
      </c>
      <c r="W712" s="1" t="s">
        <v>76</v>
      </c>
      <c r="X712" s="1" t="s">
        <v>12974</v>
      </c>
      <c r="Y712" s="1" t="s">
        <v>88</v>
      </c>
      <c r="Z712" s="1" t="s">
        <v>7814</v>
      </c>
      <c r="AC712" s="1">
        <v>30</v>
      </c>
      <c r="AD712" s="1" t="s">
        <v>78</v>
      </c>
      <c r="AE712" s="1" t="s">
        <v>9767</v>
      </c>
      <c r="AJ712" s="1" t="s">
        <v>17</v>
      </c>
      <c r="AK712" s="1" t="s">
        <v>9936</v>
      </c>
      <c r="AL712" s="1" t="s">
        <v>53</v>
      </c>
      <c r="AM712" s="1" t="s">
        <v>9879</v>
      </c>
      <c r="AT712" s="1" t="s">
        <v>46</v>
      </c>
      <c r="AU712" s="1" t="s">
        <v>7417</v>
      </c>
      <c r="AV712" s="1" t="s">
        <v>1572</v>
      </c>
      <c r="AW712" s="1" t="s">
        <v>8184</v>
      </c>
      <c r="BG712" s="1" t="s">
        <v>194</v>
      </c>
      <c r="BH712" s="1" t="s">
        <v>7558</v>
      </c>
      <c r="BI712" s="1" t="s">
        <v>1750</v>
      </c>
      <c r="BJ712" s="1" t="s">
        <v>9242</v>
      </c>
      <c r="BK712" s="1" t="s">
        <v>46</v>
      </c>
      <c r="BL712" s="1" t="s">
        <v>7417</v>
      </c>
      <c r="BM712" s="1" t="s">
        <v>1751</v>
      </c>
      <c r="BN712" s="1" t="s">
        <v>8991</v>
      </c>
      <c r="BO712" s="1" t="s">
        <v>589</v>
      </c>
      <c r="BP712" s="1" t="s">
        <v>10234</v>
      </c>
      <c r="BQ712" s="1" t="s">
        <v>1740</v>
      </c>
      <c r="BR712" s="1" t="s">
        <v>13882</v>
      </c>
      <c r="BS712" s="1" t="s">
        <v>416</v>
      </c>
      <c r="BT712" s="1" t="s">
        <v>8868</v>
      </c>
    </row>
    <row r="713" spans="1:72" ht="13.5" customHeight="1">
      <c r="A713" s="4" t="str">
        <f t="shared" si="17"/>
        <v>1702_각남면_0087</v>
      </c>
      <c r="B713" s="1">
        <v>1702</v>
      </c>
      <c r="C713" s="1" t="s">
        <v>12741</v>
      </c>
      <c r="D713" s="1" t="s">
        <v>12742</v>
      </c>
      <c r="E713" s="1">
        <v>712</v>
      </c>
      <c r="F713" s="1">
        <v>2</v>
      </c>
      <c r="G713" s="1" t="s">
        <v>938</v>
      </c>
      <c r="H713" s="1" t="s">
        <v>7052</v>
      </c>
      <c r="I713" s="1">
        <v>17</v>
      </c>
      <c r="L713" s="1">
        <v>1</v>
      </c>
      <c r="M713" s="1" t="s">
        <v>14217</v>
      </c>
      <c r="N713" s="1" t="s">
        <v>7083</v>
      </c>
      <c r="S713" s="1" t="s">
        <v>64</v>
      </c>
      <c r="T713" s="1" t="s">
        <v>7221</v>
      </c>
      <c r="Y713" s="1" t="s">
        <v>88</v>
      </c>
      <c r="Z713" s="1" t="s">
        <v>7814</v>
      </c>
      <c r="AC713" s="1">
        <v>5</v>
      </c>
      <c r="AD713" s="1" t="s">
        <v>319</v>
      </c>
      <c r="AE713" s="1" t="s">
        <v>7865</v>
      </c>
    </row>
    <row r="714" spans="1:72" ht="13.5" customHeight="1">
      <c r="A714" s="4" t="str">
        <f t="shared" si="17"/>
        <v>1702_각남면_0087</v>
      </c>
      <c r="B714" s="1">
        <v>1702</v>
      </c>
      <c r="C714" s="1" t="s">
        <v>12741</v>
      </c>
      <c r="D714" s="1" t="s">
        <v>12742</v>
      </c>
      <c r="E714" s="1">
        <v>713</v>
      </c>
      <c r="F714" s="1">
        <v>2</v>
      </c>
      <c r="G714" s="1" t="s">
        <v>938</v>
      </c>
      <c r="H714" s="1" t="s">
        <v>7052</v>
      </c>
      <c r="I714" s="1">
        <v>17</v>
      </c>
      <c r="L714" s="1">
        <v>1</v>
      </c>
      <c r="M714" s="1" t="s">
        <v>14217</v>
      </c>
      <c r="N714" s="1" t="s">
        <v>7083</v>
      </c>
      <c r="S714" s="1" t="s">
        <v>64</v>
      </c>
      <c r="T714" s="1" t="s">
        <v>7221</v>
      </c>
      <c r="Y714" s="1" t="s">
        <v>1752</v>
      </c>
      <c r="Z714" s="1" t="s">
        <v>8234</v>
      </c>
      <c r="AC714" s="1">
        <v>3</v>
      </c>
      <c r="AD714" s="1" t="s">
        <v>217</v>
      </c>
      <c r="AE714" s="1" t="s">
        <v>9783</v>
      </c>
      <c r="AG714" s="1" t="s">
        <v>15312</v>
      </c>
    </row>
    <row r="715" spans="1:72" ht="13.5" customHeight="1">
      <c r="A715" s="4" t="str">
        <f t="shared" si="17"/>
        <v>1702_각남면_0087</v>
      </c>
      <c r="B715" s="1">
        <v>1702</v>
      </c>
      <c r="C715" s="1" t="s">
        <v>12741</v>
      </c>
      <c r="D715" s="1" t="s">
        <v>12742</v>
      </c>
      <c r="E715" s="1">
        <v>714</v>
      </c>
      <c r="F715" s="1">
        <v>2</v>
      </c>
      <c r="G715" s="1" t="s">
        <v>938</v>
      </c>
      <c r="H715" s="1" t="s">
        <v>7052</v>
      </c>
      <c r="I715" s="1">
        <v>17</v>
      </c>
      <c r="L715" s="1">
        <v>1</v>
      </c>
      <c r="M715" s="1" t="s">
        <v>14217</v>
      </c>
      <c r="N715" s="1" t="s">
        <v>7083</v>
      </c>
      <c r="S715" s="1" t="s">
        <v>68</v>
      </c>
      <c r="T715" s="1" t="s">
        <v>7222</v>
      </c>
      <c r="Y715" s="1" t="s">
        <v>1753</v>
      </c>
      <c r="Z715" s="1" t="s">
        <v>8235</v>
      </c>
      <c r="AC715" s="1">
        <v>2</v>
      </c>
      <c r="AD715" s="1" t="s">
        <v>99</v>
      </c>
      <c r="AE715" s="1" t="s">
        <v>9768</v>
      </c>
      <c r="AF715" s="1" t="s">
        <v>13148</v>
      </c>
      <c r="AG715" s="1" t="s">
        <v>13137</v>
      </c>
    </row>
    <row r="716" spans="1:72" ht="13.5" customHeight="1">
      <c r="A716" s="4" t="str">
        <f t="shared" si="17"/>
        <v>1702_각남면_0087</v>
      </c>
      <c r="B716" s="1">
        <v>1702</v>
      </c>
      <c r="C716" s="1" t="s">
        <v>12741</v>
      </c>
      <c r="D716" s="1" t="s">
        <v>12742</v>
      </c>
      <c r="E716" s="1">
        <v>715</v>
      </c>
      <c r="F716" s="1">
        <v>2</v>
      </c>
      <c r="G716" s="1" t="s">
        <v>938</v>
      </c>
      <c r="H716" s="1" t="s">
        <v>7052</v>
      </c>
      <c r="I716" s="1">
        <v>17</v>
      </c>
      <c r="L716" s="1">
        <v>2</v>
      </c>
      <c r="M716" s="1" t="s">
        <v>14290</v>
      </c>
      <c r="N716" s="1" t="s">
        <v>14291</v>
      </c>
      <c r="T716" s="1" t="s">
        <v>14194</v>
      </c>
      <c r="U716" s="1" t="s">
        <v>391</v>
      </c>
      <c r="V716" s="1" t="s">
        <v>7333</v>
      </c>
      <c r="W716" s="1" t="s">
        <v>76</v>
      </c>
      <c r="X716" s="1" t="s">
        <v>12974</v>
      </c>
      <c r="Y716" s="1" t="s">
        <v>1754</v>
      </c>
      <c r="Z716" s="1" t="s">
        <v>8236</v>
      </c>
      <c r="AC716" s="1">
        <v>54</v>
      </c>
      <c r="AD716" s="1" t="s">
        <v>323</v>
      </c>
      <c r="AE716" s="1" t="s">
        <v>9795</v>
      </c>
      <c r="AJ716" s="1" t="s">
        <v>17</v>
      </c>
      <c r="AK716" s="1" t="s">
        <v>9936</v>
      </c>
      <c r="AL716" s="1" t="s">
        <v>1755</v>
      </c>
      <c r="AM716" s="1" t="s">
        <v>10006</v>
      </c>
      <c r="AT716" s="1" t="s">
        <v>1756</v>
      </c>
      <c r="AU716" s="1" t="s">
        <v>7477</v>
      </c>
      <c r="AV716" s="1" t="s">
        <v>1414</v>
      </c>
      <c r="AW716" s="1" t="s">
        <v>8125</v>
      </c>
      <c r="BG716" s="1" t="s">
        <v>1757</v>
      </c>
      <c r="BH716" s="1" t="s">
        <v>10065</v>
      </c>
      <c r="BI716" s="1" t="s">
        <v>1758</v>
      </c>
      <c r="BJ716" s="1" t="s">
        <v>11195</v>
      </c>
      <c r="BK716" s="1" t="s">
        <v>189</v>
      </c>
      <c r="BL716" s="1" t="s">
        <v>7414</v>
      </c>
      <c r="BM716" s="1" t="s">
        <v>1759</v>
      </c>
      <c r="BN716" s="1" t="s">
        <v>11656</v>
      </c>
      <c r="BO716" s="1" t="s">
        <v>189</v>
      </c>
      <c r="BP716" s="1" t="s">
        <v>7414</v>
      </c>
      <c r="BQ716" s="1" t="s">
        <v>1760</v>
      </c>
      <c r="BR716" s="1" t="s">
        <v>12146</v>
      </c>
      <c r="BS716" s="1" t="s">
        <v>97</v>
      </c>
      <c r="BT716" s="1" t="s">
        <v>9880</v>
      </c>
    </row>
    <row r="717" spans="1:72" ht="13.5" customHeight="1">
      <c r="A717" s="4" t="str">
        <f t="shared" si="17"/>
        <v>1702_각남면_0087</v>
      </c>
      <c r="B717" s="1">
        <v>1702</v>
      </c>
      <c r="C717" s="1" t="s">
        <v>12741</v>
      </c>
      <c r="D717" s="1" t="s">
        <v>12742</v>
      </c>
      <c r="E717" s="1">
        <v>716</v>
      </c>
      <c r="F717" s="1">
        <v>2</v>
      </c>
      <c r="G717" s="1" t="s">
        <v>938</v>
      </c>
      <c r="H717" s="1" t="s">
        <v>7052</v>
      </c>
      <c r="I717" s="1">
        <v>17</v>
      </c>
      <c r="L717" s="1">
        <v>2</v>
      </c>
      <c r="M717" s="1" t="s">
        <v>14290</v>
      </c>
      <c r="N717" s="1" t="s">
        <v>14291</v>
      </c>
      <c r="S717" s="1" t="s">
        <v>49</v>
      </c>
      <c r="T717" s="1" t="s">
        <v>2878</v>
      </c>
      <c r="W717" s="1" t="s">
        <v>166</v>
      </c>
      <c r="X717" s="1" t="s">
        <v>7754</v>
      </c>
      <c r="Y717" s="1" t="s">
        <v>88</v>
      </c>
      <c r="Z717" s="1" t="s">
        <v>7814</v>
      </c>
      <c r="AC717" s="1">
        <v>47</v>
      </c>
      <c r="AD717" s="1" t="s">
        <v>575</v>
      </c>
      <c r="AE717" s="1" t="s">
        <v>9807</v>
      </c>
      <c r="AJ717" s="1" t="s">
        <v>17</v>
      </c>
      <c r="AK717" s="1" t="s">
        <v>9936</v>
      </c>
      <c r="AL717" s="1" t="s">
        <v>97</v>
      </c>
      <c r="AM717" s="1" t="s">
        <v>9880</v>
      </c>
      <c r="AT717" s="1" t="s">
        <v>46</v>
      </c>
      <c r="AU717" s="1" t="s">
        <v>7417</v>
      </c>
      <c r="AV717" s="1" t="s">
        <v>1761</v>
      </c>
      <c r="AW717" s="1" t="s">
        <v>10401</v>
      </c>
      <c r="BG717" s="1" t="s">
        <v>46</v>
      </c>
      <c r="BH717" s="1" t="s">
        <v>7417</v>
      </c>
      <c r="BI717" s="1" t="s">
        <v>902</v>
      </c>
      <c r="BJ717" s="1" t="s">
        <v>11157</v>
      </c>
      <c r="BK717" s="1" t="s">
        <v>46</v>
      </c>
      <c r="BL717" s="1" t="s">
        <v>7417</v>
      </c>
      <c r="BM717" s="1" t="s">
        <v>1762</v>
      </c>
      <c r="BN717" s="1" t="s">
        <v>9069</v>
      </c>
      <c r="BO717" s="1" t="s">
        <v>46</v>
      </c>
      <c r="BP717" s="1" t="s">
        <v>7417</v>
      </c>
      <c r="BQ717" s="1" t="s">
        <v>1763</v>
      </c>
      <c r="BR717" s="1" t="s">
        <v>9011</v>
      </c>
      <c r="BS717" s="1" t="s">
        <v>120</v>
      </c>
      <c r="BT717" s="1" t="s">
        <v>9894</v>
      </c>
    </row>
    <row r="718" spans="1:72" ht="13.5" customHeight="1">
      <c r="A718" s="4" t="str">
        <f t="shared" si="17"/>
        <v>1702_각남면_0087</v>
      </c>
      <c r="B718" s="1">
        <v>1702</v>
      </c>
      <c r="C718" s="1" t="s">
        <v>12741</v>
      </c>
      <c r="D718" s="1" t="s">
        <v>12742</v>
      </c>
      <c r="E718" s="1">
        <v>717</v>
      </c>
      <c r="F718" s="1">
        <v>2</v>
      </c>
      <c r="G718" s="1" t="s">
        <v>938</v>
      </c>
      <c r="H718" s="1" t="s">
        <v>7052</v>
      </c>
      <c r="I718" s="1">
        <v>17</v>
      </c>
      <c r="L718" s="1">
        <v>2</v>
      </c>
      <c r="M718" s="1" t="s">
        <v>14290</v>
      </c>
      <c r="N718" s="1" t="s">
        <v>14291</v>
      </c>
      <c r="S718" s="1" t="s">
        <v>68</v>
      </c>
      <c r="T718" s="1" t="s">
        <v>7222</v>
      </c>
      <c r="U718" s="1" t="s">
        <v>1764</v>
      </c>
      <c r="V718" s="1" t="s">
        <v>7427</v>
      </c>
      <c r="Y718" s="1" t="s">
        <v>328</v>
      </c>
      <c r="Z718" s="1" t="s">
        <v>7974</v>
      </c>
      <c r="AC718" s="1">
        <v>20</v>
      </c>
      <c r="AD718" s="1" t="s">
        <v>263</v>
      </c>
      <c r="AE718" s="1" t="s">
        <v>9787</v>
      </c>
    </row>
    <row r="719" spans="1:72" ht="13.5" customHeight="1">
      <c r="A719" s="4" t="str">
        <f t="shared" si="17"/>
        <v>1702_각남면_0087</v>
      </c>
      <c r="B719" s="1">
        <v>1702</v>
      </c>
      <c r="C719" s="1" t="s">
        <v>12741</v>
      </c>
      <c r="D719" s="1" t="s">
        <v>12742</v>
      </c>
      <c r="E719" s="1">
        <v>718</v>
      </c>
      <c r="F719" s="1">
        <v>2</v>
      </c>
      <c r="G719" s="1" t="s">
        <v>938</v>
      </c>
      <c r="H719" s="1" t="s">
        <v>7052</v>
      </c>
      <c r="I719" s="1">
        <v>17</v>
      </c>
      <c r="L719" s="1">
        <v>2</v>
      </c>
      <c r="M719" s="1" t="s">
        <v>14290</v>
      </c>
      <c r="N719" s="1" t="s">
        <v>14291</v>
      </c>
      <c r="S719" s="1" t="s">
        <v>68</v>
      </c>
      <c r="T719" s="1" t="s">
        <v>7222</v>
      </c>
      <c r="U719" s="1" t="s">
        <v>1765</v>
      </c>
      <c r="V719" s="1" t="s">
        <v>7420</v>
      </c>
      <c r="Y719" s="1" t="s">
        <v>1766</v>
      </c>
      <c r="Z719" s="1" t="s">
        <v>8237</v>
      </c>
      <c r="AC719" s="1">
        <v>25</v>
      </c>
      <c r="AD719" s="1" t="s">
        <v>125</v>
      </c>
      <c r="AE719" s="1" t="s">
        <v>9771</v>
      </c>
    </row>
    <row r="720" spans="1:72" ht="13.5" customHeight="1">
      <c r="A720" s="4" t="str">
        <f t="shared" si="17"/>
        <v>1702_각남면_0087</v>
      </c>
      <c r="B720" s="1">
        <v>1702</v>
      </c>
      <c r="C720" s="1" t="s">
        <v>12741</v>
      </c>
      <c r="D720" s="1" t="s">
        <v>12742</v>
      </c>
      <c r="E720" s="1">
        <v>719</v>
      </c>
      <c r="F720" s="1">
        <v>2</v>
      </c>
      <c r="G720" s="1" t="s">
        <v>938</v>
      </c>
      <c r="H720" s="1" t="s">
        <v>7052</v>
      </c>
      <c r="I720" s="1">
        <v>17</v>
      </c>
      <c r="L720" s="1">
        <v>2</v>
      </c>
      <c r="M720" s="1" t="s">
        <v>14290</v>
      </c>
      <c r="N720" s="1" t="s">
        <v>14291</v>
      </c>
      <c r="S720" s="1" t="s">
        <v>64</v>
      </c>
      <c r="T720" s="1" t="s">
        <v>7221</v>
      </c>
      <c r="Y720" s="1" t="s">
        <v>88</v>
      </c>
      <c r="Z720" s="1" t="s">
        <v>7814</v>
      </c>
      <c r="AC720" s="1">
        <v>7</v>
      </c>
      <c r="AD720" s="1" t="s">
        <v>74</v>
      </c>
      <c r="AE720" s="1" t="s">
        <v>9766</v>
      </c>
    </row>
    <row r="721" spans="1:72" ht="13.5" customHeight="1">
      <c r="A721" s="4" t="str">
        <f t="shared" si="17"/>
        <v>1702_각남면_0087</v>
      </c>
      <c r="B721" s="1">
        <v>1702</v>
      </c>
      <c r="C721" s="1" t="s">
        <v>12741</v>
      </c>
      <c r="D721" s="1" t="s">
        <v>12742</v>
      </c>
      <c r="E721" s="1">
        <v>720</v>
      </c>
      <c r="F721" s="1">
        <v>2</v>
      </c>
      <c r="G721" s="1" t="s">
        <v>938</v>
      </c>
      <c r="H721" s="1" t="s">
        <v>7052</v>
      </c>
      <c r="I721" s="1">
        <v>17</v>
      </c>
      <c r="L721" s="1">
        <v>2</v>
      </c>
      <c r="M721" s="1" t="s">
        <v>14290</v>
      </c>
      <c r="N721" s="1" t="s">
        <v>14291</v>
      </c>
      <c r="S721" s="1" t="s">
        <v>64</v>
      </c>
      <c r="T721" s="1" t="s">
        <v>7221</v>
      </c>
      <c r="Y721" s="1" t="s">
        <v>88</v>
      </c>
      <c r="Z721" s="1" t="s">
        <v>7814</v>
      </c>
      <c r="AC721" s="1">
        <v>3</v>
      </c>
      <c r="AD721" s="1" t="s">
        <v>217</v>
      </c>
      <c r="AE721" s="1" t="s">
        <v>9783</v>
      </c>
    </row>
    <row r="722" spans="1:72" ht="13.5" customHeight="1">
      <c r="A722" s="4" t="str">
        <f t="shared" si="17"/>
        <v>1702_각남면_0087</v>
      </c>
      <c r="B722" s="1">
        <v>1702</v>
      </c>
      <c r="C722" s="1" t="s">
        <v>12741</v>
      </c>
      <c r="D722" s="1" t="s">
        <v>12742</v>
      </c>
      <c r="E722" s="1">
        <v>721</v>
      </c>
      <c r="F722" s="1">
        <v>2</v>
      </c>
      <c r="G722" s="1" t="s">
        <v>938</v>
      </c>
      <c r="H722" s="1" t="s">
        <v>7052</v>
      </c>
      <c r="I722" s="1">
        <v>17</v>
      </c>
      <c r="L722" s="1">
        <v>3</v>
      </c>
      <c r="M722" s="1" t="s">
        <v>14563</v>
      </c>
      <c r="N722" s="1" t="s">
        <v>14564</v>
      </c>
      <c r="T722" s="1" t="s">
        <v>14194</v>
      </c>
      <c r="U722" s="1" t="s">
        <v>1767</v>
      </c>
      <c r="V722" s="1" t="s">
        <v>7428</v>
      </c>
      <c r="W722" s="1" t="s">
        <v>303</v>
      </c>
      <c r="X722" s="1" t="s">
        <v>7757</v>
      </c>
      <c r="Y722" s="1" t="s">
        <v>1768</v>
      </c>
      <c r="Z722" s="1" t="s">
        <v>8238</v>
      </c>
      <c r="AC722" s="1">
        <v>63</v>
      </c>
      <c r="AD722" s="1" t="s">
        <v>217</v>
      </c>
      <c r="AE722" s="1" t="s">
        <v>9783</v>
      </c>
      <c r="AJ722" s="1" t="s">
        <v>17</v>
      </c>
      <c r="AK722" s="1" t="s">
        <v>9936</v>
      </c>
      <c r="AL722" s="1" t="s">
        <v>486</v>
      </c>
      <c r="AM722" s="1" t="s">
        <v>10000</v>
      </c>
      <c r="AT722" s="1" t="s">
        <v>207</v>
      </c>
      <c r="AU722" s="1" t="s">
        <v>10187</v>
      </c>
      <c r="AV722" s="1" t="s">
        <v>863</v>
      </c>
      <c r="AW722" s="1" t="s">
        <v>8127</v>
      </c>
      <c r="BG722" s="1" t="s">
        <v>1547</v>
      </c>
      <c r="BH722" s="1" t="s">
        <v>11052</v>
      </c>
      <c r="BI722" s="1" t="s">
        <v>873</v>
      </c>
      <c r="BJ722" s="1" t="s">
        <v>11155</v>
      </c>
      <c r="BK722" s="1" t="s">
        <v>1769</v>
      </c>
      <c r="BL722" s="1" t="s">
        <v>11523</v>
      </c>
      <c r="BM722" s="1" t="s">
        <v>875</v>
      </c>
      <c r="BN722" s="1" t="s">
        <v>11625</v>
      </c>
      <c r="BO722" s="1" t="s">
        <v>109</v>
      </c>
      <c r="BP722" s="1" t="s">
        <v>10204</v>
      </c>
      <c r="BQ722" s="1" t="s">
        <v>15835</v>
      </c>
      <c r="BR722" s="1" t="s">
        <v>13656</v>
      </c>
      <c r="BS722" s="1" t="s">
        <v>79</v>
      </c>
      <c r="BT722" s="1" t="s">
        <v>14129</v>
      </c>
    </row>
    <row r="723" spans="1:72" ht="13.5" customHeight="1">
      <c r="A723" s="4" t="str">
        <f t="shared" si="17"/>
        <v>1702_각남면_0087</v>
      </c>
      <c r="B723" s="1">
        <v>1702</v>
      </c>
      <c r="C723" s="1" t="s">
        <v>12741</v>
      </c>
      <c r="D723" s="1" t="s">
        <v>12742</v>
      </c>
      <c r="E723" s="1">
        <v>722</v>
      </c>
      <c r="F723" s="1">
        <v>2</v>
      </c>
      <c r="G723" s="1" t="s">
        <v>938</v>
      </c>
      <c r="H723" s="1" t="s">
        <v>7052</v>
      </c>
      <c r="I723" s="1">
        <v>17</v>
      </c>
      <c r="L723" s="1">
        <v>3</v>
      </c>
      <c r="M723" s="1" t="s">
        <v>14563</v>
      </c>
      <c r="N723" s="1" t="s">
        <v>14564</v>
      </c>
      <c r="S723" s="1" t="s">
        <v>49</v>
      </c>
      <c r="T723" s="1" t="s">
        <v>2878</v>
      </c>
      <c r="W723" s="1" t="s">
        <v>155</v>
      </c>
      <c r="X723" s="1" t="s">
        <v>7753</v>
      </c>
      <c r="Y723" s="1" t="s">
        <v>88</v>
      </c>
      <c r="Z723" s="1" t="s">
        <v>7814</v>
      </c>
      <c r="AC723" s="1">
        <v>60</v>
      </c>
      <c r="AD723" s="1" t="s">
        <v>132</v>
      </c>
      <c r="AE723" s="1" t="s">
        <v>9772</v>
      </c>
      <c r="AJ723" s="1" t="s">
        <v>17</v>
      </c>
      <c r="AK723" s="1" t="s">
        <v>9936</v>
      </c>
      <c r="AL723" s="1" t="s">
        <v>348</v>
      </c>
      <c r="AM723" s="1" t="s">
        <v>10001</v>
      </c>
      <c r="AT723" s="1" t="s">
        <v>46</v>
      </c>
      <c r="AU723" s="1" t="s">
        <v>7417</v>
      </c>
      <c r="AV723" s="1" t="s">
        <v>1770</v>
      </c>
      <c r="AW723" s="1" t="s">
        <v>10402</v>
      </c>
      <c r="BG723" s="1" t="s">
        <v>46</v>
      </c>
      <c r="BH723" s="1" t="s">
        <v>7417</v>
      </c>
      <c r="BI723" s="1" t="s">
        <v>1771</v>
      </c>
      <c r="BJ723" s="1" t="s">
        <v>8271</v>
      </c>
      <c r="BK723" s="1" t="s">
        <v>615</v>
      </c>
      <c r="BL723" s="1" t="s">
        <v>10199</v>
      </c>
      <c r="BM723" s="1" t="s">
        <v>1772</v>
      </c>
      <c r="BN723" s="1" t="s">
        <v>11657</v>
      </c>
      <c r="BO723" s="1" t="s">
        <v>46</v>
      </c>
      <c r="BP723" s="1" t="s">
        <v>7417</v>
      </c>
      <c r="BQ723" s="1" t="s">
        <v>1773</v>
      </c>
      <c r="BR723" s="1" t="s">
        <v>14061</v>
      </c>
      <c r="BS723" s="1" t="s">
        <v>149</v>
      </c>
      <c r="BT723" s="1" t="s">
        <v>9962</v>
      </c>
    </row>
    <row r="724" spans="1:72" ht="13.5" customHeight="1">
      <c r="A724" s="4" t="str">
        <f t="shared" si="17"/>
        <v>1702_각남면_0087</v>
      </c>
      <c r="B724" s="1">
        <v>1702</v>
      </c>
      <c r="C724" s="1" t="s">
        <v>12741</v>
      </c>
      <c r="D724" s="1" t="s">
        <v>12742</v>
      </c>
      <c r="E724" s="1">
        <v>723</v>
      </c>
      <c r="F724" s="1">
        <v>2</v>
      </c>
      <c r="G724" s="1" t="s">
        <v>938</v>
      </c>
      <c r="H724" s="1" t="s">
        <v>7052</v>
      </c>
      <c r="I724" s="1">
        <v>17</v>
      </c>
      <c r="L724" s="1">
        <v>3</v>
      </c>
      <c r="M724" s="1" t="s">
        <v>14563</v>
      </c>
      <c r="N724" s="1" t="s">
        <v>14564</v>
      </c>
      <c r="S724" s="1" t="s">
        <v>64</v>
      </c>
      <c r="T724" s="1" t="s">
        <v>7221</v>
      </c>
      <c r="Y724" s="1" t="s">
        <v>88</v>
      </c>
      <c r="Z724" s="1" t="s">
        <v>7814</v>
      </c>
      <c r="AC724" s="1">
        <v>12</v>
      </c>
      <c r="AD724" s="1" t="s">
        <v>736</v>
      </c>
      <c r="AE724" s="1" t="s">
        <v>9813</v>
      </c>
    </row>
    <row r="725" spans="1:72" ht="13.5" customHeight="1">
      <c r="A725" s="4" t="str">
        <f t="shared" si="17"/>
        <v>1702_각남면_0087</v>
      </c>
      <c r="B725" s="1">
        <v>1702</v>
      </c>
      <c r="C725" s="1" t="s">
        <v>12741</v>
      </c>
      <c r="D725" s="1" t="s">
        <v>12742</v>
      </c>
      <c r="E725" s="1">
        <v>724</v>
      </c>
      <c r="F725" s="1">
        <v>2</v>
      </c>
      <c r="G725" s="1" t="s">
        <v>938</v>
      </c>
      <c r="H725" s="1" t="s">
        <v>7052</v>
      </c>
      <c r="I725" s="1">
        <v>17</v>
      </c>
      <c r="L725" s="1">
        <v>3</v>
      </c>
      <c r="M725" s="1" t="s">
        <v>14563</v>
      </c>
      <c r="N725" s="1" t="s">
        <v>14564</v>
      </c>
      <c r="S725" s="1" t="s">
        <v>68</v>
      </c>
      <c r="T725" s="1" t="s">
        <v>7222</v>
      </c>
      <c r="Y725" s="1" t="s">
        <v>1774</v>
      </c>
      <c r="Z725" s="1" t="s">
        <v>8239</v>
      </c>
      <c r="AC725" s="1">
        <v>10</v>
      </c>
      <c r="AD725" s="1" t="s">
        <v>72</v>
      </c>
      <c r="AE725" s="1" t="s">
        <v>9765</v>
      </c>
    </row>
    <row r="726" spans="1:72" ht="13.5" customHeight="1">
      <c r="A726" s="4" t="str">
        <f t="shared" si="17"/>
        <v>1702_각남면_0087</v>
      </c>
      <c r="B726" s="1">
        <v>1702</v>
      </c>
      <c r="C726" s="1" t="s">
        <v>12741</v>
      </c>
      <c r="D726" s="1" t="s">
        <v>12742</v>
      </c>
      <c r="E726" s="1">
        <v>725</v>
      </c>
      <c r="F726" s="1">
        <v>2</v>
      </c>
      <c r="G726" s="1" t="s">
        <v>938</v>
      </c>
      <c r="H726" s="1" t="s">
        <v>7052</v>
      </c>
      <c r="I726" s="1">
        <v>17</v>
      </c>
      <c r="L726" s="1">
        <v>3</v>
      </c>
      <c r="M726" s="1" t="s">
        <v>14563</v>
      </c>
      <c r="N726" s="1" t="s">
        <v>14564</v>
      </c>
      <c r="S726" s="1" t="s">
        <v>1775</v>
      </c>
      <c r="T726" s="1" t="s">
        <v>7251</v>
      </c>
      <c r="W726" s="1" t="s">
        <v>1021</v>
      </c>
      <c r="X726" s="1" t="s">
        <v>7773</v>
      </c>
      <c r="Y726" s="1" t="s">
        <v>88</v>
      </c>
      <c r="Z726" s="1" t="s">
        <v>7814</v>
      </c>
      <c r="AC726" s="1">
        <v>44</v>
      </c>
      <c r="AD726" s="1" t="s">
        <v>1106</v>
      </c>
      <c r="AE726" s="1" t="s">
        <v>9816</v>
      </c>
      <c r="AF726" s="1" t="s">
        <v>737</v>
      </c>
      <c r="AG726" s="1" t="s">
        <v>9833</v>
      </c>
      <c r="AH726" s="1" t="s">
        <v>1776</v>
      </c>
      <c r="AI726" s="1" t="s">
        <v>9893</v>
      </c>
    </row>
    <row r="727" spans="1:72" ht="13.5" customHeight="1">
      <c r="A727" s="4" t="str">
        <f t="shared" si="17"/>
        <v>1702_각남면_0087</v>
      </c>
      <c r="B727" s="1">
        <v>1702</v>
      </c>
      <c r="C727" s="1" t="s">
        <v>12741</v>
      </c>
      <c r="D727" s="1" t="s">
        <v>12742</v>
      </c>
      <c r="E727" s="1">
        <v>726</v>
      </c>
      <c r="F727" s="1">
        <v>2</v>
      </c>
      <c r="G727" s="1" t="s">
        <v>938</v>
      </c>
      <c r="H727" s="1" t="s">
        <v>7052</v>
      </c>
      <c r="I727" s="1">
        <v>17</v>
      </c>
      <c r="L727" s="1">
        <v>3</v>
      </c>
      <c r="M727" s="1" t="s">
        <v>14563</v>
      </c>
      <c r="N727" s="1" t="s">
        <v>14564</v>
      </c>
      <c r="S727" s="1" t="s">
        <v>454</v>
      </c>
      <c r="T727" s="1" t="s">
        <v>7232</v>
      </c>
      <c r="U727" s="1" t="s">
        <v>128</v>
      </c>
      <c r="V727" s="1" t="s">
        <v>7236</v>
      </c>
      <c r="W727" s="1" t="s">
        <v>148</v>
      </c>
      <c r="X727" s="1" t="s">
        <v>11263</v>
      </c>
      <c r="Y727" s="1" t="s">
        <v>499</v>
      </c>
      <c r="Z727" s="1" t="s">
        <v>8006</v>
      </c>
      <c r="AC727" s="1">
        <v>56</v>
      </c>
      <c r="AD727" s="1" t="s">
        <v>611</v>
      </c>
      <c r="AE727" s="1" t="s">
        <v>9539</v>
      </c>
    </row>
    <row r="728" spans="1:72" ht="13.5" customHeight="1">
      <c r="A728" s="4" t="str">
        <f t="shared" ref="A728:A758" si="18">HYPERLINK("http://kyu.snu.ac.kr/sdhj/index.jsp?type=hj/GK14658_00IH_0001_0087.jpg","1702_각남면_0087")</f>
        <v>1702_각남면_0087</v>
      </c>
      <c r="B728" s="1">
        <v>1702</v>
      </c>
      <c r="C728" s="1" t="s">
        <v>12741</v>
      </c>
      <c r="D728" s="1" t="s">
        <v>12742</v>
      </c>
      <c r="E728" s="1">
        <v>727</v>
      </c>
      <c r="F728" s="1">
        <v>2</v>
      </c>
      <c r="G728" s="1" t="s">
        <v>938</v>
      </c>
      <c r="H728" s="1" t="s">
        <v>7052</v>
      </c>
      <c r="I728" s="1">
        <v>17</v>
      </c>
      <c r="L728" s="1">
        <v>3</v>
      </c>
      <c r="M728" s="1" t="s">
        <v>14563</v>
      </c>
      <c r="N728" s="1" t="s">
        <v>14564</v>
      </c>
      <c r="T728" s="1" t="s">
        <v>15307</v>
      </c>
      <c r="U728" s="1" t="s">
        <v>143</v>
      </c>
      <c r="V728" s="1" t="s">
        <v>7311</v>
      </c>
      <c r="Y728" s="1" t="s">
        <v>1777</v>
      </c>
      <c r="Z728" s="1" t="s">
        <v>8240</v>
      </c>
      <c r="AF728" s="1" t="s">
        <v>1778</v>
      </c>
      <c r="AG728" s="1" t="s">
        <v>9837</v>
      </c>
    </row>
    <row r="729" spans="1:72" ht="13.5" customHeight="1">
      <c r="A729" s="4" t="str">
        <f t="shared" si="18"/>
        <v>1702_각남면_0087</v>
      </c>
      <c r="B729" s="1">
        <v>1702</v>
      </c>
      <c r="C729" s="1" t="s">
        <v>12741</v>
      </c>
      <c r="D729" s="1" t="s">
        <v>12742</v>
      </c>
      <c r="E729" s="1">
        <v>728</v>
      </c>
      <c r="F729" s="1">
        <v>2</v>
      </c>
      <c r="G729" s="1" t="s">
        <v>938</v>
      </c>
      <c r="H729" s="1" t="s">
        <v>7052</v>
      </c>
      <c r="I729" s="1">
        <v>17</v>
      </c>
      <c r="L729" s="1">
        <v>3</v>
      </c>
      <c r="M729" s="1" t="s">
        <v>14563</v>
      </c>
      <c r="N729" s="1" t="s">
        <v>14564</v>
      </c>
      <c r="T729" s="1" t="s">
        <v>15307</v>
      </c>
      <c r="U729" s="1" t="s">
        <v>130</v>
      </c>
      <c r="V729" s="1" t="s">
        <v>7309</v>
      </c>
      <c r="Y729" s="1" t="s">
        <v>227</v>
      </c>
      <c r="Z729" s="1" t="s">
        <v>8241</v>
      </c>
      <c r="AC729" s="1">
        <v>71</v>
      </c>
      <c r="AD729" s="1" t="s">
        <v>313</v>
      </c>
      <c r="AE729" s="1" t="s">
        <v>9793</v>
      </c>
      <c r="AT729" s="1" t="s">
        <v>143</v>
      </c>
      <c r="AU729" s="1" t="s">
        <v>7311</v>
      </c>
      <c r="AV729" s="1" t="s">
        <v>1779</v>
      </c>
      <c r="AW729" s="1" t="s">
        <v>10403</v>
      </c>
      <c r="BF729" s="1" t="s">
        <v>13507</v>
      </c>
    </row>
    <row r="730" spans="1:72" ht="13.5" customHeight="1">
      <c r="A730" s="4" t="str">
        <f t="shared" si="18"/>
        <v>1702_각남면_0087</v>
      </c>
      <c r="B730" s="1">
        <v>1702</v>
      </c>
      <c r="C730" s="1" t="s">
        <v>12741</v>
      </c>
      <c r="D730" s="1" t="s">
        <v>12742</v>
      </c>
      <c r="E730" s="1">
        <v>729</v>
      </c>
      <c r="F730" s="1">
        <v>2</v>
      </c>
      <c r="G730" s="1" t="s">
        <v>938</v>
      </c>
      <c r="H730" s="1" t="s">
        <v>7052</v>
      </c>
      <c r="I730" s="1">
        <v>17</v>
      </c>
      <c r="L730" s="1">
        <v>3</v>
      </c>
      <c r="M730" s="1" t="s">
        <v>14563</v>
      </c>
      <c r="N730" s="1" t="s">
        <v>14564</v>
      </c>
      <c r="T730" s="1" t="s">
        <v>15307</v>
      </c>
      <c r="U730" s="1" t="s">
        <v>143</v>
      </c>
      <c r="V730" s="1" t="s">
        <v>7311</v>
      </c>
      <c r="Y730" s="1" t="s">
        <v>62</v>
      </c>
      <c r="Z730" s="1" t="s">
        <v>8105</v>
      </c>
      <c r="AC730" s="1">
        <v>42</v>
      </c>
      <c r="AD730" s="1" t="s">
        <v>266</v>
      </c>
      <c r="AE730" s="1" t="s">
        <v>9788</v>
      </c>
      <c r="AT730" s="1" t="s">
        <v>504</v>
      </c>
      <c r="AU730" s="1" t="s">
        <v>7583</v>
      </c>
      <c r="BF730" s="1" t="s">
        <v>13511</v>
      </c>
    </row>
    <row r="731" spans="1:72" ht="13.5" customHeight="1">
      <c r="A731" s="4" t="str">
        <f t="shared" si="18"/>
        <v>1702_각남면_0087</v>
      </c>
      <c r="B731" s="1">
        <v>1702</v>
      </c>
      <c r="C731" s="1" t="s">
        <v>12741</v>
      </c>
      <c r="D731" s="1" t="s">
        <v>12742</v>
      </c>
      <c r="E731" s="1">
        <v>730</v>
      </c>
      <c r="F731" s="1">
        <v>2</v>
      </c>
      <c r="G731" s="1" t="s">
        <v>938</v>
      </c>
      <c r="H731" s="1" t="s">
        <v>7052</v>
      </c>
      <c r="I731" s="1">
        <v>17</v>
      </c>
      <c r="L731" s="1">
        <v>3</v>
      </c>
      <c r="M731" s="1" t="s">
        <v>14563</v>
      </c>
      <c r="N731" s="1" t="s">
        <v>14564</v>
      </c>
      <c r="T731" s="1" t="s">
        <v>15307</v>
      </c>
      <c r="U731" s="1" t="s">
        <v>143</v>
      </c>
      <c r="V731" s="1" t="s">
        <v>7311</v>
      </c>
      <c r="Y731" s="1" t="s">
        <v>1182</v>
      </c>
      <c r="Z731" s="1" t="s">
        <v>8242</v>
      </c>
      <c r="AC731" s="1">
        <v>38</v>
      </c>
      <c r="AD731" s="1" t="s">
        <v>393</v>
      </c>
      <c r="AE731" s="1" t="s">
        <v>9799</v>
      </c>
      <c r="AU731" s="1" t="s">
        <v>7583</v>
      </c>
      <c r="BF731" s="1" t="s">
        <v>13512</v>
      </c>
    </row>
    <row r="732" spans="1:72" ht="13.5" customHeight="1">
      <c r="A732" s="4" t="str">
        <f t="shared" si="18"/>
        <v>1702_각남면_0087</v>
      </c>
      <c r="B732" s="1">
        <v>1702</v>
      </c>
      <c r="C732" s="1" t="s">
        <v>12741</v>
      </c>
      <c r="D732" s="1" t="s">
        <v>12742</v>
      </c>
      <c r="E732" s="1">
        <v>731</v>
      </c>
      <c r="F732" s="1">
        <v>2</v>
      </c>
      <c r="G732" s="1" t="s">
        <v>938</v>
      </c>
      <c r="H732" s="1" t="s">
        <v>7052</v>
      </c>
      <c r="I732" s="1">
        <v>17</v>
      </c>
      <c r="L732" s="1">
        <v>3</v>
      </c>
      <c r="M732" s="1" t="s">
        <v>14563</v>
      </c>
      <c r="N732" s="1" t="s">
        <v>14564</v>
      </c>
      <c r="T732" s="1" t="s">
        <v>15307</v>
      </c>
      <c r="U732" s="1" t="s">
        <v>143</v>
      </c>
      <c r="V732" s="1" t="s">
        <v>7311</v>
      </c>
      <c r="Y732" s="1" t="s">
        <v>1305</v>
      </c>
      <c r="Z732" s="1" t="s">
        <v>8099</v>
      </c>
      <c r="AC732" s="1">
        <v>31</v>
      </c>
      <c r="AD732" s="1" t="s">
        <v>607</v>
      </c>
      <c r="AE732" s="1" t="s">
        <v>9809</v>
      </c>
      <c r="AU732" s="1" t="s">
        <v>7583</v>
      </c>
      <c r="BF732" s="1" t="s">
        <v>13509</v>
      </c>
    </row>
    <row r="733" spans="1:72" ht="13.5" customHeight="1">
      <c r="A733" s="4" t="str">
        <f t="shared" si="18"/>
        <v>1702_각남면_0087</v>
      </c>
      <c r="B733" s="1">
        <v>1702</v>
      </c>
      <c r="C733" s="1" t="s">
        <v>12741</v>
      </c>
      <c r="D733" s="1" t="s">
        <v>12742</v>
      </c>
      <c r="E733" s="1">
        <v>732</v>
      </c>
      <c r="F733" s="1">
        <v>2</v>
      </c>
      <c r="G733" s="1" t="s">
        <v>938</v>
      </c>
      <c r="H733" s="1" t="s">
        <v>7052</v>
      </c>
      <c r="I733" s="1">
        <v>17</v>
      </c>
      <c r="L733" s="1">
        <v>3</v>
      </c>
      <c r="M733" s="1" t="s">
        <v>14563</v>
      </c>
      <c r="N733" s="1" t="s">
        <v>14564</v>
      </c>
      <c r="T733" s="1" t="s">
        <v>15307</v>
      </c>
      <c r="Y733" s="1" t="s">
        <v>1780</v>
      </c>
      <c r="Z733" s="1" t="s">
        <v>8243</v>
      </c>
      <c r="AC733" s="1">
        <v>71</v>
      </c>
      <c r="AD733" s="1" t="s">
        <v>313</v>
      </c>
      <c r="AE733" s="1" t="s">
        <v>9793</v>
      </c>
      <c r="BB733" s="1" t="s">
        <v>130</v>
      </c>
      <c r="BC733" s="1" t="s">
        <v>7309</v>
      </c>
      <c r="BD733" s="1" t="s">
        <v>1781</v>
      </c>
      <c r="BE733" s="1" t="s">
        <v>10938</v>
      </c>
      <c r="BF733" s="1" t="s">
        <v>13507</v>
      </c>
    </row>
    <row r="734" spans="1:72" ht="13.5" customHeight="1">
      <c r="A734" s="4" t="str">
        <f t="shared" si="18"/>
        <v>1702_각남면_0087</v>
      </c>
      <c r="B734" s="1">
        <v>1702</v>
      </c>
      <c r="C734" s="1" t="s">
        <v>12741</v>
      </c>
      <c r="D734" s="1" t="s">
        <v>12742</v>
      </c>
      <c r="E734" s="1">
        <v>733</v>
      </c>
      <c r="F734" s="1">
        <v>2</v>
      </c>
      <c r="G734" s="1" t="s">
        <v>938</v>
      </c>
      <c r="H734" s="1" t="s">
        <v>7052</v>
      </c>
      <c r="I734" s="1">
        <v>17</v>
      </c>
      <c r="L734" s="1">
        <v>3</v>
      </c>
      <c r="M734" s="1" t="s">
        <v>14563</v>
      </c>
      <c r="N734" s="1" t="s">
        <v>14564</v>
      </c>
      <c r="T734" s="1" t="s">
        <v>15307</v>
      </c>
      <c r="U734" s="1" t="s">
        <v>130</v>
      </c>
      <c r="V734" s="1" t="s">
        <v>7309</v>
      </c>
      <c r="Y734" s="1" t="s">
        <v>1782</v>
      </c>
      <c r="Z734" s="1" t="s">
        <v>8244</v>
      </c>
      <c r="AC734" s="1">
        <v>43</v>
      </c>
      <c r="AD734" s="1" t="s">
        <v>353</v>
      </c>
      <c r="AE734" s="1" t="s">
        <v>9797</v>
      </c>
      <c r="AT734" s="1" t="s">
        <v>504</v>
      </c>
      <c r="AU734" s="1" t="s">
        <v>7583</v>
      </c>
      <c r="BF734" s="1" t="s">
        <v>13507</v>
      </c>
    </row>
    <row r="735" spans="1:72" ht="13.5" customHeight="1">
      <c r="A735" s="4" t="str">
        <f t="shared" si="18"/>
        <v>1702_각남면_0087</v>
      </c>
      <c r="B735" s="1">
        <v>1702</v>
      </c>
      <c r="C735" s="1" t="s">
        <v>12741</v>
      </c>
      <c r="D735" s="1" t="s">
        <v>12742</v>
      </c>
      <c r="E735" s="1">
        <v>734</v>
      </c>
      <c r="F735" s="1">
        <v>2</v>
      </c>
      <c r="G735" s="1" t="s">
        <v>938</v>
      </c>
      <c r="H735" s="1" t="s">
        <v>7052</v>
      </c>
      <c r="I735" s="1">
        <v>17</v>
      </c>
      <c r="L735" s="1">
        <v>3</v>
      </c>
      <c r="M735" s="1" t="s">
        <v>14563</v>
      </c>
      <c r="N735" s="1" t="s">
        <v>14564</v>
      </c>
      <c r="T735" s="1" t="s">
        <v>15307</v>
      </c>
      <c r="U735" s="1" t="s">
        <v>130</v>
      </c>
      <c r="V735" s="1" t="s">
        <v>7309</v>
      </c>
      <c r="Y735" s="1" t="s">
        <v>15802</v>
      </c>
      <c r="Z735" s="1" t="s">
        <v>13044</v>
      </c>
      <c r="AC735" s="1">
        <v>71</v>
      </c>
      <c r="AD735" s="1" t="s">
        <v>313</v>
      </c>
      <c r="AE735" s="1" t="s">
        <v>9793</v>
      </c>
      <c r="BB735" s="1" t="s">
        <v>130</v>
      </c>
      <c r="BC735" s="1" t="s">
        <v>7309</v>
      </c>
      <c r="BD735" s="1" t="s">
        <v>1783</v>
      </c>
      <c r="BE735" s="1" t="s">
        <v>9507</v>
      </c>
      <c r="BF735" s="1" t="s">
        <v>13512</v>
      </c>
    </row>
    <row r="736" spans="1:72" ht="13.5" customHeight="1">
      <c r="A736" s="4" t="str">
        <f t="shared" si="18"/>
        <v>1702_각남면_0087</v>
      </c>
      <c r="B736" s="1">
        <v>1702</v>
      </c>
      <c r="C736" s="1" t="s">
        <v>12741</v>
      </c>
      <c r="D736" s="1" t="s">
        <v>12742</v>
      </c>
      <c r="E736" s="1">
        <v>735</v>
      </c>
      <c r="F736" s="1">
        <v>2</v>
      </c>
      <c r="G736" s="1" t="s">
        <v>938</v>
      </c>
      <c r="H736" s="1" t="s">
        <v>7052</v>
      </c>
      <c r="I736" s="1">
        <v>17</v>
      </c>
      <c r="L736" s="1">
        <v>3</v>
      </c>
      <c r="M736" s="1" t="s">
        <v>14563</v>
      </c>
      <c r="N736" s="1" t="s">
        <v>14564</v>
      </c>
      <c r="T736" s="1" t="s">
        <v>15307</v>
      </c>
      <c r="U736" s="1" t="s">
        <v>130</v>
      </c>
      <c r="V736" s="1" t="s">
        <v>7309</v>
      </c>
      <c r="Y736" s="1" t="s">
        <v>1784</v>
      </c>
      <c r="Z736" s="1" t="s">
        <v>13074</v>
      </c>
      <c r="AC736" s="1">
        <v>67</v>
      </c>
      <c r="AD736" s="1" t="s">
        <v>74</v>
      </c>
      <c r="AE736" s="1" t="s">
        <v>9766</v>
      </c>
      <c r="AF736" s="1" t="s">
        <v>1785</v>
      </c>
      <c r="AG736" s="1" t="s">
        <v>9838</v>
      </c>
      <c r="AH736" s="1" t="s">
        <v>120</v>
      </c>
      <c r="AI736" s="1" t="s">
        <v>9894</v>
      </c>
      <c r="AT736" s="1" t="s">
        <v>143</v>
      </c>
      <c r="AU736" s="1" t="s">
        <v>7311</v>
      </c>
      <c r="AV736" s="1" t="s">
        <v>1442</v>
      </c>
      <c r="AW736" s="1" t="s">
        <v>10373</v>
      </c>
      <c r="BF736" s="1" t="s">
        <v>13507</v>
      </c>
    </row>
    <row r="737" spans="1:73" ht="13.5" customHeight="1">
      <c r="A737" s="4" t="str">
        <f t="shared" si="18"/>
        <v>1702_각남면_0087</v>
      </c>
      <c r="B737" s="1">
        <v>1702</v>
      </c>
      <c r="C737" s="1" t="s">
        <v>12741</v>
      </c>
      <c r="D737" s="1" t="s">
        <v>12742</v>
      </c>
      <c r="E737" s="1">
        <v>736</v>
      </c>
      <c r="F737" s="1">
        <v>2</v>
      </c>
      <c r="G737" s="1" t="s">
        <v>938</v>
      </c>
      <c r="H737" s="1" t="s">
        <v>7052</v>
      </c>
      <c r="I737" s="1">
        <v>17</v>
      </c>
      <c r="L737" s="1">
        <v>3</v>
      </c>
      <c r="M737" s="1" t="s">
        <v>14563</v>
      </c>
      <c r="N737" s="1" t="s">
        <v>14564</v>
      </c>
      <c r="T737" s="1" t="s">
        <v>15307</v>
      </c>
      <c r="U737" s="1" t="s">
        <v>130</v>
      </c>
      <c r="V737" s="1" t="s">
        <v>7309</v>
      </c>
      <c r="Y737" s="1" t="s">
        <v>1786</v>
      </c>
      <c r="Z737" s="1" t="s">
        <v>8245</v>
      </c>
      <c r="AC737" s="1">
        <v>86</v>
      </c>
      <c r="AD737" s="1" t="s">
        <v>140</v>
      </c>
      <c r="AE737" s="1" t="s">
        <v>9774</v>
      </c>
      <c r="BB737" s="1" t="s">
        <v>130</v>
      </c>
      <c r="BC737" s="1" t="s">
        <v>7309</v>
      </c>
      <c r="BD737" s="1" t="s">
        <v>1787</v>
      </c>
      <c r="BE737" s="1" t="s">
        <v>10939</v>
      </c>
      <c r="BF737" s="1" t="s">
        <v>13507</v>
      </c>
    </row>
    <row r="738" spans="1:73" ht="13.5" customHeight="1">
      <c r="A738" s="4" t="str">
        <f t="shared" si="18"/>
        <v>1702_각남면_0087</v>
      </c>
      <c r="B738" s="1">
        <v>1702</v>
      </c>
      <c r="C738" s="1" t="s">
        <v>12741</v>
      </c>
      <c r="D738" s="1" t="s">
        <v>12742</v>
      </c>
      <c r="E738" s="1">
        <v>737</v>
      </c>
      <c r="F738" s="1">
        <v>2</v>
      </c>
      <c r="G738" s="1" t="s">
        <v>938</v>
      </c>
      <c r="H738" s="1" t="s">
        <v>7052</v>
      </c>
      <c r="I738" s="1">
        <v>17</v>
      </c>
      <c r="L738" s="1">
        <v>3</v>
      </c>
      <c r="M738" s="1" t="s">
        <v>14563</v>
      </c>
      <c r="N738" s="1" t="s">
        <v>14564</v>
      </c>
      <c r="T738" s="1" t="s">
        <v>15307</v>
      </c>
      <c r="Y738" s="1" t="s">
        <v>1788</v>
      </c>
      <c r="Z738" s="1" t="s">
        <v>8246</v>
      </c>
      <c r="AC738" s="1">
        <v>80</v>
      </c>
      <c r="AD738" s="1" t="s">
        <v>263</v>
      </c>
      <c r="AE738" s="1" t="s">
        <v>9787</v>
      </c>
      <c r="BB738" s="1" t="s">
        <v>292</v>
      </c>
      <c r="BC738" s="1" t="s">
        <v>10920</v>
      </c>
      <c r="BE738" s="1" t="s">
        <v>10939</v>
      </c>
      <c r="BF738" s="1" t="s">
        <v>13512</v>
      </c>
    </row>
    <row r="739" spans="1:73" ht="13.5" customHeight="1">
      <c r="A739" s="4" t="str">
        <f t="shared" si="18"/>
        <v>1702_각남면_0087</v>
      </c>
      <c r="B739" s="1">
        <v>1702</v>
      </c>
      <c r="C739" s="1" t="s">
        <v>12741</v>
      </c>
      <c r="D739" s="1" t="s">
        <v>12742</v>
      </c>
      <c r="E739" s="1">
        <v>738</v>
      </c>
      <c r="F739" s="1">
        <v>2</v>
      </c>
      <c r="G739" s="1" t="s">
        <v>938</v>
      </c>
      <c r="H739" s="1" t="s">
        <v>7052</v>
      </c>
      <c r="I739" s="1">
        <v>17</v>
      </c>
      <c r="L739" s="1">
        <v>3</v>
      </c>
      <c r="M739" s="1" t="s">
        <v>14563</v>
      </c>
      <c r="N739" s="1" t="s">
        <v>14564</v>
      </c>
      <c r="T739" s="1" t="s">
        <v>15307</v>
      </c>
      <c r="U739" s="1" t="s">
        <v>130</v>
      </c>
      <c r="V739" s="1" t="s">
        <v>7309</v>
      </c>
      <c r="Y739" s="1" t="s">
        <v>1789</v>
      </c>
      <c r="Z739" s="1" t="s">
        <v>8247</v>
      </c>
      <c r="AC739" s="1">
        <v>58</v>
      </c>
      <c r="AD739" s="1" t="s">
        <v>410</v>
      </c>
      <c r="AE739" s="1" t="s">
        <v>9801</v>
      </c>
      <c r="BB739" s="1" t="s">
        <v>292</v>
      </c>
      <c r="BC739" s="1" t="s">
        <v>10920</v>
      </c>
      <c r="BE739" s="1" t="s">
        <v>15695</v>
      </c>
      <c r="BF739" s="1" t="s">
        <v>13507</v>
      </c>
    </row>
    <row r="740" spans="1:73" ht="13.5" customHeight="1">
      <c r="A740" s="4" t="str">
        <f t="shared" si="18"/>
        <v>1702_각남면_0087</v>
      </c>
      <c r="B740" s="1">
        <v>1702</v>
      </c>
      <c r="C740" s="1" t="s">
        <v>12741</v>
      </c>
      <c r="D740" s="1" t="s">
        <v>12742</v>
      </c>
      <c r="E740" s="1">
        <v>739</v>
      </c>
      <c r="F740" s="1">
        <v>2</v>
      </c>
      <c r="G740" s="1" t="s">
        <v>938</v>
      </c>
      <c r="H740" s="1" t="s">
        <v>7052</v>
      </c>
      <c r="I740" s="1">
        <v>17</v>
      </c>
      <c r="L740" s="1">
        <v>3</v>
      </c>
      <c r="M740" s="1" t="s">
        <v>14563</v>
      </c>
      <c r="N740" s="1" t="s">
        <v>14564</v>
      </c>
      <c r="T740" s="1" t="s">
        <v>15307</v>
      </c>
      <c r="Y740" s="1" t="s">
        <v>1790</v>
      </c>
      <c r="Z740" s="1" t="s">
        <v>8248</v>
      </c>
      <c r="AC740" s="1">
        <v>56</v>
      </c>
      <c r="AD740" s="1" t="s">
        <v>611</v>
      </c>
      <c r="AE740" s="1" t="s">
        <v>9539</v>
      </c>
      <c r="BC740" s="1" t="s">
        <v>10920</v>
      </c>
      <c r="BE740" s="1" t="s">
        <v>15695</v>
      </c>
      <c r="BF740" s="1" t="s">
        <v>13511</v>
      </c>
    </row>
    <row r="741" spans="1:73" ht="13.5" customHeight="1">
      <c r="A741" s="4" t="str">
        <f t="shared" si="18"/>
        <v>1702_각남면_0087</v>
      </c>
      <c r="B741" s="1">
        <v>1702</v>
      </c>
      <c r="C741" s="1" t="s">
        <v>12741</v>
      </c>
      <c r="D741" s="1" t="s">
        <v>12742</v>
      </c>
      <c r="E741" s="1">
        <v>740</v>
      </c>
      <c r="F741" s="1">
        <v>2</v>
      </c>
      <c r="G741" s="1" t="s">
        <v>938</v>
      </c>
      <c r="H741" s="1" t="s">
        <v>7052</v>
      </c>
      <c r="I741" s="1">
        <v>17</v>
      </c>
      <c r="L741" s="1">
        <v>3</v>
      </c>
      <c r="M741" s="1" t="s">
        <v>14563</v>
      </c>
      <c r="N741" s="1" t="s">
        <v>14564</v>
      </c>
      <c r="T741" s="1" t="s">
        <v>15307</v>
      </c>
      <c r="U741" s="1" t="s">
        <v>143</v>
      </c>
      <c r="V741" s="1" t="s">
        <v>7311</v>
      </c>
      <c r="Y741" s="1" t="s">
        <v>948</v>
      </c>
      <c r="Z741" s="1" t="s">
        <v>8249</v>
      </c>
      <c r="AC741" s="1">
        <v>64</v>
      </c>
      <c r="AD741" s="1" t="s">
        <v>103</v>
      </c>
      <c r="AE741" s="1" t="s">
        <v>9769</v>
      </c>
      <c r="BF741" s="1" t="s">
        <v>13512</v>
      </c>
    </row>
    <row r="742" spans="1:73" ht="13.5" customHeight="1">
      <c r="A742" s="4" t="str">
        <f t="shared" si="18"/>
        <v>1702_각남면_0087</v>
      </c>
      <c r="B742" s="1">
        <v>1702</v>
      </c>
      <c r="C742" s="1" t="s">
        <v>12741</v>
      </c>
      <c r="D742" s="1" t="s">
        <v>12742</v>
      </c>
      <c r="E742" s="1">
        <v>741</v>
      </c>
      <c r="F742" s="1">
        <v>2</v>
      </c>
      <c r="G742" s="1" t="s">
        <v>938</v>
      </c>
      <c r="H742" s="1" t="s">
        <v>7052</v>
      </c>
      <c r="I742" s="1">
        <v>17</v>
      </c>
      <c r="L742" s="1">
        <v>3</v>
      </c>
      <c r="M742" s="1" t="s">
        <v>14563</v>
      </c>
      <c r="N742" s="1" t="s">
        <v>14564</v>
      </c>
      <c r="T742" s="1" t="s">
        <v>15307</v>
      </c>
      <c r="U742" s="1" t="s">
        <v>130</v>
      </c>
      <c r="V742" s="1" t="s">
        <v>7309</v>
      </c>
      <c r="Y742" s="1" t="s">
        <v>751</v>
      </c>
      <c r="Z742" s="1" t="s">
        <v>7961</v>
      </c>
      <c r="AC742" s="1">
        <v>61</v>
      </c>
      <c r="AD742" s="1" t="s">
        <v>284</v>
      </c>
      <c r="AE742" s="1" t="s">
        <v>9789</v>
      </c>
      <c r="BF742" s="1" t="s">
        <v>13509</v>
      </c>
    </row>
    <row r="743" spans="1:73" ht="13.5" customHeight="1">
      <c r="A743" s="4" t="str">
        <f t="shared" si="18"/>
        <v>1702_각남면_0087</v>
      </c>
      <c r="B743" s="1">
        <v>1702</v>
      </c>
      <c r="C743" s="1" t="s">
        <v>12741</v>
      </c>
      <c r="D743" s="1" t="s">
        <v>12742</v>
      </c>
      <c r="E743" s="1">
        <v>742</v>
      </c>
      <c r="F743" s="1">
        <v>2</v>
      </c>
      <c r="G743" s="1" t="s">
        <v>938</v>
      </c>
      <c r="H743" s="1" t="s">
        <v>7052</v>
      </c>
      <c r="I743" s="1">
        <v>17</v>
      </c>
      <c r="L743" s="1">
        <v>3</v>
      </c>
      <c r="M743" s="1" t="s">
        <v>14563</v>
      </c>
      <c r="N743" s="1" t="s">
        <v>14564</v>
      </c>
      <c r="T743" s="1" t="s">
        <v>15307</v>
      </c>
      <c r="U743" s="1" t="s">
        <v>130</v>
      </c>
      <c r="V743" s="1" t="s">
        <v>7309</v>
      </c>
      <c r="Y743" s="1" t="s">
        <v>1230</v>
      </c>
      <c r="Z743" s="1" t="s">
        <v>8250</v>
      </c>
      <c r="AC743" s="1">
        <v>58</v>
      </c>
      <c r="AD743" s="1" t="s">
        <v>410</v>
      </c>
      <c r="AE743" s="1" t="s">
        <v>9801</v>
      </c>
      <c r="AF743" s="1" t="s">
        <v>1791</v>
      </c>
      <c r="AG743" s="1" t="s">
        <v>9839</v>
      </c>
      <c r="AH743" s="1" t="s">
        <v>1792</v>
      </c>
      <c r="AI743" s="1" t="s">
        <v>9895</v>
      </c>
      <c r="BF743" s="1" t="s">
        <v>13510</v>
      </c>
    </row>
    <row r="744" spans="1:73" ht="13.5" customHeight="1">
      <c r="A744" s="4" t="str">
        <f t="shared" si="18"/>
        <v>1702_각남면_0087</v>
      </c>
      <c r="B744" s="1">
        <v>1702</v>
      </c>
      <c r="C744" s="1" t="s">
        <v>12741</v>
      </c>
      <c r="D744" s="1" t="s">
        <v>12742</v>
      </c>
      <c r="E744" s="1">
        <v>743</v>
      </c>
      <c r="F744" s="1">
        <v>2</v>
      </c>
      <c r="G744" s="1" t="s">
        <v>938</v>
      </c>
      <c r="H744" s="1" t="s">
        <v>7052</v>
      </c>
      <c r="I744" s="1">
        <v>17</v>
      </c>
      <c r="L744" s="1">
        <v>3</v>
      </c>
      <c r="M744" s="1" t="s">
        <v>14563</v>
      </c>
      <c r="N744" s="1" t="s">
        <v>14564</v>
      </c>
      <c r="T744" s="1" t="s">
        <v>15307</v>
      </c>
      <c r="U744" s="1" t="s">
        <v>143</v>
      </c>
      <c r="V744" s="1" t="s">
        <v>7311</v>
      </c>
      <c r="Y744" s="1" t="s">
        <v>43</v>
      </c>
      <c r="Z744" s="1" t="s">
        <v>8251</v>
      </c>
      <c r="AC744" s="1">
        <v>51</v>
      </c>
      <c r="AD744" s="1" t="s">
        <v>593</v>
      </c>
      <c r="AE744" s="1" t="s">
        <v>9808</v>
      </c>
      <c r="BB744" s="1" t="s">
        <v>130</v>
      </c>
      <c r="BC744" s="1" t="s">
        <v>7309</v>
      </c>
      <c r="BD744" s="1" t="s">
        <v>231</v>
      </c>
      <c r="BE744" s="1" t="s">
        <v>7841</v>
      </c>
      <c r="BF744" s="1" t="s">
        <v>13507</v>
      </c>
    </row>
    <row r="745" spans="1:73" ht="13.5" customHeight="1">
      <c r="A745" s="4" t="str">
        <f t="shared" si="18"/>
        <v>1702_각남면_0087</v>
      </c>
      <c r="B745" s="1">
        <v>1702</v>
      </c>
      <c r="C745" s="1" t="s">
        <v>12741</v>
      </c>
      <c r="D745" s="1" t="s">
        <v>12742</v>
      </c>
      <c r="E745" s="1">
        <v>744</v>
      </c>
      <c r="F745" s="1">
        <v>2</v>
      </c>
      <c r="G745" s="1" t="s">
        <v>938</v>
      </c>
      <c r="H745" s="1" t="s">
        <v>7052</v>
      </c>
      <c r="I745" s="1">
        <v>17</v>
      </c>
      <c r="L745" s="1">
        <v>3</v>
      </c>
      <c r="M745" s="1" t="s">
        <v>14563</v>
      </c>
      <c r="N745" s="1" t="s">
        <v>14564</v>
      </c>
      <c r="T745" s="1" t="s">
        <v>15307</v>
      </c>
      <c r="Y745" s="1" t="s">
        <v>1793</v>
      </c>
      <c r="Z745" s="1" t="s">
        <v>8252</v>
      </c>
      <c r="AC745" s="1">
        <v>61</v>
      </c>
      <c r="AD745" s="1" t="s">
        <v>284</v>
      </c>
      <c r="AE745" s="1" t="s">
        <v>9789</v>
      </c>
      <c r="BB745" s="1" t="s">
        <v>292</v>
      </c>
      <c r="BC745" s="1" t="s">
        <v>10920</v>
      </c>
      <c r="BF745" s="1" t="s">
        <v>13511</v>
      </c>
    </row>
    <row r="746" spans="1:73" ht="13.5" customHeight="1">
      <c r="A746" s="4" t="str">
        <f t="shared" si="18"/>
        <v>1702_각남면_0087</v>
      </c>
      <c r="B746" s="1">
        <v>1702</v>
      </c>
      <c r="C746" s="1" t="s">
        <v>12741</v>
      </c>
      <c r="D746" s="1" t="s">
        <v>12742</v>
      </c>
      <c r="E746" s="1">
        <v>745</v>
      </c>
      <c r="F746" s="1">
        <v>2</v>
      </c>
      <c r="G746" s="1" t="s">
        <v>938</v>
      </c>
      <c r="H746" s="1" t="s">
        <v>7052</v>
      </c>
      <c r="I746" s="1">
        <v>17</v>
      </c>
      <c r="L746" s="1">
        <v>3</v>
      </c>
      <c r="M746" s="1" t="s">
        <v>14563</v>
      </c>
      <c r="N746" s="1" t="s">
        <v>14564</v>
      </c>
      <c r="T746" s="1" t="s">
        <v>15307</v>
      </c>
      <c r="U746" s="1" t="s">
        <v>130</v>
      </c>
      <c r="V746" s="1" t="s">
        <v>7309</v>
      </c>
      <c r="Y746" s="1" t="s">
        <v>1219</v>
      </c>
      <c r="Z746" s="1" t="s">
        <v>8253</v>
      </c>
      <c r="AC746" s="1">
        <v>42</v>
      </c>
      <c r="AD746" s="1" t="s">
        <v>266</v>
      </c>
      <c r="AE746" s="1" t="s">
        <v>9788</v>
      </c>
      <c r="BB746" s="1" t="s">
        <v>292</v>
      </c>
      <c r="BC746" s="1" t="s">
        <v>10920</v>
      </c>
      <c r="BE746" s="1" t="s">
        <v>15696</v>
      </c>
      <c r="BF746" s="1" t="s">
        <v>13512</v>
      </c>
    </row>
    <row r="747" spans="1:73" ht="13.5" customHeight="1">
      <c r="A747" s="4" t="str">
        <f t="shared" si="18"/>
        <v>1702_각남면_0087</v>
      </c>
      <c r="B747" s="1">
        <v>1702</v>
      </c>
      <c r="C747" s="1" t="s">
        <v>12741</v>
      </c>
      <c r="D747" s="1" t="s">
        <v>12742</v>
      </c>
      <c r="E747" s="1">
        <v>746</v>
      </c>
      <c r="F747" s="1">
        <v>2</v>
      </c>
      <c r="G747" s="1" t="s">
        <v>938</v>
      </c>
      <c r="H747" s="1" t="s">
        <v>7052</v>
      </c>
      <c r="I747" s="1">
        <v>17</v>
      </c>
      <c r="L747" s="1">
        <v>3</v>
      </c>
      <c r="M747" s="1" t="s">
        <v>14563</v>
      </c>
      <c r="N747" s="1" t="s">
        <v>14564</v>
      </c>
      <c r="T747" s="1" t="s">
        <v>15307</v>
      </c>
      <c r="Y747" s="1" t="s">
        <v>15378</v>
      </c>
      <c r="Z747" s="1" t="s">
        <v>8254</v>
      </c>
      <c r="AF747" s="1" t="s">
        <v>1130</v>
      </c>
      <c r="AG747" s="1" t="s">
        <v>9834</v>
      </c>
      <c r="AH747" s="1" t="s">
        <v>1497</v>
      </c>
      <c r="AI747" s="1" t="s">
        <v>9890</v>
      </c>
      <c r="AT747" s="1" t="s">
        <v>143</v>
      </c>
      <c r="AU747" s="1" t="s">
        <v>7311</v>
      </c>
      <c r="AV747" s="1" t="s">
        <v>1794</v>
      </c>
      <c r="AW747" s="1" t="s">
        <v>10404</v>
      </c>
      <c r="BB747" s="1" t="s">
        <v>130</v>
      </c>
      <c r="BC747" s="1" t="s">
        <v>7309</v>
      </c>
      <c r="BD747" s="1" t="s">
        <v>1795</v>
      </c>
      <c r="BE747" s="1" t="s">
        <v>9360</v>
      </c>
      <c r="BF747" s="1" t="s">
        <v>13507</v>
      </c>
    </row>
    <row r="748" spans="1:73" ht="13.5" customHeight="1">
      <c r="A748" s="4" t="str">
        <f t="shared" si="18"/>
        <v>1702_각남면_0087</v>
      </c>
      <c r="B748" s="1">
        <v>1702</v>
      </c>
      <c r="C748" s="1" t="s">
        <v>12741</v>
      </c>
      <c r="D748" s="1" t="s">
        <v>12742</v>
      </c>
      <c r="E748" s="1">
        <v>747</v>
      </c>
      <c r="F748" s="1">
        <v>2</v>
      </c>
      <c r="G748" s="1" t="s">
        <v>938</v>
      </c>
      <c r="H748" s="1" t="s">
        <v>7052</v>
      </c>
      <c r="I748" s="1">
        <v>17</v>
      </c>
      <c r="L748" s="1">
        <v>4</v>
      </c>
      <c r="M748" s="1" t="s">
        <v>14820</v>
      </c>
      <c r="N748" s="1" t="s">
        <v>14821</v>
      </c>
      <c r="T748" s="1" t="s">
        <v>14194</v>
      </c>
      <c r="U748" s="1" t="s">
        <v>172</v>
      </c>
      <c r="V748" s="1" t="s">
        <v>7314</v>
      </c>
      <c r="W748" s="1" t="s">
        <v>166</v>
      </c>
      <c r="X748" s="1" t="s">
        <v>7754</v>
      </c>
      <c r="Y748" s="1" t="s">
        <v>1796</v>
      </c>
      <c r="Z748" s="1" t="s">
        <v>8255</v>
      </c>
      <c r="AC748" s="1">
        <v>53</v>
      </c>
      <c r="AD748" s="1" t="s">
        <v>40</v>
      </c>
      <c r="AE748" s="1" t="s">
        <v>9762</v>
      </c>
      <c r="AJ748" s="1" t="s">
        <v>17</v>
      </c>
      <c r="AK748" s="1" t="s">
        <v>9936</v>
      </c>
      <c r="AL748" s="1" t="s">
        <v>97</v>
      </c>
      <c r="AM748" s="1" t="s">
        <v>9880</v>
      </c>
      <c r="AT748" s="1" t="s">
        <v>46</v>
      </c>
      <c r="AU748" s="1" t="s">
        <v>7417</v>
      </c>
      <c r="AV748" s="1" t="s">
        <v>1797</v>
      </c>
      <c r="AW748" s="1" t="s">
        <v>10351</v>
      </c>
      <c r="BG748" s="1" t="s">
        <v>251</v>
      </c>
      <c r="BH748" s="1" t="s">
        <v>13517</v>
      </c>
      <c r="BI748" s="1" t="s">
        <v>1798</v>
      </c>
      <c r="BJ748" s="1" t="s">
        <v>7781</v>
      </c>
      <c r="BK748" s="1" t="s">
        <v>251</v>
      </c>
      <c r="BL748" s="1" t="s">
        <v>13517</v>
      </c>
      <c r="BM748" s="1" t="s">
        <v>463</v>
      </c>
      <c r="BN748" s="1" t="s">
        <v>7763</v>
      </c>
      <c r="BO748" s="1" t="s">
        <v>46</v>
      </c>
      <c r="BP748" s="1" t="s">
        <v>7417</v>
      </c>
      <c r="BQ748" s="1" t="s">
        <v>1799</v>
      </c>
      <c r="BR748" s="1" t="s">
        <v>13904</v>
      </c>
      <c r="BS748" s="1" t="s">
        <v>79</v>
      </c>
      <c r="BT748" s="1" t="s">
        <v>14129</v>
      </c>
      <c r="BU748" s="1" t="s">
        <v>16058</v>
      </c>
    </row>
    <row r="749" spans="1:73" ht="13.5" customHeight="1">
      <c r="A749" s="4" t="str">
        <f t="shared" si="18"/>
        <v>1702_각남면_0087</v>
      </c>
      <c r="B749" s="1">
        <v>1702</v>
      </c>
      <c r="C749" s="1" t="s">
        <v>12741</v>
      </c>
      <c r="D749" s="1" t="s">
        <v>12742</v>
      </c>
      <c r="E749" s="1">
        <v>748</v>
      </c>
      <c r="F749" s="1">
        <v>2</v>
      </c>
      <c r="G749" s="1" t="s">
        <v>938</v>
      </c>
      <c r="H749" s="1" t="s">
        <v>7052</v>
      </c>
      <c r="I749" s="1">
        <v>17</v>
      </c>
      <c r="L749" s="1">
        <v>4</v>
      </c>
      <c r="M749" s="1" t="s">
        <v>14820</v>
      </c>
      <c r="N749" s="1" t="s">
        <v>14821</v>
      </c>
      <c r="S749" s="1" t="s">
        <v>49</v>
      </c>
      <c r="T749" s="1" t="s">
        <v>2878</v>
      </c>
      <c r="U749" s="1" t="s">
        <v>50</v>
      </c>
      <c r="V749" s="1" t="s">
        <v>7304</v>
      </c>
      <c r="Y749" s="1" t="s">
        <v>1800</v>
      </c>
      <c r="Z749" s="1" t="s">
        <v>8256</v>
      </c>
      <c r="AC749" s="1">
        <v>49</v>
      </c>
      <c r="AD749" s="1" t="s">
        <v>145</v>
      </c>
      <c r="AE749" s="1" t="s">
        <v>9775</v>
      </c>
      <c r="AJ749" s="1" t="s">
        <v>17</v>
      </c>
      <c r="AK749" s="1" t="s">
        <v>9936</v>
      </c>
      <c r="AL749" s="1" t="s">
        <v>53</v>
      </c>
      <c r="AM749" s="1" t="s">
        <v>9879</v>
      </c>
      <c r="AN749" s="1" t="s">
        <v>456</v>
      </c>
      <c r="AO749" s="1" t="s">
        <v>7287</v>
      </c>
      <c r="AR749" s="1" t="s">
        <v>1801</v>
      </c>
      <c r="AS749" s="1" t="s">
        <v>10089</v>
      </c>
      <c r="AT749" s="1" t="s">
        <v>57</v>
      </c>
      <c r="AU749" s="1" t="s">
        <v>7320</v>
      </c>
      <c r="AV749" s="1" t="s">
        <v>15364</v>
      </c>
      <c r="AW749" s="1" t="s">
        <v>10369</v>
      </c>
      <c r="BB749" s="1" t="s">
        <v>141</v>
      </c>
      <c r="BC749" s="1" t="s">
        <v>7634</v>
      </c>
      <c r="BD749" s="1" t="s">
        <v>1802</v>
      </c>
      <c r="BE749" s="1" t="s">
        <v>9487</v>
      </c>
      <c r="BG749" s="1" t="s">
        <v>935</v>
      </c>
      <c r="BH749" s="1" t="s">
        <v>13363</v>
      </c>
      <c r="BI749" s="1" t="s">
        <v>1803</v>
      </c>
      <c r="BJ749" s="1" t="s">
        <v>11196</v>
      </c>
      <c r="BK749" s="1" t="s">
        <v>189</v>
      </c>
      <c r="BL749" s="1" t="s">
        <v>7414</v>
      </c>
      <c r="BM749" s="1" t="s">
        <v>902</v>
      </c>
      <c r="BN749" s="1" t="s">
        <v>11157</v>
      </c>
      <c r="BO749" s="1" t="s">
        <v>57</v>
      </c>
      <c r="BP749" s="1" t="s">
        <v>7320</v>
      </c>
      <c r="BQ749" s="1" t="s">
        <v>997</v>
      </c>
      <c r="BR749" s="1" t="s">
        <v>10336</v>
      </c>
      <c r="BS749" s="1" t="s">
        <v>97</v>
      </c>
      <c r="BT749" s="1" t="s">
        <v>9880</v>
      </c>
    </row>
    <row r="750" spans="1:73" ht="13.5" customHeight="1">
      <c r="A750" s="4" t="str">
        <f t="shared" si="18"/>
        <v>1702_각남면_0087</v>
      </c>
      <c r="B750" s="1">
        <v>1702</v>
      </c>
      <c r="C750" s="1" t="s">
        <v>12741</v>
      </c>
      <c r="D750" s="1" t="s">
        <v>12742</v>
      </c>
      <c r="E750" s="1">
        <v>749</v>
      </c>
      <c r="F750" s="1">
        <v>2</v>
      </c>
      <c r="G750" s="1" t="s">
        <v>938</v>
      </c>
      <c r="H750" s="1" t="s">
        <v>7052</v>
      </c>
      <c r="I750" s="1">
        <v>17</v>
      </c>
      <c r="L750" s="1">
        <v>4</v>
      </c>
      <c r="M750" s="1" t="s">
        <v>14820</v>
      </c>
      <c r="N750" s="1" t="s">
        <v>14821</v>
      </c>
      <c r="S750" s="1" t="s">
        <v>68</v>
      </c>
      <c r="T750" s="1" t="s">
        <v>7222</v>
      </c>
      <c r="U750" s="1" t="s">
        <v>254</v>
      </c>
      <c r="V750" s="1" t="s">
        <v>7429</v>
      </c>
      <c r="Y750" s="1" t="s">
        <v>1804</v>
      </c>
      <c r="Z750" s="1" t="s">
        <v>8257</v>
      </c>
      <c r="AC750" s="1">
        <v>20</v>
      </c>
      <c r="AD750" s="1" t="s">
        <v>263</v>
      </c>
      <c r="AE750" s="1" t="s">
        <v>9787</v>
      </c>
    </row>
    <row r="751" spans="1:73" ht="13.5" customHeight="1">
      <c r="A751" s="4" t="str">
        <f t="shared" si="18"/>
        <v>1702_각남면_0087</v>
      </c>
      <c r="B751" s="1">
        <v>1702</v>
      </c>
      <c r="C751" s="1" t="s">
        <v>12741</v>
      </c>
      <c r="D751" s="1" t="s">
        <v>12742</v>
      </c>
      <c r="E751" s="1">
        <v>750</v>
      </c>
      <c r="F751" s="1">
        <v>2</v>
      </c>
      <c r="G751" s="1" t="s">
        <v>938</v>
      </c>
      <c r="H751" s="1" t="s">
        <v>7052</v>
      </c>
      <c r="I751" s="1">
        <v>17</v>
      </c>
      <c r="L751" s="1">
        <v>4</v>
      </c>
      <c r="M751" s="1" t="s">
        <v>14820</v>
      </c>
      <c r="N751" s="1" t="s">
        <v>14821</v>
      </c>
      <c r="S751" s="1" t="s">
        <v>64</v>
      </c>
      <c r="T751" s="1" t="s">
        <v>7221</v>
      </c>
      <c r="Y751" s="1" t="s">
        <v>1805</v>
      </c>
      <c r="Z751" s="1" t="s">
        <v>8258</v>
      </c>
      <c r="AC751" s="1">
        <v>7</v>
      </c>
      <c r="AD751" s="1" t="s">
        <v>74</v>
      </c>
      <c r="AE751" s="1" t="s">
        <v>9766</v>
      </c>
    </row>
    <row r="752" spans="1:73" ht="13.5" customHeight="1">
      <c r="A752" s="4" t="str">
        <f t="shared" si="18"/>
        <v>1702_각남면_0087</v>
      </c>
      <c r="B752" s="1">
        <v>1702</v>
      </c>
      <c r="C752" s="1" t="s">
        <v>12741</v>
      </c>
      <c r="D752" s="1" t="s">
        <v>12742</v>
      </c>
      <c r="E752" s="1">
        <v>751</v>
      </c>
      <c r="F752" s="1">
        <v>2</v>
      </c>
      <c r="G752" s="1" t="s">
        <v>938</v>
      </c>
      <c r="H752" s="1" t="s">
        <v>7052</v>
      </c>
      <c r="I752" s="1">
        <v>17</v>
      </c>
      <c r="L752" s="1">
        <v>4</v>
      </c>
      <c r="M752" s="1" t="s">
        <v>14820</v>
      </c>
      <c r="N752" s="1" t="s">
        <v>14821</v>
      </c>
      <c r="S752" s="1" t="s">
        <v>68</v>
      </c>
      <c r="T752" s="1" t="s">
        <v>7222</v>
      </c>
      <c r="U752" s="1" t="s">
        <v>264</v>
      </c>
      <c r="V752" s="1" t="s">
        <v>7323</v>
      </c>
      <c r="Y752" s="1" t="s">
        <v>1806</v>
      </c>
      <c r="Z752" s="1" t="s">
        <v>8259</v>
      </c>
      <c r="AF752" s="1" t="s">
        <v>602</v>
      </c>
      <c r="AG752" s="1" t="s">
        <v>12806</v>
      </c>
    </row>
    <row r="753" spans="1:72" ht="13.5" customHeight="1">
      <c r="A753" s="4" t="str">
        <f t="shared" si="18"/>
        <v>1702_각남면_0087</v>
      </c>
      <c r="B753" s="1">
        <v>1702</v>
      </c>
      <c r="C753" s="1" t="s">
        <v>12741</v>
      </c>
      <c r="D753" s="1" t="s">
        <v>12742</v>
      </c>
      <c r="E753" s="1">
        <v>752</v>
      </c>
      <c r="F753" s="1">
        <v>2</v>
      </c>
      <c r="G753" s="1" t="s">
        <v>938</v>
      </c>
      <c r="H753" s="1" t="s">
        <v>7052</v>
      </c>
      <c r="I753" s="1">
        <v>17</v>
      </c>
      <c r="L753" s="1">
        <v>4</v>
      </c>
      <c r="M753" s="1" t="s">
        <v>14820</v>
      </c>
      <c r="N753" s="1" t="s">
        <v>14821</v>
      </c>
      <c r="S753" s="1" t="s">
        <v>121</v>
      </c>
      <c r="T753" s="1" t="s">
        <v>7224</v>
      </c>
      <c r="Y753" s="1" t="s">
        <v>1807</v>
      </c>
      <c r="Z753" s="1" t="s">
        <v>7908</v>
      </c>
      <c r="AC753" s="1">
        <v>2</v>
      </c>
      <c r="AD753" s="1" t="s">
        <v>99</v>
      </c>
      <c r="AE753" s="1" t="s">
        <v>9768</v>
      </c>
      <c r="AG753" s="1" t="s">
        <v>15312</v>
      </c>
    </row>
    <row r="754" spans="1:72" ht="13.5" customHeight="1">
      <c r="A754" s="4" t="str">
        <f t="shared" si="18"/>
        <v>1702_각남면_0087</v>
      </c>
      <c r="B754" s="1">
        <v>1702</v>
      </c>
      <c r="C754" s="1" t="s">
        <v>12741</v>
      </c>
      <c r="D754" s="1" t="s">
        <v>12742</v>
      </c>
      <c r="E754" s="1">
        <v>753</v>
      </c>
      <c r="F754" s="1">
        <v>2</v>
      </c>
      <c r="G754" s="1" t="s">
        <v>938</v>
      </c>
      <c r="H754" s="1" t="s">
        <v>7052</v>
      </c>
      <c r="I754" s="1">
        <v>17</v>
      </c>
      <c r="L754" s="1">
        <v>4</v>
      </c>
      <c r="M754" s="1" t="s">
        <v>14820</v>
      </c>
      <c r="N754" s="1" t="s">
        <v>14821</v>
      </c>
      <c r="S754" s="1" t="s">
        <v>117</v>
      </c>
      <c r="T754" s="1" t="s">
        <v>7223</v>
      </c>
      <c r="W754" s="1" t="s">
        <v>166</v>
      </c>
      <c r="X754" s="1" t="s">
        <v>7754</v>
      </c>
      <c r="Y754" s="1" t="s">
        <v>88</v>
      </c>
      <c r="Z754" s="1" t="s">
        <v>7814</v>
      </c>
      <c r="AC754" s="1">
        <v>20</v>
      </c>
      <c r="AD754" s="1" t="s">
        <v>263</v>
      </c>
      <c r="AE754" s="1" t="s">
        <v>9787</v>
      </c>
      <c r="AF754" s="1" t="s">
        <v>13148</v>
      </c>
      <c r="AG754" s="1" t="s">
        <v>13137</v>
      </c>
    </row>
    <row r="755" spans="1:72" ht="13.5" customHeight="1">
      <c r="A755" s="4" t="str">
        <f t="shared" si="18"/>
        <v>1702_각남면_0087</v>
      </c>
      <c r="B755" s="1">
        <v>1702</v>
      </c>
      <c r="C755" s="1" t="s">
        <v>12741</v>
      </c>
      <c r="D755" s="1" t="s">
        <v>12742</v>
      </c>
      <c r="E755" s="1">
        <v>754</v>
      </c>
      <c r="F755" s="1">
        <v>2</v>
      </c>
      <c r="G755" s="1" t="s">
        <v>938</v>
      </c>
      <c r="H755" s="1" t="s">
        <v>7052</v>
      </c>
      <c r="I755" s="1">
        <v>17</v>
      </c>
      <c r="L755" s="1">
        <v>5</v>
      </c>
      <c r="M755" s="1" t="s">
        <v>15075</v>
      </c>
      <c r="N755" s="1" t="s">
        <v>15076</v>
      </c>
      <c r="T755" s="1" t="s">
        <v>14194</v>
      </c>
      <c r="U755" s="1" t="s">
        <v>1808</v>
      </c>
      <c r="V755" s="1" t="s">
        <v>7430</v>
      </c>
      <c r="W755" s="1" t="s">
        <v>1309</v>
      </c>
      <c r="X755" s="1" t="s">
        <v>12980</v>
      </c>
      <c r="Y755" s="1" t="s">
        <v>1809</v>
      </c>
      <c r="Z755" s="1" t="s">
        <v>8260</v>
      </c>
      <c r="AC755" s="1">
        <v>34</v>
      </c>
      <c r="AD755" s="1" t="s">
        <v>174</v>
      </c>
      <c r="AE755" s="1" t="s">
        <v>9779</v>
      </c>
      <c r="AJ755" s="1" t="s">
        <v>17</v>
      </c>
      <c r="AK755" s="1" t="s">
        <v>9936</v>
      </c>
      <c r="AL755" s="1" t="s">
        <v>892</v>
      </c>
      <c r="AM755" s="1" t="s">
        <v>9994</v>
      </c>
      <c r="AT755" s="1" t="s">
        <v>46</v>
      </c>
      <c r="AU755" s="1" t="s">
        <v>7417</v>
      </c>
      <c r="AV755" s="1" t="s">
        <v>1810</v>
      </c>
      <c r="AW755" s="1" t="s">
        <v>10405</v>
      </c>
      <c r="BG755" s="1" t="s">
        <v>105</v>
      </c>
      <c r="BH755" s="1" t="s">
        <v>10185</v>
      </c>
      <c r="BI755" s="1" t="s">
        <v>1811</v>
      </c>
      <c r="BJ755" s="1" t="s">
        <v>11197</v>
      </c>
      <c r="BK755" s="1" t="s">
        <v>107</v>
      </c>
      <c r="BL755" s="1" t="s">
        <v>13368</v>
      </c>
      <c r="BM755" s="1" t="s">
        <v>1672</v>
      </c>
      <c r="BN755" s="1" t="s">
        <v>7747</v>
      </c>
      <c r="BO755" s="1" t="s">
        <v>46</v>
      </c>
      <c r="BP755" s="1" t="s">
        <v>7417</v>
      </c>
      <c r="BQ755" s="1" t="s">
        <v>1812</v>
      </c>
      <c r="BR755" s="1" t="s">
        <v>13794</v>
      </c>
      <c r="BS755" s="1" t="s">
        <v>224</v>
      </c>
      <c r="BT755" s="1" t="s">
        <v>9998</v>
      </c>
    </row>
    <row r="756" spans="1:72" ht="13.5" customHeight="1">
      <c r="A756" s="4" t="str">
        <f t="shared" si="18"/>
        <v>1702_각남면_0087</v>
      </c>
      <c r="B756" s="1">
        <v>1702</v>
      </c>
      <c r="C756" s="1" t="s">
        <v>12741</v>
      </c>
      <c r="D756" s="1" t="s">
        <v>12742</v>
      </c>
      <c r="E756" s="1">
        <v>755</v>
      </c>
      <c r="F756" s="1">
        <v>2</v>
      </c>
      <c r="G756" s="1" t="s">
        <v>938</v>
      </c>
      <c r="H756" s="1" t="s">
        <v>7052</v>
      </c>
      <c r="I756" s="1">
        <v>17</v>
      </c>
      <c r="L756" s="1">
        <v>5</v>
      </c>
      <c r="M756" s="1" t="s">
        <v>15075</v>
      </c>
      <c r="N756" s="1" t="s">
        <v>15076</v>
      </c>
      <c r="S756" s="1" t="s">
        <v>49</v>
      </c>
      <c r="T756" s="1" t="s">
        <v>2878</v>
      </c>
      <c r="W756" s="1" t="s">
        <v>155</v>
      </c>
      <c r="X756" s="1" t="s">
        <v>7753</v>
      </c>
      <c r="Y756" s="1" t="s">
        <v>735</v>
      </c>
      <c r="Z756" s="1" t="s">
        <v>7957</v>
      </c>
      <c r="AC756" s="1">
        <v>39</v>
      </c>
      <c r="AD756" s="1" t="s">
        <v>803</v>
      </c>
      <c r="AE756" s="1" t="s">
        <v>9815</v>
      </c>
      <c r="AJ756" s="1" t="s">
        <v>17</v>
      </c>
      <c r="AK756" s="1" t="s">
        <v>9936</v>
      </c>
      <c r="AL756" s="1" t="s">
        <v>399</v>
      </c>
      <c r="AM756" s="1" t="s">
        <v>9937</v>
      </c>
      <c r="AT756" s="1" t="s">
        <v>1813</v>
      </c>
      <c r="AU756" s="1" t="s">
        <v>10203</v>
      </c>
      <c r="AV756" s="1" t="s">
        <v>1814</v>
      </c>
      <c r="AW756" s="1" t="s">
        <v>8412</v>
      </c>
      <c r="BG756" s="1" t="s">
        <v>1815</v>
      </c>
      <c r="BH756" s="1" t="s">
        <v>11053</v>
      </c>
      <c r="BI756" s="1" t="s">
        <v>15379</v>
      </c>
      <c r="BJ756" s="1" t="s">
        <v>15836</v>
      </c>
      <c r="BK756" s="1" t="s">
        <v>363</v>
      </c>
      <c r="BL756" s="1" t="s">
        <v>7491</v>
      </c>
      <c r="BM756" s="1" t="s">
        <v>1816</v>
      </c>
      <c r="BN756" s="1" t="s">
        <v>11658</v>
      </c>
      <c r="BO756" s="1" t="s">
        <v>363</v>
      </c>
      <c r="BP756" s="1" t="s">
        <v>7491</v>
      </c>
      <c r="BQ756" s="1" t="s">
        <v>1817</v>
      </c>
      <c r="BR756" s="1" t="s">
        <v>12147</v>
      </c>
      <c r="BS756" s="1" t="s">
        <v>97</v>
      </c>
      <c r="BT756" s="1" t="s">
        <v>9880</v>
      </c>
    </row>
    <row r="757" spans="1:72" ht="13.5" customHeight="1">
      <c r="A757" s="4" t="str">
        <f t="shared" si="18"/>
        <v>1702_각남면_0087</v>
      </c>
      <c r="B757" s="1">
        <v>1702</v>
      </c>
      <c r="C757" s="1" t="s">
        <v>12741</v>
      </c>
      <c r="D757" s="1" t="s">
        <v>12742</v>
      </c>
      <c r="E757" s="1">
        <v>756</v>
      </c>
      <c r="F757" s="1">
        <v>2</v>
      </c>
      <c r="G757" s="1" t="s">
        <v>938</v>
      </c>
      <c r="H757" s="1" t="s">
        <v>7052</v>
      </c>
      <c r="I757" s="1">
        <v>17</v>
      </c>
      <c r="L757" s="1">
        <v>5</v>
      </c>
      <c r="M757" s="1" t="s">
        <v>15075</v>
      </c>
      <c r="N757" s="1" t="s">
        <v>15076</v>
      </c>
      <c r="S757" s="1" t="s">
        <v>68</v>
      </c>
      <c r="T757" s="1" t="s">
        <v>7222</v>
      </c>
      <c r="Y757" s="1" t="s">
        <v>1818</v>
      </c>
      <c r="Z757" s="1" t="s">
        <v>8261</v>
      </c>
      <c r="AC757" s="1">
        <v>14</v>
      </c>
      <c r="AD757" s="1" t="s">
        <v>159</v>
      </c>
      <c r="AE757" s="1" t="s">
        <v>9777</v>
      </c>
    </row>
    <row r="758" spans="1:72" ht="13.5" customHeight="1">
      <c r="A758" s="4" t="str">
        <f t="shared" si="18"/>
        <v>1702_각남면_0087</v>
      </c>
      <c r="B758" s="1">
        <v>1702</v>
      </c>
      <c r="C758" s="1" t="s">
        <v>12741</v>
      </c>
      <c r="D758" s="1" t="s">
        <v>12742</v>
      </c>
      <c r="E758" s="1">
        <v>757</v>
      </c>
      <c r="F758" s="1">
        <v>2</v>
      </c>
      <c r="G758" s="1" t="s">
        <v>938</v>
      </c>
      <c r="H758" s="1" t="s">
        <v>7052</v>
      </c>
      <c r="I758" s="1">
        <v>17</v>
      </c>
      <c r="L758" s="1">
        <v>5</v>
      </c>
      <c r="M758" s="1" t="s">
        <v>15075</v>
      </c>
      <c r="N758" s="1" t="s">
        <v>15076</v>
      </c>
      <c r="S758" s="1" t="s">
        <v>64</v>
      </c>
      <c r="T758" s="1" t="s">
        <v>7221</v>
      </c>
      <c r="Y758" s="1" t="s">
        <v>1819</v>
      </c>
      <c r="Z758" s="1" t="s">
        <v>8262</v>
      </c>
      <c r="AC758" s="1">
        <v>2</v>
      </c>
      <c r="AD758" s="1" t="s">
        <v>99</v>
      </c>
      <c r="AE758" s="1" t="s">
        <v>9768</v>
      </c>
      <c r="AF758" s="1" t="s">
        <v>100</v>
      </c>
      <c r="AG758" s="1" t="s">
        <v>9819</v>
      </c>
    </row>
    <row r="759" spans="1:72" ht="13.5" customHeight="1">
      <c r="A759" s="4" t="str">
        <f t="shared" ref="A759:A795" si="19">HYPERLINK("http://kyu.snu.ac.kr/sdhj/index.jsp?type=hj/GK14658_00IH_0001_0088.jpg","1702_각남면_0088")</f>
        <v>1702_각남면_0088</v>
      </c>
      <c r="B759" s="1">
        <v>1702</v>
      </c>
      <c r="C759" s="1" t="s">
        <v>12741</v>
      </c>
      <c r="D759" s="1" t="s">
        <v>12742</v>
      </c>
      <c r="E759" s="1">
        <v>758</v>
      </c>
      <c r="F759" s="1">
        <v>2</v>
      </c>
      <c r="G759" s="1" t="s">
        <v>938</v>
      </c>
      <c r="H759" s="1" t="s">
        <v>7052</v>
      </c>
      <c r="I759" s="1">
        <v>18</v>
      </c>
      <c r="J759" s="1" t="s">
        <v>1820</v>
      </c>
      <c r="K759" s="1" t="s">
        <v>7084</v>
      </c>
      <c r="L759" s="1">
        <v>1</v>
      </c>
      <c r="M759" s="1" t="s">
        <v>1820</v>
      </c>
      <c r="N759" s="1" t="s">
        <v>7084</v>
      </c>
      <c r="T759" s="1" t="s">
        <v>14194</v>
      </c>
      <c r="U759" s="1" t="s">
        <v>1821</v>
      </c>
      <c r="V759" s="1" t="s">
        <v>12870</v>
      </c>
      <c r="W759" s="1" t="s">
        <v>683</v>
      </c>
      <c r="X759" s="1" t="s">
        <v>7771</v>
      </c>
      <c r="Y759" s="1" t="s">
        <v>1263</v>
      </c>
      <c r="Z759" s="1" t="s">
        <v>8263</v>
      </c>
      <c r="AC759" s="1">
        <v>70</v>
      </c>
      <c r="AD759" s="1" t="s">
        <v>72</v>
      </c>
      <c r="AE759" s="1" t="s">
        <v>9765</v>
      </c>
      <c r="AJ759" s="1" t="s">
        <v>17</v>
      </c>
      <c r="AK759" s="1" t="s">
        <v>9936</v>
      </c>
      <c r="AL759" s="1" t="s">
        <v>565</v>
      </c>
      <c r="AM759" s="1" t="s">
        <v>9927</v>
      </c>
      <c r="AT759" s="1" t="s">
        <v>189</v>
      </c>
      <c r="AU759" s="1" t="s">
        <v>7414</v>
      </c>
      <c r="AV759" s="1" t="s">
        <v>569</v>
      </c>
      <c r="AW759" s="1" t="s">
        <v>10327</v>
      </c>
      <c r="BG759" s="1" t="s">
        <v>46</v>
      </c>
      <c r="BH759" s="1" t="s">
        <v>7417</v>
      </c>
      <c r="BI759" s="1" t="s">
        <v>1264</v>
      </c>
      <c r="BJ759" s="1" t="s">
        <v>11198</v>
      </c>
      <c r="BK759" s="1" t="s">
        <v>46</v>
      </c>
      <c r="BL759" s="1" t="s">
        <v>7417</v>
      </c>
      <c r="BM759" s="1" t="s">
        <v>1822</v>
      </c>
      <c r="BN759" s="1" t="s">
        <v>11659</v>
      </c>
      <c r="BO759" s="1" t="s">
        <v>46</v>
      </c>
      <c r="BP759" s="1" t="s">
        <v>7417</v>
      </c>
      <c r="BQ759" s="1" t="s">
        <v>1823</v>
      </c>
      <c r="BR759" s="1" t="s">
        <v>14092</v>
      </c>
      <c r="BS759" s="1" t="s">
        <v>1179</v>
      </c>
      <c r="BT759" s="1" t="s">
        <v>14140</v>
      </c>
    </row>
    <row r="760" spans="1:72" ht="13.5" customHeight="1">
      <c r="A760" s="4" t="str">
        <f t="shared" si="19"/>
        <v>1702_각남면_0088</v>
      </c>
      <c r="B760" s="1">
        <v>1702</v>
      </c>
      <c r="C760" s="1" t="s">
        <v>12741</v>
      </c>
      <c r="D760" s="1" t="s">
        <v>12742</v>
      </c>
      <c r="E760" s="1">
        <v>759</v>
      </c>
      <c r="F760" s="1">
        <v>2</v>
      </c>
      <c r="G760" s="1" t="s">
        <v>938</v>
      </c>
      <c r="H760" s="1" t="s">
        <v>7052</v>
      </c>
      <c r="I760" s="1">
        <v>18</v>
      </c>
      <c r="L760" s="1">
        <v>1</v>
      </c>
      <c r="M760" s="1" t="s">
        <v>1820</v>
      </c>
      <c r="N760" s="1" t="s">
        <v>7084</v>
      </c>
      <c r="S760" s="1" t="s">
        <v>49</v>
      </c>
      <c r="T760" s="1" t="s">
        <v>2878</v>
      </c>
      <c r="U760" s="1" t="s">
        <v>50</v>
      </c>
      <c r="V760" s="1" t="s">
        <v>7304</v>
      </c>
      <c r="Y760" s="1" t="s">
        <v>1824</v>
      </c>
      <c r="Z760" s="1" t="s">
        <v>8264</v>
      </c>
      <c r="AC760" s="1">
        <v>57</v>
      </c>
      <c r="AD760" s="1" t="s">
        <v>304</v>
      </c>
      <c r="AE760" s="1" t="s">
        <v>9792</v>
      </c>
      <c r="AJ760" s="1" t="s">
        <v>17</v>
      </c>
      <c r="AK760" s="1" t="s">
        <v>9936</v>
      </c>
      <c r="AL760" s="1" t="s">
        <v>149</v>
      </c>
      <c r="AM760" s="1" t="s">
        <v>9962</v>
      </c>
      <c r="AN760" s="1" t="s">
        <v>54</v>
      </c>
      <c r="AO760" s="1" t="s">
        <v>10048</v>
      </c>
      <c r="AR760" s="1" t="s">
        <v>1825</v>
      </c>
      <c r="AS760" s="1" t="s">
        <v>10090</v>
      </c>
      <c r="AT760" s="1" t="s">
        <v>57</v>
      </c>
      <c r="AU760" s="1" t="s">
        <v>7320</v>
      </c>
      <c r="AV760" s="1" t="s">
        <v>358</v>
      </c>
      <c r="AW760" s="1" t="s">
        <v>10366</v>
      </c>
      <c r="BB760" s="1" t="s">
        <v>141</v>
      </c>
      <c r="BC760" s="1" t="s">
        <v>7634</v>
      </c>
      <c r="BD760" s="1" t="s">
        <v>1826</v>
      </c>
      <c r="BE760" s="1" t="s">
        <v>10940</v>
      </c>
      <c r="BG760" s="1" t="s">
        <v>57</v>
      </c>
      <c r="BH760" s="1" t="s">
        <v>7320</v>
      </c>
      <c r="BI760" s="1" t="s">
        <v>1827</v>
      </c>
      <c r="BJ760" s="1" t="s">
        <v>11177</v>
      </c>
      <c r="BK760" s="1" t="s">
        <v>57</v>
      </c>
      <c r="BL760" s="1" t="s">
        <v>7320</v>
      </c>
      <c r="BM760" s="1" t="s">
        <v>1828</v>
      </c>
      <c r="BN760" s="1" t="s">
        <v>8804</v>
      </c>
      <c r="BO760" s="1" t="s">
        <v>251</v>
      </c>
      <c r="BP760" s="1" t="s">
        <v>13625</v>
      </c>
      <c r="BQ760" s="1" t="s">
        <v>1829</v>
      </c>
      <c r="BR760" s="1" t="s">
        <v>12111</v>
      </c>
      <c r="BS760" s="1" t="s">
        <v>86</v>
      </c>
      <c r="BT760" s="1" t="s">
        <v>9892</v>
      </c>
    </row>
    <row r="761" spans="1:72" ht="13.5" customHeight="1">
      <c r="A761" s="4" t="str">
        <f t="shared" si="19"/>
        <v>1702_각남면_0088</v>
      </c>
      <c r="B761" s="1">
        <v>1702</v>
      </c>
      <c r="C761" s="1" t="s">
        <v>12741</v>
      </c>
      <c r="D761" s="1" t="s">
        <v>12742</v>
      </c>
      <c r="E761" s="1">
        <v>760</v>
      </c>
      <c r="F761" s="1">
        <v>2</v>
      </c>
      <c r="G761" s="1" t="s">
        <v>938</v>
      </c>
      <c r="H761" s="1" t="s">
        <v>7052</v>
      </c>
      <c r="I761" s="1">
        <v>18</v>
      </c>
      <c r="L761" s="1">
        <v>1</v>
      </c>
      <c r="M761" s="1" t="s">
        <v>1820</v>
      </c>
      <c r="N761" s="1" t="s">
        <v>7084</v>
      </c>
      <c r="S761" s="1" t="s">
        <v>64</v>
      </c>
      <c r="T761" s="1" t="s">
        <v>7221</v>
      </c>
      <c r="Y761" s="1" t="s">
        <v>751</v>
      </c>
      <c r="Z761" s="1" t="s">
        <v>7961</v>
      </c>
      <c r="AC761" s="1">
        <v>22</v>
      </c>
      <c r="AD761" s="1" t="s">
        <v>465</v>
      </c>
      <c r="AE761" s="1" t="s">
        <v>9802</v>
      </c>
    </row>
    <row r="762" spans="1:72" ht="13.5" customHeight="1">
      <c r="A762" s="4" t="str">
        <f t="shared" si="19"/>
        <v>1702_각남면_0088</v>
      </c>
      <c r="B762" s="1">
        <v>1702</v>
      </c>
      <c r="C762" s="1" t="s">
        <v>12741</v>
      </c>
      <c r="D762" s="1" t="s">
        <v>12742</v>
      </c>
      <c r="E762" s="1">
        <v>761</v>
      </c>
      <c r="F762" s="1">
        <v>2</v>
      </c>
      <c r="G762" s="1" t="s">
        <v>938</v>
      </c>
      <c r="H762" s="1" t="s">
        <v>7052</v>
      </c>
      <c r="I762" s="1">
        <v>18</v>
      </c>
      <c r="L762" s="1">
        <v>2</v>
      </c>
      <c r="M762" s="1" t="s">
        <v>14292</v>
      </c>
      <c r="N762" s="1" t="s">
        <v>14293</v>
      </c>
      <c r="T762" s="1" t="s">
        <v>14194</v>
      </c>
      <c r="U762" s="1" t="s">
        <v>505</v>
      </c>
      <c r="V762" s="1" t="s">
        <v>7340</v>
      </c>
      <c r="W762" s="1" t="s">
        <v>1076</v>
      </c>
      <c r="X762" s="1" t="s">
        <v>12983</v>
      </c>
      <c r="Y762" s="1" t="s">
        <v>1830</v>
      </c>
      <c r="Z762" s="1" t="s">
        <v>8265</v>
      </c>
      <c r="AC762" s="1">
        <v>36</v>
      </c>
      <c r="AD762" s="1" t="s">
        <v>289</v>
      </c>
      <c r="AE762" s="1" t="s">
        <v>9790</v>
      </c>
      <c r="AJ762" s="1" t="s">
        <v>17</v>
      </c>
      <c r="AK762" s="1" t="s">
        <v>9936</v>
      </c>
      <c r="AL762" s="1" t="s">
        <v>486</v>
      </c>
      <c r="AM762" s="1" t="s">
        <v>10000</v>
      </c>
      <c r="AT762" s="1" t="s">
        <v>80</v>
      </c>
      <c r="AU762" s="1" t="s">
        <v>13354</v>
      </c>
      <c r="AV762" s="1" t="s">
        <v>492</v>
      </c>
      <c r="AW762" s="1" t="s">
        <v>7896</v>
      </c>
      <c r="BG762" s="1" t="s">
        <v>1831</v>
      </c>
      <c r="BH762" s="1" t="s">
        <v>11054</v>
      </c>
      <c r="BI762" s="1" t="s">
        <v>1078</v>
      </c>
      <c r="BJ762" s="1" t="s">
        <v>10341</v>
      </c>
      <c r="BK762" s="1" t="s">
        <v>1079</v>
      </c>
      <c r="BL762" s="1" t="s">
        <v>11047</v>
      </c>
      <c r="BM762" s="1" t="s">
        <v>1832</v>
      </c>
      <c r="BN762" s="1" t="s">
        <v>11164</v>
      </c>
      <c r="BO762" s="1" t="s">
        <v>1084</v>
      </c>
      <c r="BP762" s="1" t="s">
        <v>10196</v>
      </c>
      <c r="BQ762" s="1" t="s">
        <v>1833</v>
      </c>
      <c r="BR762" s="1" t="s">
        <v>12148</v>
      </c>
      <c r="BS762" s="1" t="s">
        <v>657</v>
      </c>
      <c r="BT762" s="1" t="s">
        <v>9980</v>
      </c>
    </row>
    <row r="763" spans="1:72" ht="13.5" customHeight="1">
      <c r="A763" s="4" t="str">
        <f t="shared" si="19"/>
        <v>1702_각남면_0088</v>
      </c>
      <c r="B763" s="1">
        <v>1702</v>
      </c>
      <c r="C763" s="1" t="s">
        <v>12741</v>
      </c>
      <c r="D763" s="1" t="s">
        <v>12742</v>
      </c>
      <c r="E763" s="1">
        <v>762</v>
      </c>
      <c r="F763" s="1">
        <v>2</v>
      </c>
      <c r="G763" s="1" t="s">
        <v>938</v>
      </c>
      <c r="H763" s="1" t="s">
        <v>7052</v>
      </c>
      <c r="I763" s="1">
        <v>18</v>
      </c>
      <c r="L763" s="1">
        <v>2</v>
      </c>
      <c r="M763" s="1" t="s">
        <v>14292</v>
      </c>
      <c r="N763" s="1" t="s">
        <v>14293</v>
      </c>
      <c r="S763" s="1" t="s">
        <v>49</v>
      </c>
      <c r="T763" s="1" t="s">
        <v>2878</v>
      </c>
      <c r="W763" s="1" t="s">
        <v>148</v>
      </c>
      <c r="X763" s="1" t="s">
        <v>11263</v>
      </c>
      <c r="Y763" s="1" t="s">
        <v>88</v>
      </c>
      <c r="Z763" s="1" t="s">
        <v>7814</v>
      </c>
      <c r="AC763" s="1">
        <v>35</v>
      </c>
      <c r="AD763" s="1" t="s">
        <v>135</v>
      </c>
      <c r="AE763" s="1" t="s">
        <v>9773</v>
      </c>
      <c r="AJ763" s="1" t="s">
        <v>17</v>
      </c>
      <c r="AK763" s="1" t="s">
        <v>9936</v>
      </c>
      <c r="AL763" s="1" t="s">
        <v>149</v>
      </c>
      <c r="AM763" s="1" t="s">
        <v>9962</v>
      </c>
      <c r="AT763" s="1" t="s">
        <v>46</v>
      </c>
      <c r="AU763" s="1" t="s">
        <v>7417</v>
      </c>
      <c r="AV763" s="1" t="s">
        <v>673</v>
      </c>
      <c r="AW763" s="1" t="s">
        <v>10310</v>
      </c>
      <c r="BG763" s="1" t="s">
        <v>46</v>
      </c>
      <c r="BH763" s="1" t="s">
        <v>7417</v>
      </c>
      <c r="BI763" s="1" t="s">
        <v>587</v>
      </c>
      <c r="BJ763" s="1" t="s">
        <v>7920</v>
      </c>
      <c r="BK763" s="1" t="s">
        <v>46</v>
      </c>
      <c r="BL763" s="1" t="s">
        <v>7417</v>
      </c>
      <c r="BM763" s="1" t="s">
        <v>1834</v>
      </c>
      <c r="BN763" s="1" t="s">
        <v>7807</v>
      </c>
      <c r="BO763" s="1" t="s">
        <v>46</v>
      </c>
      <c r="BP763" s="1" t="s">
        <v>7417</v>
      </c>
      <c r="BQ763" s="1" t="s">
        <v>1835</v>
      </c>
      <c r="BR763" s="1" t="s">
        <v>13831</v>
      </c>
      <c r="BS763" s="1" t="s">
        <v>79</v>
      </c>
      <c r="BT763" s="1" t="s">
        <v>14129</v>
      </c>
    </row>
    <row r="764" spans="1:72" ht="13.5" customHeight="1">
      <c r="A764" s="4" t="str">
        <f t="shared" si="19"/>
        <v>1702_각남면_0088</v>
      </c>
      <c r="B764" s="1">
        <v>1702</v>
      </c>
      <c r="C764" s="1" t="s">
        <v>12741</v>
      </c>
      <c r="D764" s="1" t="s">
        <v>12742</v>
      </c>
      <c r="E764" s="1">
        <v>763</v>
      </c>
      <c r="F764" s="1">
        <v>2</v>
      </c>
      <c r="G764" s="1" t="s">
        <v>938</v>
      </c>
      <c r="H764" s="1" t="s">
        <v>7052</v>
      </c>
      <c r="I764" s="1">
        <v>18</v>
      </c>
      <c r="L764" s="1">
        <v>2</v>
      </c>
      <c r="M764" s="1" t="s">
        <v>14292</v>
      </c>
      <c r="N764" s="1" t="s">
        <v>14293</v>
      </c>
      <c r="S764" s="1" t="s">
        <v>1376</v>
      </c>
      <c r="T764" s="1" t="s">
        <v>7247</v>
      </c>
      <c r="U764" s="1" t="s">
        <v>172</v>
      </c>
      <c r="V764" s="1" t="s">
        <v>7314</v>
      </c>
      <c r="Y764" s="1" t="s">
        <v>1836</v>
      </c>
      <c r="Z764" s="1" t="s">
        <v>8266</v>
      </c>
      <c r="AF764" s="1" t="s">
        <v>602</v>
      </c>
      <c r="AG764" s="1" t="s">
        <v>12806</v>
      </c>
    </row>
    <row r="765" spans="1:72" ht="13.5" customHeight="1">
      <c r="A765" s="4" t="str">
        <f t="shared" si="19"/>
        <v>1702_각남면_0088</v>
      </c>
      <c r="B765" s="1">
        <v>1702</v>
      </c>
      <c r="C765" s="1" t="s">
        <v>12741</v>
      </c>
      <c r="D765" s="1" t="s">
        <v>12742</v>
      </c>
      <c r="E765" s="1">
        <v>764</v>
      </c>
      <c r="F765" s="1">
        <v>2</v>
      </c>
      <c r="G765" s="1" t="s">
        <v>938</v>
      </c>
      <c r="H765" s="1" t="s">
        <v>7052</v>
      </c>
      <c r="I765" s="1">
        <v>18</v>
      </c>
      <c r="L765" s="1">
        <v>2</v>
      </c>
      <c r="M765" s="1" t="s">
        <v>14292</v>
      </c>
      <c r="N765" s="1" t="s">
        <v>14293</v>
      </c>
      <c r="S765" s="1" t="s">
        <v>68</v>
      </c>
      <c r="T765" s="1" t="s">
        <v>7222</v>
      </c>
      <c r="U765" s="1" t="s">
        <v>868</v>
      </c>
      <c r="V765" s="1" t="s">
        <v>7360</v>
      </c>
      <c r="Y765" s="1" t="s">
        <v>1188</v>
      </c>
      <c r="Z765" s="1" t="s">
        <v>8068</v>
      </c>
      <c r="AC765" s="1">
        <v>20</v>
      </c>
      <c r="AD765" s="1" t="s">
        <v>263</v>
      </c>
      <c r="AE765" s="1" t="s">
        <v>9787</v>
      </c>
    </row>
    <row r="766" spans="1:72" ht="13.5" customHeight="1">
      <c r="A766" s="4" t="str">
        <f t="shared" si="19"/>
        <v>1702_각남면_0088</v>
      </c>
      <c r="B766" s="1">
        <v>1702</v>
      </c>
      <c r="C766" s="1" t="s">
        <v>12741</v>
      </c>
      <c r="D766" s="1" t="s">
        <v>12742</v>
      </c>
      <c r="E766" s="1">
        <v>765</v>
      </c>
      <c r="F766" s="1">
        <v>2</v>
      </c>
      <c r="G766" s="1" t="s">
        <v>938</v>
      </c>
      <c r="H766" s="1" t="s">
        <v>7052</v>
      </c>
      <c r="I766" s="1">
        <v>18</v>
      </c>
      <c r="L766" s="1">
        <v>2</v>
      </c>
      <c r="M766" s="1" t="s">
        <v>14292</v>
      </c>
      <c r="N766" s="1" t="s">
        <v>14293</v>
      </c>
      <c r="S766" s="1" t="s">
        <v>64</v>
      </c>
      <c r="T766" s="1" t="s">
        <v>7221</v>
      </c>
      <c r="Y766" s="1" t="s">
        <v>88</v>
      </c>
      <c r="Z766" s="1" t="s">
        <v>7814</v>
      </c>
      <c r="AC766" s="1">
        <v>7</v>
      </c>
      <c r="AD766" s="1" t="s">
        <v>74</v>
      </c>
      <c r="AE766" s="1" t="s">
        <v>9766</v>
      </c>
    </row>
    <row r="767" spans="1:72" ht="13.5" customHeight="1">
      <c r="A767" s="4" t="str">
        <f t="shared" si="19"/>
        <v>1702_각남면_0088</v>
      </c>
      <c r="B767" s="1">
        <v>1702</v>
      </c>
      <c r="C767" s="1" t="s">
        <v>12741</v>
      </c>
      <c r="D767" s="1" t="s">
        <v>12742</v>
      </c>
      <c r="E767" s="1">
        <v>766</v>
      </c>
      <c r="F767" s="1">
        <v>2</v>
      </c>
      <c r="G767" s="1" t="s">
        <v>938</v>
      </c>
      <c r="H767" s="1" t="s">
        <v>7052</v>
      </c>
      <c r="I767" s="1">
        <v>18</v>
      </c>
      <c r="L767" s="1">
        <v>2</v>
      </c>
      <c r="M767" s="1" t="s">
        <v>14292</v>
      </c>
      <c r="N767" s="1" t="s">
        <v>14293</v>
      </c>
      <c r="S767" s="1" t="s">
        <v>68</v>
      </c>
      <c r="T767" s="1" t="s">
        <v>7222</v>
      </c>
      <c r="Y767" s="1" t="s">
        <v>1837</v>
      </c>
      <c r="Z767" s="1" t="s">
        <v>8267</v>
      </c>
      <c r="AC767" s="1">
        <v>5</v>
      </c>
      <c r="AD767" s="1" t="s">
        <v>319</v>
      </c>
      <c r="AE767" s="1" t="s">
        <v>7865</v>
      </c>
    </row>
    <row r="768" spans="1:72" ht="13.5" customHeight="1">
      <c r="A768" s="4" t="str">
        <f t="shared" si="19"/>
        <v>1702_각남면_0088</v>
      </c>
      <c r="B768" s="1">
        <v>1702</v>
      </c>
      <c r="C768" s="1" t="s">
        <v>12741</v>
      </c>
      <c r="D768" s="1" t="s">
        <v>12742</v>
      </c>
      <c r="E768" s="1">
        <v>767</v>
      </c>
      <c r="F768" s="1">
        <v>2</v>
      </c>
      <c r="G768" s="1" t="s">
        <v>938</v>
      </c>
      <c r="H768" s="1" t="s">
        <v>7052</v>
      </c>
      <c r="I768" s="1">
        <v>18</v>
      </c>
      <c r="L768" s="1">
        <v>2</v>
      </c>
      <c r="M768" s="1" t="s">
        <v>14292</v>
      </c>
      <c r="N768" s="1" t="s">
        <v>14293</v>
      </c>
      <c r="S768" s="1" t="s">
        <v>64</v>
      </c>
      <c r="T768" s="1" t="s">
        <v>7221</v>
      </c>
      <c r="Y768" s="1" t="s">
        <v>1838</v>
      </c>
      <c r="Z768" s="1" t="s">
        <v>8268</v>
      </c>
      <c r="AC768" s="1">
        <v>2</v>
      </c>
      <c r="AD768" s="1" t="s">
        <v>99</v>
      </c>
      <c r="AE768" s="1" t="s">
        <v>9768</v>
      </c>
      <c r="AF768" s="1" t="s">
        <v>100</v>
      </c>
      <c r="AG768" s="1" t="s">
        <v>9819</v>
      </c>
    </row>
    <row r="769" spans="1:73" ht="13.5" customHeight="1">
      <c r="A769" s="4" t="str">
        <f t="shared" si="19"/>
        <v>1702_각남면_0088</v>
      </c>
      <c r="B769" s="1">
        <v>1702</v>
      </c>
      <c r="C769" s="1" t="s">
        <v>12741</v>
      </c>
      <c r="D769" s="1" t="s">
        <v>12742</v>
      </c>
      <c r="E769" s="1">
        <v>768</v>
      </c>
      <c r="F769" s="1">
        <v>2</v>
      </c>
      <c r="G769" s="1" t="s">
        <v>938</v>
      </c>
      <c r="H769" s="1" t="s">
        <v>7052</v>
      </c>
      <c r="I769" s="1">
        <v>18</v>
      </c>
      <c r="L769" s="1">
        <v>3</v>
      </c>
      <c r="M769" s="1" t="s">
        <v>14565</v>
      </c>
      <c r="N769" s="1" t="s">
        <v>14566</v>
      </c>
      <c r="T769" s="1" t="s">
        <v>14194</v>
      </c>
      <c r="U769" s="1" t="s">
        <v>55</v>
      </c>
      <c r="V769" s="1" t="s">
        <v>7306</v>
      </c>
      <c r="W769" s="1" t="s">
        <v>1839</v>
      </c>
      <c r="X769" s="1" t="s">
        <v>7747</v>
      </c>
      <c r="Y769" s="1" t="s">
        <v>1840</v>
      </c>
      <c r="Z769" s="1" t="s">
        <v>8269</v>
      </c>
      <c r="AC769" s="1">
        <v>27</v>
      </c>
      <c r="AD769" s="1" t="s">
        <v>483</v>
      </c>
      <c r="AE769" s="1" t="s">
        <v>9497</v>
      </c>
      <c r="AJ769" s="1" t="s">
        <v>17</v>
      </c>
      <c r="AK769" s="1" t="s">
        <v>9936</v>
      </c>
      <c r="AL769" s="1" t="s">
        <v>86</v>
      </c>
      <c r="AM769" s="1" t="s">
        <v>9892</v>
      </c>
      <c r="AT769" s="1" t="s">
        <v>55</v>
      </c>
      <c r="AU769" s="1" t="s">
        <v>7306</v>
      </c>
      <c r="AV769" s="1" t="s">
        <v>1841</v>
      </c>
      <c r="AW769" s="1" t="s">
        <v>9737</v>
      </c>
      <c r="BG769" s="1" t="s">
        <v>1842</v>
      </c>
      <c r="BH769" s="1" t="s">
        <v>7605</v>
      </c>
      <c r="BI769" s="1" t="s">
        <v>1843</v>
      </c>
      <c r="BJ769" s="1" t="s">
        <v>11199</v>
      </c>
      <c r="BK769" s="1" t="s">
        <v>1842</v>
      </c>
      <c r="BL769" s="1" t="s">
        <v>7605</v>
      </c>
      <c r="BM769" s="1" t="s">
        <v>1844</v>
      </c>
      <c r="BN769" s="1" t="s">
        <v>11660</v>
      </c>
      <c r="BO769" s="1" t="s">
        <v>207</v>
      </c>
      <c r="BP769" s="1" t="s">
        <v>10187</v>
      </c>
      <c r="BQ769" s="1" t="s">
        <v>1845</v>
      </c>
      <c r="BR769" s="1" t="s">
        <v>11861</v>
      </c>
      <c r="BS769" s="1" t="s">
        <v>1062</v>
      </c>
      <c r="BT769" s="1" t="s">
        <v>10031</v>
      </c>
      <c r="BU769" s="1" t="s">
        <v>16059</v>
      </c>
    </row>
    <row r="770" spans="1:73" ht="13.5" customHeight="1">
      <c r="A770" s="4" t="str">
        <f t="shared" si="19"/>
        <v>1702_각남면_0088</v>
      </c>
      <c r="B770" s="1">
        <v>1702</v>
      </c>
      <c r="C770" s="1" t="s">
        <v>12741</v>
      </c>
      <c r="D770" s="1" t="s">
        <v>12742</v>
      </c>
      <c r="E770" s="1">
        <v>769</v>
      </c>
      <c r="F770" s="1">
        <v>2</v>
      </c>
      <c r="G770" s="1" t="s">
        <v>938</v>
      </c>
      <c r="H770" s="1" t="s">
        <v>7052</v>
      </c>
      <c r="I770" s="1">
        <v>18</v>
      </c>
      <c r="L770" s="1">
        <v>3</v>
      </c>
      <c r="M770" s="1" t="s">
        <v>14565</v>
      </c>
      <c r="N770" s="1" t="s">
        <v>14566</v>
      </c>
      <c r="S770" s="1" t="s">
        <v>49</v>
      </c>
      <c r="T770" s="1" t="s">
        <v>2878</v>
      </c>
      <c r="W770" s="1" t="s">
        <v>1056</v>
      </c>
      <c r="X770" s="1" t="s">
        <v>7774</v>
      </c>
      <c r="Y770" s="1" t="s">
        <v>119</v>
      </c>
      <c r="Z770" s="1" t="s">
        <v>7818</v>
      </c>
      <c r="AC770" s="1">
        <v>25</v>
      </c>
      <c r="AD770" s="1" t="s">
        <v>125</v>
      </c>
      <c r="AE770" s="1" t="s">
        <v>9771</v>
      </c>
      <c r="AJ770" s="1" t="s">
        <v>17</v>
      </c>
      <c r="AK770" s="1" t="s">
        <v>9936</v>
      </c>
      <c r="AL770" s="1" t="s">
        <v>86</v>
      </c>
      <c r="AM770" s="1" t="s">
        <v>9892</v>
      </c>
      <c r="AT770" s="1" t="s">
        <v>1846</v>
      </c>
      <c r="AU770" s="1" t="s">
        <v>13375</v>
      </c>
      <c r="AV770" s="1" t="s">
        <v>1847</v>
      </c>
      <c r="AW770" s="1" t="s">
        <v>9169</v>
      </c>
      <c r="BG770" s="1" t="s">
        <v>685</v>
      </c>
      <c r="BH770" s="1" t="s">
        <v>13520</v>
      </c>
      <c r="BI770" s="1" t="s">
        <v>15334</v>
      </c>
      <c r="BJ770" s="1" t="s">
        <v>10317</v>
      </c>
      <c r="BK770" s="1" t="s">
        <v>1848</v>
      </c>
      <c r="BL770" s="1" t="s">
        <v>11066</v>
      </c>
      <c r="BM770" s="1" t="s">
        <v>15380</v>
      </c>
      <c r="BN770" s="1" t="s">
        <v>11260</v>
      </c>
      <c r="BO770" s="1" t="s">
        <v>685</v>
      </c>
      <c r="BP770" s="1" t="s">
        <v>13520</v>
      </c>
      <c r="BQ770" s="1" t="s">
        <v>1849</v>
      </c>
      <c r="BR770" s="1" t="s">
        <v>12149</v>
      </c>
      <c r="BS770" s="1" t="s">
        <v>97</v>
      </c>
      <c r="BT770" s="1" t="s">
        <v>9880</v>
      </c>
    </row>
    <row r="771" spans="1:73" ht="13.5" customHeight="1">
      <c r="A771" s="4" t="str">
        <f t="shared" si="19"/>
        <v>1702_각남면_0088</v>
      </c>
      <c r="B771" s="1">
        <v>1702</v>
      </c>
      <c r="C771" s="1" t="s">
        <v>12741</v>
      </c>
      <c r="D771" s="1" t="s">
        <v>12742</v>
      </c>
      <c r="E771" s="1">
        <v>770</v>
      </c>
      <c r="F771" s="1">
        <v>2</v>
      </c>
      <c r="G771" s="1" t="s">
        <v>938</v>
      </c>
      <c r="H771" s="1" t="s">
        <v>7052</v>
      </c>
      <c r="I771" s="1">
        <v>18</v>
      </c>
      <c r="L771" s="1">
        <v>3</v>
      </c>
      <c r="M771" s="1" t="s">
        <v>14565</v>
      </c>
      <c r="N771" s="1" t="s">
        <v>14566</v>
      </c>
      <c r="S771" s="1" t="s">
        <v>1850</v>
      </c>
      <c r="T771" s="1" t="s">
        <v>7252</v>
      </c>
      <c r="W771" s="1" t="s">
        <v>166</v>
      </c>
      <c r="X771" s="1" t="s">
        <v>7754</v>
      </c>
      <c r="Y771" s="1" t="s">
        <v>119</v>
      </c>
      <c r="Z771" s="1" t="s">
        <v>7818</v>
      </c>
      <c r="AC771" s="1">
        <v>53</v>
      </c>
      <c r="AD771" s="1" t="s">
        <v>40</v>
      </c>
      <c r="AE771" s="1" t="s">
        <v>9762</v>
      </c>
    </row>
    <row r="772" spans="1:73" ht="13.5" customHeight="1">
      <c r="A772" s="4" t="str">
        <f t="shared" si="19"/>
        <v>1702_각남면_0088</v>
      </c>
      <c r="B772" s="1">
        <v>1702</v>
      </c>
      <c r="C772" s="1" t="s">
        <v>12741</v>
      </c>
      <c r="D772" s="1" t="s">
        <v>12742</v>
      </c>
      <c r="E772" s="1">
        <v>771</v>
      </c>
      <c r="F772" s="1">
        <v>2</v>
      </c>
      <c r="G772" s="1" t="s">
        <v>938</v>
      </c>
      <c r="H772" s="1" t="s">
        <v>7052</v>
      </c>
      <c r="I772" s="1">
        <v>18</v>
      </c>
      <c r="L772" s="1">
        <v>3</v>
      </c>
      <c r="M772" s="1" t="s">
        <v>14565</v>
      </c>
      <c r="N772" s="1" t="s">
        <v>14566</v>
      </c>
      <c r="T772" s="1" t="s">
        <v>15307</v>
      </c>
      <c r="U772" s="1" t="s">
        <v>130</v>
      </c>
      <c r="V772" s="1" t="s">
        <v>7309</v>
      </c>
      <c r="Y772" s="1" t="s">
        <v>1851</v>
      </c>
      <c r="Z772" s="1" t="s">
        <v>8238</v>
      </c>
      <c r="AC772" s="1">
        <v>25</v>
      </c>
      <c r="AD772" s="1" t="s">
        <v>125</v>
      </c>
      <c r="AE772" s="1" t="s">
        <v>9771</v>
      </c>
      <c r="AT772" s="1" t="s">
        <v>138</v>
      </c>
      <c r="AU772" s="1" t="s">
        <v>7310</v>
      </c>
      <c r="AV772" s="1" t="s">
        <v>1231</v>
      </c>
      <c r="AW772" s="1" t="s">
        <v>9259</v>
      </c>
      <c r="BB772" s="1" t="s">
        <v>713</v>
      </c>
      <c r="BC772" s="1" t="s">
        <v>13466</v>
      </c>
    </row>
    <row r="773" spans="1:73" ht="13.5" customHeight="1">
      <c r="A773" s="4" t="str">
        <f t="shared" si="19"/>
        <v>1702_각남면_0088</v>
      </c>
      <c r="B773" s="1">
        <v>1702</v>
      </c>
      <c r="C773" s="1" t="s">
        <v>12741</v>
      </c>
      <c r="D773" s="1" t="s">
        <v>12742</v>
      </c>
      <c r="E773" s="1">
        <v>772</v>
      </c>
      <c r="F773" s="1">
        <v>2</v>
      </c>
      <c r="G773" s="1" t="s">
        <v>938</v>
      </c>
      <c r="H773" s="1" t="s">
        <v>7052</v>
      </c>
      <c r="I773" s="1">
        <v>18</v>
      </c>
      <c r="L773" s="1">
        <v>3</v>
      </c>
      <c r="M773" s="1" t="s">
        <v>14565</v>
      </c>
      <c r="N773" s="1" t="s">
        <v>14566</v>
      </c>
      <c r="T773" s="1" t="s">
        <v>15307</v>
      </c>
      <c r="U773" s="1" t="s">
        <v>130</v>
      </c>
      <c r="V773" s="1" t="s">
        <v>7309</v>
      </c>
      <c r="Y773" s="1" t="s">
        <v>994</v>
      </c>
      <c r="Z773" s="1" t="s">
        <v>8173</v>
      </c>
      <c r="AC773" s="1">
        <v>19</v>
      </c>
      <c r="AD773" s="1" t="s">
        <v>493</v>
      </c>
      <c r="AE773" s="1" t="s">
        <v>9804</v>
      </c>
      <c r="AT773" s="1" t="s">
        <v>504</v>
      </c>
      <c r="AU773" s="1" t="s">
        <v>7583</v>
      </c>
      <c r="BF773" s="1" t="s">
        <v>13511</v>
      </c>
    </row>
    <row r="774" spans="1:73" ht="13.5" customHeight="1">
      <c r="A774" s="4" t="str">
        <f t="shared" si="19"/>
        <v>1702_각남면_0088</v>
      </c>
      <c r="B774" s="1">
        <v>1702</v>
      </c>
      <c r="C774" s="1" t="s">
        <v>12741</v>
      </c>
      <c r="D774" s="1" t="s">
        <v>12742</v>
      </c>
      <c r="E774" s="1">
        <v>773</v>
      </c>
      <c r="F774" s="1">
        <v>2</v>
      </c>
      <c r="G774" s="1" t="s">
        <v>938</v>
      </c>
      <c r="H774" s="1" t="s">
        <v>7052</v>
      </c>
      <c r="I774" s="1">
        <v>18</v>
      </c>
      <c r="L774" s="1">
        <v>3</v>
      </c>
      <c r="M774" s="1" t="s">
        <v>14565</v>
      </c>
      <c r="N774" s="1" t="s">
        <v>14566</v>
      </c>
      <c r="T774" s="1" t="s">
        <v>15307</v>
      </c>
      <c r="U774" s="1" t="s">
        <v>130</v>
      </c>
      <c r="V774" s="1" t="s">
        <v>7309</v>
      </c>
      <c r="Y774" s="1" t="s">
        <v>1784</v>
      </c>
      <c r="Z774" s="1" t="s">
        <v>13074</v>
      </c>
      <c r="AC774" s="1">
        <v>11</v>
      </c>
      <c r="AD774" s="1" t="s">
        <v>495</v>
      </c>
      <c r="AE774" s="1" t="s">
        <v>9805</v>
      </c>
      <c r="BB774" s="1" t="s">
        <v>130</v>
      </c>
      <c r="BC774" s="1" t="s">
        <v>7309</v>
      </c>
      <c r="BD774" s="1" t="s">
        <v>1852</v>
      </c>
      <c r="BE774" s="1" t="s">
        <v>10941</v>
      </c>
      <c r="BF774" s="1" t="s">
        <v>13507</v>
      </c>
    </row>
    <row r="775" spans="1:73" ht="13.5" customHeight="1">
      <c r="A775" s="4" t="str">
        <f t="shared" si="19"/>
        <v>1702_각남면_0088</v>
      </c>
      <c r="B775" s="1">
        <v>1702</v>
      </c>
      <c r="C775" s="1" t="s">
        <v>12741</v>
      </c>
      <c r="D775" s="1" t="s">
        <v>12742</v>
      </c>
      <c r="E775" s="1">
        <v>774</v>
      </c>
      <c r="F775" s="1">
        <v>2</v>
      </c>
      <c r="G775" s="1" t="s">
        <v>938</v>
      </c>
      <c r="H775" s="1" t="s">
        <v>7052</v>
      </c>
      <c r="I775" s="1">
        <v>18</v>
      </c>
      <c r="L775" s="1">
        <v>3</v>
      </c>
      <c r="M775" s="1" t="s">
        <v>14565</v>
      </c>
      <c r="N775" s="1" t="s">
        <v>14566</v>
      </c>
      <c r="T775" s="1" t="s">
        <v>15307</v>
      </c>
      <c r="U775" s="1" t="s">
        <v>130</v>
      </c>
      <c r="V775" s="1" t="s">
        <v>7309</v>
      </c>
      <c r="Y775" s="1" t="s">
        <v>1853</v>
      </c>
      <c r="Z775" s="1" t="s">
        <v>8270</v>
      </c>
      <c r="AC775" s="1">
        <v>37</v>
      </c>
      <c r="AD775" s="1" t="s">
        <v>116</v>
      </c>
      <c r="AE775" s="1" t="s">
        <v>9770</v>
      </c>
      <c r="AT775" s="1" t="s">
        <v>504</v>
      </c>
      <c r="AU775" s="1" t="s">
        <v>7583</v>
      </c>
      <c r="AV775" s="1" t="s">
        <v>1854</v>
      </c>
      <c r="AW775" s="1" t="s">
        <v>10406</v>
      </c>
      <c r="BB775" s="1" t="s">
        <v>130</v>
      </c>
      <c r="BC775" s="1" t="s">
        <v>7309</v>
      </c>
      <c r="BD775" s="1" t="s">
        <v>1855</v>
      </c>
      <c r="BE775" s="1" t="s">
        <v>8614</v>
      </c>
      <c r="BF775" s="1" t="s">
        <v>13507</v>
      </c>
    </row>
    <row r="776" spans="1:73" ht="13.5" customHeight="1">
      <c r="A776" s="4" t="str">
        <f t="shared" si="19"/>
        <v>1702_각남면_0088</v>
      </c>
      <c r="B776" s="1">
        <v>1702</v>
      </c>
      <c r="C776" s="1" t="s">
        <v>12741</v>
      </c>
      <c r="D776" s="1" t="s">
        <v>12742</v>
      </c>
      <c r="E776" s="1">
        <v>775</v>
      </c>
      <c r="F776" s="1">
        <v>2</v>
      </c>
      <c r="G776" s="1" t="s">
        <v>938</v>
      </c>
      <c r="H776" s="1" t="s">
        <v>7052</v>
      </c>
      <c r="I776" s="1">
        <v>18</v>
      </c>
      <c r="L776" s="1">
        <v>3</v>
      </c>
      <c r="M776" s="1" t="s">
        <v>14565</v>
      </c>
      <c r="N776" s="1" t="s">
        <v>14566</v>
      </c>
      <c r="T776" s="1" t="s">
        <v>15307</v>
      </c>
      <c r="U776" s="1" t="s">
        <v>143</v>
      </c>
      <c r="V776" s="1" t="s">
        <v>7311</v>
      </c>
      <c r="Y776" s="1" t="s">
        <v>840</v>
      </c>
      <c r="Z776" s="1" t="s">
        <v>7984</v>
      </c>
      <c r="AC776" s="1">
        <v>61</v>
      </c>
      <c r="AD776" s="1" t="s">
        <v>284</v>
      </c>
      <c r="AE776" s="1" t="s">
        <v>9789</v>
      </c>
    </row>
    <row r="777" spans="1:73" ht="13.5" customHeight="1">
      <c r="A777" s="4" t="str">
        <f t="shared" si="19"/>
        <v>1702_각남면_0088</v>
      </c>
      <c r="B777" s="1">
        <v>1702</v>
      </c>
      <c r="C777" s="1" t="s">
        <v>12741</v>
      </c>
      <c r="D777" s="1" t="s">
        <v>12742</v>
      </c>
      <c r="E777" s="1">
        <v>776</v>
      </c>
      <c r="F777" s="1">
        <v>2</v>
      </c>
      <c r="G777" s="1" t="s">
        <v>938</v>
      </c>
      <c r="H777" s="1" t="s">
        <v>7052</v>
      </c>
      <c r="I777" s="1">
        <v>18</v>
      </c>
      <c r="L777" s="1">
        <v>4</v>
      </c>
      <c r="M777" s="1" t="s">
        <v>14822</v>
      </c>
      <c r="N777" s="1" t="s">
        <v>14823</v>
      </c>
      <c r="T777" s="1" t="s">
        <v>14194</v>
      </c>
      <c r="U777" s="1" t="s">
        <v>1468</v>
      </c>
      <c r="V777" s="1" t="s">
        <v>7408</v>
      </c>
      <c r="W777" s="1" t="s">
        <v>148</v>
      </c>
      <c r="X777" s="1" t="s">
        <v>11263</v>
      </c>
      <c r="Y777" s="1" t="s">
        <v>1026</v>
      </c>
      <c r="Z777" s="1" t="s">
        <v>8271</v>
      </c>
      <c r="AC777" s="1">
        <v>51</v>
      </c>
      <c r="AD777" s="1" t="s">
        <v>593</v>
      </c>
      <c r="AE777" s="1" t="s">
        <v>9808</v>
      </c>
      <c r="AJ777" s="1" t="s">
        <v>17</v>
      </c>
      <c r="AK777" s="1" t="s">
        <v>9936</v>
      </c>
      <c r="AL777" s="1" t="s">
        <v>149</v>
      </c>
      <c r="AM777" s="1" t="s">
        <v>9962</v>
      </c>
      <c r="AT777" s="1" t="s">
        <v>46</v>
      </c>
      <c r="AU777" s="1" t="s">
        <v>7417</v>
      </c>
      <c r="AV777" s="1" t="s">
        <v>1856</v>
      </c>
      <c r="AW777" s="1" t="s">
        <v>8547</v>
      </c>
      <c r="BG777" s="1" t="s">
        <v>46</v>
      </c>
      <c r="BH777" s="1" t="s">
        <v>7417</v>
      </c>
      <c r="BI777" s="1" t="s">
        <v>1108</v>
      </c>
      <c r="BJ777" s="1" t="s">
        <v>11165</v>
      </c>
      <c r="BK777" s="1" t="s">
        <v>46</v>
      </c>
      <c r="BL777" s="1" t="s">
        <v>7417</v>
      </c>
      <c r="BM777" s="1" t="s">
        <v>775</v>
      </c>
      <c r="BN777" s="1" t="s">
        <v>10525</v>
      </c>
      <c r="BO777" s="1" t="s">
        <v>46</v>
      </c>
      <c r="BP777" s="1" t="s">
        <v>7417</v>
      </c>
      <c r="BQ777" s="1" t="s">
        <v>1418</v>
      </c>
      <c r="BR777" s="1" t="s">
        <v>15783</v>
      </c>
      <c r="BS777" s="1" t="s">
        <v>79</v>
      </c>
      <c r="BT777" s="1" t="s">
        <v>14129</v>
      </c>
    </row>
    <row r="778" spans="1:73" ht="13.5" customHeight="1">
      <c r="A778" s="4" t="str">
        <f t="shared" si="19"/>
        <v>1702_각남면_0088</v>
      </c>
      <c r="B778" s="1">
        <v>1702</v>
      </c>
      <c r="C778" s="1" t="s">
        <v>12741</v>
      </c>
      <c r="D778" s="1" t="s">
        <v>12742</v>
      </c>
      <c r="E778" s="1">
        <v>777</v>
      </c>
      <c r="F778" s="1">
        <v>2</v>
      </c>
      <c r="G778" s="1" t="s">
        <v>938</v>
      </c>
      <c r="H778" s="1" t="s">
        <v>7052</v>
      </c>
      <c r="I778" s="1">
        <v>18</v>
      </c>
      <c r="L778" s="1">
        <v>4</v>
      </c>
      <c r="M778" s="1" t="s">
        <v>14822</v>
      </c>
      <c r="N778" s="1" t="s">
        <v>14823</v>
      </c>
      <c r="S778" s="1" t="s">
        <v>49</v>
      </c>
      <c r="T778" s="1" t="s">
        <v>2878</v>
      </c>
      <c r="U778" s="1" t="s">
        <v>50</v>
      </c>
      <c r="V778" s="1" t="s">
        <v>7304</v>
      </c>
      <c r="Y778" s="1" t="s">
        <v>12709</v>
      </c>
      <c r="Z778" s="1" t="s">
        <v>13090</v>
      </c>
      <c r="AC778" s="1">
        <v>50</v>
      </c>
      <c r="AD778" s="1" t="s">
        <v>782</v>
      </c>
      <c r="AE778" s="1" t="s">
        <v>9814</v>
      </c>
      <c r="AJ778" s="1" t="s">
        <v>17</v>
      </c>
      <c r="AK778" s="1" t="s">
        <v>9936</v>
      </c>
      <c r="AL778" s="1" t="s">
        <v>79</v>
      </c>
      <c r="AM778" s="1" t="s">
        <v>13206</v>
      </c>
      <c r="AN778" s="1" t="s">
        <v>224</v>
      </c>
      <c r="AO778" s="1" t="s">
        <v>9998</v>
      </c>
      <c r="AP778" s="1" t="s">
        <v>55</v>
      </c>
      <c r="AQ778" s="1" t="s">
        <v>7306</v>
      </c>
      <c r="AR778" s="1" t="s">
        <v>1857</v>
      </c>
      <c r="AS778" s="1" t="s">
        <v>10091</v>
      </c>
      <c r="AT778" s="1" t="s">
        <v>46</v>
      </c>
      <c r="AU778" s="1" t="s">
        <v>7417</v>
      </c>
      <c r="AV778" s="1" t="s">
        <v>1858</v>
      </c>
      <c r="AW778" s="1" t="s">
        <v>10407</v>
      </c>
      <c r="BB778" s="1" t="s">
        <v>141</v>
      </c>
      <c r="BC778" s="1" t="s">
        <v>7634</v>
      </c>
      <c r="BD778" s="1" t="s">
        <v>15324</v>
      </c>
      <c r="BE778" s="1" t="s">
        <v>7903</v>
      </c>
      <c r="BG778" s="1" t="s">
        <v>46</v>
      </c>
      <c r="BH778" s="1" t="s">
        <v>7417</v>
      </c>
      <c r="BI778" s="1" t="s">
        <v>1859</v>
      </c>
      <c r="BJ778" s="1" t="s">
        <v>10408</v>
      </c>
      <c r="BK778" s="1" t="s">
        <v>1860</v>
      </c>
      <c r="BL778" s="1" t="s">
        <v>11070</v>
      </c>
      <c r="BM778" s="1" t="s">
        <v>307</v>
      </c>
      <c r="BN778" s="1" t="s">
        <v>10560</v>
      </c>
      <c r="BO778" s="1" t="s">
        <v>46</v>
      </c>
      <c r="BP778" s="1" t="s">
        <v>7417</v>
      </c>
      <c r="BQ778" s="1" t="s">
        <v>1861</v>
      </c>
      <c r="BR778" s="1" t="s">
        <v>12150</v>
      </c>
      <c r="BS778" s="1" t="s">
        <v>597</v>
      </c>
      <c r="BT778" s="1" t="s">
        <v>10004</v>
      </c>
    </row>
    <row r="779" spans="1:73" ht="13.5" customHeight="1">
      <c r="A779" s="4" t="str">
        <f t="shared" si="19"/>
        <v>1702_각남면_0088</v>
      </c>
      <c r="B779" s="1">
        <v>1702</v>
      </c>
      <c r="C779" s="1" t="s">
        <v>12741</v>
      </c>
      <c r="D779" s="1" t="s">
        <v>12742</v>
      </c>
      <c r="E779" s="1">
        <v>778</v>
      </c>
      <c r="F779" s="1">
        <v>2</v>
      </c>
      <c r="G779" s="1" t="s">
        <v>938</v>
      </c>
      <c r="H779" s="1" t="s">
        <v>7052</v>
      </c>
      <c r="I779" s="1">
        <v>18</v>
      </c>
      <c r="L779" s="1">
        <v>4</v>
      </c>
      <c r="M779" s="1" t="s">
        <v>14822</v>
      </c>
      <c r="N779" s="1" t="s">
        <v>14823</v>
      </c>
      <c r="S779" s="1" t="s">
        <v>68</v>
      </c>
      <c r="T779" s="1" t="s">
        <v>7222</v>
      </c>
      <c r="Y779" s="1" t="s">
        <v>1862</v>
      </c>
      <c r="Z779" s="1" t="s">
        <v>8272</v>
      </c>
      <c r="AC779" s="1">
        <v>9</v>
      </c>
      <c r="AD779" s="1" t="s">
        <v>408</v>
      </c>
      <c r="AE779" s="1" t="s">
        <v>9800</v>
      </c>
    </row>
    <row r="780" spans="1:73" ht="13.5" customHeight="1">
      <c r="A780" s="4" t="str">
        <f t="shared" si="19"/>
        <v>1702_각남면_0088</v>
      </c>
      <c r="B780" s="1">
        <v>1702</v>
      </c>
      <c r="C780" s="1" t="s">
        <v>12741</v>
      </c>
      <c r="D780" s="1" t="s">
        <v>12742</v>
      </c>
      <c r="E780" s="1">
        <v>779</v>
      </c>
      <c r="F780" s="1">
        <v>2</v>
      </c>
      <c r="G780" s="1" t="s">
        <v>938</v>
      </c>
      <c r="H780" s="1" t="s">
        <v>7052</v>
      </c>
      <c r="I780" s="1">
        <v>18</v>
      </c>
      <c r="L780" s="1">
        <v>4</v>
      </c>
      <c r="M780" s="1" t="s">
        <v>14822</v>
      </c>
      <c r="N780" s="1" t="s">
        <v>14823</v>
      </c>
      <c r="S780" s="1" t="s">
        <v>68</v>
      </c>
      <c r="T780" s="1" t="s">
        <v>7222</v>
      </c>
      <c r="Y780" s="1" t="s">
        <v>1863</v>
      </c>
      <c r="Z780" s="1" t="s">
        <v>8273</v>
      </c>
      <c r="AC780" s="1">
        <v>1</v>
      </c>
      <c r="AD780" s="1" t="s">
        <v>284</v>
      </c>
      <c r="AE780" s="1" t="s">
        <v>9789</v>
      </c>
      <c r="AF780" s="1" t="s">
        <v>100</v>
      </c>
      <c r="AG780" s="1" t="s">
        <v>9819</v>
      </c>
    </row>
    <row r="781" spans="1:73" ht="13.5" customHeight="1">
      <c r="A781" s="4" t="str">
        <f t="shared" si="19"/>
        <v>1702_각남면_0088</v>
      </c>
      <c r="B781" s="1">
        <v>1702</v>
      </c>
      <c r="C781" s="1" t="s">
        <v>12741</v>
      </c>
      <c r="D781" s="1" t="s">
        <v>12742</v>
      </c>
      <c r="E781" s="1">
        <v>780</v>
      </c>
      <c r="F781" s="1">
        <v>2</v>
      </c>
      <c r="G781" s="1" t="s">
        <v>938</v>
      </c>
      <c r="H781" s="1" t="s">
        <v>7052</v>
      </c>
      <c r="I781" s="1">
        <v>18</v>
      </c>
      <c r="L781" s="1">
        <v>5</v>
      </c>
      <c r="M781" s="1" t="s">
        <v>15077</v>
      </c>
      <c r="N781" s="1" t="s">
        <v>15078</v>
      </c>
      <c r="T781" s="1" t="s">
        <v>14194</v>
      </c>
      <c r="U781" s="1" t="s">
        <v>1864</v>
      </c>
      <c r="V781" s="1" t="s">
        <v>12868</v>
      </c>
      <c r="W781" s="1" t="s">
        <v>303</v>
      </c>
      <c r="X781" s="1" t="s">
        <v>7757</v>
      </c>
      <c r="Y781" s="1" t="s">
        <v>1865</v>
      </c>
      <c r="Z781" s="1" t="s">
        <v>8274</v>
      </c>
      <c r="AC781" s="1">
        <v>53</v>
      </c>
      <c r="AD781" s="1" t="s">
        <v>40</v>
      </c>
      <c r="AE781" s="1" t="s">
        <v>9762</v>
      </c>
      <c r="AJ781" s="1" t="s">
        <v>17</v>
      </c>
      <c r="AK781" s="1" t="s">
        <v>9936</v>
      </c>
      <c r="AL781" s="1" t="s">
        <v>149</v>
      </c>
      <c r="AM781" s="1" t="s">
        <v>9962</v>
      </c>
      <c r="AT781" s="1" t="s">
        <v>553</v>
      </c>
      <c r="AU781" s="1" t="s">
        <v>7549</v>
      </c>
      <c r="AV781" s="1" t="s">
        <v>1859</v>
      </c>
      <c r="AW781" s="1" t="s">
        <v>10408</v>
      </c>
      <c r="BG781" s="1" t="s">
        <v>1866</v>
      </c>
      <c r="BH781" s="1" t="s">
        <v>11055</v>
      </c>
      <c r="BI781" s="1" t="s">
        <v>1867</v>
      </c>
      <c r="BJ781" s="1" t="s">
        <v>11200</v>
      </c>
      <c r="BK781" s="1" t="s">
        <v>1868</v>
      </c>
      <c r="BL781" s="1" t="s">
        <v>11524</v>
      </c>
      <c r="BM781" s="1" t="s">
        <v>1869</v>
      </c>
      <c r="BN781" s="1" t="s">
        <v>10506</v>
      </c>
      <c r="BO781" s="1" t="s">
        <v>421</v>
      </c>
      <c r="BP781" s="1" t="s">
        <v>11049</v>
      </c>
      <c r="BQ781" s="1" t="s">
        <v>1870</v>
      </c>
      <c r="BR781" s="1" t="s">
        <v>9591</v>
      </c>
      <c r="BS781" s="1" t="s">
        <v>399</v>
      </c>
      <c r="BT781" s="1" t="s">
        <v>9937</v>
      </c>
    </row>
    <row r="782" spans="1:73" ht="13.5" customHeight="1">
      <c r="A782" s="4" t="str">
        <f t="shared" si="19"/>
        <v>1702_각남면_0088</v>
      </c>
      <c r="B782" s="1">
        <v>1702</v>
      </c>
      <c r="C782" s="1" t="s">
        <v>12741</v>
      </c>
      <c r="D782" s="1" t="s">
        <v>12742</v>
      </c>
      <c r="E782" s="1">
        <v>781</v>
      </c>
      <c r="F782" s="1">
        <v>2</v>
      </c>
      <c r="G782" s="1" t="s">
        <v>938</v>
      </c>
      <c r="H782" s="1" t="s">
        <v>7052</v>
      </c>
      <c r="I782" s="1">
        <v>18</v>
      </c>
      <c r="L782" s="1">
        <v>5</v>
      </c>
      <c r="M782" s="1" t="s">
        <v>15077</v>
      </c>
      <c r="N782" s="1" t="s">
        <v>15078</v>
      </c>
      <c r="S782" s="1" t="s">
        <v>49</v>
      </c>
      <c r="T782" s="1" t="s">
        <v>2878</v>
      </c>
      <c r="W782" s="1" t="s">
        <v>882</v>
      </c>
      <c r="X782" s="1" t="s">
        <v>7772</v>
      </c>
      <c r="Y782" s="1" t="s">
        <v>88</v>
      </c>
      <c r="Z782" s="1" t="s">
        <v>7814</v>
      </c>
      <c r="AC782" s="1">
        <v>56</v>
      </c>
      <c r="AD782" s="1" t="s">
        <v>611</v>
      </c>
      <c r="AE782" s="1" t="s">
        <v>9539</v>
      </c>
      <c r="AJ782" s="1" t="s">
        <v>17</v>
      </c>
      <c r="AK782" s="1" t="s">
        <v>9936</v>
      </c>
      <c r="AL782" s="1" t="s">
        <v>806</v>
      </c>
      <c r="AM782" s="1" t="s">
        <v>13224</v>
      </c>
      <c r="AT782" s="1" t="s">
        <v>46</v>
      </c>
      <c r="AU782" s="1" t="s">
        <v>7417</v>
      </c>
      <c r="AV782" s="1" t="s">
        <v>1871</v>
      </c>
      <c r="AW782" s="1" t="s">
        <v>10409</v>
      </c>
      <c r="BG782" s="1" t="s">
        <v>46</v>
      </c>
      <c r="BH782" s="1" t="s">
        <v>7417</v>
      </c>
      <c r="BI782" s="1" t="s">
        <v>1872</v>
      </c>
      <c r="BJ782" s="1" t="s">
        <v>11201</v>
      </c>
      <c r="BK782" s="1" t="s">
        <v>46</v>
      </c>
      <c r="BL782" s="1" t="s">
        <v>7417</v>
      </c>
      <c r="BM782" s="1" t="s">
        <v>477</v>
      </c>
      <c r="BN782" s="1" t="s">
        <v>7892</v>
      </c>
      <c r="BO782" s="1" t="s">
        <v>46</v>
      </c>
      <c r="BP782" s="1" t="s">
        <v>7417</v>
      </c>
      <c r="BQ782" s="1" t="s">
        <v>1607</v>
      </c>
      <c r="BR782" s="1" t="s">
        <v>12131</v>
      </c>
      <c r="BS782" s="1" t="s">
        <v>97</v>
      </c>
      <c r="BT782" s="1" t="s">
        <v>9880</v>
      </c>
    </row>
    <row r="783" spans="1:73" ht="13.5" customHeight="1">
      <c r="A783" s="4" t="str">
        <f t="shared" si="19"/>
        <v>1702_각남면_0088</v>
      </c>
      <c r="B783" s="1">
        <v>1702</v>
      </c>
      <c r="C783" s="1" t="s">
        <v>12741</v>
      </c>
      <c r="D783" s="1" t="s">
        <v>12742</v>
      </c>
      <c r="E783" s="1">
        <v>782</v>
      </c>
      <c r="F783" s="1">
        <v>2</v>
      </c>
      <c r="G783" s="1" t="s">
        <v>938</v>
      </c>
      <c r="H783" s="1" t="s">
        <v>7052</v>
      </c>
      <c r="I783" s="1">
        <v>18</v>
      </c>
      <c r="L783" s="1">
        <v>5</v>
      </c>
      <c r="M783" s="1" t="s">
        <v>15077</v>
      </c>
      <c r="N783" s="1" t="s">
        <v>15078</v>
      </c>
      <c r="S783" s="1" t="s">
        <v>68</v>
      </c>
      <c r="T783" s="1" t="s">
        <v>7222</v>
      </c>
      <c r="U783" s="1" t="s">
        <v>1873</v>
      </c>
      <c r="V783" s="1" t="s">
        <v>7431</v>
      </c>
      <c r="Y783" s="1" t="s">
        <v>1167</v>
      </c>
      <c r="Z783" s="1" t="s">
        <v>8275</v>
      </c>
      <c r="AC783" s="1">
        <v>21</v>
      </c>
      <c r="AD783" s="1" t="s">
        <v>246</v>
      </c>
      <c r="AE783" s="1" t="s">
        <v>9786</v>
      </c>
    </row>
    <row r="784" spans="1:73" ht="13.5" customHeight="1">
      <c r="A784" s="4" t="str">
        <f t="shared" si="19"/>
        <v>1702_각남면_0088</v>
      </c>
      <c r="B784" s="1">
        <v>1702</v>
      </c>
      <c r="C784" s="1" t="s">
        <v>12741</v>
      </c>
      <c r="D784" s="1" t="s">
        <v>12742</v>
      </c>
      <c r="E784" s="1">
        <v>783</v>
      </c>
      <c r="F784" s="1">
        <v>2</v>
      </c>
      <c r="G784" s="1" t="s">
        <v>938</v>
      </c>
      <c r="H784" s="1" t="s">
        <v>7052</v>
      </c>
      <c r="I784" s="1">
        <v>19</v>
      </c>
      <c r="J784" s="1" t="s">
        <v>15837</v>
      </c>
      <c r="K784" s="1" t="s">
        <v>7085</v>
      </c>
      <c r="L784" s="1">
        <v>1</v>
      </c>
      <c r="M784" s="1" t="s">
        <v>15837</v>
      </c>
      <c r="N784" s="1" t="s">
        <v>7085</v>
      </c>
      <c r="T784" s="1" t="s">
        <v>14194</v>
      </c>
      <c r="U784" s="1" t="s">
        <v>1874</v>
      </c>
      <c r="V784" s="1" t="s">
        <v>7432</v>
      </c>
      <c r="W784" s="1" t="s">
        <v>166</v>
      </c>
      <c r="X784" s="1" t="s">
        <v>7754</v>
      </c>
      <c r="Y784" s="1" t="s">
        <v>15825</v>
      </c>
      <c r="Z784" s="1" t="s">
        <v>8276</v>
      </c>
      <c r="AC784" s="1">
        <v>66</v>
      </c>
      <c r="AD784" s="1" t="s">
        <v>316</v>
      </c>
      <c r="AE784" s="1" t="s">
        <v>9794</v>
      </c>
      <c r="AJ784" s="1" t="s">
        <v>17</v>
      </c>
      <c r="AK784" s="1" t="s">
        <v>9936</v>
      </c>
      <c r="AL784" s="1" t="s">
        <v>97</v>
      </c>
      <c r="AM784" s="1" t="s">
        <v>9880</v>
      </c>
      <c r="AT784" s="1" t="s">
        <v>189</v>
      </c>
      <c r="AU784" s="1" t="s">
        <v>7414</v>
      </c>
      <c r="AV784" s="1" t="s">
        <v>1380</v>
      </c>
      <c r="AW784" s="1" t="s">
        <v>10410</v>
      </c>
      <c r="BG784" s="1" t="s">
        <v>187</v>
      </c>
      <c r="BH784" s="1" t="s">
        <v>10063</v>
      </c>
      <c r="BI784" s="1" t="s">
        <v>1034</v>
      </c>
      <c r="BJ784" s="1" t="s">
        <v>11202</v>
      </c>
      <c r="BK784" s="1" t="s">
        <v>189</v>
      </c>
      <c r="BL784" s="1" t="s">
        <v>7414</v>
      </c>
      <c r="BM784" s="1" t="s">
        <v>1875</v>
      </c>
      <c r="BN784" s="1" t="s">
        <v>11172</v>
      </c>
      <c r="BO784" s="1" t="s">
        <v>1876</v>
      </c>
      <c r="BP784" s="1" t="s">
        <v>10193</v>
      </c>
      <c r="BQ784" s="1" t="s">
        <v>1877</v>
      </c>
      <c r="BR784" s="1" t="s">
        <v>12151</v>
      </c>
      <c r="BS784" s="1" t="s">
        <v>1125</v>
      </c>
      <c r="BT784" s="1" t="s">
        <v>9972</v>
      </c>
    </row>
    <row r="785" spans="1:72" ht="13.5" customHeight="1">
      <c r="A785" s="4" t="str">
        <f t="shared" si="19"/>
        <v>1702_각남면_0088</v>
      </c>
      <c r="B785" s="1">
        <v>1702</v>
      </c>
      <c r="C785" s="1" t="s">
        <v>12741</v>
      </c>
      <c r="D785" s="1" t="s">
        <v>12742</v>
      </c>
      <c r="E785" s="1">
        <v>784</v>
      </c>
      <c r="F785" s="1">
        <v>2</v>
      </c>
      <c r="G785" s="1" t="s">
        <v>938</v>
      </c>
      <c r="H785" s="1" t="s">
        <v>7052</v>
      </c>
      <c r="I785" s="1">
        <v>19</v>
      </c>
      <c r="L785" s="1">
        <v>1</v>
      </c>
      <c r="M785" s="1" t="s">
        <v>15838</v>
      </c>
      <c r="N785" s="1" t="s">
        <v>7085</v>
      </c>
      <c r="S785" s="1" t="s">
        <v>49</v>
      </c>
      <c r="T785" s="1" t="s">
        <v>2878</v>
      </c>
      <c r="W785" s="1" t="s">
        <v>76</v>
      </c>
      <c r="X785" s="1" t="s">
        <v>12974</v>
      </c>
      <c r="Y785" s="1" t="s">
        <v>88</v>
      </c>
      <c r="Z785" s="1" t="s">
        <v>7814</v>
      </c>
      <c r="AC785" s="1">
        <v>66</v>
      </c>
      <c r="AD785" s="1" t="s">
        <v>316</v>
      </c>
      <c r="AE785" s="1" t="s">
        <v>9794</v>
      </c>
      <c r="AJ785" s="1" t="s">
        <v>17</v>
      </c>
      <c r="AK785" s="1" t="s">
        <v>9936</v>
      </c>
      <c r="AL785" s="1" t="s">
        <v>79</v>
      </c>
      <c r="AM785" s="1" t="s">
        <v>13206</v>
      </c>
      <c r="AT785" s="1" t="s">
        <v>46</v>
      </c>
      <c r="AU785" s="1" t="s">
        <v>7417</v>
      </c>
      <c r="AV785" s="1" t="s">
        <v>1878</v>
      </c>
      <c r="AW785" s="1" t="s">
        <v>10411</v>
      </c>
      <c r="BG785" s="1" t="s">
        <v>46</v>
      </c>
      <c r="BH785" s="1" t="s">
        <v>7417</v>
      </c>
      <c r="BI785" s="1" t="s">
        <v>1879</v>
      </c>
      <c r="BJ785" s="1" t="s">
        <v>8374</v>
      </c>
      <c r="BK785" s="1" t="s">
        <v>46</v>
      </c>
      <c r="BL785" s="1" t="s">
        <v>7417</v>
      </c>
      <c r="BM785" s="1" t="s">
        <v>301</v>
      </c>
      <c r="BN785" s="1" t="s">
        <v>10489</v>
      </c>
      <c r="BO785" s="1" t="s">
        <v>46</v>
      </c>
      <c r="BP785" s="1" t="s">
        <v>7417</v>
      </c>
      <c r="BQ785" s="1" t="s">
        <v>1880</v>
      </c>
      <c r="BR785" s="1" t="s">
        <v>13839</v>
      </c>
      <c r="BS785" s="1" t="s">
        <v>79</v>
      </c>
      <c r="BT785" s="1" t="s">
        <v>14129</v>
      </c>
    </row>
    <row r="786" spans="1:72" ht="13.5" customHeight="1">
      <c r="A786" s="4" t="str">
        <f t="shared" si="19"/>
        <v>1702_각남면_0088</v>
      </c>
      <c r="B786" s="1">
        <v>1702</v>
      </c>
      <c r="C786" s="1" t="s">
        <v>12741</v>
      </c>
      <c r="D786" s="1" t="s">
        <v>12742</v>
      </c>
      <c r="E786" s="1">
        <v>785</v>
      </c>
      <c r="F786" s="1">
        <v>2</v>
      </c>
      <c r="G786" s="1" t="s">
        <v>938</v>
      </c>
      <c r="H786" s="1" t="s">
        <v>7052</v>
      </c>
      <c r="I786" s="1">
        <v>19</v>
      </c>
      <c r="L786" s="1">
        <v>2</v>
      </c>
      <c r="M786" s="1" t="s">
        <v>14294</v>
      </c>
      <c r="N786" s="1" t="s">
        <v>14295</v>
      </c>
      <c r="T786" s="1" t="s">
        <v>14194</v>
      </c>
      <c r="U786" s="1" t="s">
        <v>1881</v>
      </c>
      <c r="V786" s="1" t="s">
        <v>7433</v>
      </c>
      <c r="W786" s="1" t="s">
        <v>155</v>
      </c>
      <c r="X786" s="1" t="s">
        <v>7753</v>
      </c>
      <c r="Y786" s="1" t="s">
        <v>966</v>
      </c>
      <c r="Z786" s="1" t="s">
        <v>8015</v>
      </c>
      <c r="AC786" s="1">
        <v>65</v>
      </c>
      <c r="AD786" s="1" t="s">
        <v>319</v>
      </c>
      <c r="AE786" s="1" t="s">
        <v>7865</v>
      </c>
      <c r="AJ786" s="1" t="s">
        <v>17</v>
      </c>
      <c r="AK786" s="1" t="s">
        <v>9936</v>
      </c>
      <c r="AL786" s="1" t="s">
        <v>120</v>
      </c>
      <c r="AM786" s="1" t="s">
        <v>9894</v>
      </c>
      <c r="AT786" s="1" t="s">
        <v>1419</v>
      </c>
      <c r="AU786" s="1" t="s">
        <v>7517</v>
      </c>
      <c r="AV786" s="1" t="s">
        <v>1882</v>
      </c>
      <c r="AW786" s="1" t="s">
        <v>8303</v>
      </c>
      <c r="BG786" s="1" t="s">
        <v>46</v>
      </c>
      <c r="BH786" s="1" t="s">
        <v>7417</v>
      </c>
      <c r="BI786" s="1" t="s">
        <v>384</v>
      </c>
      <c r="BJ786" s="1" t="s">
        <v>11203</v>
      </c>
      <c r="BK786" s="1" t="s">
        <v>46</v>
      </c>
      <c r="BL786" s="1" t="s">
        <v>7417</v>
      </c>
      <c r="BM786" s="1" t="s">
        <v>1883</v>
      </c>
      <c r="BN786" s="1" t="s">
        <v>9563</v>
      </c>
      <c r="BO786" s="1" t="s">
        <v>57</v>
      </c>
      <c r="BP786" s="1" t="s">
        <v>7320</v>
      </c>
      <c r="BQ786" s="1" t="s">
        <v>1884</v>
      </c>
      <c r="BR786" s="1" t="s">
        <v>9418</v>
      </c>
      <c r="BS786" s="1" t="s">
        <v>360</v>
      </c>
      <c r="BT786" s="1" t="s">
        <v>9928</v>
      </c>
    </row>
    <row r="787" spans="1:72" ht="13.5" customHeight="1">
      <c r="A787" s="4" t="str">
        <f t="shared" si="19"/>
        <v>1702_각남면_0088</v>
      </c>
      <c r="B787" s="1">
        <v>1702</v>
      </c>
      <c r="C787" s="1" t="s">
        <v>12741</v>
      </c>
      <c r="D787" s="1" t="s">
        <v>12742</v>
      </c>
      <c r="E787" s="1">
        <v>786</v>
      </c>
      <c r="F787" s="1">
        <v>2</v>
      </c>
      <c r="G787" s="1" t="s">
        <v>938</v>
      </c>
      <c r="H787" s="1" t="s">
        <v>7052</v>
      </c>
      <c r="I787" s="1">
        <v>19</v>
      </c>
      <c r="L787" s="1">
        <v>2</v>
      </c>
      <c r="M787" s="1" t="s">
        <v>14294</v>
      </c>
      <c r="N787" s="1" t="s">
        <v>14295</v>
      </c>
      <c r="S787" s="1" t="s">
        <v>49</v>
      </c>
      <c r="T787" s="1" t="s">
        <v>2878</v>
      </c>
      <c r="W787" s="1" t="s">
        <v>166</v>
      </c>
      <c r="X787" s="1" t="s">
        <v>7754</v>
      </c>
      <c r="Y787" s="1" t="s">
        <v>1133</v>
      </c>
      <c r="Z787" s="1" t="s">
        <v>8277</v>
      </c>
      <c r="AC787" s="1">
        <v>65</v>
      </c>
      <c r="AD787" s="1" t="s">
        <v>319</v>
      </c>
      <c r="AE787" s="1" t="s">
        <v>7865</v>
      </c>
      <c r="AT787" s="1" t="s">
        <v>46</v>
      </c>
      <c r="AU787" s="1" t="s">
        <v>7417</v>
      </c>
      <c r="AV787" s="1" t="s">
        <v>1232</v>
      </c>
      <c r="AW787" s="1" t="s">
        <v>10412</v>
      </c>
      <c r="BG787" s="1" t="s">
        <v>46</v>
      </c>
      <c r="BH787" s="1" t="s">
        <v>7417</v>
      </c>
      <c r="BI787" s="1" t="s">
        <v>1885</v>
      </c>
      <c r="BJ787" s="1" t="s">
        <v>11204</v>
      </c>
      <c r="BM787" s="1" t="s">
        <v>1886</v>
      </c>
      <c r="BN787" s="1" t="s">
        <v>11661</v>
      </c>
      <c r="BO787" s="1" t="s">
        <v>46</v>
      </c>
      <c r="BP787" s="1" t="s">
        <v>7417</v>
      </c>
      <c r="BQ787" s="1" t="s">
        <v>1887</v>
      </c>
      <c r="BR787" s="1" t="s">
        <v>13994</v>
      </c>
      <c r="BS787" s="1" t="s">
        <v>149</v>
      </c>
      <c r="BT787" s="1" t="s">
        <v>9962</v>
      </c>
    </row>
    <row r="788" spans="1:72" ht="13.5" customHeight="1">
      <c r="A788" s="4" t="str">
        <f t="shared" si="19"/>
        <v>1702_각남면_0088</v>
      </c>
      <c r="B788" s="1">
        <v>1702</v>
      </c>
      <c r="C788" s="1" t="s">
        <v>12741</v>
      </c>
      <c r="D788" s="1" t="s">
        <v>12742</v>
      </c>
      <c r="E788" s="1">
        <v>787</v>
      </c>
      <c r="F788" s="1">
        <v>2</v>
      </c>
      <c r="G788" s="1" t="s">
        <v>938</v>
      </c>
      <c r="H788" s="1" t="s">
        <v>7052</v>
      </c>
      <c r="I788" s="1">
        <v>19</v>
      </c>
      <c r="L788" s="1">
        <v>3</v>
      </c>
      <c r="M788" s="1" t="s">
        <v>14567</v>
      </c>
      <c r="N788" s="1" t="s">
        <v>14568</v>
      </c>
      <c r="T788" s="1" t="s">
        <v>14194</v>
      </c>
      <c r="U788" s="1" t="s">
        <v>264</v>
      </c>
      <c r="V788" s="1" t="s">
        <v>7323</v>
      </c>
      <c r="W788" s="1" t="s">
        <v>166</v>
      </c>
      <c r="X788" s="1" t="s">
        <v>7754</v>
      </c>
      <c r="Y788" s="1" t="s">
        <v>769</v>
      </c>
      <c r="Z788" s="1" t="s">
        <v>8278</v>
      </c>
      <c r="AC788" s="1">
        <v>23</v>
      </c>
      <c r="AD788" s="1" t="s">
        <v>89</v>
      </c>
      <c r="AE788" s="1" t="s">
        <v>8127</v>
      </c>
      <c r="AJ788" s="1" t="s">
        <v>17</v>
      </c>
      <c r="AK788" s="1" t="s">
        <v>9936</v>
      </c>
      <c r="AL788" s="1" t="s">
        <v>97</v>
      </c>
      <c r="AM788" s="1" t="s">
        <v>9880</v>
      </c>
      <c r="AT788" s="1" t="s">
        <v>1651</v>
      </c>
      <c r="AU788" s="1" t="s">
        <v>10200</v>
      </c>
      <c r="AV788" s="1" t="s">
        <v>1888</v>
      </c>
      <c r="AW788" s="1" t="s">
        <v>10413</v>
      </c>
      <c r="BG788" s="1" t="s">
        <v>233</v>
      </c>
      <c r="BH788" s="1" t="s">
        <v>7467</v>
      </c>
      <c r="BI788" s="1" t="s">
        <v>1684</v>
      </c>
      <c r="BJ788" s="1" t="s">
        <v>8852</v>
      </c>
      <c r="BK788" s="1" t="s">
        <v>189</v>
      </c>
      <c r="BL788" s="1" t="s">
        <v>7414</v>
      </c>
      <c r="BM788" s="1" t="s">
        <v>1889</v>
      </c>
      <c r="BN788" s="1" t="s">
        <v>11662</v>
      </c>
      <c r="BO788" s="1" t="s">
        <v>187</v>
      </c>
      <c r="BP788" s="1" t="s">
        <v>10063</v>
      </c>
      <c r="BQ788" s="1" t="s">
        <v>1890</v>
      </c>
      <c r="BR788" s="1" t="s">
        <v>12152</v>
      </c>
      <c r="BS788" s="1" t="s">
        <v>120</v>
      </c>
      <c r="BT788" s="1" t="s">
        <v>9894</v>
      </c>
    </row>
    <row r="789" spans="1:72" ht="13.5" customHeight="1">
      <c r="A789" s="4" t="str">
        <f t="shared" si="19"/>
        <v>1702_각남면_0088</v>
      </c>
      <c r="B789" s="1">
        <v>1702</v>
      </c>
      <c r="C789" s="1" t="s">
        <v>12741</v>
      </c>
      <c r="D789" s="1" t="s">
        <v>12742</v>
      </c>
      <c r="E789" s="1">
        <v>788</v>
      </c>
      <c r="F789" s="1">
        <v>2</v>
      </c>
      <c r="G789" s="1" t="s">
        <v>938</v>
      </c>
      <c r="H789" s="1" t="s">
        <v>7052</v>
      </c>
      <c r="I789" s="1">
        <v>19</v>
      </c>
      <c r="L789" s="1">
        <v>3</v>
      </c>
      <c r="M789" s="1" t="s">
        <v>14567</v>
      </c>
      <c r="N789" s="1" t="s">
        <v>14568</v>
      </c>
      <c r="S789" s="1" t="s">
        <v>49</v>
      </c>
      <c r="T789" s="1" t="s">
        <v>2878</v>
      </c>
      <c r="W789" s="1" t="s">
        <v>166</v>
      </c>
      <c r="X789" s="1" t="s">
        <v>7754</v>
      </c>
      <c r="Y789" s="1" t="s">
        <v>88</v>
      </c>
      <c r="Z789" s="1" t="s">
        <v>7814</v>
      </c>
      <c r="AC789" s="1">
        <v>23</v>
      </c>
      <c r="AD789" s="1" t="s">
        <v>89</v>
      </c>
      <c r="AE789" s="1" t="s">
        <v>8127</v>
      </c>
      <c r="AJ789" s="1" t="s">
        <v>17</v>
      </c>
      <c r="AK789" s="1" t="s">
        <v>9936</v>
      </c>
      <c r="AL789" s="1" t="s">
        <v>149</v>
      </c>
      <c r="AM789" s="1" t="s">
        <v>9962</v>
      </c>
      <c r="AT789" s="1" t="s">
        <v>1651</v>
      </c>
      <c r="AU789" s="1" t="s">
        <v>10200</v>
      </c>
      <c r="AV789" s="1" t="s">
        <v>92</v>
      </c>
      <c r="AW789" s="1" t="s">
        <v>8028</v>
      </c>
      <c r="BG789" s="1" t="s">
        <v>1013</v>
      </c>
      <c r="BH789" s="1" t="s">
        <v>10194</v>
      </c>
      <c r="BI789" s="1" t="s">
        <v>985</v>
      </c>
      <c r="BJ789" s="1" t="s">
        <v>10337</v>
      </c>
      <c r="BK789" s="1" t="s">
        <v>207</v>
      </c>
      <c r="BL789" s="1" t="s">
        <v>10187</v>
      </c>
      <c r="BM789" s="1" t="s">
        <v>1047</v>
      </c>
      <c r="BN789" s="1" t="s">
        <v>11160</v>
      </c>
      <c r="BO789" s="1" t="s">
        <v>187</v>
      </c>
      <c r="BP789" s="1" t="s">
        <v>10063</v>
      </c>
      <c r="BQ789" s="1" t="s">
        <v>1891</v>
      </c>
      <c r="BR789" s="1" t="s">
        <v>13734</v>
      </c>
      <c r="BS789" s="1" t="s">
        <v>53</v>
      </c>
      <c r="BT789" s="1" t="s">
        <v>9879</v>
      </c>
    </row>
    <row r="790" spans="1:72" ht="13.5" customHeight="1">
      <c r="A790" s="4" t="str">
        <f t="shared" si="19"/>
        <v>1702_각남면_0088</v>
      </c>
      <c r="B790" s="1">
        <v>1702</v>
      </c>
      <c r="C790" s="1" t="s">
        <v>12741</v>
      </c>
      <c r="D790" s="1" t="s">
        <v>12742</v>
      </c>
      <c r="E790" s="1">
        <v>789</v>
      </c>
      <c r="F790" s="1">
        <v>2</v>
      </c>
      <c r="G790" s="1" t="s">
        <v>938</v>
      </c>
      <c r="H790" s="1" t="s">
        <v>7052</v>
      </c>
      <c r="I790" s="1">
        <v>19</v>
      </c>
      <c r="L790" s="1">
        <v>3</v>
      </c>
      <c r="M790" s="1" t="s">
        <v>14567</v>
      </c>
      <c r="N790" s="1" t="s">
        <v>14568</v>
      </c>
      <c r="S790" s="1" t="s">
        <v>64</v>
      </c>
      <c r="T790" s="1" t="s">
        <v>7221</v>
      </c>
      <c r="Y790" s="1" t="s">
        <v>88</v>
      </c>
      <c r="Z790" s="1" t="s">
        <v>7814</v>
      </c>
      <c r="AC790" s="1">
        <v>2</v>
      </c>
      <c r="AD790" s="1" t="s">
        <v>99</v>
      </c>
      <c r="AE790" s="1" t="s">
        <v>9768</v>
      </c>
      <c r="AF790" s="1" t="s">
        <v>100</v>
      </c>
      <c r="AG790" s="1" t="s">
        <v>9819</v>
      </c>
    </row>
    <row r="791" spans="1:72" ht="13.5" customHeight="1">
      <c r="A791" s="4" t="str">
        <f t="shared" si="19"/>
        <v>1702_각남면_0088</v>
      </c>
      <c r="B791" s="1">
        <v>1702</v>
      </c>
      <c r="C791" s="1" t="s">
        <v>12741</v>
      </c>
      <c r="D791" s="1" t="s">
        <v>12742</v>
      </c>
      <c r="E791" s="1">
        <v>790</v>
      </c>
      <c r="F791" s="1">
        <v>2</v>
      </c>
      <c r="G791" s="1" t="s">
        <v>938</v>
      </c>
      <c r="H791" s="1" t="s">
        <v>7052</v>
      </c>
      <c r="I791" s="1">
        <v>19</v>
      </c>
      <c r="L791" s="1">
        <v>4</v>
      </c>
      <c r="M791" s="1" t="s">
        <v>14824</v>
      </c>
      <c r="N791" s="1" t="s">
        <v>14825</v>
      </c>
      <c r="T791" s="1" t="s">
        <v>14194</v>
      </c>
      <c r="U791" s="1" t="s">
        <v>1892</v>
      </c>
      <c r="V791" s="1" t="s">
        <v>12851</v>
      </c>
      <c r="W791" s="1" t="s">
        <v>76</v>
      </c>
      <c r="X791" s="1" t="s">
        <v>12974</v>
      </c>
      <c r="Y791" s="1" t="s">
        <v>1893</v>
      </c>
      <c r="Z791" s="1" t="s">
        <v>8279</v>
      </c>
      <c r="AC791" s="1">
        <v>23</v>
      </c>
      <c r="AD791" s="1" t="s">
        <v>89</v>
      </c>
      <c r="AE791" s="1" t="s">
        <v>8127</v>
      </c>
      <c r="AJ791" s="1" t="s">
        <v>17</v>
      </c>
      <c r="AK791" s="1" t="s">
        <v>9936</v>
      </c>
      <c r="AL791" s="1" t="s">
        <v>149</v>
      </c>
      <c r="AM791" s="1" t="s">
        <v>9962</v>
      </c>
      <c r="AT791" s="1" t="s">
        <v>1894</v>
      </c>
      <c r="AU791" s="1" t="s">
        <v>13369</v>
      </c>
      <c r="AV791" s="1" t="s">
        <v>1112</v>
      </c>
      <c r="AW791" s="1" t="s">
        <v>10414</v>
      </c>
      <c r="BG791" s="1" t="s">
        <v>1895</v>
      </c>
      <c r="BH791" s="1" t="s">
        <v>11056</v>
      </c>
      <c r="BI791" s="1" t="s">
        <v>1652</v>
      </c>
      <c r="BJ791" s="1" t="s">
        <v>11126</v>
      </c>
      <c r="BK791" s="1" t="s">
        <v>1896</v>
      </c>
      <c r="BL791" s="1" t="s">
        <v>11525</v>
      </c>
      <c r="BM791" s="1" t="s">
        <v>1486</v>
      </c>
      <c r="BN791" s="1" t="s">
        <v>8360</v>
      </c>
      <c r="BQ791" s="1" t="s">
        <v>1897</v>
      </c>
      <c r="BR791" s="1" t="s">
        <v>12153</v>
      </c>
      <c r="BS791" s="1" t="s">
        <v>97</v>
      </c>
      <c r="BT791" s="1" t="s">
        <v>9880</v>
      </c>
    </row>
    <row r="792" spans="1:72" ht="13.5" customHeight="1">
      <c r="A792" s="4" t="str">
        <f t="shared" si="19"/>
        <v>1702_각남면_0088</v>
      </c>
      <c r="B792" s="1">
        <v>1702</v>
      </c>
      <c r="C792" s="1" t="s">
        <v>12741</v>
      </c>
      <c r="D792" s="1" t="s">
        <v>12742</v>
      </c>
      <c r="E792" s="1">
        <v>791</v>
      </c>
      <c r="F792" s="1">
        <v>2</v>
      </c>
      <c r="G792" s="1" t="s">
        <v>938</v>
      </c>
      <c r="H792" s="1" t="s">
        <v>7052</v>
      </c>
      <c r="I792" s="1">
        <v>19</v>
      </c>
      <c r="L792" s="1">
        <v>4</v>
      </c>
      <c r="M792" s="1" t="s">
        <v>14824</v>
      </c>
      <c r="N792" s="1" t="s">
        <v>14825</v>
      </c>
      <c r="S792" s="1" t="s">
        <v>49</v>
      </c>
      <c r="T792" s="1" t="s">
        <v>2878</v>
      </c>
      <c r="W792" s="1" t="s">
        <v>166</v>
      </c>
      <c r="X792" s="1" t="s">
        <v>7754</v>
      </c>
      <c r="Y792" s="1" t="s">
        <v>88</v>
      </c>
      <c r="Z792" s="1" t="s">
        <v>7814</v>
      </c>
      <c r="AC792" s="1">
        <v>25</v>
      </c>
      <c r="AD792" s="1" t="s">
        <v>125</v>
      </c>
      <c r="AE792" s="1" t="s">
        <v>9771</v>
      </c>
      <c r="AJ792" s="1" t="s">
        <v>17</v>
      </c>
      <c r="AK792" s="1" t="s">
        <v>9936</v>
      </c>
      <c r="AL792" s="1" t="s">
        <v>97</v>
      </c>
      <c r="AM792" s="1" t="s">
        <v>9880</v>
      </c>
      <c r="AT792" s="1" t="s">
        <v>46</v>
      </c>
      <c r="AU792" s="1" t="s">
        <v>7417</v>
      </c>
      <c r="AV792" s="1" t="s">
        <v>1578</v>
      </c>
      <c r="AW792" s="1" t="s">
        <v>9496</v>
      </c>
      <c r="BG792" s="1" t="s">
        <v>46</v>
      </c>
      <c r="BH792" s="1" t="s">
        <v>7417</v>
      </c>
      <c r="BI792" s="1" t="s">
        <v>1898</v>
      </c>
      <c r="BJ792" s="1" t="s">
        <v>8687</v>
      </c>
      <c r="BK792" s="1" t="s">
        <v>46</v>
      </c>
      <c r="BL792" s="1" t="s">
        <v>7417</v>
      </c>
      <c r="BM792" s="1" t="s">
        <v>1899</v>
      </c>
      <c r="BN792" s="1" t="s">
        <v>11663</v>
      </c>
      <c r="BO792" s="1" t="s">
        <v>1900</v>
      </c>
      <c r="BP792" s="1" t="s">
        <v>11999</v>
      </c>
      <c r="BQ792" s="1" t="s">
        <v>1901</v>
      </c>
      <c r="BR792" s="1" t="s">
        <v>13646</v>
      </c>
      <c r="BS792" s="1" t="s">
        <v>79</v>
      </c>
      <c r="BT792" s="1" t="s">
        <v>14129</v>
      </c>
    </row>
    <row r="793" spans="1:72" ht="13.5" customHeight="1">
      <c r="A793" s="4" t="str">
        <f t="shared" si="19"/>
        <v>1702_각남면_0088</v>
      </c>
      <c r="B793" s="1">
        <v>1702</v>
      </c>
      <c r="C793" s="1" t="s">
        <v>12741</v>
      </c>
      <c r="D793" s="1" t="s">
        <v>12742</v>
      </c>
      <c r="E793" s="1">
        <v>792</v>
      </c>
      <c r="F793" s="1">
        <v>2</v>
      </c>
      <c r="G793" s="1" t="s">
        <v>938</v>
      </c>
      <c r="H793" s="1" t="s">
        <v>7052</v>
      </c>
      <c r="I793" s="1">
        <v>19</v>
      </c>
      <c r="L793" s="1">
        <v>4</v>
      </c>
      <c r="M793" s="1" t="s">
        <v>14824</v>
      </c>
      <c r="N793" s="1" t="s">
        <v>14825</v>
      </c>
      <c r="S793" s="1" t="s">
        <v>64</v>
      </c>
      <c r="T793" s="1" t="s">
        <v>7221</v>
      </c>
      <c r="Y793" s="1" t="s">
        <v>88</v>
      </c>
      <c r="Z793" s="1" t="s">
        <v>7814</v>
      </c>
      <c r="AC793" s="1">
        <v>3</v>
      </c>
      <c r="AD793" s="1" t="s">
        <v>217</v>
      </c>
      <c r="AE793" s="1" t="s">
        <v>9783</v>
      </c>
      <c r="AF793" s="1" t="s">
        <v>100</v>
      </c>
      <c r="AG793" s="1" t="s">
        <v>9819</v>
      </c>
    </row>
    <row r="794" spans="1:72" ht="13.5" customHeight="1">
      <c r="A794" s="4" t="str">
        <f t="shared" si="19"/>
        <v>1702_각남면_0088</v>
      </c>
      <c r="B794" s="1">
        <v>1702</v>
      </c>
      <c r="C794" s="1" t="s">
        <v>12741</v>
      </c>
      <c r="D794" s="1" t="s">
        <v>12742</v>
      </c>
      <c r="E794" s="1">
        <v>793</v>
      </c>
      <c r="F794" s="1">
        <v>2</v>
      </c>
      <c r="G794" s="1" t="s">
        <v>938</v>
      </c>
      <c r="H794" s="1" t="s">
        <v>7052</v>
      </c>
      <c r="I794" s="1">
        <v>19</v>
      </c>
      <c r="L794" s="1">
        <v>5</v>
      </c>
      <c r="M794" s="1" t="s">
        <v>15079</v>
      </c>
      <c r="N794" s="1" t="s">
        <v>15080</v>
      </c>
      <c r="T794" s="1" t="s">
        <v>14194</v>
      </c>
      <c r="U794" s="1" t="s">
        <v>15763</v>
      </c>
      <c r="V794" s="1" t="s">
        <v>15764</v>
      </c>
      <c r="W794" s="1" t="s">
        <v>76</v>
      </c>
      <c r="X794" s="1" t="s">
        <v>12974</v>
      </c>
      <c r="Y794" s="1" t="s">
        <v>300</v>
      </c>
      <c r="Z794" s="1" t="s">
        <v>8150</v>
      </c>
      <c r="AC794" s="1">
        <v>75</v>
      </c>
      <c r="AD794" s="1" t="s">
        <v>70</v>
      </c>
      <c r="AE794" s="1" t="s">
        <v>9764</v>
      </c>
      <c r="AJ794" s="1" t="s">
        <v>17</v>
      </c>
      <c r="AK794" s="1" t="s">
        <v>9936</v>
      </c>
      <c r="AL794" s="1" t="s">
        <v>79</v>
      </c>
      <c r="AM794" s="1" t="s">
        <v>13206</v>
      </c>
      <c r="AT794" s="1" t="s">
        <v>109</v>
      </c>
      <c r="AU794" s="1" t="s">
        <v>10204</v>
      </c>
      <c r="AV794" s="1" t="s">
        <v>833</v>
      </c>
      <c r="AW794" s="1" t="s">
        <v>10415</v>
      </c>
      <c r="BG794" s="1" t="s">
        <v>189</v>
      </c>
      <c r="BH794" s="1" t="s">
        <v>7414</v>
      </c>
      <c r="BI794" s="1" t="s">
        <v>15815</v>
      </c>
      <c r="BJ794" s="1" t="s">
        <v>13557</v>
      </c>
      <c r="BK794" s="1" t="s">
        <v>46</v>
      </c>
      <c r="BL794" s="1" t="s">
        <v>7417</v>
      </c>
      <c r="BM794" s="1" t="s">
        <v>530</v>
      </c>
      <c r="BN794" s="1" t="s">
        <v>8419</v>
      </c>
      <c r="BO794" s="1" t="s">
        <v>46</v>
      </c>
      <c r="BP794" s="1" t="s">
        <v>7417</v>
      </c>
      <c r="BQ794" s="1" t="s">
        <v>15381</v>
      </c>
      <c r="BR794" s="1" t="s">
        <v>12154</v>
      </c>
      <c r="BS794" s="1" t="s">
        <v>443</v>
      </c>
      <c r="BT794" s="1" t="s">
        <v>9603</v>
      </c>
    </row>
    <row r="795" spans="1:72" ht="13.5" customHeight="1">
      <c r="A795" s="4" t="str">
        <f t="shared" si="19"/>
        <v>1702_각남면_0088</v>
      </c>
      <c r="B795" s="1">
        <v>1702</v>
      </c>
      <c r="C795" s="1" t="s">
        <v>12741</v>
      </c>
      <c r="D795" s="1" t="s">
        <v>12742</v>
      </c>
      <c r="E795" s="1">
        <v>794</v>
      </c>
      <c r="F795" s="1">
        <v>2</v>
      </c>
      <c r="G795" s="1" t="s">
        <v>938</v>
      </c>
      <c r="H795" s="1" t="s">
        <v>7052</v>
      </c>
      <c r="I795" s="1">
        <v>19</v>
      </c>
      <c r="L795" s="1">
        <v>5</v>
      </c>
      <c r="M795" s="1" t="s">
        <v>15079</v>
      </c>
      <c r="N795" s="1" t="s">
        <v>15080</v>
      </c>
      <c r="S795" s="1" t="s">
        <v>49</v>
      </c>
      <c r="T795" s="1" t="s">
        <v>2878</v>
      </c>
      <c r="W795" s="1" t="s">
        <v>166</v>
      </c>
      <c r="X795" s="1" t="s">
        <v>7754</v>
      </c>
      <c r="Y795" s="1" t="s">
        <v>88</v>
      </c>
      <c r="Z795" s="1" t="s">
        <v>7814</v>
      </c>
      <c r="AC795" s="1">
        <v>64</v>
      </c>
      <c r="AD795" s="1" t="s">
        <v>103</v>
      </c>
      <c r="AE795" s="1" t="s">
        <v>9769</v>
      </c>
      <c r="AF795" s="1" t="s">
        <v>100</v>
      </c>
      <c r="AG795" s="1" t="s">
        <v>9819</v>
      </c>
      <c r="AJ795" s="1" t="s">
        <v>17</v>
      </c>
      <c r="AK795" s="1" t="s">
        <v>9936</v>
      </c>
      <c r="AL795" s="1" t="s">
        <v>97</v>
      </c>
      <c r="AM795" s="1" t="s">
        <v>9880</v>
      </c>
      <c r="AT795" s="1" t="s">
        <v>46</v>
      </c>
      <c r="AU795" s="1" t="s">
        <v>7417</v>
      </c>
      <c r="AV795" s="1" t="s">
        <v>1439</v>
      </c>
      <c r="AW795" s="1" t="s">
        <v>8349</v>
      </c>
      <c r="BG795" s="1" t="s">
        <v>46</v>
      </c>
      <c r="BH795" s="1" t="s">
        <v>7417</v>
      </c>
      <c r="BI795" s="1" t="s">
        <v>1902</v>
      </c>
      <c r="BJ795" s="1" t="s">
        <v>11205</v>
      </c>
      <c r="BK795" s="1" t="s">
        <v>46</v>
      </c>
      <c r="BL795" s="1" t="s">
        <v>7417</v>
      </c>
      <c r="BM795" s="1" t="s">
        <v>1903</v>
      </c>
      <c r="BN795" s="1" t="s">
        <v>8368</v>
      </c>
      <c r="BO795" s="1" t="s">
        <v>46</v>
      </c>
      <c r="BP795" s="1" t="s">
        <v>7417</v>
      </c>
      <c r="BQ795" s="1" t="s">
        <v>1904</v>
      </c>
      <c r="BR795" s="1" t="s">
        <v>13696</v>
      </c>
      <c r="BS795" s="1" t="s">
        <v>79</v>
      </c>
      <c r="BT795" s="1" t="s">
        <v>14129</v>
      </c>
    </row>
    <row r="796" spans="1:72" ht="13.5" customHeight="1">
      <c r="A796" s="4" t="str">
        <f t="shared" ref="A796:A830" si="20">HYPERLINK("http://kyu.snu.ac.kr/sdhj/index.jsp?type=hj/GK14658_00IH_0001_0089.jpg","1702_각남면_0089")</f>
        <v>1702_각남면_0089</v>
      </c>
      <c r="B796" s="1">
        <v>1702</v>
      </c>
      <c r="C796" s="1" t="s">
        <v>12741</v>
      </c>
      <c r="D796" s="1" t="s">
        <v>12742</v>
      </c>
      <c r="E796" s="1">
        <v>795</v>
      </c>
      <c r="F796" s="1">
        <v>2</v>
      </c>
      <c r="G796" s="1" t="s">
        <v>938</v>
      </c>
      <c r="H796" s="1" t="s">
        <v>7052</v>
      </c>
      <c r="I796" s="1">
        <v>20</v>
      </c>
      <c r="J796" s="1" t="s">
        <v>1905</v>
      </c>
      <c r="K796" s="1" t="s">
        <v>12766</v>
      </c>
      <c r="L796" s="1">
        <v>1</v>
      </c>
      <c r="M796" s="1" t="s">
        <v>1905</v>
      </c>
      <c r="N796" s="1" t="s">
        <v>12766</v>
      </c>
      <c r="T796" s="1" t="s">
        <v>14194</v>
      </c>
      <c r="U796" s="1" t="s">
        <v>264</v>
      </c>
      <c r="V796" s="1" t="s">
        <v>7323</v>
      </c>
      <c r="W796" s="1" t="s">
        <v>76</v>
      </c>
      <c r="X796" s="1" t="s">
        <v>12974</v>
      </c>
      <c r="Y796" s="1" t="s">
        <v>1585</v>
      </c>
      <c r="Z796" s="1" t="s">
        <v>8191</v>
      </c>
      <c r="AC796" s="1">
        <v>26</v>
      </c>
      <c r="AD796" s="1" t="s">
        <v>140</v>
      </c>
      <c r="AE796" s="1" t="s">
        <v>9774</v>
      </c>
      <c r="AJ796" s="1" t="s">
        <v>17</v>
      </c>
      <c r="AK796" s="1" t="s">
        <v>9936</v>
      </c>
      <c r="AL796" s="1" t="s">
        <v>224</v>
      </c>
      <c r="AM796" s="1" t="s">
        <v>9998</v>
      </c>
      <c r="AT796" s="1" t="s">
        <v>46</v>
      </c>
      <c r="AU796" s="1" t="s">
        <v>7417</v>
      </c>
      <c r="AV796" s="1" t="s">
        <v>726</v>
      </c>
      <c r="AW796" s="1" t="s">
        <v>8225</v>
      </c>
      <c r="BG796" s="1" t="s">
        <v>46</v>
      </c>
      <c r="BH796" s="1" t="s">
        <v>7417</v>
      </c>
      <c r="BI796" s="1" t="s">
        <v>1906</v>
      </c>
      <c r="BJ796" s="1" t="s">
        <v>11206</v>
      </c>
      <c r="BK796" s="1" t="s">
        <v>105</v>
      </c>
      <c r="BL796" s="1" t="s">
        <v>10185</v>
      </c>
      <c r="BM796" s="1" t="s">
        <v>1907</v>
      </c>
      <c r="BN796" s="1" t="s">
        <v>9138</v>
      </c>
      <c r="BO796" s="1" t="s">
        <v>46</v>
      </c>
      <c r="BP796" s="1" t="s">
        <v>7417</v>
      </c>
      <c r="BQ796" s="1" t="s">
        <v>1614</v>
      </c>
      <c r="BR796" s="1" t="s">
        <v>12132</v>
      </c>
      <c r="BS796" s="1" t="s">
        <v>97</v>
      </c>
      <c r="BT796" s="1" t="s">
        <v>9880</v>
      </c>
    </row>
    <row r="797" spans="1:72" ht="13.5" customHeight="1">
      <c r="A797" s="4" t="str">
        <f t="shared" si="20"/>
        <v>1702_각남면_0089</v>
      </c>
      <c r="B797" s="1">
        <v>1702</v>
      </c>
      <c r="C797" s="1" t="s">
        <v>12741</v>
      </c>
      <c r="D797" s="1" t="s">
        <v>12742</v>
      </c>
      <c r="E797" s="1">
        <v>796</v>
      </c>
      <c r="F797" s="1">
        <v>2</v>
      </c>
      <c r="G797" s="1" t="s">
        <v>938</v>
      </c>
      <c r="H797" s="1" t="s">
        <v>7052</v>
      </c>
      <c r="I797" s="1">
        <v>20</v>
      </c>
      <c r="L797" s="1">
        <v>1</v>
      </c>
      <c r="M797" s="1" t="s">
        <v>1905</v>
      </c>
      <c r="N797" s="1" t="s">
        <v>12766</v>
      </c>
      <c r="S797" s="1" t="s">
        <v>49</v>
      </c>
      <c r="T797" s="1" t="s">
        <v>2878</v>
      </c>
      <c r="W797" s="1" t="s">
        <v>1056</v>
      </c>
      <c r="X797" s="1" t="s">
        <v>7774</v>
      </c>
      <c r="Y797" s="1" t="s">
        <v>88</v>
      </c>
      <c r="Z797" s="1" t="s">
        <v>7814</v>
      </c>
      <c r="AF797" s="1" t="s">
        <v>368</v>
      </c>
      <c r="AG797" s="1" t="s">
        <v>9826</v>
      </c>
    </row>
    <row r="798" spans="1:72" ht="13.5" customHeight="1">
      <c r="A798" s="4" t="str">
        <f t="shared" si="20"/>
        <v>1702_각남면_0089</v>
      </c>
      <c r="B798" s="1">
        <v>1702</v>
      </c>
      <c r="C798" s="1" t="s">
        <v>12741</v>
      </c>
      <c r="D798" s="1" t="s">
        <v>12742</v>
      </c>
      <c r="E798" s="1">
        <v>797</v>
      </c>
      <c r="F798" s="1">
        <v>2</v>
      </c>
      <c r="G798" s="1" t="s">
        <v>938</v>
      </c>
      <c r="H798" s="1" t="s">
        <v>7052</v>
      </c>
      <c r="I798" s="1">
        <v>20</v>
      </c>
      <c r="L798" s="1">
        <v>1</v>
      </c>
      <c r="M798" s="1" t="s">
        <v>1905</v>
      </c>
      <c r="N798" s="1" t="s">
        <v>12766</v>
      </c>
      <c r="S798" s="1" t="s">
        <v>309</v>
      </c>
      <c r="T798" s="1" t="s">
        <v>7229</v>
      </c>
      <c r="W798" s="1" t="s">
        <v>155</v>
      </c>
      <c r="X798" s="1" t="s">
        <v>7753</v>
      </c>
      <c r="Y798" s="1" t="s">
        <v>88</v>
      </c>
      <c r="Z798" s="1" t="s">
        <v>7814</v>
      </c>
      <c r="AC798" s="1">
        <v>26</v>
      </c>
      <c r="AD798" s="1" t="s">
        <v>140</v>
      </c>
      <c r="AE798" s="1" t="s">
        <v>9774</v>
      </c>
      <c r="AF798" s="1" t="s">
        <v>100</v>
      </c>
      <c r="AG798" s="1" t="s">
        <v>9819</v>
      </c>
      <c r="AJ798" s="1" t="s">
        <v>17</v>
      </c>
      <c r="AK798" s="1" t="s">
        <v>9936</v>
      </c>
      <c r="AL798" s="1" t="s">
        <v>399</v>
      </c>
      <c r="AM798" s="1" t="s">
        <v>9937</v>
      </c>
      <c r="AT798" s="1" t="s">
        <v>363</v>
      </c>
      <c r="AU798" s="1" t="s">
        <v>7491</v>
      </c>
      <c r="AV798" s="1" t="s">
        <v>1908</v>
      </c>
      <c r="AW798" s="1" t="s">
        <v>8936</v>
      </c>
      <c r="BG798" s="1" t="s">
        <v>1909</v>
      </c>
      <c r="BH798" s="1" t="s">
        <v>11057</v>
      </c>
      <c r="BI798" s="1" t="s">
        <v>1910</v>
      </c>
      <c r="BJ798" s="1" t="s">
        <v>8758</v>
      </c>
      <c r="BM798" s="1" t="s">
        <v>1911</v>
      </c>
      <c r="BN798" s="1" t="s">
        <v>11664</v>
      </c>
      <c r="BO798" s="1" t="s">
        <v>189</v>
      </c>
      <c r="BP798" s="1" t="s">
        <v>7414</v>
      </c>
      <c r="BQ798" s="1" t="s">
        <v>1912</v>
      </c>
      <c r="BR798" s="1" t="s">
        <v>12155</v>
      </c>
      <c r="BS798" s="1" t="s">
        <v>53</v>
      </c>
      <c r="BT798" s="1" t="s">
        <v>9879</v>
      </c>
    </row>
    <row r="799" spans="1:72" ht="13.5" customHeight="1">
      <c r="A799" s="4" t="str">
        <f t="shared" si="20"/>
        <v>1702_각남면_0089</v>
      </c>
      <c r="B799" s="1">
        <v>1702</v>
      </c>
      <c r="C799" s="1" t="s">
        <v>12741</v>
      </c>
      <c r="D799" s="1" t="s">
        <v>12742</v>
      </c>
      <c r="E799" s="1">
        <v>798</v>
      </c>
      <c r="F799" s="1">
        <v>2</v>
      </c>
      <c r="G799" s="1" t="s">
        <v>938</v>
      </c>
      <c r="H799" s="1" t="s">
        <v>7052</v>
      </c>
      <c r="I799" s="1">
        <v>20</v>
      </c>
      <c r="L799" s="1">
        <v>1</v>
      </c>
      <c r="M799" s="1" t="s">
        <v>1905</v>
      </c>
      <c r="N799" s="1" t="s">
        <v>12766</v>
      </c>
      <c r="S799" s="1" t="s">
        <v>68</v>
      </c>
      <c r="T799" s="1" t="s">
        <v>7222</v>
      </c>
      <c r="Y799" s="1" t="s">
        <v>515</v>
      </c>
      <c r="Z799" s="1" t="s">
        <v>7902</v>
      </c>
      <c r="AC799" s="1">
        <v>2</v>
      </c>
      <c r="AD799" s="1" t="s">
        <v>99</v>
      </c>
      <c r="AE799" s="1" t="s">
        <v>9768</v>
      </c>
      <c r="AF799" s="1" t="s">
        <v>100</v>
      </c>
      <c r="AG799" s="1" t="s">
        <v>9819</v>
      </c>
    </row>
    <row r="800" spans="1:72" ht="13.5" customHeight="1">
      <c r="A800" s="4" t="str">
        <f t="shared" si="20"/>
        <v>1702_각남면_0089</v>
      </c>
      <c r="B800" s="1">
        <v>1702</v>
      </c>
      <c r="C800" s="1" t="s">
        <v>12741</v>
      </c>
      <c r="D800" s="1" t="s">
        <v>12742</v>
      </c>
      <c r="E800" s="1">
        <v>799</v>
      </c>
      <c r="F800" s="1">
        <v>2</v>
      </c>
      <c r="G800" s="1" t="s">
        <v>938</v>
      </c>
      <c r="H800" s="1" t="s">
        <v>7052</v>
      </c>
      <c r="I800" s="1">
        <v>20</v>
      </c>
      <c r="L800" s="1">
        <v>2</v>
      </c>
      <c r="M800" s="1" t="s">
        <v>14296</v>
      </c>
      <c r="N800" s="1" t="s">
        <v>14297</v>
      </c>
      <c r="O800" s="1" t="s">
        <v>6</v>
      </c>
      <c r="P800" s="1" t="s">
        <v>7189</v>
      </c>
      <c r="T800" s="1" t="s">
        <v>14194</v>
      </c>
      <c r="U800" s="1" t="s">
        <v>888</v>
      </c>
      <c r="V800" s="1" t="s">
        <v>7362</v>
      </c>
      <c r="W800" s="1" t="s">
        <v>148</v>
      </c>
      <c r="X800" s="1" t="s">
        <v>11263</v>
      </c>
      <c r="Y800" s="1" t="s">
        <v>1913</v>
      </c>
      <c r="Z800" s="1" t="s">
        <v>8280</v>
      </c>
      <c r="AC800" s="1">
        <v>39</v>
      </c>
      <c r="AD800" s="1" t="s">
        <v>803</v>
      </c>
      <c r="AE800" s="1" t="s">
        <v>9815</v>
      </c>
      <c r="AJ800" s="1" t="s">
        <v>17</v>
      </c>
      <c r="AK800" s="1" t="s">
        <v>9936</v>
      </c>
      <c r="AL800" s="1" t="s">
        <v>149</v>
      </c>
      <c r="AM800" s="1" t="s">
        <v>9962</v>
      </c>
      <c r="AT800" s="1" t="s">
        <v>46</v>
      </c>
      <c r="AU800" s="1" t="s">
        <v>7417</v>
      </c>
      <c r="AV800" s="1" t="s">
        <v>1914</v>
      </c>
      <c r="AW800" s="1" t="s">
        <v>10416</v>
      </c>
      <c r="BG800" s="1" t="s">
        <v>46</v>
      </c>
      <c r="BH800" s="1" t="s">
        <v>7417</v>
      </c>
      <c r="BI800" s="1" t="s">
        <v>1403</v>
      </c>
      <c r="BJ800" s="1" t="s">
        <v>8122</v>
      </c>
      <c r="BK800" s="1" t="s">
        <v>46</v>
      </c>
      <c r="BL800" s="1" t="s">
        <v>7417</v>
      </c>
      <c r="BM800" s="1" t="s">
        <v>15382</v>
      </c>
      <c r="BN800" s="1" t="s">
        <v>11665</v>
      </c>
      <c r="BO800" s="1" t="s">
        <v>46</v>
      </c>
      <c r="BP800" s="1" t="s">
        <v>7417</v>
      </c>
      <c r="BQ800" s="1" t="s">
        <v>15383</v>
      </c>
      <c r="BR800" s="1" t="s">
        <v>14041</v>
      </c>
      <c r="BS800" s="1" t="s">
        <v>149</v>
      </c>
      <c r="BT800" s="1" t="s">
        <v>9962</v>
      </c>
    </row>
    <row r="801" spans="1:72" ht="13.5" customHeight="1">
      <c r="A801" s="4" t="str">
        <f t="shared" si="20"/>
        <v>1702_각남면_0089</v>
      </c>
      <c r="B801" s="1">
        <v>1702</v>
      </c>
      <c r="C801" s="1" t="s">
        <v>12741</v>
      </c>
      <c r="D801" s="1" t="s">
        <v>12742</v>
      </c>
      <c r="E801" s="1">
        <v>800</v>
      </c>
      <c r="F801" s="1">
        <v>2</v>
      </c>
      <c r="G801" s="1" t="s">
        <v>938</v>
      </c>
      <c r="H801" s="1" t="s">
        <v>7052</v>
      </c>
      <c r="I801" s="1">
        <v>20</v>
      </c>
      <c r="L801" s="1">
        <v>2</v>
      </c>
      <c r="M801" s="1" t="s">
        <v>14296</v>
      </c>
      <c r="N801" s="1" t="s">
        <v>14297</v>
      </c>
      <c r="S801" s="1" t="s">
        <v>49</v>
      </c>
      <c r="T801" s="1" t="s">
        <v>2878</v>
      </c>
      <c r="W801" s="1" t="s">
        <v>1915</v>
      </c>
      <c r="X801" s="1" t="s">
        <v>7782</v>
      </c>
      <c r="Y801" s="1" t="s">
        <v>88</v>
      </c>
      <c r="Z801" s="1" t="s">
        <v>7814</v>
      </c>
      <c r="AC801" s="1">
        <v>36</v>
      </c>
      <c r="AD801" s="1" t="s">
        <v>289</v>
      </c>
      <c r="AE801" s="1" t="s">
        <v>9790</v>
      </c>
      <c r="AJ801" s="1" t="s">
        <v>17</v>
      </c>
      <c r="AK801" s="1" t="s">
        <v>9936</v>
      </c>
      <c r="AL801" s="1" t="s">
        <v>1916</v>
      </c>
      <c r="AM801" s="1" t="s">
        <v>10007</v>
      </c>
      <c r="AT801" s="1" t="s">
        <v>46</v>
      </c>
      <c r="AU801" s="1" t="s">
        <v>7417</v>
      </c>
      <c r="AV801" s="1" t="s">
        <v>762</v>
      </c>
      <c r="AW801" s="1" t="s">
        <v>9381</v>
      </c>
      <c r="BG801" s="1" t="s">
        <v>46</v>
      </c>
      <c r="BH801" s="1" t="s">
        <v>7417</v>
      </c>
      <c r="BI801" s="1" t="s">
        <v>1917</v>
      </c>
      <c r="BJ801" s="1" t="s">
        <v>11207</v>
      </c>
      <c r="BK801" s="1" t="s">
        <v>46</v>
      </c>
      <c r="BL801" s="1" t="s">
        <v>7417</v>
      </c>
      <c r="BM801" s="1" t="s">
        <v>1918</v>
      </c>
      <c r="BN801" s="1" t="s">
        <v>10366</v>
      </c>
      <c r="BO801" s="1" t="s">
        <v>46</v>
      </c>
      <c r="BP801" s="1" t="s">
        <v>7417</v>
      </c>
      <c r="BQ801" s="1" t="s">
        <v>1919</v>
      </c>
      <c r="BR801" s="1" t="s">
        <v>13681</v>
      </c>
      <c r="BS801" s="1" t="s">
        <v>79</v>
      </c>
      <c r="BT801" s="1" t="s">
        <v>14129</v>
      </c>
    </row>
    <row r="802" spans="1:72" ht="13.5" customHeight="1">
      <c r="A802" s="4" t="str">
        <f t="shared" si="20"/>
        <v>1702_각남면_0089</v>
      </c>
      <c r="B802" s="1">
        <v>1702</v>
      </c>
      <c r="C802" s="1" t="s">
        <v>12741</v>
      </c>
      <c r="D802" s="1" t="s">
        <v>12742</v>
      </c>
      <c r="E802" s="1">
        <v>801</v>
      </c>
      <c r="F802" s="1">
        <v>2</v>
      </c>
      <c r="G802" s="1" t="s">
        <v>938</v>
      </c>
      <c r="H802" s="1" t="s">
        <v>7052</v>
      </c>
      <c r="I802" s="1">
        <v>20</v>
      </c>
      <c r="L802" s="1">
        <v>2</v>
      </c>
      <c r="M802" s="1" t="s">
        <v>14296</v>
      </c>
      <c r="N802" s="1" t="s">
        <v>14297</v>
      </c>
      <c r="S802" s="1" t="s">
        <v>68</v>
      </c>
      <c r="T802" s="1" t="s">
        <v>7222</v>
      </c>
      <c r="Y802" s="1" t="s">
        <v>1920</v>
      </c>
      <c r="Z802" s="1" t="s">
        <v>8281</v>
      </c>
      <c r="AC802" s="1">
        <v>5</v>
      </c>
      <c r="AD802" s="1" t="s">
        <v>319</v>
      </c>
      <c r="AE802" s="1" t="s">
        <v>7865</v>
      </c>
    </row>
    <row r="803" spans="1:72" ht="13.5" customHeight="1">
      <c r="A803" s="4" t="str">
        <f t="shared" si="20"/>
        <v>1702_각남면_0089</v>
      </c>
      <c r="B803" s="1">
        <v>1702</v>
      </c>
      <c r="C803" s="1" t="s">
        <v>12741</v>
      </c>
      <c r="D803" s="1" t="s">
        <v>12742</v>
      </c>
      <c r="E803" s="1">
        <v>802</v>
      </c>
      <c r="F803" s="1">
        <v>2</v>
      </c>
      <c r="G803" s="1" t="s">
        <v>938</v>
      </c>
      <c r="H803" s="1" t="s">
        <v>7052</v>
      </c>
      <c r="I803" s="1">
        <v>20</v>
      </c>
      <c r="L803" s="1">
        <v>2</v>
      </c>
      <c r="M803" s="1" t="s">
        <v>14296</v>
      </c>
      <c r="N803" s="1" t="s">
        <v>14297</v>
      </c>
      <c r="S803" s="1" t="s">
        <v>68</v>
      </c>
      <c r="T803" s="1" t="s">
        <v>7222</v>
      </c>
      <c r="Y803" s="1" t="s">
        <v>1921</v>
      </c>
      <c r="Z803" s="1" t="s">
        <v>8282</v>
      </c>
      <c r="AC803" s="1">
        <v>1</v>
      </c>
      <c r="AD803" s="1" t="s">
        <v>284</v>
      </c>
      <c r="AE803" s="1" t="s">
        <v>9789</v>
      </c>
      <c r="AF803" s="1" t="s">
        <v>100</v>
      </c>
      <c r="AG803" s="1" t="s">
        <v>9819</v>
      </c>
    </row>
    <row r="804" spans="1:72" ht="13.5" customHeight="1">
      <c r="A804" s="4" t="str">
        <f t="shared" si="20"/>
        <v>1702_각남면_0089</v>
      </c>
      <c r="B804" s="1">
        <v>1702</v>
      </c>
      <c r="C804" s="1" t="s">
        <v>12741</v>
      </c>
      <c r="D804" s="1" t="s">
        <v>12742</v>
      </c>
      <c r="E804" s="1">
        <v>803</v>
      </c>
      <c r="F804" s="1">
        <v>2</v>
      </c>
      <c r="G804" s="1" t="s">
        <v>938</v>
      </c>
      <c r="H804" s="1" t="s">
        <v>7052</v>
      </c>
      <c r="I804" s="1">
        <v>20</v>
      </c>
      <c r="L804" s="1">
        <v>3</v>
      </c>
      <c r="M804" s="1" t="s">
        <v>14569</v>
      </c>
      <c r="N804" s="1" t="s">
        <v>14570</v>
      </c>
      <c r="O804" s="1" t="s">
        <v>602</v>
      </c>
      <c r="P804" s="1" t="s">
        <v>12806</v>
      </c>
      <c r="T804" s="1" t="s">
        <v>14194</v>
      </c>
      <c r="U804" s="1" t="s">
        <v>1012</v>
      </c>
      <c r="V804" s="1" t="s">
        <v>7373</v>
      </c>
      <c r="W804" s="1" t="s">
        <v>166</v>
      </c>
      <c r="X804" s="1" t="s">
        <v>7754</v>
      </c>
      <c r="Y804" s="1" t="s">
        <v>1020</v>
      </c>
      <c r="Z804" s="1" t="s">
        <v>8029</v>
      </c>
      <c r="AC804" s="1">
        <v>33</v>
      </c>
      <c r="AD804" s="1" t="s">
        <v>380</v>
      </c>
      <c r="AE804" s="1" t="s">
        <v>9798</v>
      </c>
      <c r="AJ804" s="1" t="s">
        <v>17</v>
      </c>
      <c r="AK804" s="1" t="s">
        <v>9936</v>
      </c>
      <c r="AL804" s="1" t="s">
        <v>97</v>
      </c>
      <c r="AM804" s="1" t="s">
        <v>9880</v>
      </c>
      <c r="AT804" s="1" t="s">
        <v>187</v>
      </c>
      <c r="AU804" s="1" t="s">
        <v>10063</v>
      </c>
      <c r="AV804" s="1" t="s">
        <v>92</v>
      </c>
      <c r="AW804" s="1" t="s">
        <v>8028</v>
      </c>
      <c r="BG804" s="1" t="s">
        <v>1013</v>
      </c>
      <c r="BH804" s="1" t="s">
        <v>10194</v>
      </c>
      <c r="BI804" s="1" t="s">
        <v>985</v>
      </c>
      <c r="BJ804" s="1" t="s">
        <v>10337</v>
      </c>
      <c r="BK804" s="1" t="s">
        <v>189</v>
      </c>
      <c r="BL804" s="1" t="s">
        <v>7414</v>
      </c>
      <c r="BM804" s="1" t="s">
        <v>1047</v>
      </c>
      <c r="BN804" s="1" t="s">
        <v>11160</v>
      </c>
      <c r="BO804" s="1" t="s">
        <v>189</v>
      </c>
      <c r="BP804" s="1" t="s">
        <v>7414</v>
      </c>
      <c r="BQ804" s="1" t="s">
        <v>1922</v>
      </c>
      <c r="BR804" s="1" t="s">
        <v>13805</v>
      </c>
      <c r="BS804" s="1" t="s">
        <v>79</v>
      </c>
      <c r="BT804" s="1" t="s">
        <v>14129</v>
      </c>
    </row>
    <row r="805" spans="1:72" ht="13.5" customHeight="1">
      <c r="A805" s="4" t="str">
        <f t="shared" si="20"/>
        <v>1702_각남면_0089</v>
      </c>
      <c r="B805" s="1">
        <v>1702</v>
      </c>
      <c r="C805" s="1" t="s">
        <v>12741</v>
      </c>
      <c r="D805" s="1" t="s">
        <v>12742</v>
      </c>
      <c r="E805" s="1">
        <v>804</v>
      </c>
      <c r="F805" s="1">
        <v>2</v>
      </c>
      <c r="G805" s="1" t="s">
        <v>938</v>
      </c>
      <c r="H805" s="1" t="s">
        <v>7052</v>
      </c>
      <c r="I805" s="1">
        <v>20</v>
      </c>
      <c r="L805" s="1">
        <v>3</v>
      </c>
      <c r="M805" s="1" t="s">
        <v>14569</v>
      </c>
      <c r="N805" s="1" t="s">
        <v>14570</v>
      </c>
      <c r="S805" s="1" t="s">
        <v>49</v>
      </c>
      <c r="T805" s="1" t="s">
        <v>2878</v>
      </c>
      <c r="W805" s="1" t="s">
        <v>1923</v>
      </c>
      <c r="X805" s="1" t="s">
        <v>7783</v>
      </c>
      <c r="Y805" s="1" t="s">
        <v>88</v>
      </c>
      <c r="Z805" s="1" t="s">
        <v>7814</v>
      </c>
      <c r="AC805" s="1">
        <v>40</v>
      </c>
      <c r="AD805" s="1" t="s">
        <v>52</v>
      </c>
      <c r="AE805" s="1" t="s">
        <v>9763</v>
      </c>
      <c r="AF805" s="1" t="s">
        <v>100</v>
      </c>
      <c r="AG805" s="1" t="s">
        <v>9819</v>
      </c>
      <c r="AJ805" s="1" t="s">
        <v>17</v>
      </c>
      <c r="AK805" s="1" t="s">
        <v>9936</v>
      </c>
      <c r="AL805" s="1" t="s">
        <v>1924</v>
      </c>
      <c r="AM805" s="1" t="s">
        <v>10008</v>
      </c>
      <c r="AT805" s="1" t="s">
        <v>1925</v>
      </c>
      <c r="AU805" s="1" t="s">
        <v>10205</v>
      </c>
      <c r="AV805" s="1" t="s">
        <v>1403</v>
      </c>
      <c r="AW805" s="1" t="s">
        <v>8122</v>
      </c>
      <c r="BG805" s="1" t="s">
        <v>473</v>
      </c>
      <c r="BH805" s="1" t="s">
        <v>11048</v>
      </c>
      <c r="BI805" s="1" t="s">
        <v>15384</v>
      </c>
      <c r="BJ805" s="1" t="s">
        <v>11208</v>
      </c>
      <c r="BK805" s="1" t="s">
        <v>189</v>
      </c>
      <c r="BL805" s="1" t="s">
        <v>7414</v>
      </c>
      <c r="BM805" s="1" t="s">
        <v>1926</v>
      </c>
      <c r="BN805" s="1" t="s">
        <v>11666</v>
      </c>
      <c r="BO805" s="1" t="s">
        <v>46</v>
      </c>
      <c r="BP805" s="1" t="s">
        <v>7417</v>
      </c>
      <c r="BQ805" s="1" t="s">
        <v>1927</v>
      </c>
      <c r="BR805" s="1" t="s">
        <v>12156</v>
      </c>
      <c r="BS805" s="1" t="s">
        <v>310</v>
      </c>
      <c r="BT805" s="1" t="s">
        <v>9995</v>
      </c>
    </row>
    <row r="806" spans="1:72" ht="13.5" customHeight="1">
      <c r="A806" s="4" t="str">
        <f t="shared" si="20"/>
        <v>1702_각남면_0089</v>
      </c>
      <c r="B806" s="1">
        <v>1702</v>
      </c>
      <c r="C806" s="1" t="s">
        <v>12741</v>
      </c>
      <c r="D806" s="1" t="s">
        <v>12742</v>
      </c>
      <c r="E806" s="1">
        <v>805</v>
      </c>
      <c r="F806" s="1">
        <v>2</v>
      </c>
      <c r="G806" s="1" t="s">
        <v>938</v>
      </c>
      <c r="H806" s="1" t="s">
        <v>7052</v>
      </c>
      <c r="I806" s="1">
        <v>20</v>
      </c>
      <c r="L806" s="1">
        <v>3</v>
      </c>
      <c r="M806" s="1" t="s">
        <v>14569</v>
      </c>
      <c r="N806" s="1" t="s">
        <v>14570</v>
      </c>
      <c r="S806" s="1" t="s">
        <v>64</v>
      </c>
      <c r="T806" s="1" t="s">
        <v>7221</v>
      </c>
      <c r="Y806" s="1" t="s">
        <v>1928</v>
      </c>
      <c r="Z806" s="1" t="s">
        <v>8283</v>
      </c>
      <c r="AC806" s="1">
        <v>1</v>
      </c>
      <c r="AD806" s="1" t="s">
        <v>284</v>
      </c>
      <c r="AE806" s="1" t="s">
        <v>9789</v>
      </c>
      <c r="AF806" s="1" t="s">
        <v>100</v>
      </c>
      <c r="AG806" s="1" t="s">
        <v>9819</v>
      </c>
    </row>
    <row r="807" spans="1:72" ht="13.5" customHeight="1">
      <c r="A807" s="4" t="str">
        <f t="shared" si="20"/>
        <v>1702_각남면_0089</v>
      </c>
      <c r="B807" s="1">
        <v>1702</v>
      </c>
      <c r="C807" s="1" t="s">
        <v>12741</v>
      </c>
      <c r="D807" s="1" t="s">
        <v>12742</v>
      </c>
      <c r="E807" s="1">
        <v>806</v>
      </c>
      <c r="F807" s="1">
        <v>2</v>
      </c>
      <c r="G807" s="1" t="s">
        <v>938</v>
      </c>
      <c r="H807" s="1" t="s">
        <v>7052</v>
      </c>
      <c r="I807" s="1">
        <v>20</v>
      </c>
      <c r="L807" s="1">
        <v>4</v>
      </c>
      <c r="M807" s="1" t="s">
        <v>14826</v>
      </c>
      <c r="N807" s="1" t="s">
        <v>14827</v>
      </c>
      <c r="O807" s="1" t="s">
        <v>6</v>
      </c>
      <c r="P807" s="1" t="s">
        <v>7189</v>
      </c>
      <c r="T807" s="1" t="s">
        <v>14194</v>
      </c>
      <c r="U807" s="1" t="s">
        <v>1030</v>
      </c>
      <c r="V807" s="1" t="s">
        <v>7375</v>
      </c>
      <c r="W807" s="1" t="s">
        <v>166</v>
      </c>
      <c r="X807" s="1" t="s">
        <v>7754</v>
      </c>
      <c r="Y807" s="1" t="s">
        <v>1059</v>
      </c>
      <c r="Z807" s="1" t="s">
        <v>8284</v>
      </c>
      <c r="AC807" s="1">
        <v>30</v>
      </c>
      <c r="AD807" s="1" t="s">
        <v>78</v>
      </c>
      <c r="AE807" s="1" t="s">
        <v>9767</v>
      </c>
      <c r="AJ807" s="1" t="s">
        <v>17</v>
      </c>
      <c r="AK807" s="1" t="s">
        <v>9936</v>
      </c>
      <c r="AL807" s="1" t="s">
        <v>97</v>
      </c>
      <c r="AM807" s="1" t="s">
        <v>9880</v>
      </c>
      <c r="AT807" s="1" t="s">
        <v>46</v>
      </c>
      <c r="AU807" s="1" t="s">
        <v>7417</v>
      </c>
      <c r="AV807" s="1" t="s">
        <v>1686</v>
      </c>
      <c r="AW807" s="1" t="s">
        <v>7135</v>
      </c>
      <c r="BG807" s="1" t="s">
        <v>194</v>
      </c>
      <c r="BH807" s="1" t="s">
        <v>7558</v>
      </c>
      <c r="BI807" s="1" t="s">
        <v>15839</v>
      </c>
      <c r="BJ807" s="1" t="s">
        <v>13022</v>
      </c>
      <c r="BK807" s="1" t="s">
        <v>46</v>
      </c>
      <c r="BL807" s="1" t="s">
        <v>7417</v>
      </c>
      <c r="BM807" s="1" t="s">
        <v>1929</v>
      </c>
      <c r="BN807" s="1" t="s">
        <v>11214</v>
      </c>
      <c r="BO807" s="1" t="s">
        <v>46</v>
      </c>
      <c r="BP807" s="1" t="s">
        <v>7417</v>
      </c>
      <c r="BQ807" s="1" t="s">
        <v>1930</v>
      </c>
      <c r="BR807" s="1" t="s">
        <v>13685</v>
      </c>
      <c r="BS807" s="1" t="s">
        <v>443</v>
      </c>
      <c r="BT807" s="1" t="s">
        <v>9603</v>
      </c>
    </row>
    <row r="808" spans="1:72" ht="13.5" customHeight="1">
      <c r="A808" s="4" t="str">
        <f t="shared" si="20"/>
        <v>1702_각남면_0089</v>
      </c>
      <c r="B808" s="1">
        <v>1702</v>
      </c>
      <c r="C808" s="1" t="s">
        <v>12741</v>
      </c>
      <c r="D808" s="1" t="s">
        <v>12742</v>
      </c>
      <c r="E808" s="1">
        <v>807</v>
      </c>
      <c r="F808" s="1">
        <v>2</v>
      </c>
      <c r="G808" s="1" t="s">
        <v>938</v>
      </c>
      <c r="H808" s="1" t="s">
        <v>7052</v>
      </c>
      <c r="I808" s="1">
        <v>20</v>
      </c>
      <c r="L808" s="1">
        <v>4</v>
      </c>
      <c r="M808" s="1" t="s">
        <v>14826</v>
      </c>
      <c r="N808" s="1" t="s">
        <v>14827</v>
      </c>
      <c r="S808" s="1" t="s">
        <v>49</v>
      </c>
      <c r="T808" s="1" t="s">
        <v>2878</v>
      </c>
      <c r="W808" s="1" t="s">
        <v>281</v>
      </c>
      <c r="X808" s="1" t="s">
        <v>12981</v>
      </c>
      <c r="Y808" s="1" t="s">
        <v>88</v>
      </c>
      <c r="Z808" s="1" t="s">
        <v>7814</v>
      </c>
      <c r="AC808" s="1">
        <v>31</v>
      </c>
      <c r="AD808" s="1" t="s">
        <v>607</v>
      </c>
      <c r="AE808" s="1" t="s">
        <v>9809</v>
      </c>
      <c r="AJ808" s="1" t="s">
        <v>17</v>
      </c>
      <c r="AK808" s="1" t="s">
        <v>9936</v>
      </c>
      <c r="AL808" s="1" t="s">
        <v>149</v>
      </c>
      <c r="AM808" s="1" t="s">
        <v>9962</v>
      </c>
      <c r="AT808" s="1" t="s">
        <v>46</v>
      </c>
      <c r="AU808" s="1" t="s">
        <v>7417</v>
      </c>
      <c r="AV808" s="1" t="s">
        <v>1931</v>
      </c>
      <c r="AW808" s="1" t="s">
        <v>8778</v>
      </c>
      <c r="BG808" s="1" t="s">
        <v>46</v>
      </c>
      <c r="BH808" s="1" t="s">
        <v>7417</v>
      </c>
      <c r="BI808" s="1" t="s">
        <v>1932</v>
      </c>
      <c r="BJ808" s="1" t="s">
        <v>8903</v>
      </c>
      <c r="BK808" s="1" t="s">
        <v>46</v>
      </c>
      <c r="BL808" s="1" t="s">
        <v>7417</v>
      </c>
      <c r="BM808" s="1" t="s">
        <v>1933</v>
      </c>
      <c r="BN808" s="1" t="s">
        <v>10058</v>
      </c>
      <c r="BO808" s="1" t="s">
        <v>46</v>
      </c>
      <c r="BP808" s="1" t="s">
        <v>7417</v>
      </c>
      <c r="BQ808" s="1" t="s">
        <v>1934</v>
      </c>
      <c r="BR808" s="1" t="s">
        <v>14097</v>
      </c>
      <c r="BS808" s="1" t="s">
        <v>120</v>
      </c>
      <c r="BT808" s="1" t="s">
        <v>9894</v>
      </c>
    </row>
    <row r="809" spans="1:72" ht="13.5" customHeight="1">
      <c r="A809" s="4" t="str">
        <f t="shared" si="20"/>
        <v>1702_각남면_0089</v>
      </c>
      <c r="B809" s="1">
        <v>1702</v>
      </c>
      <c r="C809" s="1" t="s">
        <v>12741</v>
      </c>
      <c r="D809" s="1" t="s">
        <v>12742</v>
      </c>
      <c r="E809" s="1">
        <v>808</v>
      </c>
      <c r="F809" s="1">
        <v>2</v>
      </c>
      <c r="G809" s="1" t="s">
        <v>938</v>
      </c>
      <c r="H809" s="1" t="s">
        <v>7052</v>
      </c>
      <c r="I809" s="1">
        <v>20</v>
      </c>
      <c r="L809" s="1">
        <v>4</v>
      </c>
      <c r="M809" s="1" t="s">
        <v>14826</v>
      </c>
      <c r="N809" s="1" t="s">
        <v>14827</v>
      </c>
      <c r="S809" s="1" t="s">
        <v>64</v>
      </c>
      <c r="T809" s="1" t="s">
        <v>7221</v>
      </c>
      <c r="Y809" s="1" t="s">
        <v>88</v>
      </c>
      <c r="Z809" s="1" t="s">
        <v>7814</v>
      </c>
      <c r="AC809" s="1">
        <v>2</v>
      </c>
      <c r="AD809" s="1" t="s">
        <v>99</v>
      </c>
      <c r="AE809" s="1" t="s">
        <v>9768</v>
      </c>
      <c r="AF809" s="1" t="s">
        <v>100</v>
      </c>
      <c r="AG809" s="1" t="s">
        <v>9819</v>
      </c>
    </row>
    <row r="810" spans="1:72" ht="13.5" customHeight="1">
      <c r="A810" s="4" t="str">
        <f t="shared" si="20"/>
        <v>1702_각남면_0089</v>
      </c>
      <c r="B810" s="1">
        <v>1702</v>
      </c>
      <c r="C810" s="1" t="s">
        <v>12741</v>
      </c>
      <c r="D810" s="1" t="s">
        <v>12742</v>
      </c>
      <c r="E810" s="1">
        <v>809</v>
      </c>
      <c r="F810" s="1">
        <v>2</v>
      </c>
      <c r="G810" s="1" t="s">
        <v>938</v>
      </c>
      <c r="H810" s="1" t="s">
        <v>7052</v>
      </c>
      <c r="I810" s="1">
        <v>20</v>
      </c>
      <c r="L810" s="1">
        <v>5</v>
      </c>
      <c r="M810" s="1" t="s">
        <v>15081</v>
      </c>
      <c r="N810" s="1" t="s">
        <v>15082</v>
      </c>
      <c r="O810" s="1" t="s">
        <v>602</v>
      </c>
      <c r="P810" s="1" t="s">
        <v>12806</v>
      </c>
      <c r="T810" s="1" t="s">
        <v>14194</v>
      </c>
      <c r="U810" s="1" t="s">
        <v>445</v>
      </c>
      <c r="V810" s="1" t="s">
        <v>12846</v>
      </c>
      <c r="W810" s="1" t="s">
        <v>409</v>
      </c>
      <c r="X810" s="1" t="s">
        <v>7760</v>
      </c>
      <c r="Y810" s="1" t="s">
        <v>1686</v>
      </c>
      <c r="Z810" s="1" t="s">
        <v>7135</v>
      </c>
      <c r="AC810" s="1">
        <v>31</v>
      </c>
      <c r="AD810" s="1" t="s">
        <v>607</v>
      </c>
      <c r="AE810" s="1" t="s">
        <v>9809</v>
      </c>
      <c r="AJ810" s="1" t="s">
        <v>17</v>
      </c>
      <c r="AK810" s="1" t="s">
        <v>9936</v>
      </c>
      <c r="AL810" s="1" t="s">
        <v>565</v>
      </c>
      <c r="AM810" s="1" t="s">
        <v>9927</v>
      </c>
      <c r="AT810" s="1" t="s">
        <v>247</v>
      </c>
      <c r="AU810" s="1" t="s">
        <v>7367</v>
      </c>
      <c r="AV810" s="1" t="s">
        <v>1379</v>
      </c>
      <c r="AW810" s="1" t="s">
        <v>8117</v>
      </c>
      <c r="BG810" s="1" t="s">
        <v>189</v>
      </c>
      <c r="BH810" s="1" t="s">
        <v>7414</v>
      </c>
      <c r="BI810" s="1" t="s">
        <v>1498</v>
      </c>
      <c r="BJ810" s="1" t="s">
        <v>8158</v>
      </c>
      <c r="BK810" s="1" t="s">
        <v>1935</v>
      </c>
      <c r="BL810" s="1" t="s">
        <v>11526</v>
      </c>
      <c r="BM810" s="1" t="s">
        <v>569</v>
      </c>
      <c r="BN810" s="1" t="s">
        <v>10327</v>
      </c>
      <c r="BO810" s="1" t="s">
        <v>46</v>
      </c>
      <c r="BP810" s="1" t="s">
        <v>7417</v>
      </c>
      <c r="BQ810" s="1" t="s">
        <v>1936</v>
      </c>
      <c r="BR810" s="1" t="s">
        <v>12157</v>
      </c>
      <c r="BS810" s="1" t="s">
        <v>1937</v>
      </c>
      <c r="BT810" s="1" t="s">
        <v>12672</v>
      </c>
    </row>
    <row r="811" spans="1:72" ht="13.5" customHeight="1">
      <c r="A811" s="4" t="str">
        <f t="shared" si="20"/>
        <v>1702_각남면_0089</v>
      </c>
      <c r="B811" s="1">
        <v>1702</v>
      </c>
      <c r="C811" s="1" t="s">
        <v>12741</v>
      </c>
      <c r="D811" s="1" t="s">
        <v>12742</v>
      </c>
      <c r="E811" s="1">
        <v>810</v>
      </c>
      <c r="F811" s="1">
        <v>2</v>
      </c>
      <c r="G811" s="1" t="s">
        <v>938</v>
      </c>
      <c r="H811" s="1" t="s">
        <v>7052</v>
      </c>
      <c r="I811" s="1">
        <v>20</v>
      </c>
      <c r="L811" s="1">
        <v>5</v>
      </c>
      <c r="M811" s="1" t="s">
        <v>15081</v>
      </c>
      <c r="N811" s="1" t="s">
        <v>15082</v>
      </c>
      <c r="S811" s="1" t="s">
        <v>49</v>
      </c>
      <c r="T811" s="1" t="s">
        <v>2878</v>
      </c>
      <c r="W811" s="1" t="s">
        <v>76</v>
      </c>
      <c r="X811" s="1" t="s">
        <v>12974</v>
      </c>
      <c r="Y811" s="1" t="s">
        <v>88</v>
      </c>
      <c r="Z811" s="1" t="s">
        <v>7814</v>
      </c>
      <c r="AC811" s="1">
        <v>31</v>
      </c>
      <c r="AD811" s="1" t="s">
        <v>607</v>
      </c>
      <c r="AE811" s="1" t="s">
        <v>9809</v>
      </c>
      <c r="AF811" s="1" t="s">
        <v>100</v>
      </c>
      <c r="AG811" s="1" t="s">
        <v>9819</v>
      </c>
      <c r="AJ811" s="1" t="s">
        <v>17</v>
      </c>
      <c r="AK811" s="1" t="s">
        <v>9936</v>
      </c>
      <c r="AL811" s="1" t="s">
        <v>79</v>
      </c>
      <c r="AM811" s="1" t="s">
        <v>13206</v>
      </c>
      <c r="AT811" s="1" t="s">
        <v>46</v>
      </c>
      <c r="AU811" s="1" t="s">
        <v>7417</v>
      </c>
      <c r="AV811" s="1" t="s">
        <v>1938</v>
      </c>
      <c r="AW811" s="1" t="s">
        <v>8058</v>
      </c>
      <c r="BG811" s="1" t="s">
        <v>46</v>
      </c>
      <c r="BH811" s="1" t="s">
        <v>7417</v>
      </c>
      <c r="BI811" s="1" t="s">
        <v>1142</v>
      </c>
      <c r="BJ811" s="1" t="s">
        <v>10346</v>
      </c>
      <c r="BK811" s="1" t="s">
        <v>46</v>
      </c>
      <c r="BL811" s="1" t="s">
        <v>7417</v>
      </c>
      <c r="BM811" s="1" t="s">
        <v>1143</v>
      </c>
      <c r="BN811" s="1" t="s">
        <v>11167</v>
      </c>
      <c r="BO811" s="1" t="s">
        <v>189</v>
      </c>
      <c r="BP811" s="1" t="s">
        <v>7414</v>
      </c>
      <c r="BQ811" s="1" t="s">
        <v>1939</v>
      </c>
      <c r="BR811" s="1" t="s">
        <v>13668</v>
      </c>
      <c r="BS811" s="1" t="s">
        <v>79</v>
      </c>
      <c r="BT811" s="1" t="s">
        <v>14129</v>
      </c>
    </row>
    <row r="812" spans="1:72" ht="13.5" customHeight="1">
      <c r="A812" s="4" t="str">
        <f t="shared" si="20"/>
        <v>1702_각남면_0089</v>
      </c>
      <c r="B812" s="1">
        <v>1702</v>
      </c>
      <c r="C812" s="1" t="s">
        <v>12741</v>
      </c>
      <c r="D812" s="1" t="s">
        <v>12742</v>
      </c>
      <c r="E812" s="1">
        <v>811</v>
      </c>
      <c r="F812" s="1">
        <v>2</v>
      </c>
      <c r="G812" s="1" t="s">
        <v>938</v>
      </c>
      <c r="H812" s="1" t="s">
        <v>7052</v>
      </c>
      <c r="I812" s="1">
        <v>21</v>
      </c>
      <c r="J812" s="1" t="s">
        <v>1940</v>
      </c>
      <c r="K812" s="1" t="s">
        <v>7086</v>
      </c>
      <c r="L812" s="1">
        <v>1</v>
      </c>
      <c r="M812" s="1" t="s">
        <v>1940</v>
      </c>
      <c r="N812" s="1" t="s">
        <v>7086</v>
      </c>
      <c r="O812" s="1" t="s">
        <v>602</v>
      </c>
      <c r="P812" s="1" t="s">
        <v>12806</v>
      </c>
      <c r="T812" s="1" t="s">
        <v>14194</v>
      </c>
      <c r="U812" s="1" t="s">
        <v>1436</v>
      </c>
      <c r="V812" s="1" t="s">
        <v>7404</v>
      </c>
      <c r="W812" s="1" t="s">
        <v>166</v>
      </c>
      <c r="X812" s="1" t="s">
        <v>7754</v>
      </c>
      <c r="Y812" s="1" t="s">
        <v>1437</v>
      </c>
      <c r="Z812" s="1" t="s">
        <v>8131</v>
      </c>
      <c r="AC812" s="1">
        <v>22</v>
      </c>
      <c r="AD812" s="1" t="s">
        <v>465</v>
      </c>
      <c r="AE812" s="1" t="s">
        <v>9802</v>
      </c>
      <c r="AJ812" s="1" t="s">
        <v>17</v>
      </c>
      <c r="AK812" s="1" t="s">
        <v>9936</v>
      </c>
      <c r="AL812" s="1" t="s">
        <v>97</v>
      </c>
      <c r="AM812" s="1" t="s">
        <v>9880</v>
      </c>
      <c r="AT812" s="1" t="s">
        <v>189</v>
      </c>
      <c r="AU812" s="1" t="s">
        <v>7414</v>
      </c>
      <c r="AV812" s="1" t="s">
        <v>1431</v>
      </c>
      <c r="AW812" s="1" t="s">
        <v>13418</v>
      </c>
      <c r="BG812" s="1" t="s">
        <v>189</v>
      </c>
      <c r="BH812" s="1" t="s">
        <v>7414</v>
      </c>
      <c r="BI812" s="1" t="s">
        <v>1941</v>
      </c>
      <c r="BJ812" s="1" t="s">
        <v>11209</v>
      </c>
      <c r="BK812" s="1" t="s">
        <v>189</v>
      </c>
      <c r="BL812" s="1" t="s">
        <v>7414</v>
      </c>
      <c r="BM812" s="1" t="s">
        <v>1942</v>
      </c>
      <c r="BN812" s="1" t="s">
        <v>11667</v>
      </c>
      <c r="BO812" s="1" t="s">
        <v>189</v>
      </c>
      <c r="BP812" s="1" t="s">
        <v>7414</v>
      </c>
      <c r="BQ812" s="1" t="s">
        <v>15365</v>
      </c>
      <c r="BR812" s="1" t="s">
        <v>12115</v>
      </c>
      <c r="BS812" s="1" t="s">
        <v>193</v>
      </c>
      <c r="BT812" s="1" t="s">
        <v>10003</v>
      </c>
    </row>
    <row r="813" spans="1:72" ht="13.5" customHeight="1">
      <c r="A813" s="4" t="str">
        <f t="shared" si="20"/>
        <v>1702_각남면_0089</v>
      </c>
      <c r="B813" s="1">
        <v>1702</v>
      </c>
      <c r="C813" s="1" t="s">
        <v>12741</v>
      </c>
      <c r="D813" s="1" t="s">
        <v>12742</v>
      </c>
      <c r="E813" s="1">
        <v>812</v>
      </c>
      <c r="F813" s="1">
        <v>2</v>
      </c>
      <c r="G813" s="1" t="s">
        <v>938</v>
      </c>
      <c r="H813" s="1" t="s">
        <v>7052</v>
      </c>
      <c r="I813" s="1">
        <v>21</v>
      </c>
      <c r="L813" s="1">
        <v>1</v>
      </c>
      <c r="M813" s="1" t="s">
        <v>1940</v>
      </c>
      <c r="N813" s="1" t="s">
        <v>7086</v>
      </c>
      <c r="S813" s="1" t="s">
        <v>49</v>
      </c>
      <c r="T813" s="1" t="s">
        <v>2878</v>
      </c>
      <c r="W813" s="1" t="s">
        <v>683</v>
      </c>
      <c r="X813" s="1" t="s">
        <v>7771</v>
      </c>
      <c r="Y813" s="1" t="s">
        <v>88</v>
      </c>
      <c r="Z813" s="1" t="s">
        <v>7814</v>
      </c>
      <c r="AC813" s="1">
        <v>22</v>
      </c>
      <c r="AD813" s="1" t="s">
        <v>465</v>
      </c>
      <c r="AE813" s="1" t="s">
        <v>9802</v>
      </c>
      <c r="AF813" s="1" t="s">
        <v>100</v>
      </c>
      <c r="AG813" s="1" t="s">
        <v>9819</v>
      </c>
      <c r="AJ813" s="1" t="s">
        <v>17</v>
      </c>
      <c r="AK813" s="1" t="s">
        <v>9936</v>
      </c>
      <c r="AL813" s="1" t="s">
        <v>565</v>
      </c>
      <c r="AM813" s="1" t="s">
        <v>9927</v>
      </c>
      <c r="AT813" s="1" t="s">
        <v>46</v>
      </c>
      <c r="AU813" s="1" t="s">
        <v>7417</v>
      </c>
      <c r="AV813" s="1" t="s">
        <v>1943</v>
      </c>
      <c r="AW813" s="1" t="s">
        <v>8363</v>
      </c>
      <c r="BG813" s="1" t="s">
        <v>189</v>
      </c>
      <c r="BH813" s="1" t="s">
        <v>7414</v>
      </c>
      <c r="BI813" s="1" t="s">
        <v>1498</v>
      </c>
      <c r="BJ813" s="1" t="s">
        <v>8158</v>
      </c>
      <c r="BK813" s="1" t="s">
        <v>189</v>
      </c>
      <c r="BL813" s="1" t="s">
        <v>7414</v>
      </c>
      <c r="BM813" s="1" t="s">
        <v>569</v>
      </c>
      <c r="BN813" s="1" t="s">
        <v>10327</v>
      </c>
      <c r="BO813" s="1" t="s">
        <v>46</v>
      </c>
      <c r="BP813" s="1" t="s">
        <v>7417</v>
      </c>
      <c r="BQ813" s="1" t="s">
        <v>1944</v>
      </c>
      <c r="BR813" s="1" t="s">
        <v>12158</v>
      </c>
      <c r="BS813" s="1" t="s">
        <v>97</v>
      </c>
      <c r="BT813" s="1" t="s">
        <v>9880</v>
      </c>
    </row>
    <row r="814" spans="1:72" ht="13.5" customHeight="1">
      <c r="A814" s="4" t="str">
        <f t="shared" si="20"/>
        <v>1702_각남면_0089</v>
      </c>
      <c r="B814" s="1">
        <v>1702</v>
      </c>
      <c r="C814" s="1" t="s">
        <v>12741</v>
      </c>
      <c r="D814" s="1" t="s">
        <v>12742</v>
      </c>
      <c r="E814" s="1">
        <v>813</v>
      </c>
      <c r="F814" s="1">
        <v>2</v>
      </c>
      <c r="G814" s="1" t="s">
        <v>938</v>
      </c>
      <c r="H814" s="1" t="s">
        <v>7052</v>
      </c>
      <c r="I814" s="1">
        <v>21</v>
      </c>
      <c r="L814" s="1">
        <v>2</v>
      </c>
      <c r="M814" s="1" t="s">
        <v>14298</v>
      </c>
      <c r="N814" s="1" t="s">
        <v>14299</v>
      </c>
      <c r="O814" s="1" t="s">
        <v>6</v>
      </c>
      <c r="P814" s="1" t="s">
        <v>7189</v>
      </c>
      <c r="T814" s="1" t="s">
        <v>14194</v>
      </c>
      <c r="U814" s="1" t="s">
        <v>888</v>
      </c>
      <c r="V814" s="1" t="s">
        <v>7362</v>
      </c>
      <c r="W814" s="1" t="s">
        <v>1915</v>
      </c>
      <c r="X814" s="1" t="s">
        <v>7782</v>
      </c>
      <c r="Y814" s="1" t="s">
        <v>924</v>
      </c>
      <c r="Z814" s="1" t="s">
        <v>8285</v>
      </c>
      <c r="AC814" s="1">
        <v>30</v>
      </c>
      <c r="AD814" s="1" t="s">
        <v>78</v>
      </c>
      <c r="AE814" s="1" t="s">
        <v>9767</v>
      </c>
      <c r="AJ814" s="1" t="s">
        <v>17</v>
      </c>
      <c r="AK814" s="1" t="s">
        <v>9936</v>
      </c>
      <c r="AL814" s="1" t="s">
        <v>1916</v>
      </c>
      <c r="AM814" s="1" t="s">
        <v>10007</v>
      </c>
      <c r="AT814" s="1" t="s">
        <v>259</v>
      </c>
      <c r="AU814" s="1" t="s">
        <v>13350</v>
      </c>
      <c r="AV814" s="1" t="s">
        <v>762</v>
      </c>
      <c r="AW814" s="1" t="s">
        <v>9381</v>
      </c>
      <c r="BG814" s="1" t="s">
        <v>259</v>
      </c>
      <c r="BH814" s="1" t="s">
        <v>13516</v>
      </c>
      <c r="BI814" s="1" t="s">
        <v>1917</v>
      </c>
      <c r="BJ814" s="1" t="s">
        <v>11207</v>
      </c>
      <c r="BK814" s="1" t="s">
        <v>259</v>
      </c>
      <c r="BL814" s="1" t="s">
        <v>13516</v>
      </c>
      <c r="BM814" s="1" t="s">
        <v>358</v>
      </c>
      <c r="BN814" s="1" t="s">
        <v>10366</v>
      </c>
      <c r="BO814" s="1" t="s">
        <v>259</v>
      </c>
      <c r="BP814" s="1" t="s">
        <v>13625</v>
      </c>
      <c r="BQ814" s="1" t="s">
        <v>1919</v>
      </c>
      <c r="BR814" s="1" t="s">
        <v>13681</v>
      </c>
      <c r="BS814" s="1" t="s">
        <v>79</v>
      </c>
      <c r="BT814" s="1" t="s">
        <v>14129</v>
      </c>
    </row>
    <row r="815" spans="1:72" ht="13.5" customHeight="1">
      <c r="A815" s="4" t="str">
        <f t="shared" si="20"/>
        <v>1702_각남면_0089</v>
      </c>
      <c r="B815" s="1">
        <v>1702</v>
      </c>
      <c r="C815" s="1" t="s">
        <v>12741</v>
      </c>
      <c r="D815" s="1" t="s">
        <v>12742</v>
      </c>
      <c r="E815" s="1">
        <v>814</v>
      </c>
      <c r="F815" s="1">
        <v>2</v>
      </c>
      <c r="G815" s="1" t="s">
        <v>938</v>
      </c>
      <c r="H815" s="1" t="s">
        <v>7052</v>
      </c>
      <c r="I815" s="1">
        <v>21</v>
      </c>
      <c r="L815" s="1">
        <v>2</v>
      </c>
      <c r="M815" s="1" t="s">
        <v>14298</v>
      </c>
      <c r="N815" s="1" t="s">
        <v>14299</v>
      </c>
      <c r="S815" s="1" t="s">
        <v>49</v>
      </c>
      <c r="T815" s="1" t="s">
        <v>2878</v>
      </c>
      <c r="W815" s="1" t="s">
        <v>166</v>
      </c>
      <c r="X815" s="1" t="s">
        <v>7754</v>
      </c>
      <c r="Y815" s="1" t="s">
        <v>88</v>
      </c>
      <c r="Z815" s="1" t="s">
        <v>7814</v>
      </c>
      <c r="AC815" s="1">
        <v>29</v>
      </c>
      <c r="AD815" s="1" t="s">
        <v>232</v>
      </c>
      <c r="AE815" s="1" t="s">
        <v>9785</v>
      </c>
      <c r="AJ815" s="1" t="s">
        <v>17</v>
      </c>
      <c r="AK815" s="1" t="s">
        <v>9936</v>
      </c>
      <c r="AL815" s="1" t="s">
        <v>97</v>
      </c>
      <c r="AM815" s="1" t="s">
        <v>9880</v>
      </c>
      <c r="AT815" s="1" t="s">
        <v>187</v>
      </c>
      <c r="AU815" s="1" t="s">
        <v>10063</v>
      </c>
      <c r="AV815" s="1" t="s">
        <v>1945</v>
      </c>
      <c r="AW815" s="1" t="s">
        <v>9710</v>
      </c>
      <c r="BG815" s="1" t="s">
        <v>189</v>
      </c>
      <c r="BH815" s="1" t="s">
        <v>7414</v>
      </c>
      <c r="BI815" s="1" t="s">
        <v>1343</v>
      </c>
      <c r="BJ815" s="1" t="s">
        <v>11175</v>
      </c>
      <c r="BK815" s="1" t="s">
        <v>421</v>
      </c>
      <c r="BL815" s="1" t="s">
        <v>11049</v>
      </c>
      <c r="BM815" s="1" t="s">
        <v>588</v>
      </c>
      <c r="BN815" s="1" t="s">
        <v>8835</v>
      </c>
      <c r="BO815" s="1" t="s">
        <v>259</v>
      </c>
      <c r="BP815" s="1" t="s">
        <v>13625</v>
      </c>
      <c r="BQ815" s="1" t="s">
        <v>15385</v>
      </c>
      <c r="BR815" s="1" t="s">
        <v>12159</v>
      </c>
      <c r="BS815" s="1" t="s">
        <v>806</v>
      </c>
      <c r="BT815" s="1" t="s">
        <v>14135</v>
      </c>
    </row>
    <row r="816" spans="1:72" ht="13.5" customHeight="1">
      <c r="A816" s="4" t="str">
        <f t="shared" si="20"/>
        <v>1702_각남면_0089</v>
      </c>
      <c r="B816" s="1">
        <v>1702</v>
      </c>
      <c r="C816" s="1" t="s">
        <v>12741</v>
      </c>
      <c r="D816" s="1" t="s">
        <v>12742</v>
      </c>
      <c r="E816" s="1">
        <v>815</v>
      </c>
      <c r="F816" s="1">
        <v>2</v>
      </c>
      <c r="G816" s="1" t="s">
        <v>938</v>
      </c>
      <c r="H816" s="1" t="s">
        <v>7052</v>
      </c>
      <c r="I816" s="1">
        <v>21</v>
      </c>
      <c r="L816" s="1">
        <v>2</v>
      </c>
      <c r="M816" s="1" t="s">
        <v>14298</v>
      </c>
      <c r="N816" s="1" t="s">
        <v>14299</v>
      </c>
      <c r="S816" s="1" t="s">
        <v>461</v>
      </c>
      <c r="T816" s="1" t="s">
        <v>7233</v>
      </c>
      <c r="U816" s="1" t="s">
        <v>1187</v>
      </c>
      <c r="V816" s="1" t="s">
        <v>7385</v>
      </c>
      <c r="W816" s="1" t="s">
        <v>148</v>
      </c>
      <c r="X816" s="1" t="s">
        <v>11263</v>
      </c>
      <c r="Y816" s="1" t="s">
        <v>1946</v>
      </c>
      <c r="Z816" s="1" t="s">
        <v>7878</v>
      </c>
      <c r="AC816" s="1">
        <v>29</v>
      </c>
      <c r="AD816" s="1" t="s">
        <v>232</v>
      </c>
      <c r="AE816" s="1" t="s">
        <v>9785</v>
      </c>
    </row>
    <row r="817" spans="1:72" ht="13.5" customHeight="1">
      <c r="A817" s="4" t="str">
        <f t="shared" si="20"/>
        <v>1702_각남면_0089</v>
      </c>
      <c r="B817" s="1">
        <v>1702</v>
      </c>
      <c r="C817" s="1" t="s">
        <v>12741</v>
      </c>
      <c r="D817" s="1" t="s">
        <v>12742</v>
      </c>
      <c r="E817" s="1">
        <v>816</v>
      </c>
      <c r="F817" s="1">
        <v>2</v>
      </c>
      <c r="G817" s="1" t="s">
        <v>938</v>
      </c>
      <c r="H817" s="1" t="s">
        <v>7052</v>
      </c>
      <c r="I817" s="1">
        <v>21</v>
      </c>
      <c r="L817" s="1">
        <v>3</v>
      </c>
      <c r="M817" s="1" t="s">
        <v>15318</v>
      </c>
      <c r="N817" s="1" t="s">
        <v>8286</v>
      </c>
      <c r="O817" s="1" t="s">
        <v>6</v>
      </c>
      <c r="P817" s="1" t="s">
        <v>7189</v>
      </c>
      <c r="T817" s="1" t="s">
        <v>14194</v>
      </c>
      <c r="U817" s="1" t="s">
        <v>1947</v>
      </c>
      <c r="V817" s="1" t="s">
        <v>12909</v>
      </c>
      <c r="Y817" s="1" t="s">
        <v>15318</v>
      </c>
      <c r="Z817" s="1" t="s">
        <v>8286</v>
      </c>
      <c r="AC817" s="1">
        <v>45</v>
      </c>
      <c r="AD817" s="1" t="s">
        <v>203</v>
      </c>
      <c r="AE817" s="1" t="s">
        <v>9782</v>
      </c>
      <c r="AJ817" s="1" t="s">
        <v>17</v>
      </c>
      <c r="AK817" s="1" t="s">
        <v>9936</v>
      </c>
      <c r="AL817" s="1" t="s">
        <v>97</v>
      </c>
      <c r="AM817" s="1" t="s">
        <v>9880</v>
      </c>
      <c r="AN817" s="1" t="s">
        <v>597</v>
      </c>
      <c r="AO817" s="1" t="s">
        <v>10004</v>
      </c>
      <c r="AR817" s="1" t="s">
        <v>14151</v>
      </c>
      <c r="AS817" s="1" t="s">
        <v>10084</v>
      </c>
      <c r="AT817" s="1" t="s">
        <v>57</v>
      </c>
      <c r="AU817" s="1" t="s">
        <v>7320</v>
      </c>
      <c r="AV817" s="1" t="s">
        <v>555</v>
      </c>
      <c r="AW817" s="1" t="s">
        <v>8173</v>
      </c>
      <c r="BB817" s="1" t="s">
        <v>50</v>
      </c>
      <c r="BC817" s="1" t="s">
        <v>7304</v>
      </c>
      <c r="BD817" s="1" t="s">
        <v>1396</v>
      </c>
      <c r="BE817" s="1" t="s">
        <v>13079</v>
      </c>
      <c r="BG817" s="1" t="s">
        <v>57</v>
      </c>
      <c r="BH817" s="1" t="s">
        <v>7320</v>
      </c>
      <c r="BI817" s="1" t="s">
        <v>1025</v>
      </c>
      <c r="BJ817" s="1" t="s">
        <v>13550</v>
      </c>
      <c r="BK817" s="1" t="s">
        <v>57</v>
      </c>
      <c r="BL817" s="1" t="s">
        <v>7320</v>
      </c>
      <c r="BM817" s="1" t="s">
        <v>1948</v>
      </c>
      <c r="BN817" s="1" t="s">
        <v>11668</v>
      </c>
      <c r="BO817" s="1" t="s">
        <v>57</v>
      </c>
      <c r="BP817" s="1" t="s">
        <v>7320</v>
      </c>
      <c r="BQ817" s="1" t="s">
        <v>358</v>
      </c>
      <c r="BR817" s="1" t="s">
        <v>10366</v>
      </c>
      <c r="BS817" s="1" t="s">
        <v>97</v>
      </c>
      <c r="BT817" s="1" t="s">
        <v>9880</v>
      </c>
    </row>
    <row r="818" spans="1:72" ht="13.5" customHeight="1">
      <c r="A818" s="4" t="str">
        <f t="shared" si="20"/>
        <v>1702_각남면_0089</v>
      </c>
      <c r="B818" s="1">
        <v>1702</v>
      </c>
      <c r="C818" s="1" t="s">
        <v>12741</v>
      </c>
      <c r="D818" s="1" t="s">
        <v>12742</v>
      </c>
      <c r="E818" s="1">
        <v>817</v>
      </c>
      <c r="F818" s="1">
        <v>2</v>
      </c>
      <c r="G818" s="1" t="s">
        <v>938</v>
      </c>
      <c r="H818" s="1" t="s">
        <v>7052</v>
      </c>
      <c r="I818" s="1">
        <v>21</v>
      </c>
      <c r="L818" s="1">
        <v>3</v>
      </c>
      <c r="M818" s="1" t="s">
        <v>15840</v>
      </c>
      <c r="N818" s="1" t="s">
        <v>8286</v>
      </c>
      <c r="S818" s="1" t="s">
        <v>49</v>
      </c>
      <c r="T818" s="1" t="s">
        <v>2878</v>
      </c>
      <c r="U818" s="1" t="s">
        <v>1949</v>
      </c>
      <c r="V818" s="1" t="s">
        <v>7434</v>
      </c>
      <c r="W818" s="1" t="s">
        <v>1241</v>
      </c>
      <c r="X818" s="1" t="s">
        <v>12978</v>
      </c>
      <c r="Y818" s="1" t="s">
        <v>12710</v>
      </c>
      <c r="Z818" s="1" t="s">
        <v>13091</v>
      </c>
      <c r="AC818" s="1">
        <v>50</v>
      </c>
      <c r="AD818" s="1" t="s">
        <v>782</v>
      </c>
      <c r="AE818" s="1" t="s">
        <v>9814</v>
      </c>
      <c r="AJ818" s="1" t="s">
        <v>17</v>
      </c>
      <c r="AK818" s="1" t="s">
        <v>9936</v>
      </c>
      <c r="AL818" s="1" t="s">
        <v>1171</v>
      </c>
      <c r="AM818" s="1" t="s">
        <v>10002</v>
      </c>
      <c r="AT818" s="1" t="s">
        <v>1950</v>
      </c>
      <c r="AU818" s="1" t="s">
        <v>10206</v>
      </c>
      <c r="AV818" s="1" t="s">
        <v>1242</v>
      </c>
      <c r="AW818" s="1" t="s">
        <v>8442</v>
      </c>
      <c r="BG818" s="1" t="s">
        <v>1950</v>
      </c>
      <c r="BH818" s="1" t="s">
        <v>10206</v>
      </c>
      <c r="BI818" s="1" t="s">
        <v>15386</v>
      </c>
      <c r="BJ818" s="1" t="s">
        <v>11210</v>
      </c>
      <c r="BK818" s="1" t="s">
        <v>189</v>
      </c>
      <c r="BL818" s="1" t="s">
        <v>7414</v>
      </c>
      <c r="BM818" s="1" t="s">
        <v>1951</v>
      </c>
      <c r="BN818" s="1" t="s">
        <v>10731</v>
      </c>
      <c r="BO818" s="1" t="s">
        <v>46</v>
      </c>
      <c r="BP818" s="1" t="s">
        <v>7417</v>
      </c>
      <c r="BQ818" s="1" t="s">
        <v>1039</v>
      </c>
      <c r="BR818" s="1" t="s">
        <v>13652</v>
      </c>
      <c r="BS818" s="1" t="s">
        <v>79</v>
      </c>
      <c r="BT818" s="1" t="s">
        <v>14129</v>
      </c>
    </row>
    <row r="819" spans="1:72" ht="13.5" customHeight="1">
      <c r="A819" s="4" t="str">
        <f t="shared" si="20"/>
        <v>1702_각남면_0089</v>
      </c>
      <c r="B819" s="1">
        <v>1702</v>
      </c>
      <c r="C819" s="1" t="s">
        <v>12741</v>
      </c>
      <c r="D819" s="1" t="s">
        <v>12742</v>
      </c>
      <c r="E819" s="1">
        <v>818</v>
      </c>
      <c r="F819" s="1">
        <v>2</v>
      </c>
      <c r="G819" s="1" t="s">
        <v>938</v>
      </c>
      <c r="H819" s="1" t="s">
        <v>7052</v>
      </c>
      <c r="I819" s="1">
        <v>21</v>
      </c>
      <c r="L819" s="1">
        <v>3</v>
      </c>
      <c r="M819" s="1" t="s">
        <v>15840</v>
      </c>
      <c r="N819" s="1" t="s">
        <v>8286</v>
      </c>
      <c r="S819" s="1" t="s">
        <v>64</v>
      </c>
      <c r="T819" s="1" t="s">
        <v>7221</v>
      </c>
      <c r="Y819" s="1" t="s">
        <v>1851</v>
      </c>
      <c r="Z819" s="1" t="s">
        <v>8238</v>
      </c>
      <c r="AC819" s="1">
        <v>1</v>
      </c>
      <c r="AD819" s="1" t="s">
        <v>284</v>
      </c>
      <c r="AE819" s="1" t="s">
        <v>9789</v>
      </c>
      <c r="AF819" s="1" t="s">
        <v>100</v>
      </c>
      <c r="AG819" s="1" t="s">
        <v>9819</v>
      </c>
    </row>
    <row r="820" spans="1:72" ht="13.5" customHeight="1">
      <c r="A820" s="4" t="str">
        <f t="shared" si="20"/>
        <v>1702_각남면_0089</v>
      </c>
      <c r="B820" s="1">
        <v>1702</v>
      </c>
      <c r="C820" s="1" t="s">
        <v>12741</v>
      </c>
      <c r="D820" s="1" t="s">
        <v>12742</v>
      </c>
      <c r="E820" s="1">
        <v>819</v>
      </c>
      <c r="F820" s="1">
        <v>2</v>
      </c>
      <c r="G820" s="1" t="s">
        <v>938</v>
      </c>
      <c r="H820" s="1" t="s">
        <v>7052</v>
      </c>
      <c r="I820" s="1">
        <v>21</v>
      </c>
      <c r="L820" s="1">
        <v>4</v>
      </c>
      <c r="M820" s="1" t="s">
        <v>14828</v>
      </c>
      <c r="N820" s="1" t="s">
        <v>14829</v>
      </c>
      <c r="O820" s="1" t="s">
        <v>6</v>
      </c>
      <c r="P820" s="1" t="s">
        <v>7189</v>
      </c>
      <c r="T820" s="1" t="s">
        <v>14194</v>
      </c>
      <c r="U820" s="1" t="s">
        <v>481</v>
      </c>
      <c r="V820" s="1" t="s">
        <v>7339</v>
      </c>
      <c r="W820" s="1" t="s">
        <v>76</v>
      </c>
      <c r="X820" s="1" t="s">
        <v>12974</v>
      </c>
      <c r="Y820" s="1" t="s">
        <v>1952</v>
      </c>
      <c r="Z820" s="1" t="s">
        <v>8287</v>
      </c>
      <c r="AC820" s="1">
        <v>26</v>
      </c>
      <c r="AD820" s="1" t="s">
        <v>140</v>
      </c>
      <c r="AE820" s="1" t="s">
        <v>9774</v>
      </c>
      <c r="AJ820" s="1" t="s">
        <v>17</v>
      </c>
      <c r="AK820" s="1" t="s">
        <v>9936</v>
      </c>
      <c r="AL820" s="1" t="s">
        <v>79</v>
      </c>
      <c r="AM820" s="1" t="s">
        <v>13206</v>
      </c>
      <c r="AT820" s="1" t="s">
        <v>187</v>
      </c>
      <c r="AU820" s="1" t="s">
        <v>10063</v>
      </c>
      <c r="AV820" s="1" t="s">
        <v>15377</v>
      </c>
      <c r="AW820" s="1" t="s">
        <v>10394</v>
      </c>
      <c r="BG820" s="1" t="s">
        <v>107</v>
      </c>
      <c r="BH820" s="1" t="s">
        <v>13368</v>
      </c>
      <c r="BI820" s="1" t="s">
        <v>1112</v>
      </c>
      <c r="BJ820" s="1" t="s">
        <v>10414</v>
      </c>
      <c r="BK820" s="1" t="s">
        <v>1953</v>
      </c>
      <c r="BL820" s="1" t="s">
        <v>11058</v>
      </c>
      <c r="BM820" s="1" t="s">
        <v>865</v>
      </c>
      <c r="BN820" s="1" t="s">
        <v>10623</v>
      </c>
      <c r="BO820" s="1" t="s">
        <v>207</v>
      </c>
      <c r="BP820" s="1" t="s">
        <v>10187</v>
      </c>
      <c r="BQ820" s="1" t="s">
        <v>1954</v>
      </c>
      <c r="BR820" s="1" t="s">
        <v>13885</v>
      </c>
      <c r="BS820" s="1" t="s">
        <v>79</v>
      </c>
      <c r="BT820" s="1" t="s">
        <v>14129</v>
      </c>
    </row>
    <row r="821" spans="1:72" ht="13.5" customHeight="1">
      <c r="A821" s="4" t="str">
        <f t="shared" si="20"/>
        <v>1702_각남면_0089</v>
      </c>
      <c r="B821" s="1">
        <v>1702</v>
      </c>
      <c r="C821" s="1" t="s">
        <v>12741</v>
      </c>
      <c r="D821" s="1" t="s">
        <v>12742</v>
      </c>
      <c r="E821" s="1">
        <v>820</v>
      </c>
      <c r="F821" s="1">
        <v>2</v>
      </c>
      <c r="G821" s="1" t="s">
        <v>938</v>
      </c>
      <c r="H821" s="1" t="s">
        <v>7052</v>
      </c>
      <c r="I821" s="1">
        <v>21</v>
      </c>
      <c r="L821" s="1">
        <v>4</v>
      </c>
      <c r="M821" s="1" t="s">
        <v>14828</v>
      </c>
      <c r="N821" s="1" t="s">
        <v>14829</v>
      </c>
      <c r="S821" s="1" t="s">
        <v>49</v>
      </c>
      <c r="T821" s="1" t="s">
        <v>2878</v>
      </c>
      <c r="W821" s="1" t="s">
        <v>76</v>
      </c>
      <c r="X821" s="1" t="s">
        <v>12974</v>
      </c>
      <c r="Y821" s="1" t="s">
        <v>88</v>
      </c>
      <c r="Z821" s="1" t="s">
        <v>7814</v>
      </c>
      <c r="AC821" s="1">
        <v>30</v>
      </c>
      <c r="AD821" s="1" t="s">
        <v>78</v>
      </c>
      <c r="AE821" s="1" t="s">
        <v>9767</v>
      </c>
      <c r="AJ821" s="1" t="s">
        <v>17</v>
      </c>
      <c r="AK821" s="1" t="s">
        <v>9936</v>
      </c>
      <c r="AL821" s="1" t="s">
        <v>53</v>
      </c>
      <c r="AM821" s="1" t="s">
        <v>9879</v>
      </c>
      <c r="AT821" s="1" t="s">
        <v>189</v>
      </c>
      <c r="AU821" s="1" t="s">
        <v>7414</v>
      </c>
      <c r="AV821" s="1" t="s">
        <v>1955</v>
      </c>
      <c r="AW821" s="1" t="s">
        <v>8906</v>
      </c>
      <c r="BG821" s="1" t="s">
        <v>207</v>
      </c>
      <c r="BH821" s="1" t="s">
        <v>10187</v>
      </c>
      <c r="BI821" s="1" t="s">
        <v>472</v>
      </c>
      <c r="BJ821" s="1" t="s">
        <v>11136</v>
      </c>
      <c r="BK821" s="1" t="s">
        <v>207</v>
      </c>
      <c r="BL821" s="1" t="s">
        <v>10187</v>
      </c>
      <c r="BM821" s="1" t="s">
        <v>1956</v>
      </c>
      <c r="BN821" s="1" t="s">
        <v>11605</v>
      </c>
      <c r="BO821" s="1" t="s">
        <v>363</v>
      </c>
      <c r="BP821" s="1" t="s">
        <v>7491</v>
      </c>
      <c r="BQ821" s="1" t="s">
        <v>475</v>
      </c>
      <c r="BR821" s="1" t="s">
        <v>12047</v>
      </c>
      <c r="BS821" s="1" t="s">
        <v>79</v>
      </c>
      <c r="BT821" s="1" t="s">
        <v>14129</v>
      </c>
    </row>
    <row r="822" spans="1:72" ht="13.5" customHeight="1">
      <c r="A822" s="4" t="str">
        <f t="shared" si="20"/>
        <v>1702_각남면_0089</v>
      </c>
      <c r="B822" s="1">
        <v>1702</v>
      </c>
      <c r="C822" s="1" t="s">
        <v>12741</v>
      </c>
      <c r="D822" s="1" t="s">
        <v>12742</v>
      </c>
      <c r="E822" s="1">
        <v>821</v>
      </c>
      <c r="F822" s="1">
        <v>2</v>
      </c>
      <c r="G822" s="1" t="s">
        <v>938</v>
      </c>
      <c r="H822" s="1" t="s">
        <v>7052</v>
      </c>
      <c r="I822" s="1">
        <v>21</v>
      </c>
      <c r="L822" s="1">
        <v>4</v>
      </c>
      <c r="M822" s="1" t="s">
        <v>14828</v>
      </c>
      <c r="N822" s="1" t="s">
        <v>14829</v>
      </c>
      <c r="S822" s="1" t="s">
        <v>64</v>
      </c>
      <c r="T822" s="1" t="s">
        <v>7221</v>
      </c>
      <c r="Y822" s="1" t="s">
        <v>15804</v>
      </c>
      <c r="Z822" s="1" t="s">
        <v>13029</v>
      </c>
      <c r="AC822" s="1">
        <v>1</v>
      </c>
      <c r="AD822" s="1" t="s">
        <v>284</v>
      </c>
      <c r="AE822" s="1" t="s">
        <v>9789</v>
      </c>
      <c r="AF822" s="1" t="s">
        <v>100</v>
      </c>
      <c r="AG822" s="1" t="s">
        <v>9819</v>
      </c>
    </row>
    <row r="823" spans="1:72" ht="13.5" customHeight="1">
      <c r="A823" s="4" t="str">
        <f t="shared" si="20"/>
        <v>1702_각남면_0089</v>
      </c>
      <c r="B823" s="1">
        <v>1702</v>
      </c>
      <c r="C823" s="1" t="s">
        <v>12741</v>
      </c>
      <c r="D823" s="1" t="s">
        <v>12742</v>
      </c>
      <c r="E823" s="1">
        <v>822</v>
      </c>
      <c r="F823" s="1">
        <v>2</v>
      </c>
      <c r="G823" s="1" t="s">
        <v>938</v>
      </c>
      <c r="H823" s="1" t="s">
        <v>7052</v>
      </c>
      <c r="I823" s="1">
        <v>21</v>
      </c>
      <c r="L823" s="1">
        <v>4</v>
      </c>
      <c r="M823" s="1" t="s">
        <v>14828</v>
      </c>
      <c r="N823" s="1" t="s">
        <v>14829</v>
      </c>
      <c r="T823" s="1" t="s">
        <v>15307</v>
      </c>
      <c r="U823" s="1" t="s">
        <v>320</v>
      </c>
      <c r="V823" s="1" t="s">
        <v>7378</v>
      </c>
      <c r="Y823" s="1" t="s">
        <v>1957</v>
      </c>
      <c r="Z823" s="1" t="s">
        <v>8288</v>
      </c>
      <c r="AC823" s="1">
        <v>24</v>
      </c>
      <c r="AD823" s="1" t="s">
        <v>337</v>
      </c>
      <c r="AE823" s="1" t="s">
        <v>9796</v>
      </c>
      <c r="AF823" s="1" t="s">
        <v>287</v>
      </c>
      <c r="AG823" s="1" t="s">
        <v>9825</v>
      </c>
    </row>
    <row r="824" spans="1:72" ht="13.5" customHeight="1">
      <c r="A824" s="4" t="str">
        <f t="shared" si="20"/>
        <v>1702_각남면_0089</v>
      </c>
      <c r="B824" s="1">
        <v>1702</v>
      </c>
      <c r="C824" s="1" t="s">
        <v>12741</v>
      </c>
      <c r="D824" s="1" t="s">
        <v>12742</v>
      </c>
      <c r="E824" s="1">
        <v>823</v>
      </c>
      <c r="F824" s="1">
        <v>2</v>
      </c>
      <c r="G824" s="1" t="s">
        <v>938</v>
      </c>
      <c r="H824" s="1" t="s">
        <v>7052</v>
      </c>
      <c r="I824" s="1">
        <v>21</v>
      </c>
      <c r="L824" s="1">
        <v>5</v>
      </c>
      <c r="M824" s="1" t="s">
        <v>15083</v>
      </c>
      <c r="N824" s="1" t="s">
        <v>15084</v>
      </c>
      <c r="O824" s="1" t="s">
        <v>6</v>
      </c>
      <c r="P824" s="1" t="s">
        <v>7189</v>
      </c>
      <c r="T824" s="1" t="s">
        <v>14194</v>
      </c>
      <c r="U824" s="1" t="s">
        <v>1958</v>
      </c>
      <c r="V824" s="1" t="s">
        <v>7435</v>
      </c>
      <c r="W824" s="1" t="s">
        <v>166</v>
      </c>
      <c r="X824" s="1" t="s">
        <v>7754</v>
      </c>
      <c r="Y824" s="1" t="s">
        <v>1959</v>
      </c>
      <c r="Z824" s="1" t="s">
        <v>8289</v>
      </c>
      <c r="AC824" s="1">
        <v>45</v>
      </c>
      <c r="AD824" s="1" t="s">
        <v>203</v>
      </c>
      <c r="AE824" s="1" t="s">
        <v>9782</v>
      </c>
      <c r="AJ824" s="1" t="s">
        <v>17</v>
      </c>
      <c r="AK824" s="1" t="s">
        <v>9936</v>
      </c>
      <c r="AL824" s="1" t="s">
        <v>149</v>
      </c>
      <c r="AM824" s="1" t="s">
        <v>9962</v>
      </c>
      <c r="AT824" s="1" t="s">
        <v>189</v>
      </c>
      <c r="AU824" s="1" t="s">
        <v>7414</v>
      </c>
      <c r="AV824" s="1" t="s">
        <v>15334</v>
      </c>
      <c r="AW824" s="1" t="s">
        <v>10317</v>
      </c>
      <c r="BG824" s="1" t="s">
        <v>1953</v>
      </c>
      <c r="BH824" s="1" t="s">
        <v>11058</v>
      </c>
      <c r="BI824" s="1" t="s">
        <v>1960</v>
      </c>
      <c r="BJ824" s="1" t="s">
        <v>9415</v>
      </c>
      <c r="BK824" s="1" t="s">
        <v>1639</v>
      </c>
      <c r="BL824" s="1" t="s">
        <v>7588</v>
      </c>
      <c r="BM824" s="1" t="s">
        <v>1961</v>
      </c>
      <c r="BN824" s="1" t="s">
        <v>8549</v>
      </c>
      <c r="BO824" s="1" t="s">
        <v>589</v>
      </c>
      <c r="BP824" s="1" t="s">
        <v>10234</v>
      </c>
      <c r="BQ824" s="1" t="s">
        <v>1962</v>
      </c>
      <c r="BR824" s="1" t="s">
        <v>12160</v>
      </c>
      <c r="BS824" s="1" t="s">
        <v>97</v>
      </c>
      <c r="BT824" s="1" t="s">
        <v>9880</v>
      </c>
    </row>
    <row r="825" spans="1:72" ht="13.5" customHeight="1">
      <c r="A825" s="4" t="str">
        <f t="shared" si="20"/>
        <v>1702_각남면_0089</v>
      </c>
      <c r="B825" s="1">
        <v>1702</v>
      </c>
      <c r="C825" s="1" t="s">
        <v>12741</v>
      </c>
      <c r="D825" s="1" t="s">
        <v>12742</v>
      </c>
      <c r="E825" s="1">
        <v>824</v>
      </c>
      <c r="F825" s="1">
        <v>2</v>
      </c>
      <c r="G825" s="1" t="s">
        <v>938</v>
      </c>
      <c r="H825" s="1" t="s">
        <v>7052</v>
      </c>
      <c r="I825" s="1">
        <v>21</v>
      </c>
      <c r="L825" s="1">
        <v>5</v>
      </c>
      <c r="M825" s="1" t="s">
        <v>15083</v>
      </c>
      <c r="N825" s="1" t="s">
        <v>15084</v>
      </c>
      <c r="S825" s="1" t="s">
        <v>49</v>
      </c>
      <c r="T825" s="1" t="s">
        <v>2878</v>
      </c>
      <c r="W825" s="1" t="s">
        <v>87</v>
      </c>
      <c r="X825" s="1" t="s">
        <v>7750</v>
      </c>
      <c r="Y825" s="1" t="s">
        <v>88</v>
      </c>
      <c r="Z825" s="1" t="s">
        <v>7814</v>
      </c>
      <c r="AC825" s="1">
        <v>48</v>
      </c>
      <c r="AD825" s="1" t="s">
        <v>664</v>
      </c>
      <c r="AE825" s="1" t="s">
        <v>9811</v>
      </c>
      <c r="AJ825" s="1" t="s">
        <v>17</v>
      </c>
      <c r="AK825" s="1" t="s">
        <v>9936</v>
      </c>
      <c r="AL825" s="1" t="s">
        <v>416</v>
      </c>
      <c r="AM825" s="1" t="s">
        <v>8868</v>
      </c>
      <c r="AT825" s="1" t="s">
        <v>1963</v>
      </c>
      <c r="AU825" s="1" t="s">
        <v>7442</v>
      </c>
      <c r="AV825" s="1" t="s">
        <v>1945</v>
      </c>
      <c r="AW825" s="1" t="s">
        <v>9710</v>
      </c>
      <c r="BG825" s="1" t="s">
        <v>1963</v>
      </c>
      <c r="BH825" s="1" t="s">
        <v>7442</v>
      </c>
      <c r="BI825" s="1" t="s">
        <v>1964</v>
      </c>
      <c r="BJ825" s="1" t="s">
        <v>8752</v>
      </c>
      <c r="BK825" s="1" t="s">
        <v>566</v>
      </c>
      <c r="BL825" s="1" t="s">
        <v>10061</v>
      </c>
      <c r="BM825" s="1" t="s">
        <v>561</v>
      </c>
      <c r="BN825" s="1" t="s">
        <v>7914</v>
      </c>
      <c r="BO825" s="1" t="s">
        <v>207</v>
      </c>
      <c r="BP825" s="1" t="s">
        <v>10187</v>
      </c>
      <c r="BQ825" s="1" t="s">
        <v>1965</v>
      </c>
      <c r="BR825" s="1" t="s">
        <v>12161</v>
      </c>
      <c r="BS825" s="1" t="s">
        <v>416</v>
      </c>
      <c r="BT825" s="1" t="s">
        <v>8868</v>
      </c>
    </row>
    <row r="826" spans="1:72" ht="13.5" customHeight="1">
      <c r="A826" s="4" t="str">
        <f t="shared" si="20"/>
        <v>1702_각남면_0089</v>
      </c>
      <c r="B826" s="1">
        <v>1702</v>
      </c>
      <c r="C826" s="1" t="s">
        <v>12741</v>
      </c>
      <c r="D826" s="1" t="s">
        <v>12742</v>
      </c>
      <c r="E826" s="1">
        <v>825</v>
      </c>
      <c r="F826" s="1">
        <v>2</v>
      </c>
      <c r="G826" s="1" t="s">
        <v>938</v>
      </c>
      <c r="H826" s="1" t="s">
        <v>7052</v>
      </c>
      <c r="I826" s="1">
        <v>21</v>
      </c>
      <c r="L826" s="1">
        <v>5</v>
      </c>
      <c r="M826" s="1" t="s">
        <v>15083</v>
      </c>
      <c r="N826" s="1" t="s">
        <v>15084</v>
      </c>
      <c r="S826" s="1" t="s">
        <v>280</v>
      </c>
      <c r="T826" s="1" t="s">
        <v>7228</v>
      </c>
      <c r="W826" s="1" t="s">
        <v>1966</v>
      </c>
      <c r="X826" s="1" t="s">
        <v>7784</v>
      </c>
      <c r="Y826" s="1" t="s">
        <v>88</v>
      </c>
      <c r="Z826" s="1" t="s">
        <v>7814</v>
      </c>
      <c r="AC826" s="1">
        <v>60</v>
      </c>
      <c r="AD826" s="1" t="s">
        <v>132</v>
      </c>
      <c r="AE826" s="1" t="s">
        <v>9772</v>
      </c>
    </row>
    <row r="827" spans="1:72" ht="13.5" customHeight="1">
      <c r="A827" s="4" t="str">
        <f t="shared" si="20"/>
        <v>1702_각남면_0089</v>
      </c>
      <c r="B827" s="1">
        <v>1702</v>
      </c>
      <c r="C827" s="1" t="s">
        <v>12741</v>
      </c>
      <c r="D827" s="1" t="s">
        <v>12742</v>
      </c>
      <c r="E827" s="1">
        <v>826</v>
      </c>
      <c r="F827" s="1">
        <v>2</v>
      </c>
      <c r="G827" s="1" t="s">
        <v>938</v>
      </c>
      <c r="H827" s="1" t="s">
        <v>7052</v>
      </c>
      <c r="I827" s="1">
        <v>21</v>
      </c>
      <c r="L827" s="1">
        <v>5</v>
      </c>
      <c r="M827" s="1" t="s">
        <v>15083</v>
      </c>
      <c r="N827" s="1" t="s">
        <v>15084</v>
      </c>
      <c r="S827" s="1" t="s">
        <v>1967</v>
      </c>
      <c r="T827" s="1" t="s">
        <v>7253</v>
      </c>
      <c r="U827" s="1" t="s">
        <v>1968</v>
      </c>
      <c r="V827" s="1" t="s">
        <v>7436</v>
      </c>
      <c r="Y827" s="1" t="s">
        <v>1969</v>
      </c>
      <c r="Z827" s="1" t="s">
        <v>8290</v>
      </c>
      <c r="AC827" s="1">
        <v>45</v>
      </c>
      <c r="AD827" s="1" t="s">
        <v>203</v>
      </c>
      <c r="AE827" s="1" t="s">
        <v>9782</v>
      </c>
    </row>
    <row r="828" spans="1:72" ht="13.5" customHeight="1">
      <c r="A828" s="4" t="str">
        <f t="shared" si="20"/>
        <v>1702_각남면_0089</v>
      </c>
      <c r="B828" s="1">
        <v>1702</v>
      </c>
      <c r="C828" s="1" t="s">
        <v>12741</v>
      </c>
      <c r="D828" s="1" t="s">
        <v>12742</v>
      </c>
      <c r="E828" s="1">
        <v>827</v>
      </c>
      <c r="F828" s="1">
        <v>2</v>
      </c>
      <c r="G828" s="1" t="s">
        <v>938</v>
      </c>
      <c r="H828" s="1" t="s">
        <v>7052</v>
      </c>
      <c r="I828" s="1">
        <v>21</v>
      </c>
      <c r="L828" s="1">
        <v>5</v>
      </c>
      <c r="M828" s="1" t="s">
        <v>15083</v>
      </c>
      <c r="N828" s="1" t="s">
        <v>15084</v>
      </c>
      <c r="S828" s="1" t="s">
        <v>951</v>
      </c>
      <c r="T828" s="1" t="s">
        <v>7240</v>
      </c>
      <c r="U828" s="1" t="s">
        <v>652</v>
      </c>
      <c r="V828" s="1" t="s">
        <v>7351</v>
      </c>
      <c r="Y828" s="1" t="s">
        <v>1324</v>
      </c>
      <c r="Z828" s="1" t="s">
        <v>8291</v>
      </c>
      <c r="AC828" s="1">
        <v>11</v>
      </c>
      <c r="AD828" s="1" t="s">
        <v>495</v>
      </c>
      <c r="AE828" s="1" t="s">
        <v>9805</v>
      </c>
    </row>
    <row r="829" spans="1:72" ht="13.5" customHeight="1">
      <c r="A829" s="4" t="str">
        <f t="shared" si="20"/>
        <v>1702_각남면_0089</v>
      </c>
      <c r="B829" s="1">
        <v>1702</v>
      </c>
      <c r="C829" s="1" t="s">
        <v>12741</v>
      </c>
      <c r="D829" s="1" t="s">
        <v>12742</v>
      </c>
      <c r="E829" s="1">
        <v>828</v>
      </c>
      <c r="F829" s="1">
        <v>2</v>
      </c>
      <c r="G829" s="1" t="s">
        <v>938</v>
      </c>
      <c r="H829" s="1" t="s">
        <v>7052</v>
      </c>
      <c r="I829" s="1">
        <v>22</v>
      </c>
      <c r="J829" s="1" t="s">
        <v>1970</v>
      </c>
      <c r="K829" s="1" t="s">
        <v>7087</v>
      </c>
      <c r="L829" s="1">
        <v>1</v>
      </c>
      <c r="M829" s="1" t="s">
        <v>1970</v>
      </c>
      <c r="N829" s="1" t="s">
        <v>7087</v>
      </c>
      <c r="O829" s="1" t="s">
        <v>6</v>
      </c>
      <c r="P829" s="1" t="s">
        <v>7189</v>
      </c>
      <c r="T829" s="1" t="s">
        <v>14194</v>
      </c>
      <c r="U829" s="1" t="s">
        <v>476</v>
      </c>
      <c r="V829" s="1" t="s">
        <v>7338</v>
      </c>
      <c r="W829" s="1" t="s">
        <v>656</v>
      </c>
      <c r="X829" s="1" t="s">
        <v>7770</v>
      </c>
      <c r="Y829" s="1" t="s">
        <v>1971</v>
      </c>
      <c r="Z829" s="1" t="s">
        <v>8292</v>
      </c>
      <c r="AC829" s="1">
        <v>61</v>
      </c>
      <c r="AD829" s="1" t="s">
        <v>284</v>
      </c>
      <c r="AE829" s="1" t="s">
        <v>9789</v>
      </c>
      <c r="AJ829" s="1" t="s">
        <v>17</v>
      </c>
      <c r="AK829" s="1" t="s">
        <v>9936</v>
      </c>
      <c r="AL829" s="1" t="s">
        <v>1972</v>
      </c>
      <c r="AM829" s="1" t="s">
        <v>10009</v>
      </c>
      <c r="AT829" s="1" t="s">
        <v>95</v>
      </c>
      <c r="AU829" s="1" t="s">
        <v>10190</v>
      </c>
      <c r="AV829" s="1" t="s">
        <v>1973</v>
      </c>
      <c r="AW829" s="1" t="s">
        <v>10417</v>
      </c>
      <c r="BG829" s="1" t="s">
        <v>1084</v>
      </c>
      <c r="BH829" s="1" t="s">
        <v>10196</v>
      </c>
      <c r="BI829" s="1" t="s">
        <v>1974</v>
      </c>
      <c r="BJ829" s="1" t="s">
        <v>11211</v>
      </c>
      <c r="BK829" s="1" t="s">
        <v>207</v>
      </c>
      <c r="BL829" s="1" t="s">
        <v>10187</v>
      </c>
      <c r="BM829" s="1" t="s">
        <v>351</v>
      </c>
      <c r="BN829" s="1" t="s">
        <v>7758</v>
      </c>
      <c r="BO829" s="1" t="s">
        <v>95</v>
      </c>
      <c r="BP829" s="1" t="s">
        <v>10190</v>
      </c>
      <c r="BQ829" s="1" t="s">
        <v>1975</v>
      </c>
      <c r="BR829" s="1" t="s">
        <v>12162</v>
      </c>
      <c r="BS829" s="1" t="s">
        <v>1972</v>
      </c>
      <c r="BT829" s="1" t="s">
        <v>10009</v>
      </c>
    </row>
    <row r="830" spans="1:72" ht="13.5" customHeight="1">
      <c r="A830" s="4" t="str">
        <f t="shared" si="20"/>
        <v>1702_각남면_0089</v>
      </c>
      <c r="B830" s="1">
        <v>1702</v>
      </c>
      <c r="C830" s="1" t="s">
        <v>12741</v>
      </c>
      <c r="D830" s="1" t="s">
        <v>12742</v>
      </c>
      <c r="E830" s="1">
        <v>829</v>
      </c>
      <c r="F830" s="1">
        <v>2</v>
      </c>
      <c r="G830" s="1" t="s">
        <v>938</v>
      </c>
      <c r="H830" s="1" t="s">
        <v>7052</v>
      </c>
      <c r="I830" s="1">
        <v>22</v>
      </c>
      <c r="L830" s="1">
        <v>1</v>
      </c>
      <c r="M830" s="1" t="s">
        <v>1970</v>
      </c>
      <c r="N830" s="1" t="s">
        <v>7087</v>
      </c>
      <c r="S830" s="1" t="s">
        <v>49</v>
      </c>
      <c r="T830" s="1" t="s">
        <v>2878</v>
      </c>
      <c r="W830" s="1" t="s">
        <v>166</v>
      </c>
      <c r="X830" s="1" t="s">
        <v>7754</v>
      </c>
      <c r="Y830" s="1" t="s">
        <v>88</v>
      </c>
      <c r="Z830" s="1" t="s">
        <v>7814</v>
      </c>
      <c r="AC830" s="1">
        <v>61</v>
      </c>
      <c r="AD830" s="1" t="s">
        <v>284</v>
      </c>
      <c r="AE830" s="1" t="s">
        <v>9789</v>
      </c>
      <c r="AJ830" s="1" t="s">
        <v>17</v>
      </c>
      <c r="AK830" s="1" t="s">
        <v>9936</v>
      </c>
      <c r="AL830" s="1" t="s">
        <v>97</v>
      </c>
      <c r="AM830" s="1" t="s">
        <v>9880</v>
      </c>
      <c r="AT830" s="1" t="s">
        <v>46</v>
      </c>
      <c r="AU830" s="1" t="s">
        <v>7417</v>
      </c>
      <c r="AV830" s="1" t="s">
        <v>1976</v>
      </c>
      <c r="AW830" s="1" t="s">
        <v>9085</v>
      </c>
      <c r="BG830" s="1" t="s">
        <v>46</v>
      </c>
      <c r="BH830" s="1" t="s">
        <v>7417</v>
      </c>
      <c r="BI830" s="1" t="s">
        <v>1977</v>
      </c>
      <c r="BJ830" s="1" t="s">
        <v>10694</v>
      </c>
      <c r="BK830" s="1" t="s">
        <v>46</v>
      </c>
      <c r="BL830" s="1" t="s">
        <v>7417</v>
      </c>
      <c r="BM830" s="1" t="s">
        <v>1978</v>
      </c>
      <c r="BN830" s="1" t="s">
        <v>11669</v>
      </c>
      <c r="BO830" s="1" t="s">
        <v>46</v>
      </c>
      <c r="BP830" s="1" t="s">
        <v>7417</v>
      </c>
      <c r="BQ830" s="1" t="s">
        <v>1979</v>
      </c>
      <c r="BR830" s="1" t="s">
        <v>11888</v>
      </c>
      <c r="BS830" s="1" t="s">
        <v>79</v>
      </c>
      <c r="BT830" s="1" t="s">
        <v>14129</v>
      </c>
    </row>
    <row r="831" spans="1:72" ht="13.5" customHeight="1">
      <c r="A831" s="4" t="str">
        <f t="shared" ref="A831:A869" si="21">HYPERLINK("http://kyu.snu.ac.kr/sdhj/index.jsp?type=hj/GK14658_00IH_0001_0090.jpg","1702_각남면_0090")</f>
        <v>1702_각남면_0090</v>
      </c>
      <c r="B831" s="1">
        <v>1702</v>
      </c>
      <c r="C831" s="1" t="s">
        <v>12741</v>
      </c>
      <c r="D831" s="1" t="s">
        <v>12742</v>
      </c>
      <c r="E831" s="1">
        <v>830</v>
      </c>
      <c r="F831" s="1">
        <v>2</v>
      </c>
      <c r="G831" s="1" t="s">
        <v>938</v>
      </c>
      <c r="H831" s="1" t="s">
        <v>7052</v>
      </c>
      <c r="I831" s="1">
        <v>22</v>
      </c>
      <c r="L831" s="1">
        <v>2</v>
      </c>
      <c r="M831" s="1" t="s">
        <v>14300</v>
      </c>
      <c r="N831" s="1" t="s">
        <v>14301</v>
      </c>
      <c r="O831" s="1" t="s">
        <v>6</v>
      </c>
      <c r="P831" s="1" t="s">
        <v>7189</v>
      </c>
      <c r="T831" s="1" t="s">
        <v>14194</v>
      </c>
      <c r="U831" s="1" t="s">
        <v>1980</v>
      </c>
      <c r="V831" s="1" t="s">
        <v>7437</v>
      </c>
      <c r="W831" s="1" t="s">
        <v>166</v>
      </c>
      <c r="X831" s="1" t="s">
        <v>7754</v>
      </c>
      <c r="Y831" s="1" t="s">
        <v>1981</v>
      </c>
      <c r="Z831" s="1" t="s">
        <v>8293</v>
      </c>
      <c r="AC831" s="1">
        <v>27</v>
      </c>
      <c r="AD831" s="1" t="s">
        <v>483</v>
      </c>
      <c r="AE831" s="1" t="s">
        <v>9497</v>
      </c>
      <c r="AJ831" s="1" t="s">
        <v>17</v>
      </c>
      <c r="AK831" s="1" t="s">
        <v>9936</v>
      </c>
      <c r="AL831" s="1" t="s">
        <v>97</v>
      </c>
      <c r="AM831" s="1" t="s">
        <v>9880</v>
      </c>
      <c r="AT831" s="1" t="s">
        <v>187</v>
      </c>
      <c r="AU831" s="1" t="s">
        <v>10063</v>
      </c>
      <c r="AV831" s="1" t="s">
        <v>15387</v>
      </c>
      <c r="AW831" s="1" t="s">
        <v>8783</v>
      </c>
      <c r="BG831" s="1" t="s">
        <v>189</v>
      </c>
      <c r="BH831" s="1" t="s">
        <v>7414</v>
      </c>
      <c r="BI831" s="1" t="s">
        <v>1343</v>
      </c>
      <c r="BJ831" s="1" t="s">
        <v>11175</v>
      </c>
      <c r="BK831" s="1" t="s">
        <v>421</v>
      </c>
      <c r="BL831" s="1" t="s">
        <v>11049</v>
      </c>
      <c r="BM831" s="1" t="s">
        <v>588</v>
      </c>
      <c r="BN831" s="1" t="s">
        <v>8835</v>
      </c>
      <c r="BO831" s="1" t="s">
        <v>189</v>
      </c>
      <c r="BP831" s="1" t="s">
        <v>7414</v>
      </c>
      <c r="BQ831" s="1" t="s">
        <v>1982</v>
      </c>
      <c r="BR831" s="1" t="s">
        <v>12163</v>
      </c>
      <c r="BS831" s="1" t="s">
        <v>348</v>
      </c>
      <c r="BT831" s="1" t="s">
        <v>10001</v>
      </c>
    </row>
    <row r="832" spans="1:72" ht="13.5" customHeight="1">
      <c r="A832" s="4" t="str">
        <f t="shared" si="21"/>
        <v>1702_각남면_0090</v>
      </c>
      <c r="B832" s="1">
        <v>1702</v>
      </c>
      <c r="C832" s="1" t="s">
        <v>12741</v>
      </c>
      <c r="D832" s="1" t="s">
        <v>12742</v>
      </c>
      <c r="E832" s="1">
        <v>831</v>
      </c>
      <c r="F832" s="1">
        <v>2</v>
      </c>
      <c r="G832" s="1" t="s">
        <v>938</v>
      </c>
      <c r="H832" s="1" t="s">
        <v>7052</v>
      </c>
      <c r="I832" s="1">
        <v>22</v>
      </c>
      <c r="L832" s="1">
        <v>2</v>
      </c>
      <c r="M832" s="1" t="s">
        <v>14300</v>
      </c>
      <c r="N832" s="1" t="s">
        <v>14301</v>
      </c>
      <c r="S832" s="1" t="s">
        <v>49</v>
      </c>
      <c r="T832" s="1" t="s">
        <v>2878</v>
      </c>
      <c r="W832" s="1" t="s">
        <v>148</v>
      </c>
      <c r="X832" s="1" t="s">
        <v>11263</v>
      </c>
      <c r="Y832" s="1" t="s">
        <v>88</v>
      </c>
      <c r="Z832" s="1" t="s">
        <v>7814</v>
      </c>
      <c r="AC832" s="1">
        <v>17</v>
      </c>
      <c r="AD832" s="1" t="s">
        <v>312</v>
      </c>
      <c r="AE832" s="1" t="s">
        <v>7338</v>
      </c>
      <c r="AJ832" s="1" t="s">
        <v>17</v>
      </c>
      <c r="AK832" s="1" t="s">
        <v>9936</v>
      </c>
      <c r="AL832" s="1" t="s">
        <v>79</v>
      </c>
      <c r="AM832" s="1" t="s">
        <v>13206</v>
      </c>
      <c r="AT832" s="1" t="s">
        <v>46</v>
      </c>
      <c r="AU832" s="1" t="s">
        <v>7417</v>
      </c>
      <c r="AV832" s="1" t="s">
        <v>1983</v>
      </c>
      <c r="AW832" s="1" t="s">
        <v>8294</v>
      </c>
      <c r="BG832" s="1" t="s">
        <v>46</v>
      </c>
      <c r="BH832" s="1" t="s">
        <v>7417</v>
      </c>
      <c r="BI832" s="1" t="s">
        <v>1932</v>
      </c>
      <c r="BJ832" s="1" t="s">
        <v>8903</v>
      </c>
      <c r="BK832" s="1" t="s">
        <v>46</v>
      </c>
      <c r="BL832" s="1" t="s">
        <v>7417</v>
      </c>
      <c r="BM832" s="1" t="s">
        <v>1984</v>
      </c>
      <c r="BN832" s="1" t="s">
        <v>11670</v>
      </c>
      <c r="BO832" s="1" t="s">
        <v>46</v>
      </c>
      <c r="BP832" s="1" t="s">
        <v>7417</v>
      </c>
      <c r="BQ832" s="1" t="s">
        <v>1985</v>
      </c>
      <c r="BR832" s="1" t="s">
        <v>12164</v>
      </c>
      <c r="BS832" s="1" t="s">
        <v>97</v>
      </c>
      <c r="BT832" s="1" t="s">
        <v>9880</v>
      </c>
    </row>
    <row r="833" spans="1:72" ht="13.5" customHeight="1">
      <c r="A833" s="4" t="str">
        <f t="shared" si="21"/>
        <v>1702_각남면_0090</v>
      </c>
      <c r="B833" s="1">
        <v>1702</v>
      </c>
      <c r="C833" s="1" t="s">
        <v>12741</v>
      </c>
      <c r="D833" s="1" t="s">
        <v>12742</v>
      </c>
      <c r="E833" s="1">
        <v>832</v>
      </c>
      <c r="F833" s="1">
        <v>2</v>
      </c>
      <c r="G833" s="1" t="s">
        <v>938</v>
      </c>
      <c r="H833" s="1" t="s">
        <v>7052</v>
      </c>
      <c r="I833" s="1">
        <v>22</v>
      </c>
      <c r="L833" s="1">
        <v>2</v>
      </c>
      <c r="M833" s="1" t="s">
        <v>14300</v>
      </c>
      <c r="N833" s="1" t="s">
        <v>14301</v>
      </c>
      <c r="S833" s="1" t="s">
        <v>1986</v>
      </c>
      <c r="T833" s="1" t="s">
        <v>7254</v>
      </c>
      <c r="U833" s="1" t="s">
        <v>80</v>
      </c>
      <c r="V833" s="1" t="s">
        <v>12874</v>
      </c>
      <c r="W833" s="1" t="s">
        <v>76</v>
      </c>
      <c r="X833" s="1" t="s">
        <v>12974</v>
      </c>
      <c r="Y833" s="1" t="s">
        <v>1987</v>
      </c>
      <c r="Z833" s="1" t="s">
        <v>8294</v>
      </c>
      <c r="AC833" s="1">
        <v>66</v>
      </c>
      <c r="AD833" s="1" t="s">
        <v>316</v>
      </c>
      <c r="AE833" s="1" t="s">
        <v>9794</v>
      </c>
    </row>
    <row r="834" spans="1:72" ht="13.5" customHeight="1">
      <c r="A834" s="4" t="str">
        <f t="shared" si="21"/>
        <v>1702_각남면_0090</v>
      </c>
      <c r="B834" s="1">
        <v>1702</v>
      </c>
      <c r="C834" s="1" t="s">
        <v>12741</v>
      </c>
      <c r="D834" s="1" t="s">
        <v>12742</v>
      </c>
      <c r="E834" s="1">
        <v>833</v>
      </c>
      <c r="F834" s="1">
        <v>2</v>
      </c>
      <c r="G834" s="1" t="s">
        <v>938</v>
      </c>
      <c r="H834" s="1" t="s">
        <v>7052</v>
      </c>
      <c r="I834" s="1">
        <v>22</v>
      </c>
      <c r="L834" s="1">
        <v>2</v>
      </c>
      <c r="M834" s="1" t="s">
        <v>14300</v>
      </c>
      <c r="N834" s="1" t="s">
        <v>14301</v>
      </c>
      <c r="S834" s="1" t="s">
        <v>929</v>
      </c>
      <c r="T834" s="1" t="s">
        <v>7239</v>
      </c>
      <c r="W834" s="1" t="s">
        <v>148</v>
      </c>
      <c r="X834" s="1" t="s">
        <v>11263</v>
      </c>
      <c r="Y834" s="1" t="s">
        <v>88</v>
      </c>
      <c r="Z834" s="1" t="s">
        <v>7814</v>
      </c>
      <c r="AC834" s="1">
        <v>55</v>
      </c>
      <c r="AD834" s="1" t="s">
        <v>559</v>
      </c>
      <c r="AE834" s="1" t="s">
        <v>9806</v>
      </c>
    </row>
    <row r="835" spans="1:72" ht="13.5" customHeight="1">
      <c r="A835" s="4" t="str">
        <f t="shared" si="21"/>
        <v>1702_각남면_0090</v>
      </c>
      <c r="B835" s="1">
        <v>1702</v>
      </c>
      <c r="C835" s="1" t="s">
        <v>12741</v>
      </c>
      <c r="D835" s="1" t="s">
        <v>12742</v>
      </c>
      <c r="E835" s="1">
        <v>834</v>
      </c>
      <c r="F835" s="1">
        <v>2</v>
      </c>
      <c r="G835" s="1" t="s">
        <v>938</v>
      </c>
      <c r="H835" s="1" t="s">
        <v>7052</v>
      </c>
      <c r="I835" s="1">
        <v>22</v>
      </c>
      <c r="L835" s="1">
        <v>3</v>
      </c>
      <c r="M835" s="1" t="s">
        <v>14571</v>
      </c>
      <c r="N835" s="1" t="s">
        <v>14572</v>
      </c>
      <c r="O835" s="1" t="s">
        <v>6</v>
      </c>
      <c r="P835" s="1" t="s">
        <v>7189</v>
      </c>
      <c r="T835" s="1" t="s">
        <v>14194</v>
      </c>
      <c r="U835" s="1" t="s">
        <v>1988</v>
      </c>
      <c r="V835" s="1" t="s">
        <v>7438</v>
      </c>
      <c r="W835" s="1" t="s">
        <v>608</v>
      </c>
      <c r="X835" s="1" t="s">
        <v>7768</v>
      </c>
      <c r="Y835" s="1" t="s">
        <v>1989</v>
      </c>
      <c r="Z835" s="1" t="s">
        <v>8295</v>
      </c>
      <c r="AC835" s="1">
        <v>33</v>
      </c>
      <c r="AD835" s="1" t="s">
        <v>380</v>
      </c>
      <c r="AE835" s="1" t="s">
        <v>9798</v>
      </c>
      <c r="AJ835" s="1" t="s">
        <v>17</v>
      </c>
      <c r="AK835" s="1" t="s">
        <v>9936</v>
      </c>
      <c r="AL835" s="1" t="s">
        <v>224</v>
      </c>
      <c r="AM835" s="1" t="s">
        <v>9998</v>
      </c>
      <c r="AT835" s="1" t="s">
        <v>481</v>
      </c>
      <c r="AU835" s="1" t="s">
        <v>7339</v>
      </c>
      <c r="AV835" s="1" t="s">
        <v>1990</v>
      </c>
      <c r="AW835" s="1" t="s">
        <v>10418</v>
      </c>
      <c r="BG835" s="1" t="s">
        <v>189</v>
      </c>
      <c r="BH835" s="1" t="s">
        <v>7414</v>
      </c>
      <c r="BI835" s="1" t="s">
        <v>1991</v>
      </c>
      <c r="BJ835" s="1" t="s">
        <v>10698</v>
      </c>
      <c r="BK835" s="1" t="s">
        <v>1992</v>
      </c>
      <c r="BL835" s="1" t="s">
        <v>12945</v>
      </c>
      <c r="BM835" s="1" t="s">
        <v>1993</v>
      </c>
      <c r="BN835" s="1" t="s">
        <v>11671</v>
      </c>
      <c r="BO835" s="1" t="s">
        <v>189</v>
      </c>
      <c r="BP835" s="1" t="s">
        <v>7414</v>
      </c>
      <c r="BQ835" s="1" t="s">
        <v>1994</v>
      </c>
      <c r="BR835" s="1" t="s">
        <v>12165</v>
      </c>
      <c r="BS835" s="1" t="s">
        <v>1995</v>
      </c>
      <c r="BT835" s="1" t="s">
        <v>10021</v>
      </c>
    </row>
    <row r="836" spans="1:72" ht="13.5" customHeight="1">
      <c r="A836" s="4" t="str">
        <f t="shared" si="21"/>
        <v>1702_각남면_0090</v>
      </c>
      <c r="B836" s="1">
        <v>1702</v>
      </c>
      <c r="C836" s="1" t="s">
        <v>12741</v>
      </c>
      <c r="D836" s="1" t="s">
        <v>12742</v>
      </c>
      <c r="E836" s="1">
        <v>835</v>
      </c>
      <c r="F836" s="1">
        <v>2</v>
      </c>
      <c r="G836" s="1" t="s">
        <v>938</v>
      </c>
      <c r="H836" s="1" t="s">
        <v>7052</v>
      </c>
      <c r="I836" s="1">
        <v>22</v>
      </c>
      <c r="L836" s="1">
        <v>3</v>
      </c>
      <c r="M836" s="1" t="s">
        <v>14571</v>
      </c>
      <c r="N836" s="1" t="s">
        <v>14572</v>
      </c>
      <c r="S836" s="1" t="s">
        <v>49</v>
      </c>
      <c r="T836" s="1" t="s">
        <v>2878</v>
      </c>
      <c r="W836" s="1" t="s">
        <v>76</v>
      </c>
      <c r="X836" s="1" t="s">
        <v>12974</v>
      </c>
      <c r="Y836" s="1" t="s">
        <v>88</v>
      </c>
      <c r="Z836" s="1" t="s">
        <v>7814</v>
      </c>
      <c r="AC836" s="1">
        <v>20</v>
      </c>
      <c r="AD836" s="1" t="s">
        <v>263</v>
      </c>
      <c r="AE836" s="1" t="s">
        <v>9787</v>
      </c>
      <c r="AJ836" s="1" t="s">
        <v>17</v>
      </c>
      <c r="AK836" s="1" t="s">
        <v>9936</v>
      </c>
      <c r="AL836" s="1" t="s">
        <v>79</v>
      </c>
      <c r="AM836" s="1" t="s">
        <v>13206</v>
      </c>
      <c r="AT836" s="1" t="s">
        <v>187</v>
      </c>
      <c r="AU836" s="1" t="s">
        <v>10063</v>
      </c>
      <c r="AV836" s="1" t="s">
        <v>755</v>
      </c>
      <c r="AW836" s="1" t="s">
        <v>8749</v>
      </c>
      <c r="BG836" s="1" t="s">
        <v>189</v>
      </c>
      <c r="BH836" s="1" t="s">
        <v>7414</v>
      </c>
      <c r="BI836" s="1" t="s">
        <v>1996</v>
      </c>
      <c r="BJ836" s="1" t="s">
        <v>11212</v>
      </c>
      <c r="BK836" s="1" t="s">
        <v>615</v>
      </c>
      <c r="BL836" s="1" t="s">
        <v>10199</v>
      </c>
      <c r="BM836" s="1" t="s">
        <v>1997</v>
      </c>
      <c r="BN836" s="1" t="s">
        <v>11672</v>
      </c>
      <c r="BO836" s="1" t="s">
        <v>189</v>
      </c>
      <c r="BP836" s="1" t="s">
        <v>7414</v>
      </c>
      <c r="BQ836" s="1" t="s">
        <v>1998</v>
      </c>
      <c r="BR836" s="1" t="s">
        <v>13941</v>
      </c>
      <c r="BS836" s="1" t="s">
        <v>79</v>
      </c>
      <c r="BT836" s="1" t="s">
        <v>14129</v>
      </c>
    </row>
    <row r="837" spans="1:72" ht="13.5" customHeight="1">
      <c r="A837" s="4" t="str">
        <f t="shared" si="21"/>
        <v>1702_각남면_0090</v>
      </c>
      <c r="B837" s="1">
        <v>1702</v>
      </c>
      <c r="C837" s="1" t="s">
        <v>12741</v>
      </c>
      <c r="D837" s="1" t="s">
        <v>12742</v>
      </c>
      <c r="E837" s="1">
        <v>836</v>
      </c>
      <c r="F837" s="1">
        <v>2</v>
      </c>
      <c r="G837" s="1" t="s">
        <v>938</v>
      </c>
      <c r="H837" s="1" t="s">
        <v>7052</v>
      </c>
      <c r="I837" s="1">
        <v>22</v>
      </c>
      <c r="L837" s="1">
        <v>4</v>
      </c>
      <c r="M837" s="1" t="s">
        <v>14830</v>
      </c>
      <c r="N837" s="1" t="s">
        <v>14831</v>
      </c>
      <c r="O837" s="1" t="s">
        <v>602</v>
      </c>
      <c r="P837" s="1" t="s">
        <v>12806</v>
      </c>
      <c r="T837" s="1" t="s">
        <v>14194</v>
      </c>
      <c r="U837" s="1" t="s">
        <v>264</v>
      </c>
      <c r="V837" s="1" t="s">
        <v>7323</v>
      </c>
      <c r="W837" s="1" t="s">
        <v>166</v>
      </c>
      <c r="X837" s="1" t="s">
        <v>7754</v>
      </c>
      <c r="Y837" s="1" t="s">
        <v>81</v>
      </c>
      <c r="Z837" s="1" t="s">
        <v>8161</v>
      </c>
      <c r="AC837" s="1">
        <v>27</v>
      </c>
      <c r="AD837" s="1" t="s">
        <v>483</v>
      </c>
      <c r="AE837" s="1" t="s">
        <v>9497</v>
      </c>
      <c r="AJ837" s="1" t="s">
        <v>17</v>
      </c>
      <c r="AK837" s="1" t="s">
        <v>9936</v>
      </c>
      <c r="AL837" s="1" t="s">
        <v>97</v>
      </c>
      <c r="AM837" s="1" t="s">
        <v>9880</v>
      </c>
      <c r="AT837" s="1" t="s">
        <v>46</v>
      </c>
      <c r="AU837" s="1" t="s">
        <v>7417</v>
      </c>
      <c r="AV837" s="1" t="s">
        <v>1796</v>
      </c>
      <c r="AW837" s="1" t="s">
        <v>8255</v>
      </c>
      <c r="BG837" s="1" t="s">
        <v>46</v>
      </c>
      <c r="BH837" s="1" t="s">
        <v>7417</v>
      </c>
      <c r="BI837" s="1" t="s">
        <v>1237</v>
      </c>
      <c r="BJ837" s="1" t="s">
        <v>13565</v>
      </c>
      <c r="BK837" s="1" t="s">
        <v>46</v>
      </c>
      <c r="BL837" s="1" t="s">
        <v>7417</v>
      </c>
      <c r="BM837" s="1" t="s">
        <v>1798</v>
      </c>
      <c r="BN837" s="1" t="s">
        <v>7781</v>
      </c>
      <c r="BO837" s="1" t="s">
        <v>46</v>
      </c>
      <c r="BP837" s="1" t="s">
        <v>7417</v>
      </c>
      <c r="BQ837" s="1" t="s">
        <v>1999</v>
      </c>
      <c r="BR837" s="1" t="s">
        <v>12166</v>
      </c>
      <c r="BS837" s="1" t="s">
        <v>90</v>
      </c>
      <c r="BT837" s="1" t="s">
        <v>9993</v>
      </c>
    </row>
    <row r="838" spans="1:72" ht="13.5" customHeight="1">
      <c r="A838" s="4" t="str">
        <f t="shared" si="21"/>
        <v>1702_각남면_0090</v>
      </c>
      <c r="B838" s="1">
        <v>1702</v>
      </c>
      <c r="C838" s="1" t="s">
        <v>12741</v>
      </c>
      <c r="D838" s="1" t="s">
        <v>12742</v>
      </c>
      <c r="E838" s="1">
        <v>837</v>
      </c>
      <c r="F838" s="1">
        <v>2</v>
      </c>
      <c r="G838" s="1" t="s">
        <v>938</v>
      </c>
      <c r="H838" s="1" t="s">
        <v>7052</v>
      </c>
      <c r="I838" s="1">
        <v>22</v>
      </c>
      <c r="L838" s="1">
        <v>4</v>
      </c>
      <c r="M838" s="1" t="s">
        <v>14830</v>
      </c>
      <c r="N838" s="1" t="s">
        <v>14831</v>
      </c>
      <c r="S838" s="1" t="s">
        <v>49</v>
      </c>
      <c r="T838" s="1" t="s">
        <v>2878</v>
      </c>
      <c r="W838" s="1" t="s">
        <v>155</v>
      </c>
      <c r="X838" s="1" t="s">
        <v>7753</v>
      </c>
      <c r="Y838" s="1" t="s">
        <v>88</v>
      </c>
      <c r="Z838" s="1" t="s">
        <v>7814</v>
      </c>
      <c r="AC838" s="1">
        <v>30</v>
      </c>
      <c r="AD838" s="1" t="s">
        <v>78</v>
      </c>
      <c r="AE838" s="1" t="s">
        <v>9767</v>
      </c>
      <c r="AF838" s="1" t="s">
        <v>100</v>
      </c>
      <c r="AG838" s="1" t="s">
        <v>9819</v>
      </c>
      <c r="AJ838" s="1" t="s">
        <v>17</v>
      </c>
      <c r="AK838" s="1" t="s">
        <v>9936</v>
      </c>
      <c r="AL838" s="1" t="s">
        <v>348</v>
      </c>
      <c r="AM838" s="1" t="s">
        <v>10001</v>
      </c>
      <c r="AT838" s="1" t="s">
        <v>46</v>
      </c>
      <c r="AU838" s="1" t="s">
        <v>7417</v>
      </c>
      <c r="AV838" s="1" t="s">
        <v>2000</v>
      </c>
      <c r="AW838" s="1" t="s">
        <v>10419</v>
      </c>
      <c r="BG838" s="1" t="s">
        <v>46</v>
      </c>
      <c r="BH838" s="1" t="s">
        <v>7417</v>
      </c>
      <c r="BI838" s="1" t="s">
        <v>2001</v>
      </c>
      <c r="BJ838" s="1" t="s">
        <v>11213</v>
      </c>
      <c r="BK838" s="1" t="s">
        <v>46</v>
      </c>
      <c r="BL838" s="1" t="s">
        <v>7417</v>
      </c>
      <c r="BM838" s="1" t="s">
        <v>2002</v>
      </c>
      <c r="BN838" s="1" t="s">
        <v>11673</v>
      </c>
      <c r="BO838" s="1" t="s">
        <v>46</v>
      </c>
      <c r="BP838" s="1" t="s">
        <v>7417</v>
      </c>
      <c r="BQ838" s="1" t="s">
        <v>2003</v>
      </c>
      <c r="BR838" s="1" t="s">
        <v>13648</v>
      </c>
      <c r="BS838" s="1" t="s">
        <v>79</v>
      </c>
      <c r="BT838" s="1" t="s">
        <v>14129</v>
      </c>
    </row>
    <row r="839" spans="1:72" ht="13.5" customHeight="1">
      <c r="A839" s="4" t="str">
        <f t="shared" si="21"/>
        <v>1702_각남면_0090</v>
      </c>
      <c r="B839" s="1">
        <v>1702</v>
      </c>
      <c r="C839" s="1" t="s">
        <v>12741</v>
      </c>
      <c r="D839" s="1" t="s">
        <v>12742</v>
      </c>
      <c r="E839" s="1">
        <v>838</v>
      </c>
      <c r="F839" s="1">
        <v>2</v>
      </c>
      <c r="G839" s="1" t="s">
        <v>938</v>
      </c>
      <c r="H839" s="1" t="s">
        <v>7052</v>
      </c>
      <c r="I839" s="1">
        <v>22</v>
      </c>
      <c r="L839" s="1">
        <v>4</v>
      </c>
      <c r="M839" s="1" t="s">
        <v>14830</v>
      </c>
      <c r="N839" s="1" t="s">
        <v>14831</v>
      </c>
      <c r="S839" s="1" t="s">
        <v>64</v>
      </c>
      <c r="T839" s="1" t="s">
        <v>7221</v>
      </c>
      <c r="Y839" s="1" t="s">
        <v>88</v>
      </c>
      <c r="Z839" s="1" t="s">
        <v>7814</v>
      </c>
      <c r="AC839" s="1">
        <v>1</v>
      </c>
      <c r="AD839" s="1" t="s">
        <v>284</v>
      </c>
      <c r="AE839" s="1" t="s">
        <v>9789</v>
      </c>
      <c r="AF839" s="1" t="s">
        <v>100</v>
      </c>
      <c r="AG839" s="1" t="s">
        <v>9819</v>
      </c>
    </row>
    <row r="840" spans="1:72" ht="13.5" customHeight="1">
      <c r="A840" s="4" t="str">
        <f t="shared" si="21"/>
        <v>1702_각남면_0090</v>
      </c>
      <c r="B840" s="1">
        <v>1702</v>
      </c>
      <c r="C840" s="1" t="s">
        <v>12741</v>
      </c>
      <c r="D840" s="1" t="s">
        <v>12742</v>
      </c>
      <c r="E840" s="1">
        <v>839</v>
      </c>
      <c r="F840" s="1">
        <v>2</v>
      </c>
      <c r="G840" s="1" t="s">
        <v>938</v>
      </c>
      <c r="H840" s="1" t="s">
        <v>7052</v>
      </c>
      <c r="I840" s="1">
        <v>22</v>
      </c>
      <c r="L840" s="1">
        <v>5</v>
      </c>
      <c r="M840" s="1" t="s">
        <v>15085</v>
      </c>
      <c r="N840" s="1" t="s">
        <v>15086</v>
      </c>
      <c r="O840" s="1" t="s">
        <v>602</v>
      </c>
      <c r="P840" s="1" t="s">
        <v>12806</v>
      </c>
      <c r="T840" s="1" t="s">
        <v>14194</v>
      </c>
      <c r="U840" s="1" t="s">
        <v>172</v>
      </c>
      <c r="V840" s="1" t="s">
        <v>7314</v>
      </c>
      <c r="W840" s="1" t="s">
        <v>1076</v>
      </c>
      <c r="X840" s="1" t="s">
        <v>12983</v>
      </c>
      <c r="Y840" s="1" t="s">
        <v>2004</v>
      </c>
      <c r="Z840" s="1" t="s">
        <v>8266</v>
      </c>
      <c r="AC840" s="1">
        <v>33</v>
      </c>
      <c r="AD840" s="1" t="s">
        <v>380</v>
      </c>
      <c r="AE840" s="1" t="s">
        <v>9798</v>
      </c>
      <c r="AJ840" s="1" t="s">
        <v>17</v>
      </c>
      <c r="AK840" s="1" t="s">
        <v>9936</v>
      </c>
      <c r="AL840" s="1" t="s">
        <v>486</v>
      </c>
      <c r="AM840" s="1" t="s">
        <v>10000</v>
      </c>
      <c r="AT840" s="1" t="s">
        <v>46</v>
      </c>
      <c r="AU840" s="1" t="s">
        <v>7417</v>
      </c>
      <c r="AV840" s="1" t="s">
        <v>2005</v>
      </c>
      <c r="AW840" s="1" t="s">
        <v>9494</v>
      </c>
      <c r="BG840" s="1" t="s">
        <v>2006</v>
      </c>
      <c r="BH840" s="1" t="s">
        <v>10195</v>
      </c>
      <c r="BI840" s="1" t="s">
        <v>1078</v>
      </c>
      <c r="BJ840" s="1" t="s">
        <v>10341</v>
      </c>
      <c r="BK840" s="1" t="s">
        <v>1079</v>
      </c>
      <c r="BL840" s="1" t="s">
        <v>11047</v>
      </c>
      <c r="BM840" s="1" t="s">
        <v>1832</v>
      </c>
      <c r="BN840" s="1" t="s">
        <v>11164</v>
      </c>
      <c r="BO840" s="1" t="s">
        <v>46</v>
      </c>
      <c r="BP840" s="1" t="s">
        <v>7417</v>
      </c>
      <c r="BQ840" s="1" t="s">
        <v>2007</v>
      </c>
      <c r="BR840" s="1" t="s">
        <v>13900</v>
      </c>
      <c r="BS840" s="1" t="s">
        <v>79</v>
      </c>
      <c r="BT840" s="1" t="s">
        <v>14129</v>
      </c>
    </row>
    <row r="841" spans="1:72" ht="13.5" customHeight="1">
      <c r="A841" s="4" t="str">
        <f t="shared" si="21"/>
        <v>1702_각남면_0090</v>
      </c>
      <c r="B841" s="1">
        <v>1702</v>
      </c>
      <c r="C841" s="1" t="s">
        <v>12741</v>
      </c>
      <c r="D841" s="1" t="s">
        <v>12742</v>
      </c>
      <c r="E841" s="1">
        <v>840</v>
      </c>
      <c r="F841" s="1">
        <v>2</v>
      </c>
      <c r="G841" s="1" t="s">
        <v>938</v>
      </c>
      <c r="H841" s="1" t="s">
        <v>7052</v>
      </c>
      <c r="I841" s="1">
        <v>22</v>
      </c>
      <c r="L841" s="1">
        <v>5</v>
      </c>
      <c r="M841" s="1" t="s">
        <v>15085</v>
      </c>
      <c r="N841" s="1" t="s">
        <v>15086</v>
      </c>
      <c r="S841" s="1" t="s">
        <v>49</v>
      </c>
      <c r="T841" s="1" t="s">
        <v>2878</v>
      </c>
      <c r="W841" s="1" t="s">
        <v>148</v>
      </c>
      <c r="X841" s="1" t="s">
        <v>11263</v>
      </c>
      <c r="Y841" s="1" t="s">
        <v>88</v>
      </c>
      <c r="Z841" s="1" t="s">
        <v>7814</v>
      </c>
      <c r="AC841" s="1">
        <v>43</v>
      </c>
      <c r="AD841" s="1" t="s">
        <v>353</v>
      </c>
      <c r="AE841" s="1" t="s">
        <v>9797</v>
      </c>
      <c r="AF841" s="1" t="s">
        <v>100</v>
      </c>
      <c r="AG841" s="1" t="s">
        <v>9819</v>
      </c>
      <c r="AJ841" s="1" t="s">
        <v>17</v>
      </c>
      <c r="AK841" s="1" t="s">
        <v>9936</v>
      </c>
      <c r="AL841" s="1" t="s">
        <v>224</v>
      </c>
      <c r="AM841" s="1" t="s">
        <v>9998</v>
      </c>
      <c r="AT841" s="1" t="s">
        <v>46</v>
      </c>
      <c r="AU841" s="1" t="s">
        <v>7417</v>
      </c>
      <c r="AV841" s="1" t="s">
        <v>2008</v>
      </c>
      <c r="AW841" s="1" t="s">
        <v>10420</v>
      </c>
      <c r="BG841" s="1" t="s">
        <v>46</v>
      </c>
      <c r="BH841" s="1" t="s">
        <v>7417</v>
      </c>
      <c r="BI841" s="1" t="s">
        <v>2009</v>
      </c>
      <c r="BJ841" s="1" t="s">
        <v>8519</v>
      </c>
      <c r="BK841" s="1" t="s">
        <v>46</v>
      </c>
      <c r="BL841" s="1" t="s">
        <v>7417</v>
      </c>
      <c r="BM841" s="1" t="s">
        <v>2010</v>
      </c>
      <c r="BN841" s="1" t="s">
        <v>8624</v>
      </c>
      <c r="BQ841" s="1" t="s">
        <v>2011</v>
      </c>
      <c r="BR841" s="1" t="s">
        <v>13705</v>
      </c>
      <c r="BS841" s="1" t="s">
        <v>657</v>
      </c>
      <c r="BT841" s="1" t="s">
        <v>9980</v>
      </c>
    </row>
    <row r="842" spans="1:72" ht="13.5" customHeight="1">
      <c r="A842" s="4" t="str">
        <f t="shared" si="21"/>
        <v>1702_각남면_0090</v>
      </c>
      <c r="B842" s="1">
        <v>1702</v>
      </c>
      <c r="C842" s="1" t="s">
        <v>12741</v>
      </c>
      <c r="D842" s="1" t="s">
        <v>12742</v>
      </c>
      <c r="E842" s="1">
        <v>841</v>
      </c>
      <c r="F842" s="1">
        <v>2</v>
      </c>
      <c r="G842" s="1" t="s">
        <v>938</v>
      </c>
      <c r="H842" s="1" t="s">
        <v>7052</v>
      </c>
      <c r="I842" s="1">
        <v>23</v>
      </c>
      <c r="J842" s="1" t="s">
        <v>2012</v>
      </c>
      <c r="K842" s="1" t="s">
        <v>7088</v>
      </c>
      <c r="L842" s="1">
        <v>1</v>
      </c>
      <c r="M842" s="1" t="s">
        <v>14218</v>
      </c>
      <c r="N842" s="1" t="s">
        <v>7088</v>
      </c>
      <c r="O842" s="1" t="s">
        <v>6</v>
      </c>
      <c r="P842" s="1" t="s">
        <v>7189</v>
      </c>
      <c r="T842" s="1" t="s">
        <v>14194</v>
      </c>
      <c r="U842" s="1" t="s">
        <v>1003</v>
      </c>
      <c r="V842" s="1" t="s">
        <v>7372</v>
      </c>
      <c r="W842" s="1" t="s">
        <v>166</v>
      </c>
      <c r="X842" s="1" t="s">
        <v>7754</v>
      </c>
      <c r="Y842" s="1" t="s">
        <v>1371</v>
      </c>
      <c r="Z842" s="1" t="s">
        <v>7135</v>
      </c>
      <c r="AC842" s="1">
        <v>70</v>
      </c>
      <c r="AD842" s="1" t="s">
        <v>72</v>
      </c>
      <c r="AE842" s="1" t="s">
        <v>9765</v>
      </c>
      <c r="AJ842" s="1" t="s">
        <v>17</v>
      </c>
      <c r="AK842" s="1" t="s">
        <v>9936</v>
      </c>
      <c r="AL842" s="1" t="s">
        <v>97</v>
      </c>
      <c r="AM842" s="1" t="s">
        <v>9880</v>
      </c>
      <c r="AT842" s="1" t="s">
        <v>194</v>
      </c>
      <c r="AU842" s="1" t="s">
        <v>7558</v>
      </c>
      <c r="AV842" s="1" t="s">
        <v>15839</v>
      </c>
      <c r="AW842" s="1" t="s">
        <v>13422</v>
      </c>
      <c r="BG842" s="1" t="s">
        <v>46</v>
      </c>
      <c r="BH842" s="1" t="s">
        <v>7417</v>
      </c>
      <c r="BI842" s="1" t="s">
        <v>1929</v>
      </c>
      <c r="BJ842" s="1" t="s">
        <v>11214</v>
      </c>
      <c r="BM842" s="1" t="s">
        <v>628</v>
      </c>
      <c r="BN842" s="1" t="s">
        <v>11142</v>
      </c>
      <c r="BO842" s="1" t="s">
        <v>46</v>
      </c>
      <c r="BP842" s="1" t="s">
        <v>7417</v>
      </c>
      <c r="BQ842" s="1" t="s">
        <v>2013</v>
      </c>
      <c r="BR842" s="1" t="s">
        <v>12167</v>
      </c>
      <c r="BS842" s="1" t="s">
        <v>79</v>
      </c>
      <c r="BT842" s="1" t="s">
        <v>14129</v>
      </c>
    </row>
    <row r="843" spans="1:72" ht="13.5" customHeight="1">
      <c r="A843" s="4" t="str">
        <f t="shared" si="21"/>
        <v>1702_각남면_0090</v>
      </c>
      <c r="B843" s="1">
        <v>1702</v>
      </c>
      <c r="C843" s="1" t="s">
        <v>12741</v>
      </c>
      <c r="D843" s="1" t="s">
        <v>12742</v>
      </c>
      <c r="E843" s="1">
        <v>842</v>
      </c>
      <c r="F843" s="1">
        <v>2</v>
      </c>
      <c r="G843" s="1" t="s">
        <v>938</v>
      </c>
      <c r="H843" s="1" t="s">
        <v>7052</v>
      </c>
      <c r="I843" s="1">
        <v>23</v>
      </c>
      <c r="L843" s="1">
        <v>1</v>
      </c>
      <c r="M843" s="1" t="s">
        <v>14218</v>
      </c>
      <c r="N843" s="1" t="s">
        <v>7088</v>
      </c>
      <c r="S843" s="1" t="s">
        <v>49</v>
      </c>
      <c r="T843" s="1" t="s">
        <v>2878</v>
      </c>
      <c r="W843" s="1" t="s">
        <v>2014</v>
      </c>
      <c r="X843" s="1" t="s">
        <v>7785</v>
      </c>
      <c r="Y843" s="1" t="s">
        <v>88</v>
      </c>
      <c r="Z843" s="1" t="s">
        <v>7814</v>
      </c>
      <c r="AC843" s="1">
        <v>55</v>
      </c>
      <c r="AD843" s="1" t="s">
        <v>559</v>
      </c>
      <c r="AE843" s="1" t="s">
        <v>9806</v>
      </c>
      <c r="AJ843" s="1" t="s">
        <v>17</v>
      </c>
      <c r="AK843" s="1" t="s">
        <v>9936</v>
      </c>
      <c r="AL843" s="1" t="s">
        <v>310</v>
      </c>
      <c r="AM843" s="1" t="s">
        <v>9995</v>
      </c>
      <c r="AT843" s="1" t="s">
        <v>189</v>
      </c>
      <c r="AU843" s="1" t="s">
        <v>7414</v>
      </c>
      <c r="AV843" s="1" t="s">
        <v>85</v>
      </c>
      <c r="AW843" s="1" t="s">
        <v>10421</v>
      </c>
      <c r="BG843" s="1" t="s">
        <v>46</v>
      </c>
      <c r="BH843" s="1" t="s">
        <v>7417</v>
      </c>
      <c r="BI843" s="1" t="s">
        <v>2015</v>
      </c>
      <c r="BJ843" s="1" t="s">
        <v>9449</v>
      </c>
      <c r="BK843" s="1" t="s">
        <v>194</v>
      </c>
      <c r="BL843" s="1" t="s">
        <v>7558</v>
      </c>
      <c r="BM843" s="1" t="s">
        <v>2016</v>
      </c>
      <c r="BN843" s="1" t="s">
        <v>11674</v>
      </c>
      <c r="BO843" s="1" t="s">
        <v>46</v>
      </c>
      <c r="BP843" s="1" t="s">
        <v>7417</v>
      </c>
      <c r="BQ843" s="1" t="s">
        <v>2017</v>
      </c>
      <c r="BR843" s="1" t="s">
        <v>14074</v>
      </c>
      <c r="BS843" s="1" t="s">
        <v>149</v>
      </c>
      <c r="BT843" s="1" t="s">
        <v>9962</v>
      </c>
    </row>
    <row r="844" spans="1:72" ht="13.5" customHeight="1">
      <c r="A844" s="4" t="str">
        <f t="shared" si="21"/>
        <v>1702_각남면_0090</v>
      </c>
      <c r="B844" s="1">
        <v>1702</v>
      </c>
      <c r="C844" s="1" t="s">
        <v>12741</v>
      </c>
      <c r="D844" s="1" t="s">
        <v>12742</v>
      </c>
      <c r="E844" s="1">
        <v>843</v>
      </c>
      <c r="F844" s="1">
        <v>2</v>
      </c>
      <c r="G844" s="1" t="s">
        <v>938</v>
      </c>
      <c r="H844" s="1" t="s">
        <v>7052</v>
      </c>
      <c r="I844" s="1">
        <v>23</v>
      </c>
      <c r="L844" s="1">
        <v>1</v>
      </c>
      <c r="M844" s="1" t="s">
        <v>14218</v>
      </c>
      <c r="N844" s="1" t="s">
        <v>7088</v>
      </c>
      <c r="S844" s="1" t="s">
        <v>68</v>
      </c>
      <c r="T844" s="1" t="s">
        <v>7222</v>
      </c>
      <c r="U844" s="1" t="s">
        <v>1468</v>
      </c>
      <c r="V844" s="1" t="s">
        <v>7408</v>
      </c>
      <c r="Y844" s="1" t="s">
        <v>168</v>
      </c>
      <c r="Z844" s="1" t="s">
        <v>8183</v>
      </c>
      <c r="AC844" s="1">
        <v>38</v>
      </c>
      <c r="AD844" s="1" t="s">
        <v>393</v>
      </c>
      <c r="AE844" s="1" t="s">
        <v>9799</v>
      </c>
    </row>
    <row r="845" spans="1:72" ht="13.5" customHeight="1">
      <c r="A845" s="4" t="str">
        <f t="shared" si="21"/>
        <v>1702_각남면_0090</v>
      </c>
      <c r="B845" s="1">
        <v>1702</v>
      </c>
      <c r="C845" s="1" t="s">
        <v>12741</v>
      </c>
      <c r="D845" s="1" t="s">
        <v>12742</v>
      </c>
      <c r="E845" s="1">
        <v>844</v>
      </c>
      <c r="F845" s="1">
        <v>2</v>
      </c>
      <c r="G845" s="1" t="s">
        <v>938</v>
      </c>
      <c r="H845" s="1" t="s">
        <v>7052</v>
      </c>
      <c r="I845" s="1">
        <v>23</v>
      </c>
      <c r="L845" s="1">
        <v>1</v>
      </c>
      <c r="M845" s="1" t="s">
        <v>14218</v>
      </c>
      <c r="N845" s="1" t="s">
        <v>7088</v>
      </c>
      <c r="S845" s="1" t="s">
        <v>68</v>
      </c>
      <c r="T845" s="1" t="s">
        <v>7222</v>
      </c>
      <c r="U845" s="1" t="s">
        <v>1468</v>
      </c>
      <c r="V845" s="1" t="s">
        <v>7408</v>
      </c>
      <c r="Y845" s="1" t="s">
        <v>2018</v>
      </c>
      <c r="Z845" s="1" t="s">
        <v>8296</v>
      </c>
      <c r="AC845" s="1">
        <v>25</v>
      </c>
      <c r="AD845" s="1" t="s">
        <v>125</v>
      </c>
      <c r="AE845" s="1" t="s">
        <v>9771</v>
      </c>
    </row>
    <row r="846" spans="1:72" ht="13.5" customHeight="1">
      <c r="A846" s="4" t="str">
        <f t="shared" si="21"/>
        <v>1702_각남면_0090</v>
      </c>
      <c r="B846" s="1">
        <v>1702</v>
      </c>
      <c r="C846" s="1" t="s">
        <v>12741</v>
      </c>
      <c r="D846" s="1" t="s">
        <v>12742</v>
      </c>
      <c r="E846" s="1">
        <v>845</v>
      </c>
      <c r="F846" s="1">
        <v>2</v>
      </c>
      <c r="G846" s="1" t="s">
        <v>938</v>
      </c>
      <c r="H846" s="1" t="s">
        <v>7052</v>
      </c>
      <c r="I846" s="1">
        <v>23</v>
      </c>
      <c r="L846" s="1">
        <v>1</v>
      </c>
      <c r="M846" s="1" t="s">
        <v>14218</v>
      </c>
      <c r="N846" s="1" t="s">
        <v>7088</v>
      </c>
      <c r="S846" s="1" t="s">
        <v>117</v>
      </c>
      <c r="T846" s="1" t="s">
        <v>7223</v>
      </c>
      <c r="W846" s="1" t="s">
        <v>272</v>
      </c>
      <c r="X846" s="1" t="s">
        <v>7756</v>
      </c>
      <c r="Y846" s="1" t="s">
        <v>88</v>
      </c>
      <c r="Z846" s="1" t="s">
        <v>7814</v>
      </c>
      <c r="AC846" s="1">
        <v>24</v>
      </c>
      <c r="AD846" s="1" t="s">
        <v>650</v>
      </c>
      <c r="AE846" s="1" t="s">
        <v>9810</v>
      </c>
    </row>
    <row r="847" spans="1:72" ht="13.5" customHeight="1">
      <c r="A847" s="4" t="str">
        <f t="shared" si="21"/>
        <v>1702_각남면_0090</v>
      </c>
      <c r="B847" s="1">
        <v>1702</v>
      </c>
      <c r="C847" s="1" t="s">
        <v>12741</v>
      </c>
      <c r="D847" s="1" t="s">
        <v>12742</v>
      </c>
      <c r="E847" s="1">
        <v>846</v>
      </c>
      <c r="F847" s="1">
        <v>2</v>
      </c>
      <c r="G847" s="1" t="s">
        <v>938</v>
      </c>
      <c r="H847" s="1" t="s">
        <v>7052</v>
      </c>
      <c r="I847" s="1">
        <v>23</v>
      </c>
      <c r="L847" s="1">
        <v>2</v>
      </c>
      <c r="M847" s="1" t="s">
        <v>14302</v>
      </c>
      <c r="N847" s="1" t="s">
        <v>14303</v>
      </c>
      <c r="O847" s="1" t="s">
        <v>6</v>
      </c>
      <c r="P847" s="1" t="s">
        <v>7189</v>
      </c>
      <c r="T847" s="1" t="s">
        <v>14194</v>
      </c>
      <c r="U847" s="1" t="s">
        <v>1468</v>
      </c>
      <c r="V847" s="1" t="s">
        <v>7408</v>
      </c>
      <c r="W847" s="1" t="s">
        <v>166</v>
      </c>
      <c r="X847" s="1" t="s">
        <v>7754</v>
      </c>
      <c r="Y847" s="1" t="s">
        <v>2019</v>
      </c>
      <c r="Z847" s="1" t="s">
        <v>8297</v>
      </c>
      <c r="AC847" s="1">
        <v>35</v>
      </c>
      <c r="AD847" s="1" t="s">
        <v>135</v>
      </c>
      <c r="AE847" s="1" t="s">
        <v>9773</v>
      </c>
      <c r="AJ847" s="1" t="s">
        <v>17</v>
      </c>
      <c r="AK847" s="1" t="s">
        <v>9936</v>
      </c>
      <c r="AL847" s="1" t="s">
        <v>97</v>
      </c>
      <c r="AM847" s="1" t="s">
        <v>9880</v>
      </c>
      <c r="AT847" s="1" t="s">
        <v>194</v>
      </c>
      <c r="AU847" s="1" t="s">
        <v>7558</v>
      </c>
      <c r="AV847" s="1" t="s">
        <v>2020</v>
      </c>
      <c r="AW847" s="1" t="s">
        <v>9640</v>
      </c>
      <c r="BG847" s="1" t="s">
        <v>194</v>
      </c>
      <c r="BH847" s="1" t="s">
        <v>7558</v>
      </c>
      <c r="BI847" s="1" t="s">
        <v>15839</v>
      </c>
      <c r="BJ847" s="1" t="s">
        <v>13022</v>
      </c>
      <c r="BK847" s="1" t="s">
        <v>46</v>
      </c>
      <c r="BL847" s="1" t="s">
        <v>7417</v>
      </c>
      <c r="BM847" s="1" t="s">
        <v>1929</v>
      </c>
      <c r="BN847" s="1" t="s">
        <v>11214</v>
      </c>
      <c r="BO847" s="1" t="s">
        <v>46</v>
      </c>
      <c r="BP847" s="1" t="s">
        <v>7417</v>
      </c>
      <c r="BQ847" s="1" t="s">
        <v>2021</v>
      </c>
      <c r="BR847" s="1" t="s">
        <v>12168</v>
      </c>
      <c r="BS847" s="1" t="s">
        <v>120</v>
      </c>
      <c r="BT847" s="1" t="s">
        <v>9894</v>
      </c>
    </row>
    <row r="848" spans="1:72" ht="13.5" customHeight="1">
      <c r="A848" s="4" t="str">
        <f t="shared" si="21"/>
        <v>1702_각남면_0090</v>
      </c>
      <c r="B848" s="1">
        <v>1702</v>
      </c>
      <c r="C848" s="1" t="s">
        <v>12741</v>
      </c>
      <c r="D848" s="1" t="s">
        <v>12742</v>
      </c>
      <c r="E848" s="1">
        <v>847</v>
      </c>
      <c r="F848" s="1">
        <v>2</v>
      </c>
      <c r="G848" s="1" t="s">
        <v>938</v>
      </c>
      <c r="H848" s="1" t="s">
        <v>7052</v>
      </c>
      <c r="I848" s="1">
        <v>23</v>
      </c>
      <c r="L848" s="1">
        <v>2</v>
      </c>
      <c r="M848" s="1" t="s">
        <v>14302</v>
      </c>
      <c r="N848" s="1" t="s">
        <v>14303</v>
      </c>
      <c r="S848" s="1" t="s">
        <v>49</v>
      </c>
      <c r="T848" s="1" t="s">
        <v>2878</v>
      </c>
      <c r="W848" s="1" t="s">
        <v>656</v>
      </c>
      <c r="X848" s="1" t="s">
        <v>7770</v>
      </c>
      <c r="Y848" s="1" t="s">
        <v>88</v>
      </c>
      <c r="Z848" s="1" t="s">
        <v>7814</v>
      </c>
      <c r="AC848" s="1">
        <v>31</v>
      </c>
      <c r="AD848" s="1" t="s">
        <v>607</v>
      </c>
      <c r="AE848" s="1" t="s">
        <v>9809</v>
      </c>
      <c r="AJ848" s="1" t="s">
        <v>17</v>
      </c>
      <c r="AK848" s="1" t="s">
        <v>9936</v>
      </c>
      <c r="AL848" s="1" t="s">
        <v>443</v>
      </c>
      <c r="AM848" s="1" t="s">
        <v>9603</v>
      </c>
      <c r="AT848" s="1" t="s">
        <v>42</v>
      </c>
      <c r="AU848" s="1" t="s">
        <v>7418</v>
      </c>
      <c r="AV848" s="1" t="s">
        <v>2022</v>
      </c>
      <c r="AW848" s="1" t="s">
        <v>10422</v>
      </c>
      <c r="BG848" s="1" t="s">
        <v>42</v>
      </c>
      <c r="BH848" s="1" t="s">
        <v>7418</v>
      </c>
      <c r="BI848" s="1" t="s">
        <v>15841</v>
      </c>
      <c r="BJ848" s="1" t="s">
        <v>13031</v>
      </c>
      <c r="BK848" s="1" t="s">
        <v>42</v>
      </c>
      <c r="BL848" s="1" t="s">
        <v>7418</v>
      </c>
      <c r="BM848" s="1" t="s">
        <v>2023</v>
      </c>
      <c r="BN848" s="1" t="s">
        <v>11346</v>
      </c>
      <c r="BO848" s="1" t="s">
        <v>46</v>
      </c>
      <c r="BP848" s="1" t="s">
        <v>7417</v>
      </c>
      <c r="BQ848" s="1" t="s">
        <v>2021</v>
      </c>
      <c r="BR848" s="1" t="s">
        <v>12168</v>
      </c>
      <c r="BS848" s="1" t="s">
        <v>657</v>
      </c>
      <c r="BT848" s="1" t="s">
        <v>9980</v>
      </c>
    </row>
    <row r="849" spans="1:72" ht="13.5" customHeight="1">
      <c r="A849" s="4" t="str">
        <f t="shared" si="21"/>
        <v>1702_각남면_0090</v>
      </c>
      <c r="B849" s="1">
        <v>1702</v>
      </c>
      <c r="C849" s="1" t="s">
        <v>12741</v>
      </c>
      <c r="D849" s="1" t="s">
        <v>12742</v>
      </c>
      <c r="E849" s="1">
        <v>848</v>
      </c>
      <c r="F849" s="1">
        <v>2</v>
      </c>
      <c r="G849" s="1" t="s">
        <v>938</v>
      </c>
      <c r="H849" s="1" t="s">
        <v>7052</v>
      </c>
      <c r="I849" s="1">
        <v>23</v>
      </c>
      <c r="L849" s="1">
        <v>2</v>
      </c>
      <c r="M849" s="1" t="s">
        <v>14302</v>
      </c>
      <c r="N849" s="1" t="s">
        <v>14303</v>
      </c>
      <c r="S849" s="1" t="s">
        <v>280</v>
      </c>
      <c r="T849" s="1" t="s">
        <v>7228</v>
      </c>
      <c r="W849" s="1" t="s">
        <v>656</v>
      </c>
      <c r="X849" s="1" t="s">
        <v>7770</v>
      </c>
      <c r="Y849" s="1" t="s">
        <v>88</v>
      </c>
      <c r="Z849" s="1" t="s">
        <v>7814</v>
      </c>
      <c r="AC849" s="1">
        <v>48</v>
      </c>
      <c r="AD849" s="1" t="s">
        <v>664</v>
      </c>
      <c r="AE849" s="1" t="s">
        <v>9811</v>
      </c>
    </row>
    <row r="850" spans="1:72" ht="13.5" customHeight="1">
      <c r="A850" s="4" t="str">
        <f t="shared" si="21"/>
        <v>1702_각남면_0090</v>
      </c>
      <c r="B850" s="1">
        <v>1702</v>
      </c>
      <c r="C850" s="1" t="s">
        <v>12741</v>
      </c>
      <c r="D850" s="1" t="s">
        <v>12742</v>
      </c>
      <c r="E850" s="1">
        <v>849</v>
      </c>
      <c r="F850" s="1">
        <v>2</v>
      </c>
      <c r="G850" s="1" t="s">
        <v>938</v>
      </c>
      <c r="H850" s="1" t="s">
        <v>7052</v>
      </c>
      <c r="I850" s="1">
        <v>23</v>
      </c>
      <c r="L850" s="1">
        <v>2</v>
      </c>
      <c r="M850" s="1" t="s">
        <v>14302</v>
      </c>
      <c r="N850" s="1" t="s">
        <v>14303</v>
      </c>
      <c r="S850" s="1" t="s">
        <v>68</v>
      </c>
      <c r="T850" s="1" t="s">
        <v>7222</v>
      </c>
      <c r="Y850" s="1" t="s">
        <v>2024</v>
      </c>
      <c r="Z850" s="1" t="s">
        <v>8298</v>
      </c>
      <c r="AC850" s="1">
        <v>1</v>
      </c>
      <c r="AD850" s="1" t="s">
        <v>284</v>
      </c>
      <c r="AE850" s="1" t="s">
        <v>9789</v>
      </c>
    </row>
    <row r="851" spans="1:72" ht="13.5" customHeight="1">
      <c r="A851" s="4" t="str">
        <f t="shared" si="21"/>
        <v>1702_각남면_0090</v>
      </c>
      <c r="B851" s="1">
        <v>1702</v>
      </c>
      <c r="C851" s="1" t="s">
        <v>12741</v>
      </c>
      <c r="D851" s="1" t="s">
        <v>12742</v>
      </c>
      <c r="E851" s="1">
        <v>850</v>
      </c>
      <c r="F851" s="1">
        <v>2</v>
      </c>
      <c r="G851" s="1" t="s">
        <v>938</v>
      </c>
      <c r="H851" s="1" t="s">
        <v>7052</v>
      </c>
      <c r="I851" s="1">
        <v>23</v>
      </c>
      <c r="L851" s="1">
        <v>3</v>
      </c>
      <c r="M851" s="1" t="s">
        <v>14573</v>
      </c>
      <c r="N851" s="1" t="s">
        <v>14574</v>
      </c>
      <c r="O851" s="1" t="s">
        <v>6</v>
      </c>
      <c r="P851" s="1" t="s">
        <v>7189</v>
      </c>
      <c r="T851" s="1" t="s">
        <v>14194</v>
      </c>
      <c r="U851" s="1" t="s">
        <v>2025</v>
      </c>
      <c r="V851" s="1" t="s">
        <v>12965</v>
      </c>
      <c r="W851" s="1" t="s">
        <v>166</v>
      </c>
      <c r="X851" s="1" t="s">
        <v>7754</v>
      </c>
      <c r="Y851" s="1" t="s">
        <v>798</v>
      </c>
      <c r="Z851" s="1" t="s">
        <v>8299</v>
      </c>
      <c r="AC851" s="1">
        <v>56</v>
      </c>
      <c r="AD851" s="1" t="s">
        <v>611</v>
      </c>
      <c r="AE851" s="1" t="s">
        <v>9539</v>
      </c>
      <c r="AJ851" s="1" t="s">
        <v>17</v>
      </c>
      <c r="AK851" s="1" t="s">
        <v>9936</v>
      </c>
      <c r="AL851" s="1" t="s">
        <v>97</v>
      </c>
      <c r="AM851" s="1" t="s">
        <v>9880</v>
      </c>
      <c r="AT851" s="1" t="s">
        <v>194</v>
      </c>
      <c r="AU851" s="1" t="s">
        <v>7558</v>
      </c>
      <c r="AV851" s="1" t="s">
        <v>15388</v>
      </c>
      <c r="AW851" s="1" t="s">
        <v>10423</v>
      </c>
      <c r="BG851" s="1" t="s">
        <v>46</v>
      </c>
      <c r="BH851" s="1" t="s">
        <v>7417</v>
      </c>
      <c r="BI851" s="1" t="s">
        <v>15321</v>
      </c>
      <c r="BJ851" s="1" t="s">
        <v>8546</v>
      </c>
      <c r="BK851" s="1" t="s">
        <v>46</v>
      </c>
      <c r="BL851" s="1" t="s">
        <v>7417</v>
      </c>
      <c r="BM851" s="1" t="s">
        <v>2026</v>
      </c>
      <c r="BN851" s="1" t="s">
        <v>11675</v>
      </c>
      <c r="BO851" s="1" t="s">
        <v>935</v>
      </c>
      <c r="BP851" s="1" t="s">
        <v>13630</v>
      </c>
      <c r="BQ851" s="1" t="s">
        <v>2020</v>
      </c>
      <c r="BR851" s="1" t="s">
        <v>9640</v>
      </c>
      <c r="BS851" s="1" t="s">
        <v>97</v>
      </c>
      <c r="BT851" s="1" t="s">
        <v>9880</v>
      </c>
    </row>
    <row r="852" spans="1:72" ht="13.5" customHeight="1">
      <c r="A852" s="4" t="str">
        <f t="shared" si="21"/>
        <v>1702_각남면_0090</v>
      </c>
      <c r="B852" s="1">
        <v>1702</v>
      </c>
      <c r="C852" s="1" t="s">
        <v>12741</v>
      </c>
      <c r="D852" s="1" t="s">
        <v>12742</v>
      </c>
      <c r="E852" s="1">
        <v>851</v>
      </c>
      <c r="F852" s="1">
        <v>2</v>
      </c>
      <c r="G852" s="1" t="s">
        <v>938</v>
      </c>
      <c r="H852" s="1" t="s">
        <v>7052</v>
      </c>
      <c r="I852" s="1">
        <v>23</v>
      </c>
      <c r="L852" s="1">
        <v>3</v>
      </c>
      <c r="M852" s="1" t="s">
        <v>14573</v>
      </c>
      <c r="N852" s="1" t="s">
        <v>14574</v>
      </c>
      <c r="S852" s="1" t="s">
        <v>49</v>
      </c>
      <c r="T852" s="1" t="s">
        <v>2878</v>
      </c>
      <c r="U852" s="1" t="s">
        <v>50</v>
      </c>
      <c r="V852" s="1" t="s">
        <v>7304</v>
      </c>
      <c r="Y852" s="1" t="s">
        <v>1088</v>
      </c>
      <c r="Z852" s="1" t="s">
        <v>8045</v>
      </c>
      <c r="AC852" s="1">
        <v>33</v>
      </c>
      <c r="AD852" s="1" t="s">
        <v>380</v>
      </c>
      <c r="AE852" s="1" t="s">
        <v>9798</v>
      </c>
      <c r="AJ852" s="1" t="s">
        <v>17</v>
      </c>
      <c r="AK852" s="1" t="s">
        <v>9936</v>
      </c>
      <c r="AL852" s="1" t="s">
        <v>120</v>
      </c>
      <c r="AM852" s="1" t="s">
        <v>9894</v>
      </c>
      <c r="AN852" s="1" t="s">
        <v>456</v>
      </c>
      <c r="AO852" s="1" t="s">
        <v>7287</v>
      </c>
      <c r="AR852" s="1" t="s">
        <v>2027</v>
      </c>
      <c r="AS852" s="1" t="s">
        <v>13339</v>
      </c>
      <c r="AT852" s="1" t="s">
        <v>46</v>
      </c>
      <c r="AU852" s="1" t="s">
        <v>7417</v>
      </c>
      <c r="AV852" s="1" t="s">
        <v>15389</v>
      </c>
      <c r="AW852" s="1" t="s">
        <v>10424</v>
      </c>
      <c r="BG852" s="1" t="s">
        <v>46</v>
      </c>
      <c r="BH852" s="1" t="s">
        <v>7417</v>
      </c>
      <c r="BI852" s="1" t="s">
        <v>2028</v>
      </c>
      <c r="BJ852" s="1" t="s">
        <v>9554</v>
      </c>
      <c r="BK852" s="1" t="s">
        <v>46</v>
      </c>
      <c r="BL852" s="1" t="s">
        <v>7417</v>
      </c>
      <c r="BM852" s="1" t="s">
        <v>2029</v>
      </c>
      <c r="BN852" s="1" t="s">
        <v>7950</v>
      </c>
      <c r="BO852" s="1" t="s">
        <v>46</v>
      </c>
      <c r="BP852" s="1" t="s">
        <v>7417</v>
      </c>
      <c r="BQ852" s="1" t="s">
        <v>2030</v>
      </c>
      <c r="BR852" s="1" t="s">
        <v>13703</v>
      </c>
      <c r="BS852" s="1" t="s">
        <v>79</v>
      </c>
      <c r="BT852" s="1" t="s">
        <v>14129</v>
      </c>
    </row>
    <row r="853" spans="1:72" ht="13.5" customHeight="1">
      <c r="A853" s="4" t="str">
        <f t="shared" si="21"/>
        <v>1702_각남면_0090</v>
      </c>
      <c r="B853" s="1">
        <v>1702</v>
      </c>
      <c r="C853" s="1" t="s">
        <v>12741</v>
      </c>
      <c r="D853" s="1" t="s">
        <v>12742</v>
      </c>
      <c r="E853" s="1">
        <v>852</v>
      </c>
      <c r="F853" s="1">
        <v>2</v>
      </c>
      <c r="G853" s="1" t="s">
        <v>938</v>
      </c>
      <c r="H853" s="1" t="s">
        <v>7052</v>
      </c>
      <c r="I853" s="1">
        <v>23</v>
      </c>
      <c r="L853" s="1">
        <v>3</v>
      </c>
      <c r="M853" s="1" t="s">
        <v>14573</v>
      </c>
      <c r="N853" s="1" t="s">
        <v>14574</v>
      </c>
      <c r="S853" s="1" t="s">
        <v>68</v>
      </c>
      <c r="T853" s="1" t="s">
        <v>7222</v>
      </c>
      <c r="U853" s="1" t="s">
        <v>445</v>
      </c>
      <c r="V853" s="1" t="s">
        <v>12846</v>
      </c>
      <c r="Y853" s="1" t="s">
        <v>15368</v>
      </c>
      <c r="Z853" s="1" t="s">
        <v>8300</v>
      </c>
      <c r="AC853" s="1">
        <v>21</v>
      </c>
      <c r="AD853" s="1" t="s">
        <v>246</v>
      </c>
      <c r="AE853" s="1" t="s">
        <v>9786</v>
      </c>
    </row>
    <row r="854" spans="1:72" ht="13.5" customHeight="1">
      <c r="A854" s="4" t="str">
        <f t="shared" si="21"/>
        <v>1702_각남면_0090</v>
      </c>
      <c r="B854" s="1">
        <v>1702</v>
      </c>
      <c r="C854" s="1" t="s">
        <v>12741</v>
      </c>
      <c r="D854" s="1" t="s">
        <v>12742</v>
      </c>
      <c r="E854" s="1">
        <v>853</v>
      </c>
      <c r="F854" s="1">
        <v>2</v>
      </c>
      <c r="G854" s="1" t="s">
        <v>938</v>
      </c>
      <c r="H854" s="1" t="s">
        <v>7052</v>
      </c>
      <c r="I854" s="1">
        <v>23</v>
      </c>
      <c r="L854" s="1">
        <v>3</v>
      </c>
      <c r="M854" s="1" t="s">
        <v>14573</v>
      </c>
      <c r="N854" s="1" t="s">
        <v>14574</v>
      </c>
      <c r="S854" s="1" t="s">
        <v>68</v>
      </c>
      <c r="T854" s="1" t="s">
        <v>7222</v>
      </c>
      <c r="U854" s="1" t="s">
        <v>445</v>
      </c>
      <c r="V854" s="1" t="s">
        <v>12846</v>
      </c>
      <c r="Y854" s="1" t="s">
        <v>2031</v>
      </c>
      <c r="Z854" s="1" t="s">
        <v>8301</v>
      </c>
      <c r="AC854" s="1">
        <v>12</v>
      </c>
      <c r="AD854" s="1" t="s">
        <v>736</v>
      </c>
      <c r="AE854" s="1" t="s">
        <v>9813</v>
      </c>
    </row>
    <row r="855" spans="1:72" ht="13.5" customHeight="1">
      <c r="A855" s="4" t="str">
        <f t="shared" si="21"/>
        <v>1702_각남면_0090</v>
      </c>
      <c r="B855" s="1">
        <v>1702</v>
      </c>
      <c r="C855" s="1" t="s">
        <v>12741</v>
      </c>
      <c r="D855" s="1" t="s">
        <v>12742</v>
      </c>
      <c r="E855" s="1">
        <v>854</v>
      </c>
      <c r="F855" s="1">
        <v>2</v>
      </c>
      <c r="G855" s="1" t="s">
        <v>938</v>
      </c>
      <c r="H855" s="1" t="s">
        <v>7052</v>
      </c>
      <c r="I855" s="1">
        <v>23</v>
      </c>
      <c r="L855" s="1">
        <v>3</v>
      </c>
      <c r="M855" s="1" t="s">
        <v>14573</v>
      </c>
      <c r="N855" s="1" t="s">
        <v>14574</v>
      </c>
      <c r="S855" s="1" t="s">
        <v>64</v>
      </c>
      <c r="T855" s="1" t="s">
        <v>7221</v>
      </c>
      <c r="Y855" s="1" t="s">
        <v>2032</v>
      </c>
      <c r="Z855" s="1" t="s">
        <v>8302</v>
      </c>
      <c r="AC855" s="1">
        <v>1</v>
      </c>
      <c r="AD855" s="1" t="s">
        <v>284</v>
      </c>
      <c r="AE855" s="1" t="s">
        <v>9789</v>
      </c>
    </row>
    <row r="856" spans="1:72" ht="13.5" customHeight="1">
      <c r="A856" s="4" t="str">
        <f t="shared" si="21"/>
        <v>1702_각남면_0090</v>
      </c>
      <c r="B856" s="1">
        <v>1702</v>
      </c>
      <c r="C856" s="1" t="s">
        <v>12741</v>
      </c>
      <c r="D856" s="1" t="s">
        <v>12742</v>
      </c>
      <c r="E856" s="1">
        <v>855</v>
      </c>
      <c r="F856" s="1">
        <v>2</v>
      </c>
      <c r="G856" s="1" t="s">
        <v>938</v>
      </c>
      <c r="H856" s="1" t="s">
        <v>7052</v>
      </c>
      <c r="I856" s="1">
        <v>23</v>
      </c>
      <c r="L856" s="1">
        <v>3</v>
      </c>
      <c r="M856" s="1" t="s">
        <v>14573</v>
      </c>
      <c r="N856" s="1" t="s">
        <v>14574</v>
      </c>
      <c r="T856" s="1" t="s">
        <v>15306</v>
      </c>
      <c r="U856" s="1" t="s">
        <v>320</v>
      </c>
      <c r="V856" s="1" t="s">
        <v>7378</v>
      </c>
      <c r="Y856" s="1" t="s">
        <v>723</v>
      </c>
      <c r="Z856" s="1" t="s">
        <v>7953</v>
      </c>
      <c r="AC856" s="1">
        <v>22</v>
      </c>
      <c r="AD856" s="1" t="s">
        <v>465</v>
      </c>
      <c r="AE856" s="1" t="s">
        <v>9802</v>
      </c>
    </row>
    <row r="857" spans="1:72" ht="13.5" customHeight="1">
      <c r="A857" s="4" t="str">
        <f t="shared" si="21"/>
        <v>1702_각남면_0090</v>
      </c>
      <c r="B857" s="1">
        <v>1702</v>
      </c>
      <c r="C857" s="1" t="s">
        <v>12741</v>
      </c>
      <c r="D857" s="1" t="s">
        <v>12742</v>
      </c>
      <c r="E857" s="1">
        <v>856</v>
      </c>
      <c r="F857" s="1">
        <v>2</v>
      </c>
      <c r="G857" s="1" t="s">
        <v>938</v>
      </c>
      <c r="H857" s="1" t="s">
        <v>7052</v>
      </c>
      <c r="I857" s="1">
        <v>23</v>
      </c>
      <c r="L857" s="1">
        <v>3</v>
      </c>
      <c r="M857" s="1" t="s">
        <v>14573</v>
      </c>
      <c r="N857" s="1" t="s">
        <v>14574</v>
      </c>
      <c r="T857" s="1" t="s">
        <v>15306</v>
      </c>
      <c r="U857" s="1" t="s">
        <v>138</v>
      </c>
      <c r="V857" s="1" t="s">
        <v>7310</v>
      </c>
      <c r="Y857" s="1" t="s">
        <v>1882</v>
      </c>
      <c r="Z857" s="1" t="s">
        <v>8303</v>
      </c>
      <c r="AC857" s="1">
        <v>40</v>
      </c>
      <c r="AD857" s="1" t="s">
        <v>52</v>
      </c>
      <c r="AE857" s="1" t="s">
        <v>9763</v>
      </c>
    </row>
    <row r="858" spans="1:72" ht="13.5" customHeight="1">
      <c r="A858" s="4" t="str">
        <f t="shared" si="21"/>
        <v>1702_각남면_0090</v>
      </c>
      <c r="B858" s="1">
        <v>1702</v>
      </c>
      <c r="C858" s="1" t="s">
        <v>12741</v>
      </c>
      <c r="D858" s="1" t="s">
        <v>12742</v>
      </c>
      <c r="E858" s="1">
        <v>857</v>
      </c>
      <c r="F858" s="1">
        <v>2</v>
      </c>
      <c r="G858" s="1" t="s">
        <v>938</v>
      </c>
      <c r="H858" s="1" t="s">
        <v>7052</v>
      </c>
      <c r="I858" s="1">
        <v>23</v>
      </c>
      <c r="L858" s="1">
        <v>4</v>
      </c>
      <c r="M858" s="1" t="s">
        <v>14832</v>
      </c>
      <c r="N858" s="1" t="s">
        <v>14833</v>
      </c>
      <c r="O858" s="1" t="s">
        <v>6</v>
      </c>
      <c r="P858" s="1" t="s">
        <v>7189</v>
      </c>
      <c r="T858" s="1" t="s">
        <v>14194</v>
      </c>
      <c r="U858" s="1" t="s">
        <v>1468</v>
      </c>
      <c r="V858" s="1" t="s">
        <v>7408</v>
      </c>
      <c r="W858" s="1" t="s">
        <v>166</v>
      </c>
      <c r="X858" s="1" t="s">
        <v>7754</v>
      </c>
      <c r="Y858" s="1" t="s">
        <v>2033</v>
      </c>
      <c r="Z858" s="1" t="s">
        <v>8304</v>
      </c>
      <c r="AC858" s="1">
        <v>34</v>
      </c>
      <c r="AD858" s="1" t="s">
        <v>174</v>
      </c>
      <c r="AE858" s="1" t="s">
        <v>9779</v>
      </c>
      <c r="AJ858" s="1" t="s">
        <v>17</v>
      </c>
      <c r="AK858" s="1" t="s">
        <v>9936</v>
      </c>
      <c r="AL858" s="1" t="s">
        <v>97</v>
      </c>
      <c r="AM858" s="1" t="s">
        <v>9880</v>
      </c>
      <c r="AT858" s="1" t="s">
        <v>194</v>
      </c>
      <c r="AU858" s="1" t="s">
        <v>7558</v>
      </c>
      <c r="AV858" s="1" t="s">
        <v>2020</v>
      </c>
      <c r="AW858" s="1" t="s">
        <v>9640</v>
      </c>
      <c r="BG858" s="1" t="s">
        <v>194</v>
      </c>
      <c r="BH858" s="1" t="s">
        <v>7558</v>
      </c>
      <c r="BI858" s="1" t="s">
        <v>15839</v>
      </c>
      <c r="BJ858" s="1" t="s">
        <v>13022</v>
      </c>
      <c r="BK858" s="1" t="s">
        <v>46</v>
      </c>
      <c r="BL858" s="1" t="s">
        <v>7417</v>
      </c>
      <c r="BM858" s="1" t="s">
        <v>1929</v>
      </c>
      <c r="BN858" s="1" t="s">
        <v>11214</v>
      </c>
      <c r="BO858" s="1" t="s">
        <v>46</v>
      </c>
      <c r="BP858" s="1" t="s">
        <v>7417</v>
      </c>
      <c r="BQ858" s="1" t="s">
        <v>2021</v>
      </c>
      <c r="BR858" s="1" t="s">
        <v>12168</v>
      </c>
      <c r="BS858" s="1" t="s">
        <v>443</v>
      </c>
      <c r="BT858" s="1" t="s">
        <v>9603</v>
      </c>
    </row>
    <row r="859" spans="1:72" ht="13.5" customHeight="1">
      <c r="A859" s="4" t="str">
        <f t="shared" si="21"/>
        <v>1702_각남면_0090</v>
      </c>
      <c r="B859" s="1">
        <v>1702</v>
      </c>
      <c r="C859" s="1" t="s">
        <v>12741</v>
      </c>
      <c r="D859" s="1" t="s">
        <v>12742</v>
      </c>
      <c r="E859" s="1">
        <v>858</v>
      </c>
      <c r="F859" s="1">
        <v>2</v>
      </c>
      <c r="G859" s="1" t="s">
        <v>938</v>
      </c>
      <c r="H859" s="1" t="s">
        <v>7052</v>
      </c>
      <c r="I859" s="1">
        <v>23</v>
      </c>
      <c r="L859" s="1">
        <v>4</v>
      </c>
      <c r="M859" s="1" t="s">
        <v>14832</v>
      </c>
      <c r="N859" s="1" t="s">
        <v>14833</v>
      </c>
      <c r="S859" s="1" t="s">
        <v>49</v>
      </c>
      <c r="T859" s="1" t="s">
        <v>2878</v>
      </c>
      <c r="W859" s="1" t="s">
        <v>303</v>
      </c>
      <c r="X859" s="1" t="s">
        <v>7757</v>
      </c>
      <c r="Y859" s="1" t="s">
        <v>88</v>
      </c>
      <c r="Z859" s="1" t="s">
        <v>7814</v>
      </c>
      <c r="AC859" s="1">
        <v>27</v>
      </c>
      <c r="AD859" s="1" t="s">
        <v>483</v>
      </c>
      <c r="AE859" s="1" t="s">
        <v>9497</v>
      </c>
      <c r="AJ859" s="1" t="s">
        <v>17</v>
      </c>
      <c r="AK859" s="1" t="s">
        <v>9936</v>
      </c>
      <c r="AL859" s="1" t="s">
        <v>149</v>
      </c>
      <c r="AM859" s="1" t="s">
        <v>9962</v>
      </c>
      <c r="AT859" s="1" t="s">
        <v>194</v>
      </c>
      <c r="AU859" s="1" t="s">
        <v>7558</v>
      </c>
      <c r="AV859" s="1" t="s">
        <v>2034</v>
      </c>
      <c r="AW859" s="1" t="s">
        <v>10425</v>
      </c>
      <c r="BG859" s="1" t="s">
        <v>194</v>
      </c>
      <c r="BH859" s="1" t="s">
        <v>7558</v>
      </c>
      <c r="BI859" s="1" t="s">
        <v>2035</v>
      </c>
      <c r="BJ859" s="1" t="s">
        <v>15290</v>
      </c>
      <c r="BK859" s="1" t="s">
        <v>189</v>
      </c>
      <c r="BL859" s="1" t="s">
        <v>7414</v>
      </c>
      <c r="BM859" s="1" t="s">
        <v>15352</v>
      </c>
      <c r="BN859" s="1" t="s">
        <v>9157</v>
      </c>
      <c r="BO859" s="1" t="s">
        <v>187</v>
      </c>
      <c r="BP859" s="1" t="s">
        <v>10063</v>
      </c>
      <c r="BQ859" s="1" t="s">
        <v>2036</v>
      </c>
      <c r="BR859" s="1" t="s">
        <v>12169</v>
      </c>
      <c r="BS859" s="1" t="s">
        <v>149</v>
      </c>
      <c r="BT859" s="1" t="s">
        <v>9962</v>
      </c>
    </row>
    <row r="860" spans="1:72" ht="13.5" customHeight="1">
      <c r="A860" s="4" t="str">
        <f t="shared" si="21"/>
        <v>1702_각남면_0090</v>
      </c>
      <c r="B860" s="1">
        <v>1702</v>
      </c>
      <c r="C860" s="1" t="s">
        <v>12741</v>
      </c>
      <c r="D860" s="1" t="s">
        <v>12742</v>
      </c>
      <c r="E860" s="1">
        <v>859</v>
      </c>
      <c r="F860" s="1">
        <v>2</v>
      </c>
      <c r="G860" s="1" t="s">
        <v>938</v>
      </c>
      <c r="H860" s="1" t="s">
        <v>7052</v>
      </c>
      <c r="I860" s="1">
        <v>23</v>
      </c>
      <c r="L860" s="1">
        <v>4</v>
      </c>
      <c r="M860" s="1" t="s">
        <v>14832</v>
      </c>
      <c r="N860" s="1" t="s">
        <v>14833</v>
      </c>
      <c r="S860" s="1" t="s">
        <v>64</v>
      </c>
      <c r="T860" s="1" t="s">
        <v>7221</v>
      </c>
      <c r="Y860" s="1" t="s">
        <v>1184</v>
      </c>
      <c r="Z860" s="1" t="s">
        <v>8066</v>
      </c>
      <c r="AC860" s="1">
        <v>2</v>
      </c>
      <c r="AD860" s="1" t="s">
        <v>99</v>
      </c>
      <c r="AE860" s="1" t="s">
        <v>9768</v>
      </c>
    </row>
    <row r="861" spans="1:72" ht="13.5" customHeight="1">
      <c r="A861" s="4" t="str">
        <f t="shared" si="21"/>
        <v>1702_각남면_0090</v>
      </c>
      <c r="B861" s="1">
        <v>1702</v>
      </c>
      <c r="C861" s="1" t="s">
        <v>12741</v>
      </c>
      <c r="D861" s="1" t="s">
        <v>12742</v>
      </c>
      <c r="E861" s="1">
        <v>860</v>
      </c>
      <c r="F861" s="1">
        <v>3</v>
      </c>
      <c r="G861" s="1" t="s">
        <v>2037</v>
      </c>
      <c r="H861" s="1" t="s">
        <v>7053</v>
      </c>
      <c r="I861" s="1">
        <v>1</v>
      </c>
      <c r="J861" s="1" t="s">
        <v>2038</v>
      </c>
      <c r="K861" s="1" t="s">
        <v>7089</v>
      </c>
      <c r="L861" s="1">
        <v>1</v>
      </c>
      <c r="M861" s="1" t="s">
        <v>2038</v>
      </c>
      <c r="N861" s="1" t="s">
        <v>7089</v>
      </c>
      <c r="T861" s="1" t="s">
        <v>14194</v>
      </c>
      <c r="U861" s="1" t="s">
        <v>753</v>
      </c>
      <c r="V861" s="1" t="s">
        <v>7357</v>
      </c>
      <c r="W861" s="1" t="s">
        <v>409</v>
      </c>
      <c r="X861" s="1" t="s">
        <v>7760</v>
      </c>
      <c r="Y861" s="1" t="s">
        <v>2039</v>
      </c>
      <c r="Z861" s="1" t="s">
        <v>8305</v>
      </c>
      <c r="AC861" s="1">
        <v>51</v>
      </c>
      <c r="AD861" s="1" t="s">
        <v>593</v>
      </c>
      <c r="AE861" s="1" t="s">
        <v>9808</v>
      </c>
      <c r="AJ861" s="1" t="s">
        <v>17</v>
      </c>
      <c r="AK861" s="1" t="s">
        <v>9936</v>
      </c>
      <c r="AL861" s="1" t="s">
        <v>399</v>
      </c>
      <c r="AM861" s="1" t="s">
        <v>9937</v>
      </c>
      <c r="AT861" s="1" t="s">
        <v>46</v>
      </c>
      <c r="AU861" s="1" t="s">
        <v>7417</v>
      </c>
      <c r="AV861" s="1" t="s">
        <v>2040</v>
      </c>
      <c r="AW861" s="1" t="s">
        <v>8306</v>
      </c>
      <c r="BG861" s="1" t="s">
        <v>275</v>
      </c>
      <c r="BH861" s="1" t="s">
        <v>7699</v>
      </c>
      <c r="BI861" s="1" t="s">
        <v>2041</v>
      </c>
      <c r="BJ861" s="1" t="s">
        <v>9612</v>
      </c>
      <c r="BK861" s="1" t="s">
        <v>553</v>
      </c>
      <c r="BL861" s="1" t="s">
        <v>7549</v>
      </c>
      <c r="BM861" s="1" t="s">
        <v>2042</v>
      </c>
      <c r="BN861" s="1" t="s">
        <v>11239</v>
      </c>
      <c r="BO861" s="1" t="s">
        <v>194</v>
      </c>
      <c r="BP861" s="1" t="s">
        <v>7558</v>
      </c>
      <c r="BQ861" s="1" t="s">
        <v>2043</v>
      </c>
      <c r="BR861" s="1" t="s">
        <v>12170</v>
      </c>
      <c r="BS861" s="1" t="s">
        <v>399</v>
      </c>
      <c r="BT861" s="1" t="s">
        <v>9937</v>
      </c>
    </row>
    <row r="862" spans="1:72" ht="13.5" customHeight="1">
      <c r="A862" s="4" t="str">
        <f t="shared" si="21"/>
        <v>1702_각남면_0090</v>
      </c>
      <c r="B862" s="1">
        <v>1702</v>
      </c>
      <c r="C862" s="1" t="s">
        <v>12741</v>
      </c>
      <c r="D862" s="1" t="s">
        <v>12742</v>
      </c>
      <c r="E862" s="1">
        <v>861</v>
      </c>
      <c r="F862" s="1">
        <v>3</v>
      </c>
      <c r="G862" s="1" t="s">
        <v>2037</v>
      </c>
      <c r="H862" s="1" t="s">
        <v>7053</v>
      </c>
      <c r="I862" s="1">
        <v>1</v>
      </c>
      <c r="L862" s="1">
        <v>1</v>
      </c>
      <c r="M862" s="1" t="s">
        <v>2038</v>
      </c>
      <c r="N862" s="1" t="s">
        <v>7089</v>
      </c>
      <c r="S862" s="1" t="s">
        <v>309</v>
      </c>
      <c r="T862" s="1" t="s">
        <v>7229</v>
      </c>
      <c r="W862" s="1" t="s">
        <v>155</v>
      </c>
      <c r="X862" s="1" t="s">
        <v>7753</v>
      </c>
      <c r="Y862" s="1" t="s">
        <v>88</v>
      </c>
      <c r="Z862" s="1" t="s">
        <v>7814</v>
      </c>
      <c r="AC862" s="1">
        <v>50</v>
      </c>
      <c r="AD862" s="1" t="s">
        <v>782</v>
      </c>
      <c r="AE862" s="1" t="s">
        <v>9814</v>
      </c>
      <c r="AF862" s="1" t="s">
        <v>100</v>
      </c>
      <c r="AG862" s="1" t="s">
        <v>9819</v>
      </c>
      <c r="AJ862" s="1" t="s">
        <v>17</v>
      </c>
      <c r="AK862" s="1" t="s">
        <v>9936</v>
      </c>
      <c r="AL862" s="1" t="s">
        <v>2044</v>
      </c>
      <c r="AM862" s="1" t="s">
        <v>10010</v>
      </c>
      <c r="AT862" s="1" t="s">
        <v>481</v>
      </c>
      <c r="AU862" s="1" t="s">
        <v>7339</v>
      </c>
      <c r="AV862" s="1" t="s">
        <v>840</v>
      </c>
      <c r="AW862" s="1" t="s">
        <v>7984</v>
      </c>
      <c r="BG862" s="1" t="s">
        <v>207</v>
      </c>
      <c r="BH862" s="1" t="s">
        <v>10187</v>
      </c>
      <c r="BI862" s="1" t="s">
        <v>351</v>
      </c>
      <c r="BJ862" s="1" t="s">
        <v>7758</v>
      </c>
      <c r="BK862" s="1" t="s">
        <v>207</v>
      </c>
      <c r="BL862" s="1" t="s">
        <v>10187</v>
      </c>
      <c r="BM862" s="1" t="s">
        <v>2045</v>
      </c>
      <c r="BN862" s="1" t="s">
        <v>7801</v>
      </c>
      <c r="BO862" s="1" t="s">
        <v>95</v>
      </c>
      <c r="BP862" s="1" t="s">
        <v>10190</v>
      </c>
      <c r="BQ862" s="1" t="s">
        <v>2046</v>
      </c>
      <c r="BR862" s="1" t="s">
        <v>9617</v>
      </c>
      <c r="BS862" s="1" t="s">
        <v>149</v>
      </c>
      <c r="BT862" s="1" t="s">
        <v>9962</v>
      </c>
    </row>
    <row r="863" spans="1:72" ht="13.5" customHeight="1">
      <c r="A863" s="4" t="str">
        <f t="shared" si="21"/>
        <v>1702_각남면_0090</v>
      </c>
      <c r="B863" s="1">
        <v>1702</v>
      </c>
      <c r="C863" s="1" t="s">
        <v>12741</v>
      </c>
      <c r="D863" s="1" t="s">
        <v>12742</v>
      </c>
      <c r="E863" s="1">
        <v>862</v>
      </c>
      <c r="F863" s="1">
        <v>3</v>
      </c>
      <c r="G863" s="1" t="s">
        <v>2037</v>
      </c>
      <c r="H863" s="1" t="s">
        <v>7053</v>
      </c>
      <c r="I863" s="1">
        <v>1</v>
      </c>
      <c r="L863" s="1">
        <v>1</v>
      </c>
      <c r="M863" s="1" t="s">
        <v>2038</v>
      </c>
      <c r="N863" s="1" t="s">
        <v>7089</v>
      </c>
      <c r="S863" s="1" t="s">
        <v>367</v>
      </c>
      <c r="T863" s="1" t="s">
        <v>12826</v>
      </c>
      <c r="U863" s="1" t="s">
        <v>46</v>
      </c>
      <c r="V863" s="1" t="s">
        <v>7417</v>
      </c>
      <c r="Y863" s="1" t="s">
        <v>2040</v>
      </c>
      <c r="Z863" s="1" t="s">
        <v>8306</v>
      </c>
      <c r="AC863" s="1">
        <v>89</v>
      </c>
      <c r="AD863" s="1" t="s">
        <v>408</v>
      </c>
      <c r="AE863" s="1" t="s">
        <v>9800</v>
      </c>
    </row>
    <row r="864" spans="1:72" ht="13.5" customHeight="1">
      <c r="A864" s="4" t="str">
        <f t="shared" si="21"/>
        <v>1702_각남면_0090</v>
      </c>
      <c r="B864" s="1">
        <v>1702</v>
      </c>
      <c r="C864" s="1" t="s">
        <v>12741</v>
      </c>
      <c r="D864" s="1" t="s">
        <v>12742</v>
      </c>
      <c r="E864" s="1">
        <v>863</v>
      </c>
      <c r="F864" s="1">
        <v>3</v>
      </c>
      <c r="G864" s="1" t="s">
        <v>2037</v>
      </c>
      <c r="H864" s="1" t="s">
        <v>7053</v>
      </c>
      <c r="I864" s="1">
        <v>1</v>
      </c>
      <c r="L864" s="1">
        <v>1</v>
      </c>
      <c r="M864" s="1" t="s">
        <v>2038</v>
      </c>
      <c r="N864" s="1" t="s">
        <v>7089</v>
      </c>
      <c r="S864" s="1" t="s">
        <v>2047</v>
      </c>
      <c r="T864" s="1" t="s">
        <v>7255</v>
      </c>
      <c r="U864" s="1" t="s">
        <v>445</v>
      </c>
      <c r="V864" s="1" t="s">
        <v>12846</v>
      </c>
      <c r="W864" s="1" t="s">
        <v>409</v>
      </c>
      <c r="X864" s="1" t="s">
        <v>7760</v>
      </c>
      <c r="Y864" s="1" t="s">
        <v>1367</v>
      </c>
      <c r="Z864" s="1" t="s">
        <v>8307</v>
      </c>
      <c r="AC864" s="1">
        <v>24</v>
      </c>
      <c r="AD864" s="1" t="s">
        <v>337</v>
      </c>
      <c r="AE864" s="1" t="s">
        <v>9796</v>
      </c>
    </row>
    <row r="865" spans="1:73" ht="13.5" customHeight="1">
      <c r="A865" s="4" t="str">
        <f t="shared" si="21"/>
        <v>1702_각남면_0090</v>
      </c>
      <c r="B865" s="1">
        <v>1702</v>
      </c>
      <c r="C865" s="1" t="s">
        <v>12741</v>
      </c>
      <c r="D865" s="1" t="s">
        <v>12742</v>
      </c>
      <c r="E865" s="1">
        <v>864</v>
      </c>
      <c r="F865" s="1">
        <v>3</v>
      </c>
      <c r="G865" s="1" t="s">
        <v>2037</v>
      </c>
      <c r="H865" s="1" t="s">
        <v>7053</v>
      </c>
      <c r="I865" s="1">
        <v>1</v>
      </c>
      <c r="L865" s="1">
        <v>1</v>
      </c>
      <c r="M865" s="1" t="s">
        <v>2038</v>
      </c>
      <c r="N865" s="1" t="s">
        <v>7089</v>
      </c>
      <c r="S865" s="1" t="s">
        <v>64</v>
      </c>
      <c r="T865" s="1" t="s">
        <v>7221</v>
      </c>
      <c r="Y865" s="1" t="s">
        <v>2048</v>
      </c>
      <c r="Z865" s="1" t="s">
        <v>8308</v>
      </c>
      <c r="AC865" s="1">
        <v>2</v>
      </c>
      <c r="AD865" s="1" t="s">
        <v>99</v>
      </c>
      <c r="AE865" s="1" t="s">
        <v>9768</v>
      </c>
      <c r="AF865" s="1" t="s">
        <v>100</v>
      </c>
      <c r="AG865" s="1" t="s">
        <v>9819</v>
      </c>
    </row>
    <row r="866" spans="1:73" ht="13.5" customHeight="1">
      <c r="A866" s="4" t="str">
        <f t="shared" si="21"/>
        <v>1702_각남면_0090</v>
      </c>
      <c r="B866" s="1">
        <v>1702</v>
      </c>
      <c r="C866" s="1" t="s">
        <v>12741</v>
      </c>
      <c r="D866" s="1" t="s">
        <v>12742</v>
      </c>
      <c r="E866" s="1">
        <v>865</v>
      </c>
      <c r="F866" s="1">
        <v>3</v>
      </c>
      <c r="G866" s="1" t="s">
        <v>2037</v>
      </c>
      <c r="H866" s="1" t="s">
        <v>7053</v>
      </c>
      <c r="I866" s="1">
        <v>1</v>
      </c>
      <c r="L866" s="1">
        <v>1</v>
      </c>
      <c r="M866" s="1" t="s">
        <v>2038</v>
      </c>
      <c r="N866" s="1" t="s">
        <v>7089</v>
      </c>
      <c r="S866" s="1" t="s">
        <v>64</v>
      </c>
      <c r="T866" s="1" t="s">
        <v>7221</v>
      </c>
      <c r="Y866" s="1" t="s">
        <v>88</v>
      </c>
      <c r="Z866" s="1" t="s">
        <v>7814</v>
      </c>
      <c r="AF866" s="1" t="s">
        <v>66</v>
      </c>
      <c r="AG866" s="1" t="s">
        <v>9818</v>
      </c>
      <c r="AH866" s="1" t="s">
        <v>97</v>
      </c>
      <c r="AI866" s="1" t="s">
        <v>9880</v>
      </c>
    </row>
    <row r="867" spans="1:73" ht="13.5" customHeight="1">
      <c r="A867" s="4" t="str">
        <f t="shared" si="21"/>
        <v>1702_각남면_0090</v>
      </c>
      <c r="B867" s="1">
        <v>1702</v>
      </c>
      <c r="C867" s="1" t="s">
        <v>12741</v>
      </c>
      <c r="D867" s="1" t="s">
        <v>12742</v>
      </c>
      <c r="E867" s="1">
        <v>866</v>
      </c>
      <c r="F867" s="1">
        <v>3</v>
      </c>
      <c r="G867" s="1" t="s">
        <v>2037</v>
      </c>
      <c r="H867" s="1" t="s">
        <v>7053</v>
      </c>
      <c r="I867" s="1">
        <v>1</v>
      </c>
      <c r="L867" s="1">
        <v>1</v>
      </c>
      <c r="M867" s="1" t="s">
        <v>2038</v>
      </c>
      <c r="N867" s="1" t="s">
        <v>7089</v>
      </c>
      <c r="S867" s="1" t="s">
        <v>64</v>
      </c>
      <c r="T867" s="1" t="s">
        <v>7221</v>
      </c>
      <c r="Y867" s="1" t="s">
        <v>2049</v>
      </c>
      <c r="Z867" s="1" t="s">
        <v>8309</v>
      </c>
      <c r="AC867" s="1">
        <v>5</v>
      </c>
      <c r="AD867" s="1" t="s">
        <v>319</v>
      </c>
      <c r="AE867" s="1" t="s">
        <v>7865</v>
      </c>
    </row>
    <row r="868" spans="1:73" ht="13.5" customHeight="1">
      <c r="A868" s="4" t="str">
        <f t="shared" si="21"/>
        <v>1702_각남면_0090</v>
      </c>
      <c r="B868" s="1">
        <v>1702</v>
      </c>
      <c r="C868" s="1" t="s">
        <v>12741</v>
      </c>
      <c r="D868" s="1" t="s">
        <v>12742</v>
      </c>
      <c r="E868" s="1">
        <v>867</v>
      </c>
      <c r="F868" s="1">
        <v>3</v>
      </c>
      <c r="G868" s="1" t="s">
        <v>2037</v>
      </c>
      <c r="H868" s="1" t="s">
        <v>7053</v>
      </c>
      <c r="I868" s="1">
        <v>1</v>
      </c>
      <c r="L868" s="1">
        <v>2</v>
      </c>
      <c r="M868" s="1" t="s">
        <v>14304</v>
      </c>
      <c r="N868" s="1" t="s">
        <v>14305</v>
      </c>
      <c r="T868" s="1" t="s">
        <v>14194</v>
      </c>
      <c r="U868" s="1" t="s">
        <v>2050</v>
      </c>
      <c r="V868" s="1" t="s">
        <v>7439</v>
      </c>
      <c r="W868" s="1" t="s">
        <v>409</v>
      </c>
      <c r="X868" s="1" t="s">
        <v>7760</v>
      </c>
      <c r="Y868" s="1" t="s">
        <v>2051</v>
      </c>
      <c r="Z868" s="1" t="s">
        <v>8310</v>
      </c>
      <c r="AC868" s="1">
        <v>33</v>
      </c>
      <c r="AD868" s="1" t="s">
        <v>380</v>
      </c>
      <c r="AE868" s="1" t="s">
        <v>9798</v>
      </c>
      <c r="AJ868" s="1" t="s">
        <v>17</v>
      </c>
      <c r="AK868" s="1" t="s">
        <v>9936</v>
      </c>
      <c r="AL868" s="1" t="s">
        <v>399</v>
      </c>
      <c r="AM868" s="1" t="s">
        <v>9937</v>
      </c>
      <c r="AT868" s="1" t="s">
        <v>299</v>
      </c>
      <c r="AU868" s="1" t="s">
        <v>7347</v>
      </c>
      <c r="AV868" s="1" t="s">
        <v>2052</v>
      </c>
      <c r="AW868" s="1" t="s">
        <v>8432</v>
      </c>
      <c r="BG868" s="1" t="s">
        <v>275</v>
      </c>
      <c r="BH868" s="1" t="s">
        <v>7699</v>
      </c>
      <c r="BI868" s="1" t="s">
        <v>2041</v>
      </c>
      <c r="BJ868" s="1" t="s">
        <v>9612</v>
      </c>
      <c r="BK868" s="1" t="s">
        <v>207</v>
      </c>
      <c r="BL868" s="1" t="s">
        <v>10187</v>
      </c>
      <c r="BM868" s="1" t="s">
        <v>2042</v>
      </c>
      <c r="BN868" s="1" t="s">
        <v>11239</v>
      </c>
      <c r="BO868" s="1" t="s">
        <v>109</v>
      </c>
      <c r="BP868" s="1" t="s">
        <v>10204</v>
      </c>
      <c r="BQ868" s="1" t="s">
        <v>15390</v>
      </c>
      <c r="BR868" s="1" t="s">
        <v>12171</v>
      </c>
      <c r="BS868" s="1" t="s">
        <v>97</v>
      </c>
      <c r="BT868" s="1" t="s">
        <v>9880</v>
      </c>
      <c r="BU868" s="1" t="s">
        <v>16060</v>
      </c>
    </row>
    <row r="869" spans="1:73" ht="13.5" customHeight="1">
      <c r="A869" s="4" t="str">
        <f t="shared" si="21"/>
        <v>1702_각남면_0090</v>
      </c>
      <c r="B869" s="1">
        <v>1702</v>
      </c>
      <c r="C869" s="1" t="s">
        <v>12741</v>
      </c>
      <c r="D869" s="1" t="s">
        <v>12742</v>
      </c>
      <c r="E869" s="1">
        <v>868</v>
      </c>
      <c r="F869" s="1">
        <v>3</v>
      </c>
      <c r="G869" s="1" t="s">
        <v>2037</v>
      </c>
      <c r="H869" s="1" t="s">
        <v>7053</v>
      </c>
      <c r="I869" s="1">
        <v>1</v>
      </c>
      <c r="L869" s="1">
        <v>2</v>
      </c>
      <c r="M869" s="1" t="s">
        <v>14304</v>
      </c>
      <c r="N869" s="1" t="s">
        <v>14305</v>
      </c>
      <c r="S869" s="1" t="s">
        <v>49</v>
      </c>
      <c r="T869" s="1" t="s">
        <v>2878</v>
      </c>
      <c r="W869" s="1" t="s">
        <v>2053</v>
      </c>
      <c r="X869" s="1" t="s">
        <v>7786</v>
      </c>
      <c r="Y869" s="1" t="s">
        <v>119</v>
      </c>
      <c r="Z869" s="1" t="s">
        <v>7818</v>
      </c>
      <c r="AC869" s="1">
        <v>36</v>
      </c>
      <c r="AD869" s="1" t="s">
        <v>289</v>
      </c>
      <c r="AE869" s="1" t="s">
        <v>9790</v>
      </c>
      <c r="AJ869" s="1" t="s">
        <v>2054</v>
      </c>
      <c r="AK869" s="1" t="s">
        <v>9990</v>
      </c>
      <c r="AL869" s="1" t="s">
        <v>2055</v>
      </c>
      <c r="AM869" s="1" t="s">
        <v>13244</v>
      </c>
      <c r="AT869" s="1" t="s">
        <v>207</v>
      </c>
      <c r="AU869" s="1" t="s">
        <v>10187</v>
      </c>
      <c r="AV869" s="1" t="s">
        <v>2056</v>
      </c>
      <c r="AW869" s="1" t="s">
        <v>10426</v>
      </c>
      <c r="BG869" s="1" t="s">
        <v>207</v>
      </c>
      <c r="BH869" s="1" t="s">
        <v>10187</v>
      </c>
      <c r="BI869" s="1" t="s">
        <v>976</v>
      </c>
      <c r="BJ869" s="1" t="s">
        <v>8019</v>
      </c>
      <c r="BK869" s="1" t="s">
        <v>207</v>
      </c>
      <c r="BL869" s="1" t="s">
        <v>10187</v>
      </c>
      <c r="BM869" s="1" t="s">
        <v>1026</v>
      </c>
      <c r="BN869" s="1" t="s">
        <v>8271</v>
      </c>
      <c r="BO869" s="1" t="s">
        <v>207</v>
      </c>
      <c r="BP869" s="1" t="s">
        <v>10187</v>
      </c>
      <c r="BQ869" s="1" t="s">
        <v>2057</v>
      </c>
      <c r="BR869" s="1" t="s">
        <v>12172</v>
      </c>
      <c r="BS869" s="1" t="s">
        <v>1287</v>
      </c>
      <c r="BT869" s="1" t="s">
        <v>10011</v>
      </c>
    </row>
    <row r="870" spans="1:73" ht="13.5" customHeight="1">
      <c r="A870" s="4" t="str">
        <f t="shared" ref="A870:A915" si="22">HYPERLINK("http://kyu.snu.ac.kr/sdhj/index.jsp?type=hj/GK14658_00IH_0001_0091.jpg","1702_각남면_0091")</f>
        <v>1702_각남면_0091</v>
      </c>
      <c r="B870" s="1">
        <v>1702</v>
      </c>
      <c r="C870" s="1" t="s">
        <v>12741</v>
      </c>
      <c r="D870" s="1" t="s">
        <v>12742</v>
      </c>
      <c r="E870" s="1">
        <v>869</v>
      </c>
      <c r="F870" s="1">
        <v>3</v>
      </c>
      <c r="G870" s="1" t="s">
        <v>2037</v>
      </c>
      <c r="H870" s="1" t="s">
        <v>7053</v>
      </c>
      <c r="I870" s="1">
        <v>1</v>
      </c>
      <c r="L870" s="1">
        <v>2</v>
      </c>
      <c r="M870" s="1" t="s">
        <v>14304</v>
      </c>
      <c r="N870" s="1" t="s">
        <v>14305</v>
      </c>
      <c r="T870" s="1" t="s">
        <v>15306</v>
      </c>
      <c r="U870" s="1" t="s">
        <v>320</v>
      </c>
      <c r="V870" s="1" t="s">
        <v>7378</v>
      </c>
      <c r="Y870" s="1" t="s">
        <v>1456</v>
      </c>
      <c r="Z870" s="1" t="s">
        <v>8137</v>
      </c>
      <c r="AC870" s="1">
        <v>28</v>
      </c>
      <c r="AD870" s="1" t="s">
        <v>650</v>
      </c>
      <c r="AE870" s="1" t="s">
        <v>9810</v>
      </c>
      <c r="AT870" s="1" t="s">
        <v>57</v>
      </c>
      <c r="AU870" s="1" t="s">
        <v>7320</v>
      </c>
      <c r="AV870" s="1" t="s">
        <v>2058</v>
      </c>
      <c r="AW870" s="1" t="s">
        <v>10427</v>
      </c>
      <c r="BB870" s="1" t="s">
        <v>141</v>
      </c>
      <c r="BC870" s="1" t="s">
        <v>7634</v>
      </c>
      <c r="BD870" s="1" t="s">
        <v>2059</v>
      </c>
      <c r="BE870" s="1" t="s">
        <v>9408</v>
      </c>
    </row>
    <row r="871" spans="1:73" ht="13.5" customHeight="1">
      <c r="A871" s="4" t="str">
        <f t="shared" si="22"/>
        <v>1702_각남면_0091</v>
      </c>
      <c r="B871" s="1">
        <v>1702</v>
      </c>
      <c r="C871" s="1" t="s">
        <v>12741</v>
      </c>
      <c r="D871" s="1" t="s">
        <v>12742</v>
      </c>
      <c r="E871" s="1">
        <v>870</v>
      </c>
      <c r="F871" s="1">
        <v>3</v>
      </c>
      <c r="G871" s="1" t="s">
        <v>2037</v>
      </c>
      <c r="H871" s="1" t="s">
        <v>7053</v>
      </c>
      <c r="I871" s="1">
        <v>1</v>
      </c>
      <c r="L871" s="1">
        <v>2</v>
      </c>
      <c r="M871" s="1" t="s">
        <v>14304</v>
      </c>
      <c r="N871" s="1" t="s">
        <v>14305</v>
      </c>
      <c r="S871" s="1" t="s">
        <v>2060</v>
      </c>
      <c r="T871" s="1" t="s">
        <v>7256</v>
      </c>
      <c r="U871" s="1" t="s">
        <v>2061</v>
      </c>
      <c r="V871" s="1" t="s">
        <v>12848</v>
      </c>
      <c r="Y871" s="1" t="s">
        <v>966</v>
      </c>
      <c r="Z871" s="1" t="s">
        <v>8015</v>
      </c>
      <c r="AC871" s="1">
        <v>39</v>
      </c>
      <c r="AD871" s="1" t="s">
        <v>803</v>
      </c>
      <c r="AE871" s="1" t="s">
        <v>9815</v>
      </c>
      <c r="AN871" s="1" t="s">
        <v>97</v>
      </c>
      <c r="AO871" s="1" t="s">
        <v>9880</v>
      </c>
      <c r="AP871" s="1" t="s">
        <v>187</v>
      </c>
      <c r="AQ871" s="1" t="s">
        <v>10063</v>
      </c>
      <c r="AR871" s="1" t="s">
        <v>2062</v>
      </c>
      <c r="AS871" s="1" t="s">
        <v>13326</v>
      </c>
      <c r="AT871" s="1" t="s">
        <v>251</v>
      </c>
      <c r="AU871" s="1" t="s">
        <v>13267</v>
      </c>
      <c r="AV871" s="1" t="s">
        <v>1498</v>
      </c>
      <c r="AW871" s="1" t="s">
        <v>8158</v>
      </c>
      <c r="BB871" s="1" t="s">
        <v>141</v>
      </c>
      <c r="BC871" s="1" t="s">
        <v>7634</v>
      </c>
      <c r="BD871" s="1" t="s">
        <v>568</v>
      </c>
      <c r="BE871" s="1" t="s">
        <v>9122</v>
      </c>
    </row>
    <row r="872" spans="1:73" ht="13.5" customHeight="1">
      <c r="A872" s="4" t="str">
        <f t="shared" si="22"/>
        <v>1702_각남면_0091</v>
      </c>
      <c r="B872" s="1">
        <v>1702</v>
      </c>
      <c r="C872" s="1" t="s">
        <v>12741</v>
      </c>
      <c r="D872" s="1" t="s">
        <v>12742</v>
      </c>
      <c r="E872" s="1">
        <v>871</v>
      </c>
      <c r="F872" s="1">
        <v>3</v>
      </c>
      <c r="G872" s="1" t="s">
        <v>2037</v>
      </c>
      <c r="H872" s="1" t="s">
        <v>7053</v>
      </c>
      <c r="I872" s="1">
        <v>1</v>
      </c>
      <c r="L872" s="1">
        <v>2</v>
      </c>
      <c r="M872" s="1" t="s">
        <v>14304</v>
      </c>
      <c r="N872" s="1" t="s">
        <v>14305</v>
      </c>
      <c r="T872" s="1" t="s">
        <v>15306</v>
      </c>
      <c r="U872" s="1" t="s">
        <v>320</v>
      </c>
      <c r="V872" s="1" t="s">
        <v>7378</v>
      </c>
      <c r="Y872" s="1" t="s">
        <v>2063</v>
      </c>
      <c r="Z872" s="1" t="s">
        <v>8311</v>
      </c>
      <c r="AC872" s="1">
        <v>27</v>
      </c>
      <c r="AD872" s="1" t="s">
        <v>483</v>
      </c>
      <c r="AE872" s="1" t="s">
        <v>9497</v>
      </c>
      <c r="AT872" s="1" t="s">
        <v>57</v>
      </c>
      <c r="AU872" s="1" t="s">
        <v>7320</v>
      </c>
      <c r="AV872" s="1" t="s">
        <v>2064</v>
      </c>
      <c r="AW872" s="1" t="s">
        <v>10428</v>
      </c>
      <c r="BB872" s="1" t="s">
        <v>141</v>
      </c>
      <c r="BC872" s="1" t="s">
        <v>7634</v>
      </c>
      <c r="BD872" s="1" t="s">
        <v>2065</v>
      </c>
      <c r="BE872" s="1" t="s">
        <v>9200</v>
      </c>
    </row>
    <row r="873" spans="1:73" ht="13.5" customHeight="1">
      <c r="A873" s="4" t="str">
        <f t="shared" si="22"/>
        <v>1702_각남면_0091</v>
      </c>
      <c r="B873" s="1">
        <v>1702</v>
      </c>
      <c r="C873" s="1" t="s">
        <v>12741</v>
      </c>
      <c r="D873" s="1" t="s">
        <v>12742</v>
      </c>
      <c r="E873" s="1">
        <v>872</v>
      </c>
      <c r="F873" s="1">
        <v>3</v>
      </c>
      <c r="G873" s="1" t="s">
        <v>2037</v>
      </c>
      <c r="H873" s="1" t="s">
        <v>7053</v>
      </c>
      <c r="I873" s="1">
        <v>1</v>
      </c>
      <c r="L873" s="1">
        <v>2</v>
      </c>
      <c r="M873" s="1" t="s">
        <v>14304</v>
      </c>
      <c r="N873" s="1" t="s">
        <v>14305</v>
      </c>
      <c r="S873" s="1" t="s">
        <v>2060</v>
      </c>
      <c r="T873" s="1" t="s">
        <v>7256</v>
      </c>
      <c r="U873" s="1" t="s">
        <v>445</v>
      </c>
      <c r="V873" s="1" t="s">
        <v>12846</v>
      </c>
      <c r="W873" s="1" t="s">
        <v>351</v>
      </c>
      <c r="X873" s="1" t="s">
        <v>7758</v>
      </c>
      <c r="Y873" s="1" t="s">
        <v>2066</v>
      </c>
      <c r="Z873" s="1" t="s">
        <v>8312</v>
      </c>
      <c r="AC873" s="1">
        <v>32</v>
      </c>
      <c r="AD873" s="1" t="s">
        <v>178</v>
      </c>
      <c r="AE873" s="1" t="s">
        <v>9780</v>
      </c>
    </row>
    <row r="874" spans="1:73" ht="13.5" customHeight="1">
      <c r="A874" s="4" t="str">
        <f t="shared" si="22"/>
        <v>1702_각남면_0091</v>
      </c>
      <c r="B874" s="1">
        <v>1702</v>
      </c>
      <c r="C874" s="1" t="s">
        <v>12741</v>
      </c>
      <c r="D874" s="1" t="s">
        <v>12742</v>
      </c>
      <c r="E874" s="1">
        <v>873</v>
      </c>
      <c r="F874" s="1">
        <v>3</v>
      </c>
      <c r="G874" s="1" t="s">
        <v>2037</v>
      </c>
      <c r="H874" s="1" t="s">
        <v>7053</v>
      </c>
      <c r="I874" s="1">
        <v>1</v>
      </c>
      <c r="L874" s="1">
        <v>2</v>
      </c>
      <c r="M874" s="1" t="s">
        <v>14304</v>
      </c>
      <c r="N874" s="1" t="s">
        <v>14305</v>
      </c>
      <c r="S874" s="1" t="s">
        <v>2047</v>
      </c>
      <c r="T874" s="1" t="s">
        <v>7255</v>
      </c>
      <c r="U874" s="1" t="s">
        <v>2067</v>
      </c>
      <c r="V874" s="1" t="s">
        <v>7440</v>
      </c>
      <c r="W874" s="1" t="s">
        <v>303</v>
      </c>
      <c r="X874" s="1" t="s">
        <v>7757</v>
      </c>
      <c r="Y874" s="1" t="s">
        <v>2068</v>
      </c>
      <c r="Z874" s="1" t="s">
        <v>8313</v>
      </c>
      <c r="AF874" s="1" t="s">
        <v>136</v>
      </c>
      <c r="AG874" s="1" t="s">
        <v>9821</v>
      </c>
      <c r="AH874" s="1" t="s">
        <v>2069</v>
      </c>
      <c r="AI874" s="1" t="s">
        <v>9896</v>
      </c>
    </row>
    <row r="875" spans="1:73" ht="13.5" customHeight="1">
      <c r="A875" s="4" t="str">
        <f t="shared" si="22"/>
        <v>1702_각남면_0091</v>
      </c>
      <c r="B875" s="1">
        <v>1702</v>
      </c>
      <c r="C875" s="1" t="s">
        <v>12741</v>
      </c>
      <c r="D875" s="1" t="s">
        <v>12742</v>
      </c>
      <c r="E875" s="1">
        <v>874</v>
      </c>
      <c r="F875" s="1">
        <v>3</v>
      </c>
      <c r="G875" s="1" t="s">
        <v>2037</v>
      </c>
      <c r="H875" s="1" t="s">
        <v>7053</v>
      </c>
      <c r="I875" s="1">
        <v>1</v>
      </c>
      <c r="L875" s="1">
        <v>2</v>
      </c>
      <c r="M875" s="1" t="s">
        <v>14304</v>
      </c>
      <c r="N875" s="1" t="s">
        <v>14305</v>
      </c>
      <c r="T875" s="1" t="s">
        <v>15306</v>
      </c>
      <c r="U875" s="1" t="s">
        <v>138</v>
      </c>
      <c r="V875" s="1" t="s">
        <v>7310</v>
      </c>
      <c r="Y875" s="1" t="s">
        <v>2070</v>
      </c>
      <c r="Z875" s="1" t="s">
        <v>8314</v>
      </c>
      <c r="AC875" s="1">
        <v>3</v>
      </c>
      <c r="AD875" s="1" t="s">
        <v>217</v>
      </c>
      <c r="AE875" s="1" t="s">
        <v>9783</v>
      </c>
      <c r="AF875" s="1" t="s">
        <v>100</v>
      </c>
      <c r="AG875" s="1" t="s">
        <v>9819</v>
      </c>
    </row>
    <row r="876" spans="1:73" ht="13.5" customHeight="1">
      <c r="A876" s="4" t="str">
        <f t="shared" si="22"/>
        <v>1702_각남면_0091</v>
      </c>
      <c r="B876" s="1">
        <v>1702</v>
      </c>
      <c r="C876" s="1" t="s">
        <v>12741</v>
      </c>
      <c r="D876" s="1" t="s">
        <v>12742</v>
      </c>
      <c r="E876" s="1">
        <v>875</v>
      </c>
      <c r="F876" s="1">
        <v>3</v>
      </c>
      <c r="G876" s="1" t="s">
        <v>2037</v>
      </c>
      <c r="H876" s="1" t="s">
        <v>7053</v>
      </c>
      <c r="I876" s="1">
        <v>1</v>
      </c>
      <c r="L876" s="1">
        <v>2</v>
      </c>
      <c r="M876" s="1" t="s">
        <v>14304</v>
      </c>
      <c r="N876" s="1" t="s">
        <v>14305</v>
      </c>
      <c r="S876" s="1" t="s">
        <v>461</v>
      </c>
      <c r="T876" s="1" t="s">
        <v>7233</v>
      </c>
      <c r="U876" s="1" t="s">
        <v>476</v>
      </c>
      <c r="V876" s="1" t="s">
        <v>7338</v>
      </c>
      <c r="W876" s="1" t="s">
        <v>148</v>
      </c>
      <c r="X876" s="1" t="s">
        <v>11263</v>
      </c>
      <c r="Y876" s="1" t="s">
        <v>1374</v>
      </c>
      <c r="Z876" s="1" t="s">
        <v>8315</v>
      </c>
      <c r="AC876" s="1">
        <v>69</v>
      </c>
      <c r="AD876" s="1" t="s">
        <v>408</v>
      </c>
      <c r="AE876" s="1" t="s">
        <v>9800</v>
      </c>
      <c r="AF876" s="1" t="s">
        <v>13116</v>
      </c>
      <c r="AG876" s="1" t="s">
        <v>13118</v>
      </c>
      <c r="AH876" s="1" t="s">
        <v>2752</v>
      </c>
      <c r="AI876" s="1" t="s">
        <v>13117</v>
      </c>
    </row>
    <row r="877" spans="1:73" ht="13.5" customHeight="1">
      <c r="A877" s="4" t="str">
        <f t="shared" si="22"/>
        <v>1702_각남면_0091</v>
      </c>
      <c r="B877" s="1">
        <v>1702</v>
      </c>
      <c r="C877" s="1" t="s">
        <v>12741</v>
      </c>
      <c r="D877" s="1" t="s">
        <v>12742</v>
      </c>
      <c r="E877" s="1">
        <v>876</v>
      </c>
      <c r="F877" s="1">
        <v>3</v>
      </c>
      <c r="G877" s="1" t="s">
        <v>2037</v>
      </c>
      <c r="H877" s="1" t="s">
        <v>7053</v>
      </c>
      <c r="I877" s="1">
        <v>1</v>
      </c>
      <c r="L877" s="1">
        <v>3</v>
      </c>
      <c r="M877" s="1" t="s">
        <v>14575</v>
      </c>
      <c r="N877" s="1" t="s">
        <v>14576</v>
      </c>
      <c r="T877" s="1" t="s">
        <v>14194</v>
      </c>
      <c r="U877" s="1" t="s">
        <v>2071</v>
      </c>
      <c r="V877" s="1" t="s">
        <v>12845</v>
      </c>
      <c r="W877" s="1" t="s">
        <v>656</v>
      </c>
      <c r="X877" s="1" t="s">
        <v>7770</v>
      </c>
      <c r="Y877" s="1" t="s">
        <v>2072</v>
      </c>
      <c r="Z877" s="1" t="s">
        <v>8316</v>
      </c>
      <c r="AC877" s="1">
        <v>69</v>
      </c>
      <c r="AD877" s="1" t="s">
        <v>408</v>
      </c>
      <c r="AE877" s="1" t="s">
        <v>9800</v>
      </c>
      <c r="AJ877" s="1" t="s">
        <v>17</v>
      </c>
      <c r="AK877" s="1" t="s">
        <v>9936</v>
      </c>
      <c r="AL877" s="1" t="s">
        <v>657</v>
      </c>
      <c r="AM877" s="1" t="s">
        <v>9980</v>
      </c>
      <c r="AT877" s="1" t="s">
        <v>299</v>
      </c>
      <c r="AU877" s="1" t="s">
        <v>7347</v>
      </c>
      <c r="AV877" s="1" t="s">
        <v>2073</v>
      </c>
      <c r="AW877" s="1" t="s">
        <v>8317</v>
      </c>
      <c r="BG877" s="1" t="s">
        <v>385</v>
      </c>
      <c r="BH877" s="1" t="s">
        <v>11059</v>
      </c>
      <c r="BI877" s="1" t="s">
        <v>15391</v>
      </c>
      <c r="BJ877" s="1" t="s">
        <v>11215</v>
      </c>
      <c r="BK877" s="1" t="s">
        <v>685</v>
      </c>
      <c r="BL877" s="1" t="s">
        <v>13520</v>
      </c>
      <c r="BM877" s="1" t="s">
        <v>1299</v>
      </c>
      <c r="BN877" s="1" t="s">
        <v>10372</v>
      </c>
      <c r="BO877" s="1" t="s">
        <v>194</v>
      </c>
      <c r="BP877" s="1" t="s">
        <v>7558</v>
      </c>
      <c r="BQ877" s="1" t="s">
        <v>2074</v>
      </c>
      <c r="BR877" s="1" t="s">
        <v>12173</v>
      </c>
      <c r="BS877" s="1" t="s">
        <v>86</v>
      </c>
      <c r="BT877" s="1" t="s">
        <v>9892</v>
      </c>
    </row>
    <row r="878" spans="1:73" ht="13.5" customHeight="1">
      <c r="A878" s="4" t="str">
        <f t="shared" si="22"/>
        <v>1702_각남면_0091</v>
      </c>
      <c r="B878" s="1">
        <v>1702</v>
      </c>
      <c r="C878" s="1" t="s">
        <v>12741</v>
      </c>
      <c r="D878" s="1" t="s">
        <v>12742</v>
      </c>
      <c r="E878" s="1">
        <v>877</v>
      </c>
      <c r="F878" s="1">
        <v>3</v>
      </c>
      <c r="G878" s="1" t="s">
        <v>2037</v>
      </c>
      <c r="H878" s="1" t="s">
        <v>7053</v>
      </c>
      <c r="I878" s="1">
        <v>1</v>
      </c>
      <c r="L878" s="1">
        <v>3</v>
      </c>
      <c r="M878" s="1" t="s">
        <v>14575</v>
      </c>
      <c r="N878" s="1" t="s">
        <v>14576</v>
      </c>
      <c r="S878" s="1" t="s">
        <v>49</v>
      </c>
      <c r="T878" s="1" t="s">
        <v>2878</v>
      </c>
      <c r="W878" s="1" t="s">
        <v>2075</v>
      </c>
      <c r="X878" s="1" t="s">
        <v>7753</v>
      </c>
      <c r="Y878" s="1" t="s">
        <v>88</v>
      </c>
      <c r="Z878" s="1" t="s">
        <v>7814</v>
      </c>
      <c r="AC878" s="1">
        <v>51</v>
      </c>
      <c r="AD878" s="1" t="s">
        <v>593</v>
      </c>
      <c r="AE878" s="1" t="s">
        <v>9808</v>
      </c>
      <c r="AJ878" s="1" t="s">
        <v>17</v>
      </c>
      <c r="AK878" s="1" t="s">
        <v>9936</v>
      </c>
      <c r="AL878" s="1" t="s">
        <v>2076</v>
      </c>
      <c r="AM878" s="1" t="s">
        <v>13246</v>
      </c>
      <c r="AT878" s="1" t="s">
        <v>189</v>
      </c>
      <c r="AU878" s="1" t="s">
        <v>7414</v>
      </c>
      <c r="AV878" s="1" t="s">
        <v>2077</v>
      </c>
      <c r="AW878" s="1" t="s">
        <v>10429</v>
      </c>
      <c r="BG878" s="1" t="s">
        <v>42</v>
      </c>
      <c r="BH878" s="1" t="s">
        <v>7418</v>
      </c>
      <c r="BI878" s="1" t="s">
        <v>2078</v>
      </c>
      <c r="BJ878" s="1" t="s">
        <v>11216</v>
      </c>
      <c r="BK878" s="1" t="s">
        <v>42</v>
      </c>
      <c r="BL878" s="1" t="s">
        <v>7418</v>
      </c>
      <c r="BM878" s="1" t="s">
        <v>2079</v>
      </c>
      <c r="BN878" s="1" t="s">
        <v>11676</v>
      </c>
      <c r="BO878" s="1" t="s">
        <v>42</v>
      </c>
      <c r="BP878" s="1" t="s">
        <v>7418</v>
      </c>
      <c r="BQ878" s="1" t="s">
        <v>2080</v>
      </c>
      <c r="BR878" s="1" t="s">
        <v>12174</v>
      </c>
      <c r="BS878" s="1" t="s">
        <v>310</v>
      </c>
      <c r="BT878" s="1" t="s">
        <v>9995</v>
      </c>
    </row>
    <row r="879" spans="1:73" ht="13.5" customHeight="1">
      <c r="A879" s="4" t="str">
        <f t="shared" si="22"/>
        <v>1702_각남면_0091</v>
      </c>
      <c r="B879" s="1">
        <v>1702</v>
      </c>
      <c r="C879" s="1" t="s">
        <v>12741</v>
      </c>
      <c r="D879" s="1" t="s">
        <v>12742</v>
      </c>
      <c r="E879" s="1">
        <v>878</v>
      </c>
      <c r="F879" s="1">
        <v>3</v>
      </c>
      <c r="G879" s="1" t="s">
        <v>2037</v>
      </c>
      <c r="H879" s="1" t="s">
        <v>7053</v>
      </c>
      <c r="I879" s="1">
        <v>1</v>
      </c>
      <c r="L879" s="1">
        <v>3</v>
      </c>
      <c r="M879" s="1" t="s">
        <v>14575</v>
      </c>
      <c r="N879" s="1" t="s">
        <v>14576</v>
      </c>
      <c r="S879" s="1" t="s">
        <v>367</v>
      </c>
      <c r="T879" s="1" t="s">
        <v>12826</v>
      </c>
      <c r="U879" s="1" t="s">
        <v>299</v>
      </c>
      <c r="V879" s="1" t="s">
        <v>7347</v>
      </c>
      <c r="Y879" s="1" t="s">
        <v>2081</v>
      </c>
      <c r="Z879" s="1" t="s">
        <v>8317</v>
      </c>
      <c r="AC879" s="1">
        <v>96</v>
      </c>
      <c r="AD879" s="1" t="s">
        <v>289</v>
      </c>
      <c r="AE879" s="1" t="s">
        <v>9790</v>
      </c>
    </row>
    <row r="880" spans="1:73" ht="13.5" customHeight="1">
      <c r="A880" s="4" t="str">
        <f t="shared" si="22"/>
        <v>1702_각남면_0091</v>
      </c>
      <c r="B880" s="1">
        <v>1702</v>
      </c>
      <c r="C880" s="1" t="s">
        <v>12741</v>
      </c>
      <c r="D880" s="1" t="s">
        <v>12742</v>
      </c>
      <c r="E880" s="1">
        <v>879</v>
      </c>
      <c r="F880" s="1">
        <v>3</v>
      </c>
      <c r="G880" s="1" t="s">
        <v>2037</v>
      </c>
      <c r="H880" s="1" t="s">
        <v>7053</v>
      </c>
      <c r="I880" s="1">
        <v>1</v>
      </c>
      <c r="L880" s="1">
        <v>3</v>
      </c>
      <c r="M880" s="1" t="s">
        <v>14575</v>
      </c>
      <c r="N880" s="1" t="s">
        <v>14576</v>
      </c>
      <c r="S880" s="1" t="s">
        <v>68</v>
      </c>
      <c r="T880" s="1" t="s">
        <v>7222</v>
      </c>
      <c r="U880" s="1" t="s">
        <v>445</v>
      </c>
      <c r="V880" s="1" t="s">
        <v>12846</v>
      </c>
      <c r="Y880" s="1" t="s">
        <v>2082</v>
      </c>
      <c r="Z880" s="1" t="s">
        <v>8318</v>
      </c>
      <c r="AC880" s="1">
        <v>32</v>
      </c>
      <c r="AD880" s="1" t="s">
        <v>380</v>
      </c>
      <c r="AE880" s="1" t="s">
        <v>9798</v>
      </c>
      <c r="AG880" s="1" t="s">
        <v>15638</v>
      </c>
    </row>
    <row r="881" spans="1:72" ht="13.5" customHeight="1">
      <c r="A881" s="4" t="str">
        <f t="shared" si="22"/>
        <v>1702_각남면_0091</v>
      </c>
      <c r="B881" s="1">
        <v>1702</v>
      </c>
      <c r="C881" s="1" t="s">
        <v>12741</v>
      </c>
      <c r="D881" s="1" t="s">
        <v>12742</v>
      </c>
      <c r="E881" s="1">
        <v>880</v>
      </c>
      <c r="F881" s="1">
        <v>3</v>
      </c>
      <c r="G881" s="1" t="s">
        <v>2037</v>
      </c>
      <c r="H881" s="1" t="s">
        <v>7053</v>
      </c>
      <c r="I881" s="1">
        <v>1</v>
      </c>
      <c r="L881" s="1">
        <v>3</v>
      </c>
      <c r="M881" s="1" t="s">
        <v>14575</v>
      </c>
      <c r="N881" s="1" t="s">
        <v>14576</v>
      </c>
      <c r="S881" s="1" t="s">
        <v>117</v>
      </c>
      <c r="T881" s="1" t="s">
        <v>7223</v>
      </c>
      <c r="W881" s="1" t="s">
        <v>1056</v>
      </c>
      <c r="X881" s="1" t="s">
        <v>7774</v>
      </c>
      <c r="Y881" s="1" t="s">
        <v>88</v>
      </c>
      <c r="Z881" s="1" t="s">
        <v>7814</v>
      </c>
      <c r="AC881" s="1">
        <v>35</v>
      </c>
      <c r="AD881" s="1" t="s">
        <v>135</v>
      </c>
      <c r="AE881" s="1" t="s">
        <v>9773</v>
      </c>
      <c r="AF881" s="1" t="s">
        <v>13150</v>
      </c>
      <c r="AG881" s="1" t="s">
        <v>13147</v>
      </c>
    </row>
    <row r="882" spans="1:72" ht="13.5" customHeight="1">
      <c r="A882" s="4" t="str">
        <f t="shared" si="22"/>
        <v>1702_각남면_0091</v>
      </c>
      <c r="B882" s="1">
        <v>1702</v>
      </c>
      <c r="C882" s="1" t="s">
        <v>12741</v>
      </c>
      <c r="D882" s="1" t="s">
        <v>12742</v>
      </c>
      <c r="E882" s="1">
        <v>881</v>
      </c>
      <c r="F882" s="1">
        <v>3</v>
      </c>
      <c r="G882" s="1" t="s">
        <v>2037</v>
      </c>
      <c r="H882" s="1" t="s">
        <v>7053</v>
      </c>
      <c r="I882" s="1">
        <v>1</v>
      </c>
      <c r="L882" s="1">
        <v>3</v>
      </c>
      <c r="M882" s="1" t="s">
        <v>14575</v>
      </c>
      <c r="N882" s="1" t="s">
        <v>14576</v>
      </c>
      <c r="S882" s="1" t="s">
        <v>68</v>
      </c>
      <c r="T882" s="1" t="s">
        <v>7222</v>
      </c>
      <c r="U882" s="1" t="s">
        <v>2083</v>
      </c>
      <c r="V882" s="1" t="s">
        <v>7427</v>
      </c>
      <c r="Y882" s="1" t="s">
        <v>2084</v>
      </c>
      <c r="Z882" s="1" t="s">
        <v>8319</v>
      </c>
      <c r="AC882" s="1">
        <v>40</v>
      </c>
      <c r="AD882" s="1" t="s">
        <v>52</v>
      </c>
      <c r="AE882" s="1" t="s">
        <v>9763</v>
      </c>
    </row>
    <row r="883" spans="1:72" ht="13.5" customHeight="1">
      <c r="A883" s="4" t="str">
        <f t="shared" si="22"/>
        <v>1702_각남면_0091</v>
      </c>
      <c r="B883" s="1">
        <v>1702</v>
      </c>
      <c r="C883" s="1" t="s">
        <v>12741</v>
      </c>
      <c r="D883" s="1" t="s">
        <v>12742</v>
      </c>
      <c r="E883" s="1">
        <v>882</v>
      </c>
      <c r="F883" s="1">
        <v>3</v>
      </c>
      <c r="G883" s="1" t="s">
        <v>2037</v>
      </c>
      <c r="H883" s="1" t="s">
        <v>7053</v>
      </c>
      <c r="I883" s="1">
        <v>1</v>
      </c>
      <c r="L883" s="1">
        <v>3</v>
      </c>
      <c r="M883" s="1" t="s">
        <v>14575</v>
      </c>
      <c r="N883" s="1" t="s">
        <v>14576</v>
      </c>
      <c r="S883" s="1" t="s">
        <v>68</v>
      </c>
      <c r="T883" s="1" t="s">
        <v>7222</v>
      </c>
      <c r="U883" s="1" t="s">
        <v>445</v>
      </c>
      <c r="V883" s="1" t="s">
        <v>12846</v>
      </c>
      <c r="Y883" s="1" t="s">
        <v>2085</v>
      </c>
      <c r="Z883" s="1" t="s">
        <v>8320</v>
      </c>
      <c r="AC883" s="1">
        <v>18</v>
      </c>
      <c r="AD883" s="1" t="s">
        <v>157</v>
      </c>
      <c r="AE883" s="1" t="s">
        <v>9776</v>
      </c>
    </row>
    <row r="884" spans="1:72" ht="13.5" customHeight="1">
      <c r="A884" s="4" t="str">
        <f t="shared" si="22"/>
        <v>1702_각남면_0091</v>
      </c>
      <c r="B884" s="1">
        <v>1702</v>
      </c>
      <c r="C884" s="1" t="s">
        <v>12741</v>
      </c>
      <c r="D884" s="1" t="s">
        <v>12742</v>
      </c>
      <c r="E884" s="1">
        <v>883</v>
      </c>
      <c r="F884" s="1">
        <v>3</v>
      </c>
      <c r="G884" s="1" t="s">
        <v>2037</v>
      </c>
      <c r="H884" s="1" t="s">
        <v>7053</v>
      </c>
      <c r="I884" s="1">
        <v>1</v>
      </c>
      <c r="L884" s="1">
        <v>3</v>
      </c>
      <c r="M884" s="1" t="s">
        <v>14575</v>
      </c>
      <c r="N884" s="1" t="s">
        <v>14576</v>
      </c>
      <c r="S884" s="1" t="s">
        <v>64</v>
      </c>
      <c r="T884" s="1" t="s">
        <v>7221</v>
      </c>
      <c r="Y884" s="1" t="s">
        <v>2086</v>
      </c>
      <c r="Z884" s="1" t="s">
        <v>8321</v>
      </c>
      <c r="AC884" s="1">
        <v>8</v>
      </c>
      <c r="AD884" s="1" t="s">
        <v>184</v>
      </c>
      <c r="AE884" s="1" t="s">
        <v>9781</v>
      </c>
    </row>
    <row r="885" spans="1:72" ht="13.5" customHeight="1">
      <c r="A885" s="4" t="str">
        <f t="shared" si="22"/>
        <v>1702_각남면_0091</v>
      </c>
      <c r="B885" s="1">
        <v>1702</v>
      </c>
      <c r="C885" s="1" t="s">
        <v>12741</v>
      </c>
      <c r="D885" s="1" t="s">
        <v>12742</v>
      </c>
      <c r="E885" s="1">
        <v>884</v>
      </c>
      <c r="F885" s="1">
        <v>3</v>
      </c>
      <c r="G885" s="1" t="s">
        <v>2037</v>
      </c>
      <c r="H885" s="1" t="s">
        <v>7053</v>
      </c>
      <c r="I885" s="1">
        <v>1</v>
      </c>
      <c r="L885" s="1">
        <v>3</v>
      </c>
      <c r="M885" s="1" t="s">
        <v>14575</v>
      </c>
      <c r="N885" s="1" t="s">
        <v>14576</v>
      </c>
      <c r="S885" s="1" t="s">
        <v>117</v>
      </c>
      <c r="T885" s="1" t="s">
        <v>7223</v>
      </c>
      <c r="W885" s="1" t="s">
        <v>281</v>
      </c>
      <c r="X885" s="1" t="s">
        <v>12981</v>
      </c>
      <c r="Y885" s="1" t="s">
        <v>88</v>
      </c>
      <c r="Z885" s="1" t="s">
        <v>7814</v>
      </c>
      <c r="AC885" s="1">
        <v>25</v>
      </c>
      <c r="AD885" s="1" t="s">
        <v>125</v>
      </c>
      <c r="AE885" s="1" t="s">
        <v>9771</v>
      </c>
      <c r="AF885" s="1" t="s">
        <v>100</v>
      </c>
      <c r="AG885" s="1" t="s">
        <v>9819</v>
      </c>
    </row>
    <row r="886" spans="1:72" ht="13.5" customHeight="1">
      <c r="A886" s="4" t="str">
        <f t="shared" si="22"/>
        <v>1702_각남면_0091</v>
      </c>
      <c r="B886" s="1">
        <v>1702</v>
      </c>
      <c r="C886" s="1" t="s">
        <v>12741</v>
      </c>
      <c r="D886" s="1" t="s">
        <v>12742</v>
      </c>
      <c r="E886" s="1">
        <v>885</v>
      </c>
      <c r="F886" s="1">
        <v>3</v>
      </c>
      <c r="G886" s="1" t="s">
        <v>2037</v>
      </c>
      <c r="H886" s="1" t="s">
        <v>7053</v>
      </c>
      <c r="I886" s="1">
        <v>1</v>
      </c>
      <c r="L886" s="1">
        <v>4</v>
      </c>
      <c r="M886" s="1" t="s">
        <v>14834</v>
      </c>
      <c r="N886" s="1" t="s">
        <v>14835</v>
      </c>
      <c r="T886" s="1" t="s">
        <v>14194</v>
      </c>
      <c r="U886" s="1" t="s">
        <v>2087</v>
      </c>
      <c r="V886" s="1" t="s">
        <v>7441</v>
      </c>
      <c r="W886" s="1" t="s">
        <v>656</v>
      </c>
      <c r="X886" s="1" t="s">
        <v>7770</v>
      </c>
      <c r="Y886" s="1" t="s">
        <v>188</v>
      </c>
      <c r="Z886" s="1" t="s">
        <v>7840</v>
      </c>
      <c r="AC886" s="1">
        <v>52</v>
      </c>
      <c r="AD886" s="1" t="s">
        <v>162</v>
      </c>
      <c r="AE886" s="1" t="s">
        <v>9778</v>
      </c>
      <c r="AJ886" s="1" t="s">
        <v>17</v>
      </c>
      <c r="AK886" s="1" t="s">
        <v>9936</v>
      </c>
      <c r="AL886" s="1" t="s">
        <v>657</v>
      </c>
      <c r="AM886" s="1" t="s">
        <v>9980</v>
      </c>
      <c r="AT886" s="1" t="s">
        <v>299</v>
      </c>
      <c r="AU886" s="1" t="s">
        <v>7347</v>
      </c>
      <c r="AV886" s="1" t="s">
        <v>2081</v>
      </c>
      <c r="AW886" s="1" t="s">
        <v>8317</v>
      </c>
      <c r="BG886" s="1" t="s">
        <v>2088</v>
      </c>
      <c r="BH886" s="1" t="s">
        <v>11059</v>
      </c>
      <c r="BI886" s="1" t="s">
        <v>15391</v>
      </c>
      <c r="BJ886" s="1" t="s">
        <v>11215</v>
      </c>
      <c r="BK886" s="1" t="s">
        <v>553</v>
      </c>
      <c r="BL886" s="1" t="s">
        <v>7549</v>
      </c>
      <c r="BM886" s="1" t="s">
        <v>1299</v>
      </c>
      <c r="BN886" s="1" t="s">
        <v>10372</v>
      </c>
      <c r="BO886" s="1" t="s">
        <v>363</v>
      </c>
      <c r="BP886" s="1" t="s">
        <v>7491</v>
      </c>
      <c r="BQ886" s="1" t="s">
        <v>2074</v>
      </c>
      <c r="BR886" s="1" t="s">
        <v>12173</v>
      </c>
      <c r="BS886" s="1" t="s">
        <v>86</v>
      </c>
      <c r="BT886" s="1" t="s">
        <v>9892</v>
      </c>
    </row>
    <row r="887" spans="1:72" ht="13.5" customHeight="1">
      <c r="A887" s="4" t="str">
        <f t="shared" si="22"/>
        <v>1702_각남면_0091</v>
      </c>
      <c r="B887" s="1">
        <v>1702</v>
      </c>
      <c r="C887" s="1" t="s">
        <v>12741</v>
      </c>
      <c r="D887" s="1" t="s">
        <v>12742</v>
      </c>
      <c r="E887" s="1">
        <v>886</v>
      </c>
      <c r="F887" s="1">
        <v>3</v>
      </c>
      <c r="G887" s="1" t="s">
        <v>2037</v>
      </c>
      <c r="H887" s="1" t="s">
        <v>7053</v>
      </c>
      <c r="I887" s="1">
        <v>1</v>
      </c>
      <c r="L887" s="1">
        <v>4</v>
      </c>
      <c r="M887" s="1" t="s">
        <v>14834</v>
      </c>
      <c r="N887" s="1" t="s">
        <v>14835</v>
      </c>
      <c r="S887" s="1" t="s">
        <v>49</v>
      </c>
      <c r="T887" s="1" t="s">
        <v>2878</v>
      </c>
      <c r="W887" s="1" t="s">
        <v>166</v>
      </c>
      <c r="X887" s="1" t="s">
        <v>7754</v>
      </c>
      <c r="Y887" s="1" t="s">
        <v>119</v>
      </c>
      <c r="Z887" s="1" t="s">
        <v>7818</v>
      </c>
      <c r="AC887" s="1">
        <v>52</v>
      </c>
      <c r="AD887" s="1" t="s">
        <v>162</v>
      </c>
      <c r="AE887" s="1" t="s">
        <v>9778</v>
      </c>
      <c r="AJ887" s="1" t="s">
        <v>17</v>
      </c>
      <c r="AK887" s="1" t="s">
        <v>9936</v>
      </c>
      <c r="AL887" s="1" t="s">
        <v>97</v>
      </c>
      <c r="AM887" s="1" t="s">
        <v>9880</v>
      </c>
      <c r="AT887" s="1" t="s">
        <v>553</v>
      </c>
      <c r="AU887" s="1" t="s">
        <v>7549</v>
      </c>
      <c r="AV887" s="1" t="s">
        <v>2089</v>
      </c>
      <c r="AW887" s="1" t="s">
        <v>8798</v>
      </c>
      <c r="BG887" s="1" t="s">
        <v>194</v>
      </c>
      <c r="BH887" s="1" t="s">
        <v>7558</v>
      </c>
      <c r="BI887" s="1" t="s">
        <v>2090</v>
      </c>
      <c r="BJ887" s="1" t="s">
        <v>11217</v>
      </c>
      <c r="BK887" s="1" t="s">
        <v>685</v>
      </c>
      <c r="BL887" s="1" t="s">
        <v>13520</v>
      </c>
      <c r="BM887" s="1" t="s">
        <v>2091</v>
      </c>
      <c r="BN887" s="1" t="s">
        <v>7287</v>
      </c>
      <c r="BO887" s="1" t="s">
        <v>207</v>
      </c>
      <c r="BP887" s="1" t="s">
        <v>10187</v>
      </c>
      <c r="BQ887" s="1" t="s">
        <v>2092</v>
      </c>
      <c r="BR887" s="1" t="s">
        <v>12175</v>
      </c>
      <c r="BS887" s="1" t="s">
        <v>399</v>
      </c>
      <c r="BT887" s="1" t="s">
        <v>9937</v>
      </c>
    </row>
    <row r="888" spans="1:72" ht="13.5" customHeight="1">
      <c r="A888" s="4" t="str">
        <f t="shared" si="22"/>
        <v>1702_각남면_0091</v>
      </c>
      <c r="B888" s="1">
        <v>1702</v>
      </c>
      <c r="C888" s="1" t="s">
        <v>12741</v>
      </c>
      <c r="D888" s="1" t="s">
        <v>12742</v>
      </c>
      <c r="E888" s="1">
        <v>887</v>
      </c>
      <c r="F888" s="1">
        <v>3</v>
      </c>
      <c r="G888" s="1" t="s">
        <v>2037</v>
      </c>
      <c r="H888" s="1" t="s">
        <v>7053</v>
      </c>
      <c r="I888" s="1">
        <v>1</v>
      </c>
      <c r="L888" s="1">
        <v>4</v>
      </c>
      <c r="M888" s="1" t="s">
        <v>14834</v>
      </c>
      <c r="N888" s="1" t="s">
        <v>14835</v>
      </c>
      <c r="S888" s="1" t="s">
        <v>68</v>
      </c>
      <c r="T888" s="1" t="s">
        <v>7222</v>
      </c>
      <c r="U888" s="1" t="s">
        <v>1963</v>
      </c>
      <c r="V888" s="1" t="s">
        <v>7442</v>
      </c>
      <c r="Y888" s="1" t="s">
        <v>661</v>
      </c>
      <c r="Z888" s="1" t="s">
        <v>7817</v>
      </c>
      <c r="AC888" s="1">
        <v>9</v>
      </c>
      <c r="AD888" s="1" t="s">
        <v>408</v>
      </c>
      <c r="AE888" s="1" t="s">
        <v>9800</v>
      </c>
      <c r="AF888" s="1" t="s">
        <v>100</v>
      </c>
      <c r="AG888" s="1" t="s">
        <v>9819</v>
      </c>
    </row>
    <row r="889" spans="1:72" ht="13.5" customHeight="1">
      <c r="A889" s="4" t="str">
        <f t="shared" si="22"/>
        <v>1702_각남면_0091</v>
      </c>
      <c r="B889" s="1">
        <v>1702</v>
      </c>
      <c r="C889" s="1" t="s">
        <v>12741</v>
      </c>
      <c r="D889" s="1" t="s">
        <v>12742</v>
      </c>
      <c r="E889" s="1">
        <v>888</v>
      </c>
      <c r="F889" s="1">
        <v>3</v>
      </c>
      <c r="G889" s="1" t="s">
        <v>2037</v>
      </c>
      <c r="H889" s="1" t="s">
        <v>7053</v>
      </c>
      <c r="I889" s="1">
        <v>1</v>
      </c>
      <c r="L889" s="1">
        <v>5</v>
      </c>
      <c r="M889" s="1" t="s">
        <v>15087</v>
      </c>
      <c r="N889" s="1" t="s">
        <v>15088</v>
      </c>
      <c r="T889" s="1" t="s">
        <v>14194</v>
      </c>
      <c r="U889" s="1" t="s">
        <v>2093</v>
      </c>
      <c r="V889" s="1" t="s">
        <v>7443</v>
      </c>
      <c r="W889" s="1" t="s">
        <v>155</v>
      </c>
      <c r="X889" s="1" t="s">
        <v>7753</v>
      </c>
      <c r="Y889" s="1" t="s">
        <v>2094</v>
      </c>
      <c r="Z889" s="1" t="s">
        <v>8322</v>
      </c>
      <c r="AC889" s="1">
        <v>45</v>
      </c>
      <c r="AD889" s="1" t="s">
        <v>203</v>
      </c>
      <c r="AE889" s="1" t="s">
        <v>9782</v>
      </c>
      <c r="AJ889" s="1" t="s">
        <v>17</v>
      </c>
      <c r="AK889" s="1" t="s">
        <v>9936</v>
      </c>
      <c r="AL889" s="1" t="s">
        <v>348</v>
      </c>
      <c r="AM889" s="1" t="s">
        <v>10001</v>
      </c>
      <c r="AT889" s="1" t="s">
        <v>2095</v>
      </c>
      <c r="AU889" s="1" t="s">
        <v>10207</v>
      </c>
      <c r="AV889" s="1" t="s">
        <v>2096</v>
      </c>
      <c r="AW889" s="1" t="s">
        <v>10430</v>
      </c>
      <c r="BG889" s="1" t="s">
        <v>95</v>
      </c>
      <c r="BH889" s="1" t="s">
        <v>10190</v>
      </c>
      <c r="BI889" s="1" t="s">
        <v>15392</v>
      </c>
      <c r="BJ889" s="1" t="s">
        <v>10649</v>
      </c>
      <c r="BK889" s="1" t="s">
        <v>685</v>
      </c>
      <c r="BL889" s="1" t="s">
        <v>13520</v>
      </c>
      <c r="BM889" s="1" t="s">
        <v>344</v>
      </c>
      <c r="BN889" s="1" t="s">
        <v>8643</v>
      </c>
      <c r="BO889" s="1" t="s">
        <v>685</v>
      </c>
      <c r="BP889" s="1" t="s">
        <v>13520</v>
      </c>
      <c r="BQ889" s="1" t="s">
        <v>2097</v>
      </c>
      <c r="BR889" s="1" t="s">
        <v>12176</v>
      </c>
      <c r="BS889" s="1" t="s">
        <v>97</v>
      </c>
      <c r="BT889" s="1" t="s">
        <v>9880</v>
      </c>
    </row>
    <row r="890" spans="1:72" ht="13.5" customHeight="1">
      <c r="A890" s="4" t="str">
        <f t="shared" si="22"/>
        <v>1702_각남면_0091</v>
      </c>
      <c r="B890" s="1">
        <v>1702</v>
      </c>
      <c r="C890" s="1" t="s">
        <v>12741</v>
      </c>
      <c r="D890" s="1" t="s">
        <v>12742</v>
      </c>
      <c r="E890" s="1">
        <v>889</v>
      </c>
      <c r="F890" s="1">
        <v>3</v>
      </c>
      <c r="G890" s="1" t="s">
        <v>2037</v>
      </c>
      <c r="H890" s="1" t="s">
        <v>7053</v>
      </c>
      <c r="I890" s="1">
        <v>1</v>
      </c>
      <c r="L890" s="1">
        <v>5</v>
      </c>
      <c r="M890" s="1" t="s">
        <v>15087</v>
      </c>
      <c r="N890" s="1" t="s">
        <v>15088</v>
      </c>
      <c r="S890" s="1" t="s">
        <v>49</v>
      </c>
      <c r="T890" s="1" t="s">
        <v>2878</v>
      </c>
      <c r="W890" s="1" t="s">
        <v>76</v>
      </c>
      <c r="X890" s="1" t="s">
        <v>12974</v>
      </c>
      <c r="Y890" s="1" t="s">
        <v>88</v>
      </c>
      <c r="Z890" s="1" t="s">
        <v>7814</v>
      </c>
      <c r="AC890" s="1">
        <v>42</v>
      </c>
      <c r="AD890" s="1" t="s">
        <v>266</v>
      </c>
      <c r="AE890" s="1" t="s">
        <v>9788</v>
      </c>
      <c r="AJ890" s="1" t="s">
        <v>17</v>
      </c>
      <c r="AK890" s="1" t="s">
        <v>9936</v>
      </c>
      <c r="AL890" s="1" t="s">
        <v>79</v>
      </c>
      <c r="AM890" s="1" t="s">
        <v>13206</v>
      </c>
      <c r="AT890" s="1" t="s">
        <v>553</v>
      </c>
      <c r="AU890" s="1" t="s">
        <v>7549</v>
      </c>
      <c r="AV890" s="1" t="s">
        <v>2098</v>
      </c>
      <c r="AW890" s="1" t="s">
        <v>8856</v>
      </c>
      <c r="BG890" s="1" t="s">
        <v>2088</v>
      </c>
      <c r="BH890" s="1" t="s">
        <v>11059</v>
      </c>
      <c r="BI890" s="1" t="s">
        <v>2099</v>
      </c>
      <c r="BJ890" s="1" t="s">
        <v>11218</v>
      </c>
      <c r="BK890" s="1" t="s">
        <v>862</v>
      </c>
      <c r="BL890" s="1" t="s">
        <v>7578</v>
      </c>
      <c r="BM890" s="1" t="s">
        <v>2100</v>
      </c>
      <c r="BN890" s="1" t="s">
        <v>11677</v>
      </c>
      <c r="BO890" s="1" t="s">
        <v>553</v>
      </c>
      <c r="BP890" s="1" t="s">
        <v>7549</v>
      </c>
      <c r="BQ890" s="1" t="s">
        <v>15393</v>
      </c>
      <c r="BR890" s="1" t="s">
        <v>13865</v>
      </c>
      <c r="BS890" s="1" t="s">
        <v>149</v>
      </c>
      <c r="BT890" s="1" t="s">
        <v>9962</v>
      </c>
    </row>
    <row r="891" spans="1:72" ht="13.5" customHeight="1">
      <c r="A891" s="4" t="str">
        <f t="shared" si="22"/>
        <v>1702_각남면_0091</v>
      </c>
      <c r="B891" s="1">
        <v>1702</v>
      </c>
      <c r="C891" s="1" t="s">
        <v>12741</v>
      </c>
      <c r="D891" s="1" t="s">
        <v>12742</v>
      </c>
      <c r="E891" s="1">
        <v>890</v>
      </c>
      <c r="F891" s="1">
        <v>3</v>
      </c>
      <c r="G891" s="1" t="s">
        <v>2037</v>
      </c>
      <c r="H891" s="1" t="s">
        <v>7053</v>
      </c>
      <c r="I891" s="1">
        <v>1</v>
      </c>
      <c r="L891" s="1">
        <v>5</v>
      </c>
      <c r="M891" s="1" t="s">
        <v>15087</v>
      </c>
      <c r="N891" s="1" t="s">
        <v>15088</v>
      </c>
      <c r="S891" s="1" t="s">
        <v>68</v>
      </c>
      <c r="T891" s="1" t="s">
        <v>7222</v>
      </c>
      <c r="U891" s="1" t="s">
        <v>991</v>
      </c>
      <c r="V891" s="1" t="s">
        <v>12932</v>
      </c>
      <c r="Y891" s="1" t="s">
        <v>2101</v>
      </c>
      <c r="Z891" s="1" t="s">
        <v>8323</v>
      </c>
      <c r="AC891" s="1">
        <v>18</v>
      </c>
      <c r="AD891" s="1" t="s">
        <v>157</v>
      </c>
      <c r="AE891" s="1" t="s">
        <v>9776</v>
      </c>
    </row>
    <row r="892" spans="1:72" ht="13.5" customHeight="1">
      <c r="A892" s="4" t="str">
        <f t="shared" si="22"/>
        <v>1702_각남면_0091</v>
      </c>
      <c r="B892" s="1">
        <v>1702</v>
      </c>
      <c r="C892" s="1" t="s">
        <v>12741</v>
      </c>
      <c r="D892" s="1" t="s">
        <v>12742</v>
      </c>
      <c r="E892" s="1">
        <v>891</v>
      </c>
      <c r="F892" s="1">
        <v>3</v>
      </c>
      <c r="G892" s="1" t="s">
        <v>2037</v>
      </c>
      <c r="H892" s="1" t="s">
        <v>7053</v>
      </c>
      <c r="I892" s="1">
        <v>1</v>
      </c>
      <c r="L892" s="1">
        <v>5</v>
      </c>
      <c r="M892" s="1" t="s">
        <v>15087</v>
      </c>
      <c r="N892" s="1" t="s">
        <v>15088</v>
      </c>
      <c r="S892" s="1" t="s">
        <v>64</v>
      </c>
      <c r="T892" s="1" t="s">
        <v>7221</v>
      </c>
      <c r="Y892" s="1" t="s">
        <v>2102</v>
      </c>
      <c r="Z892" s="1" t="s">
        <v>8324</v>
      </c>
      <c r="AF892" s="1" t="s">
        <v>239</v>
      </c>
      <c r="AG892" s="1" t="s">
        <v>9824</v>
      </c>
    </row>
    <row r="893" spans="1:72" ht="13.5" customHeight="1">
      <c r="A893" s="4" t="str">
        <f t="shared" si="22"/>
        <v>1702_각남면_0091</v>
      </c>
      <c r="B893" s="1">
        <v>1702</v>
      </c>
      <c r="C893" s="1" t="s">
        <v>12741</v>
      </c>
      <c r="D893" s="1" t="s">
        <v>12742</v>
      </c>
      <c r="E893" s="1">
        <v>892</v>
      </c>
      <c r="F893" s="1">
        <v>3</v>
      </c>
      <c r="G893" s="1" t="s">
        <v>2037</v>
      </c>
      <c r="H893" s="1" t="s">
        <v>7053</v>
      </c>
      <c r="I893" s="1">
        <v>1</v>
      </c>
      <c r="L893" s="1">
        <v>5</v>
      </c>
      <c r="M893" s="1" t="s">
        <v>15087</v>
      </c>
      <c r="N893" s="1" t="s">
        <v>15088</v>
      </c>
      <c r="S893" s="1" t="s">
        <v>430</v>
      </c>
      <c r="T893" s="1" t="s">
        <v>7231</v>
      </c>
      <c r="Y893" s="1" t="s">
        <v>2103</v>
      </c>
      <c r="Z893" s="1" t="s">
        <v>8325</v>
      </c>
      <c r="AG893" s="1" t="s">
        <v>15638</v>
      </c>
    </row>
    <row r="894" spans="1:72" ht="13.5" customHeight="1">
      <c r="A894" s="4" t="str">
        <f t="shared" si="22"/>
        <v>1702_각남면_0091</v>
      </c>
      <c r="B894" s="1">
        <v>1702</v>
      </c>
      <c r="C894" s="1" t="s">
        <v>12741</v>
      </c>
      <c r="D894" s="1" t="s">
        <v>12742</v>
      </c>
      <c r="E894" s="1">
        <v>893</v>
      </c>
      <c r="F894" s="1">
        <v>3</v>
      </c>
      <c r="G894" s="1" t="s">
        <v>2037</v>
      </c>
      <c r="H894" s="1" t="s">
        <v>7053</v>
      </c>
      <c r="I894" s="1">
        <v>1</v>
      </c>
      <c r="L894" s="1">
        <v>5</v>
      </c>
      <c r="M894" s="1" t="s">
        <v>15087</v>
      </c>
      <c r="N894" s="1" t="s">
        <v>15088</v>
      </c>
      <c r="S894" s="1" t="s">
        <v>1390</v>
      </c>
      <c r="T894" s="1" t="s">
        <v>7248</v>
      </c>
      <c r="W894" s="1" t="s">
        <v>166</v>
      </c>
      <c r="X894" s="1" t="s">
        <v>7754</v>
      </c>
      <c r="Y894" s="1" t="s">
        <v>88</v>
      </c>
      <c r="Z894" s="1" t="s">
        <v>7814</v>
      </c>
      <c r="AF894" s="1" t="s">
        <v>602</v>
      </c>
      <c r="AG894" s="1" t="s">
        <v>12806</v>
      </c>
    </row>
    <row r="895" spans="1:72" ht="13.5" customHeight="1">
      <c r="A895" s="4" t="str">
        <f t="shared" si="22"/>
        <v>1702_각남면_0091</v>
      </c>
      <c r="B895" s="1">
        <v>1702</v>
      </c>
      <c r="C895" s="1" t="s">
        <v>12741</v>
      </c>
      <c r="D895" s="1" t="s">
        <v>12742</v>
      </c>
      <c r="E895" s="1">
        <v>894</v>
      </c>
      <c r="F895" s="1">
        <v>3</v>
      </c>
      <c r="G895" s="1" t="s">
        <v>2037</v>
      </c>
      <c r="H895" s="1" t="s">
        <v>7053</v>
      </c>
      <c r="I895" s="1">
        <v>2</v>
      </c>
      <c r="J895" s="1" t="s">
        <v>2104</v>
      </c>
      <c r="K895" s="1" t="s">
        <v>7090</v>
      </c>
      <c r="L895" s="1">
        <v>1</v>
      </c>
      <c r="M895" s="1" t="s">
        <v>2104</v>
      </c>
      <c r="N895" s="1" t="s">
        <v>7090</v>
      </c>
      <c r="T895" s="1" t="s">
        <v>14194</v>
      </c>
      <c r="U895" s="1" t="s">
        <v>467</v>
      </c>
      <c r="V895" s="1" t="s">
        <v>7337</v>
      </c>
      <c r="W895" s="1" t="s">
        <v>656</v>
      </c>
      <c r="X895" s="1" t="s">
        <v>7770</v>
      </c>
      <c r="Y895" s="1" t="s">
        <v>1379</v>
      </c>
      <c r="Z895" s="1" t="s">
        <v>8117</v>
      </c>
      <c r="AC895" s="1">
        <v>51</v>
      </c>
      <c r="AD895" s="1" t="s">
        <v>593</v>
      </c>
      <c r="AE895" s="1" t="s">
        <v>9808</v>
      </c>
      <c r="AJ895" s="1" t="s">
        <v>17</v>
      </c>
      <c r="AK895" s="1" t="s">
        <v>9936</v>
      </c>
      <c r="AL895" s="1" t="s">
        <v>657</v>
      </c>
      <c r="AM895" s="1" t="s">
        <v>9980</v>
      </c>
      <c r="AT895" s="1" t="s">
        <v>46</v>
      </c>
      <c r="AU895" s="1" t="s">
        <v>7417</v>
      </c>
      <c r="AV895" s="1" t="s">
        <v>1277</v>
      </c>
      <c r="AW895" s="1" t="s">
        <v>8093</v>
      </c>
      <c r="BG895" s="1" t="s">
        <v>46</v>
      </c>
      <c r="BH895" s="1" t="s">
        <v>7417</v>
      </c>
      <c r="BI895" s="1" t="s">
        <v>924</v>
      </c>
      <c r="BJ895" s="1" t="s">
        <v>8285</v>
      </c>
      <c r="BK895" s="1" t="s">
        <v>553</v>
      </c>
      <c r="BL895" s="1" t="s">
        <v>7549</v>
      </c>
      <c r="BM895" s="1" t="s">
        <v>1299</v>
      </c>
      <c r="BN895" s="1" t="s">
        <v>10372</v>
      </c>
      <c r="BO895" s="1" t="s">
        <v>46</v>
      </c>
      <c r="BP895" s="1" t="s">
        <v>7417</v>
      </c>
      <c r="BQ895" s="1" t="s">
        <v>2105</v>
      </c>
      <c r="BR895" s="1" t="s">
        <v>12177</v>
      </c>
      <c r="BS895" s="1" t="s">
        <v>149</v>
      </c>
      <c r="BT895" s="1" t="s">
        <v>9962</v>
      </c>
    </row>
    <row r="896" spans="1:72" ht="13.5" customHeight="1">
      <c r="A896" s="4" t="str">
        <f t="shared" si="22"/>
        <v>1702_각남면_0091</v>
      </c>
      <c r="B896" s="1">
        <v>1702</v>
      </c>
      <c r="C896" s="1" t="s">
        <v>12741</v>
      </c>
      <c r="D896" s="1" t="s">
        <v>12742</v>
      </c>
      <c r="E896" s="1">
        <v>895</v>
      </c>
      <c r="F896" s="1">
        <v>3</v>
      </c>
      <c r="G896" s="1" t="s">
        <v>2037</v>
      </c>
      <c r="H896" s="1" t="s">
        <v>7053</v>
      </c>
      <c r="I896" s="1">
        <v>2</v>
      </c>
      <c r="L896" s="1">
        <v>1</v>
      </c>
      <c r="M896" s="1" t="s">
        <v>2104</v>
      </c>
      <c r="N896" s="1" t="s">
        <v>7090</v>
      </c>
      <c r="S896" s="1" t="s">
        <v>49</v>
      </c>
      <c r="T896" s="1" t="s">
        <v>2878</v>
      </c>
      <c r="W896" s="1" t="s">
        <v>166</v>
      </c>
      <c r="X896" s="1" t="s">
        <v>7754</v>
      </c>
      <c r="Y896" s="1" t="s">
        <v>88</v>
      </c>
      <c r="Z896" s="1" t="s">
        <v>7814</v>
      </c>
      <c r="AC896" s="1">
        <v>50</v>
      </c>
      <c r="AD896" s="1" t="s">
        <v>782</v>
      </c>
      <c r="AE896" s="1" t="s">
        <v>9814</v>
      </c>
      <c r="AJ896" s="1" t="s">
        <v>17</v>
      </c>
      <c r="AK896" s="1" t="s">
        <v>9936</v>
      </c>
      <c r="AL896" s="1" t="s">
        <v>97</v>
      </c>
      <c r="AM896" s="1" t="s">
        <v>9880</v>
      </c>
      <c r="AT896" s="1" t="s">
        <v>46</v>
      </c>
      <c r="AU896" s="1" t="s">
        <v>7417</v>
      </c>
      <c r="AV896" s="1" t="s">
        <v>2106</v>
      </c>
      <c r="AW896" s="1" t="s">
        <v>10431</v>
      </c>
      <c r="BG896" s="1" t="s">
        <v>46</v>
      </c>
      <c r="BH896" s="1" t="s">
        <v>7417</v>
      </c>
      <c r="BI896" s="1" t="s">
        <v>190</v>
      </c>
      <c r="BJ896" s="1" t="s">
        <v>7163</v>
      </c>
      <c r="BK896" s="1" t="s">
        <v>95</v>
      </c>
      <c r="BL896" s="1" t="s">
        <v>10190</v>
      </c>
      <c r="BM896" s="1" t="s">
        <v>843</v>
      </c>
      <c r="BN896" s="1" t="s">
        <v>10774</v>
      </c>
      <c r="BO896" s="1" t="s">
        <v>46</v>
      </c>
      <c r="BP896" s="1" t="s">
        <v>7417</v>
      </c>
      <c r="BQ896" s="1" t="s">
        <v>2107</v>
      </c>
      <c r="BR896" s="1" t="s">
        <v>13783</v>
      </c>
      <c r="BS896" s="1" t="s">
        <v>97</v>
      </c>
      <c r="BT896" s="1" t="s">
        <v>9880</v>
      </c>
    </row>
    <row r="897" spans="1:72" ht="13.5" customHeight="1">
      <c r="A897" s="4" t="str">
        <f t="shared" si="22"/>
        <v>1702_각남면_0091</v>
      </c>
      <c r="B897" s="1">
        <v>1702</v>
      </c>
      <c r="C897" s="1" t="s">
        <v>12741</v>
      </c>
      <c r="D897" s="1" t="s">
        <v>12742</v>
      </c>
      <c r="E897" s="1">
        <v>896</v>
      </c>
      <c r="F897" s="1">
        <v>3</v>
      </c>
      <c r="G897" s="1" t="s">
        <v>2037</v>
      </c>
      <c r="H897" s="1" t="s">
        <v>7053</v>
      </c>
      <c r="I897" s="1">
        <v>2</v>
      </c>
      <c r="L897" s="1">
        <v>1</v>
      </c>
      <c r="M897" s="1" t="s">
        <v>2104</v>
      </c>
      <c r="N897" s="1" t="s">
        <v>7090</v>
      </c>
      <c r="S897" s="1" t="s">
        <v>280</v>
      </c>
      <c r="T897" s="1" t="s">
        <v>7228</v>
      </c>
      <c r="W897" s="1" t="s">
        <v>303</v>
      </c>
      <c r="X897" s="1" t="s">
        <v>7757</v>
      </c>
      <c r="Y897" s="1" t="s">
        <v>88</v>
      </c>
      <c r="Z897" s="1" t="s">
        <v>7814</v>
      </c>
      <c r="AC897" s="1">
        <v>70</v>
      </c>
      <c r="AD897" s="1" t="s">
        <v>72</v>
      </c>
      <c r="AE897" s="1" t="s">
        <v>9765</v>
      </c>
    </row>
    <row r="898" spans="1:72" ht="13.5" customHeight="1">
      <c r="A898" s="4" t="str">
        <f t="shared" si="22"/>
        <v>1702_각남면_0091</v>
      </c>
      <c r="B898" s="1">
        <v>1702</v>
      </c>
      <c r="C898" s="1" t="s">
        <v>12741</v>
      </c>
      <c r="D898" s="1" t="s">
        <v>12742</v>
      </c>
      <c r="E898" s="1">
        <v>897</v>
      </c>
      <c r="F898" s="1">
        <v>3</v>
      </c>
      <c r="G898" s="1" t="s">
        <v>2037</v>
      </c>
      <c r="H898" s="1" t="s">
        <v>7053</v>
      </c>
      <c r="I898" s="1">
        <v>2</v>
      </c>
      <c r="L898" s="1">
        <v>1</v>
      </c>
      <c r="M898" s="1" t="s">
        <v>2104</v>
      </c>
      <c r="N898" s="1" t="s">
        <v>7090</v>
      </c>
      <c r="S898" s="1" t="s">
        <v>64</v>
      </c>
      <c r="T898" s="1" t="s">
        <v>7221</v>
      </c>
      <c r="Y898" s="1" t="s">
        <v>88</v>
      </c>
      <c r="Z898" s="1" t="s">
        <v>7814</v>
      </c>
      <c r="AC898" s="1">
        <v>10</v>
      </c>
      <c r="AD898" s="1" t="s">
        <v>72</v>
      </c>
      <c r="AE898" s="1" t="s">
        <v>9765</v>
      </c>
    </row>
    <row r="899" spans="1:72" ht="13.5" customHeight="1">
      <c r="A899" s="4" t="str">
        <f t="shared" si="22"/>
        <v>1702_각남면_0091</v>
      </c>
      <c r="B899" s="1">
        <v>1702</v>
      </c>
      <c r="C899" s="1" t="s">
        <v>12741</v>
      </c>
      <c r="D899" s="1" t="s">
        <v>12742</v>
      </c>
      <c r="E899" s="1">
        <v>898</v>
      </c>
      <c r="F899" s="1">
        <v>3</v>
      </c>
      <c r="G899" s="1" t="s">
        <v>2037</v>
      </c>
      <c r="H899" s="1" t="s">
        <v>7053</v>
      </c>
      <c r="I899" s="1">
        <v>2</v>
      </c>
      <c r="L899" s="1">
        <v>2</v>
      </c>
      <c r="M899" s="1" t="s">
        <v>14306</v>
      </c>
      <c r="N899" s="1" t="s">
        <v>14307</v>
      </c>
      <c r="T899" s="1" t="s">
        <v>14194</v>
      </c>
      <c r="U899" s="1" t="s">
        <v>1963</v>
      </c>
      <c r="V899" s="1" t="s">
        <v>7442</v>
      </c>
      <c r="W899" s="1" t="s">
        <v>409</v>
      </c>
      <c r="X899" s="1" t="s">
        <v>7760</v>
      </c>
      <c r="Y899" s="1" t="s">
        <v>2108</v>
      </c>
      <c r="Z899" s="1" t="s">
        <v>8326</v>
      </c>
      <c r="AC899" s="1">
        <v>33</v>
      </c>
      <c r="AD899" s="1" t="s">
        <v>380</v>
      </c>
      <c r="AE899" s="1" t="s">
        <v>9798</v>
      </c>
      <c r="AJ899" s="1" t="s">
        <v>17</v>
      </c>
      <c r="AK899" s="1" t="s">
        <v>9936</v>
      </c>
      <c r="AL899" s="1" t="s">
        <v>399</v>
      </c>
      <c r="AM899" s="1" t="s">
        <v>9937</v>
      </c>
      <c r="AT899" s="1" t="s">
        <v>2109</v>
      </c>
      <c r="AU899" s="1" t="s">
        <v>10208</v>
      </c>
      <c r="AV899" s="1" t="s">
        <v>2110</v>
      </c>
      <c r="AW899" s="1" t="s">
        <v>8343</v>
      </c>
      <c r="BG899" s="1" t="s">
        <v>275</v>
      </c>
      <c r="BH899" s="1" t="s">
        <v>7699</v>
      </c>
      <c r="BI899" s="1" t="s">
        <v>2041</v>
      </c>
      <c r="BJ899" s="1" t="s">
        <v>9612</v>
      </c>
      <c r="BK899" s="1" t="s">
        <v>207</v>
      </c>
      <c r="BL899" s="1" t="s">
        <v>10187</v>
      </c>
      <c r="BM899" s="1" t="s">
        <v>2042</v>
      </c>
      <c r="BN899" s="1" t="s">
        <v>11239</v>
      </c>
      <c r="BO899" s="1" t="s">
        <v>685</v>
      </c>
      <c r="BP899" s="1" t="s">
        <v>13520</v>
      </c>
      <c r="BQ899" s="1" t="s">
        <v>2111</v>
      </c>
      <c r="BR899" s="1" t="s">
        <v>12178</v>
      </c>
      <c r="BS899" s="1" t="s">
        <v>97</v>
      </c>
      <c r="BT899" s="1" t="s">
        <v>9880</v>
      </c>
    </row>
    <row r="900" spans="1:72" ht="13.5" customHeight="1">
      <c r="A900" s="4" t="str">
        <f t="shared" si="22"/>
        <v>1702_각남면_0091</v>
      </c>
      <c r="B900" s="1">
        <v>1702</v>
      </c>
      <c r="C900" s="1" t="s">
        <v>12741</v>
      </c>
      <c r="D900" s="1" t="s">
        <v>12742</v>
      </c>
      <c r="E900" s="1">
        <v>899</v>
      </c>
      <c r="F900" s="1">
        <v>3</v>
      </c>
      <c r="G900" s="1" t="s">
        <v>2037</v>
      </c>
      <c r="H900" s="1" t="s">
        <v>7053</v>
      </c>
      <c r="I900" s="1">
        <v>2</v>
      </c>
      <c r="L900" s="1">
        <v>2</v>
      </c>
      <c r="M900" s="1" t="s">
        <v>14306</v>
      </c>
      <c r="N900" s="1" t="s">
        <v>14307</v>
      </c>
      <c r="S900" s="1" t="s">
        <v>49</v>
      </c>
      <c r="T900" s="1" t="s">
        <v>2878</v>
      </c>
      <c r="W900" s="1" t="s">
        <v>76</v>
      </c>
      <c r="X900" s="1" t="s">
        <v>12974</v>
      </c>
      <c r="Y900" s="1" t="s">
        <v>88</v>
      </c>
      <c r="Z900" s="1" t="s">
        <v>7814</v>
      </c>
      <c r="AC900" s="1">
        <v>37</v>
      </c>
      <c r="AD900" s="1" t="s">
        <v>116</v>
      </c>
      <c r="AE900" s="1" t="s">
        <v>9770</v>
      </c>
      <c r="AJ900" s="1" t="s">
        <v>17</v>
      </c>
      <c r="AK900" s="1" t="s">
        <v>9936</v>
      </c>
      <c r="AL900" s="1" t="s">
        <v>79</v>
      </c>
      <c r="AM900" s="1" t="s">
        <v>13206</v>
      </c>
      <c r="AT900" s="1" t="s">
        <v>685</v>
      </c>
      <c r="AU900" s="1" t="s">
        <v>13357</v>
      </c>
      <c r="AV900" s="1" t="s">
        <v>2112</v>
      </c>
      <c r="AW900" s="1" t="s">
        <v>10432</v>
      </c>
      <c r="BG900" s="1" t="s">
        <v>95</v>
      </c>
      <c r="BH900" s="1" t="s">
        <v>10190</v>
      </c>
      <c r="BI900" s="1" t="s">
        <v>2113</v>
      </c>
      <c r="BJ900" s="1" t="s">
        <v>11219</v>
      </c>
      <c r="BK900" s="1" t="s">
        <v>1963</v>
      </c>
      <c r="BL900" s="1" t="s">
        <v>7442</v>
      </c>
      <c r="BM900" s="1" t="s">
        <v>1034</v>
      </c>
      <c r="BN900" s="1" t="s">
        <v>11202</v>
      </c>
      <c r="BO900" s="1" t="s">
        <v>207</v>
      </c>
      <c r="BP900" s="1" t="s">
        <v>10187</v>
      </c>
      <c r="BQ900" s="1" t="s">
        <v>2114</v>
      </c>
      <c r="BR900" s="1" t="s">
        <v>12179</v>
      </c>
      <c r="BS900" s="1" t="s">
        <v>193</v>
      </c>
      <c r="BT900" s="1" t="s">
        <v>10003</v>
      </c>
    </row>
    <row r="901" spans="1:72" ht="13.5" customHeight="1">
      <c r="A901" s="4" t="str">
        <f t="shared" si="22"/>
        <v>1702_각남면_0091</v>
      </c>
      <c r="B901" s="1">
        <v>1702</v>
      </c>
      <c r="C901" s="1" t="s">
        <v>12741</v>
      </c>
      <c r="D901" s="1" t="s">
        <v>12742</v>
      </c>
      <c r="E901" s="1">
        <v>900</v>
      </c>
      <c r="F901" s="1">
        <v>3</v>
      </c>
      <c r="G901" s="1" t="s">
        <v>2037</v>
      </c>
      <c r="H901" s="1" t="s">
        <v>7053</v>
      </c>
      <c r="I901" s="1">
        <v>2</v>
      </c>
      <c r="L901" s="1">
        <v>2</v>
      </c>
      <c r="M901" s="1" t="s">
        <v>14306</v>
      </c>
      <c r="N901" s="1" t="s">
        <v>14307</v>
      </c>
      <c r="S901" s="1" t="s">
        <v>280</v>
      </c>
      <c r="T901" s="1" t="s">
        <v>7228</v>
      </c>
      <c r="W901" s="1" t="s">
        <v>166</v>
      </c>
      <c r="X901" s="1" t="s">
        <v>7754</v>
      </c>
      <c r="Y901" s="1" t="s">
        <v>119</v>
      </c>
      <c r="Z901" s="1" t="s">
        <v>7818</v>
      </c>
      <c r="AF901" s="1" t="s">
        <v>239</v>
      </c>
      <c r="AG901" s="1" t="s">
        <v>9824</v>
      </c>
    </row>
    <row r="902" spans="1:72" ht="13.5" customHeight="1">
      <c r="A902" s="4" t="str">
        <f t="shared" si="22"/>
        <v>1702_각남면_0091</v>
      </c>
      <c r="B902" s="1">
        <v>1702</v>
      </c>
      <c r="C902" s="1" t="s">
        <v>12741</v>
      </c>
      <c r="D902" s="1" t="s">
        <v>12742</v>
      </c>
      <c r="E902" s="1">
        <v>901</v>
      </c>
      <c r="F902" s="1">
        <v>3</v>
      </c>
      <c r="G902" s="1" t="s">
        <v>2037</v>
      </c>
      <c r="H902" s="1" t="s">
        <v>7053</v>
      </c>
      <c r="I902" s="1">
        <v>2</v>
      </c>
      <c r="L902" s="1">
        <v>2</v>
      </c>
      <c r="M902" s="1" t="s">
        <v>14306</v>
      </c>
      <c r="N902" s="1" t="s">
        <v>14307</v>
      </c>
      <c r="S902" s="1" t="s">
        <v>68</v>
      </c>
      <c r="T902" s="1" t="s">
        <v>7222</v>
      </c>
      <c r="U902" s="1" t="s">
        <v>445</v>
      </c>
      <c r="V902" s="1" t="s">
        <v>12846</v>
      </c>
      <c r="Y902" s="1" t="s">
        <v>2115</v>
      </c>
      <c r="Z902" s="1" t="s">
        <v>8327</v>
      </c>
      <c r="AC902" s="1">
        <v>18</v>
      </c>
      <c r="AD902" s="1" t="s">
        <v>157</v>
      </c>
      <c r="AE902" s="1" t="s">
        <v>9776</v>
      </c>
    </row>
    <row r="903" spans="1:72" ht="13.5" customHeight="1">
      <c r="A903" s="4" t="str">
        <f t="shared" si="22"/>
        <v>1702_각남면_0091</v>
      </c>
      <c r="B903" s="1">
        <v>1702</v>
      </c>
      <c r="C903" s="1" t="s">
        <v>12741</v>
      </c>
      <c r="D903" s="1" t="s">
        <v>12742</v>
      </c>
      <c r="E903" s="1">
        <v>902</v>
      </c>
      <c r="F903" s="1">
        <v>3</v>
      </c>
      <c r="G903" s="1" t="s">
        <v>2037</v>
      </c>
      <c r="H903" s="1" t="s">
        <v>7053</v>
      </c>
      <c r="I903" s="1">
        <v>2</v>
      </c>
      <c r="L903" s="1">
        <v>2</v>
      </c>
      <c r="M903" s="1" t="s">
        <v>14306</v>
      </c>
      <c r="N903" s="1" t="s">
        <v>14307</v>
      </c>
      <c r="S903" s="1" t="s">
        <v>64</v>
      </c>
      <c r="T903" s="1" t="s">
        <v>7221</v>
      </c>
      <c r="Y903" s="1" t="s">
        <v>520</v>
      </c>
      <c r="Z903" s="1" t="s">
        <v>8328</v>
      </c>
      <c r="AC903" s="1">
        <v>3</v>
      </c>
      <c r="AD903" s="1" t="s">
        <v>217</v>
      </c>
      <c r="AE903" s="1" t="s">
        <v>9783</v>
      </c>
      <c r="AF903" s="1" t="s">
        <v>100</v>
      </c>
      <c r="AG903" s="1" t="s">
        <v>9819</v>
      </c>
    </row>
    <row r="904" spans="1:72" ht="13.5" customHeight="1">
      <c r="A904" s="4" t="str">
        <f t="shared" si="22"/>
        <v>1702_각남면_0091</v>
      </c>
      <c r="B904" s="1">
        <v>1702</v>
      </c>
      <c r="C904" s="1" t="s">
        <v>12741</v>
      </c>
      <c r="D904" s="1" t="s">
        <v>12742</v>
      </c>
      <c r="E904" s="1">
        <v>903</v>
      </c>
      <c r="F904" s="1">
        <v>3</v>
      </c>
      <c r="G904" s="1" t="s">
        <v>2037</v>
      </c>
      <c r="H904" s="1" t="s">
        <v>7053</v>
      </c>
      <c r="I904" s="1">
        <v>2</v>
      </c>
      <c r="L904" s="1">
        <v>2</v>
      </c>
      <c r="M904" s="1" t="s">
        <v>14306</v>
      </c>
      <c r="N904" s="1" t="s">
        <v>14307</v>
      </c>
      <c r="T904" s="1" t="s">
        <v>15306</v>
      </c>
      <c r="U904" s="1" t="s">
        <v>138</v>
      </c>
      <c r="V904" s="1" t="s">
        <v>7310</v>
      </c>
      <c r="Y904" s="1" t="s">
        <v>2116</v>
      </c>
      <c r="Z904" s="1" t="s">
        <v>12987</v>
      </c>
      <c r="AC904" s="1">
        <v>5</v>
      </c>
      <c r="AD904" s="1" t="s">
        <v>319</v>
      </c>
      <c r="AE904" s="1" t="s">
        <v>7865</v>
      </c>
      <c r="AT904" s="1" t="s">
        <v>935</v>
      </c>
      <c r="AU904" s="1" t="s">
        <v>13363</v>
      </c>
      <c r="AV904" s="1" t="s">
        <v>1403</v>
      </c>
      <c r="AW904" s="1" t="s">
        <v>8122</v>
      </c>
      <c r="BB904" s="1" t="s">
        <v>141</v>
      </c>
      <c r="BC904" s="1" t="s">
        <v>7634</v>
      </c>
      <c r="BD904" s="1" t="s">
        <v>631</v>
      </c>
      <c r="BE904" s="1" t="s">
        <v>7930</v>
      </c>
    </row>
    <row r="905" spans="1:72" ht="13.5" customHeight="1">
      <c r="A905" s="4" t="str">
        <f t="shared" si="22"/>
        <v>1702_각남면_0091</v>
      </c>
      <c r="B905" s="1">
        <v>1702</v>
      </c>
      <c r="C905" s="1" t="s">
        <v>12741</v>
      </c>
      <c r="D905" s="1" t="s">
        <v>12742</v>
      </c>
      <c r="E905" s="1">
        <v>904</v>
      </c>
      <c r="F905" s="1">
        <v>3</v>
      </c>
      <c r="G905" s="1" t="s">
        <v>2037</v>
      </c>
      <c r="H905" s="1" t="s">
        <v>7053</v>
      </c>
      <c r="I905" s="1">
        <v>2</v>
      </c>
      <c r="L905" s="1">
        <v>3</v>
      </c>
      <c r="M905" s="1" t="s">
        <v>14522</v>
      </c>
      <c r="N905" s="1" t="s">
        <v>14523</v>
      </c>
      <c r="Q905" s="1" t="s">
        <v>14201</v>
      </c>
      <c r="R905" s="1" t="s">
        <v>7197</v>
      </c>
      <c r="T905" s="1" t="s">
        <v>14194</v>
      </c>
      <c r="U905" s="1" t="s">
        <v>733</v>
      </c>
      <c r="V905" s="1" t="s">
        <v>7356</v>
      </c>
      <c r="W905" s="1" t="s">
        <v>409</v>
      </c>
      <c r="X905" s="1" t="s">
        <v>14202</v>
      </c>
      <c r="Y905" s="1" t="s">
        <v>2117</v>
      </c>
      <c r="Z905" s="1" t="s">
        <v>8329</v>
      </c>
      <c r="AC905" s="1">
        <v>39</v>
      </c>
      <c r="AD905" s="1" t="s">
        <v>803</v>
      </c>
      <c r="AE905" s="1" t="s">
        <v>9815</v>
      </c>
      <c r="AJ905" s="1" t="s">
        <v>17</v>
      </c>
      <c r="AK905" s="1" t="s">
        <v>9936</v>
      </c>
      <c r="AL905" s="1" t="s">
        <v>399</v>
      </c>
      <c r="AM905" s="1" t="s">
        <v>9937</v>
      </c>
      <c r="AT905" s="1" t="s">
        <v>107</v>
      </c>
      <c r="AU905" s="1" t="s">
        <v>13368</v>
      </c>
      <c r="AV905" s="1" t="s">
        <v>2118</v>
      </c>
      <c r="AW905" s="1" t="s">
        <v>8361</v>
      </c>
      <c r="BG905" s="1" t="s">
        <v>2119</v>
      </c>
      <c r="BH905" s="1" t="s">
        <v>11060</v>
      </c>
      <c r="BI905" s="1" t="s">
        <v>2041</v>
      </c>
      <c r="BJ905" s="1" t="s">
        <v>9612</v>
      </c>
      <c r="BK905" s="1" t="s">
        <v>207</v>
      </c>
      <c r="BL905" s="1" t="s">
        <v>10187</v>
      </c>
      <c r="BM905" s="1" t="s">
        <v>2042</v>
      </c>
      <c r="BN905" s="1" t="s">
        <v>11239</v>
      </c>
      <c r="BO905" s="1" t="s">
        <v>95</v>
      </c>
      <c r="BP905" s="1" t="s">
        <v>10190</v>
      </c>
      <c r="BQ905" s="1" t="s">
        <v>2120</v>
      </c>
      <c r="BR905" s="1" t="s">
        <v>12180</v>
      </c>
      <c r="BS905" s="1" t="s">
        <v>310</v>
      </c>
      <c r="BT905" s="1" t="s">
        <v>9995</v>
      </c>
    </row>
    <row r="906" spans="1:72" ht="13.5" customHeight="1">
      <c r="A906" s="4" t="str">
        <f t="shared" si="22"/>
        <v>1702_각남면_0091</v>
      </c>
      <c r="B906" s="1">
        <v>1702</v>
      </c>
      <c r="C906" s="1" t="s">
        <v>12741</v>
      </c>
      <c r="D906" s="1" t="s">
        <v>12742</v>
      </c>
      <c r="E906" s="1">
        <v>905</v>
      </c>
      <c r="F906" s="1">
        <v>3</v>
      </c>
      <c r="G906" s="1" t="s">
        <v>2037</v>
      </c>
      <c r="H906" s="1" t="s">
        <v>7053</v>
      </c>
      <c r="I906" s="1">
        <v>2</v>
      </c>
      <c r="L906" s="1">
        <v>3</v>
      </c>
      <c r="M906" s="1" t="s">
        <v>14522</v>
      </c>
      <c r="N906" s="1" t="s">
        <v>14523</v>
      </c>
      <c r="S906" s="1" t="s">
        <v>49</v>
      </c>
      <c r="T906" s="1" t="s">
        <v>2878</v>
      </c>
      <c r="W906" s="1" t="s">
        <v>166</v>
      </c>
      <c r="X906" s="1" t="s">
        <v>7754</v>
      </c>
      <c r="Y906" s="1" t="s">
        <v>88</v>
      </c>
      <c r="Z906" s="1" t="s">
        <v>7814</v>
      </c>
      <c r="AC906" s="1">
        <v>35</v>
      </c>
      <c r="AD906" s="1" t="s">
        <v>135</v>
      </c>
      <c r="AE906" s="1" t="s">
        <v>9773</v>
      </c>
      <c r="AF906" s="1" t="s">
        <v>100</v>
      </c>
      <c r="AG906" s="1" t="s">
        <v>9819</v>
      </c>
      <c r="AJ906" s="1" t="s">
        <v>17</v>
      </c>
      <c r="AK906" s="1" t="s">
        <v>9936</v>
      </c>
      <c r="AL906" s="1" t="s">
        <v>97</v>
      </c>
      <c r="AM906" s="1" t="s">
        <v>9880</v>
      </c>
      <c r="AT906" s="1" t="s">
        <v>481</v>
      </c>
      <c r="AU906" s="1" t="s">
        <v>7339</v>
      </c>
      <c r="AV906" s="1" t="s">
        <v>2121</v>
      </c>
      <c r="AW906" s="1" t="s">
        <v>8820</v>
      </c>
      <c r="BG906" s="1" t="s">
        <v>2122</v>
      </c>
      <c r="BH906" s="1" t="s">
        <v>10227</v>
      </c>
      <c r="BI906" s="1" t="s">
        <v>301</v>
      </c>
      <c r="BJ906" s="1" t="s">
        <v>10489</v>
      </c>
      <c r="BK906" s="1" t="s">
        <v>189</v>
      </c>
      <c r="BL906" s="1" t="s">
        <v>7414</v>
      </c>
      <c r="BM906" s="1" t="s">
        <v>2123</v>
      </c>
      <c r="BN906" s="1" t="s">
        <v>11333</v>
      </c>
      <c r="BO906" s="1" t="s">
        <v>299</v>
      </c>
      <c r="BP906" s="1" t="s">
        <v>7347</v>
      </c>
      <c r="BQ906" s="1" t="s">
        <v>2124</v>
      </c>
      <c r="BR906" s="1" t="s">
        <v>13682</v>
      </c>
      <c r="BS906" s="1" t="s">
        <v>79</v>
      </c>
      <c r="BT906" s="1" t="s">
        <v>14129</v>
      </c>
    </row>
    <row r="907" spans="1:72" ht="13.5" customHeight="1">
      <c r="A907" s="4" t="str">
        <f t="shared" si="22"/>
        <v>1702_각남면_0091</v>
      </c>
      <c r="B907" s="1">
        <v>1702</v>
      </c>
      <c r="C907" s="1" t="s">
        <v>12741</v>
      </c>
      <c r="D907" s="1" t="s">
        <v>12742</v>
      </c>
      <c r="E907" s="1">
        <v>906</v>
      </c>
      <c r="F907" s="1">
        <v>3</v>
      </c>
      <c r="G907" s="1" t="s">
        <v>2037</v>
      </c>
      <c r="H907" s="1" t="s">
        <v>7053</v>
      </c>
      <c r="I907" s="1">
        <v>2</v>
      </c>
      <c r="L907" s="1">
        <v>3</v>
      </c>
      <c r="M907" s="1" t="s">
        <v>14522</v>
      </c>
      <c r="N907" s="1" t="s">
        <v>14523</v>
      </c>
      <c r="S907" s="1" t="s">
        <v>280</v>
      </c>
      <c r="T907" s="1" t="s">
        <v>7228</v>
      </c>
      <c r="W907" s="1" t="s">
        <v>351</v>
      </c>
      <c r="X907" s="1" t="s">
        <v>7758</v>
      </c>
      <c r="Y907" s="1" t="s">
        <v>119</v>
      </c>
      <c r="Z907" s="1" t="s">
        <v>7818</v>
      </c>
      <c r="AC907" s="1">
        <v>63</v>
      </c>
      <c r="AD907" s="1" t="s">
        <v>319</v>
      </c>
      <c r="AE907" s="1" t="s">
        <v>7865</v>
      </c>
    </row>
    <row r="908" spans="1:72" ht="13.5" customHeight="1">
      <c r="A908" s="4" t="str">
        <f t="shared" si="22"/>
        <v>1702_각남면_0091</v>
      </c>
      <c r="B908" s="1">
        <v>1702</v>
      </c>
      <c r="C908" s="1" t="s">
        <v>12741</v>
      </c>
      <c r="D908" s="1" t="s">
        <v>12742</v>
      </c>
      <c r="E908" s="1">
        <v>907</v>
      </c>
      <c r="F908" s="1">
        <v>3</v>
      </c>
      <c r="G908" s="1" t="s">
        <v>2037</v>
      </c>
      <c r="H908" s="1" t="s">
        <v>7053</v>
      </c>
      <c r="I908" s="1">
        <v>2</v>
      </c>
      <c r="L908" s="1">
        <v>3</v>
      </c>
      <c r="M908" s="1" t="s">
        <v>14522</v>
      </c>
      <c r="N908" s="1" t="s">
        <v>14523</v>
      </c>
      <c r="S908" s="1" t="s">
        <v>64</v>
      </c>
      <c r="T908" s="1" t="s">
        <v>7221</v>
      </c>
      <c r="Y908" s="1" t="s">
        <v>2125</v>
      </c>
      <c r="Z908" s="1" t="s">
        <v>8330</v>
      </c>
      <c r="AC908" s="1">
        <v>3</v>
      </c>
      <c r="AD908" s="1" t="s">
        <v>217</v>
      </c>
      <c r="AE908" s="1" t="s">
        <v>9783</v>
      </c>
      <c r="AF908" s="1" t="s">
        <v>100</v>
      </c>
      <c r="AG908" s="1" t="s">
        <v>9819</v>
      </c>
    </row>
    <row r="909" spans="1:72" ht="13.5" customHeight="1">
      <c r="A909" s="4" t="str">
        <f t="shared" si="22"/>
        <v>1702_각남면_0091</v>
      </c>
      <c r="B909" s="1">
        <v>1702</v>
      </c>
      <c r="C909" s="1" t="s">
        <v>12741</v>
      </c>
      <c r="D909" s="1" t="s">
        <v>12742</v>
      </c>
      <c r="E909" s="1">
        <v>908</v>
      </c>
      <c r="F909" s="1">
        <v>3</v>
      </c>
      <c r="G909" s="1" t="s">
        <v>2037</v>
      </c>
      <c r="H909" s="1" t="s">
        <v>7053</v>
      </c>
      <c r="I909" s="1">
        <v>2</v>
      </c>
      <c r="L909" s="1">
        <v>4</v>
      </c>
      <c r="M909" s="1" t="s">
        <v>14836</v>
      </c>
      <c r="N909" s="1" t="s">
        <v>14837</v>
      </c>
      <c r="T909" s="1" t="s">
        <v>14194</v>
      </c>
      <c r="U909" s="1" t="s">
        <v>445</v>
      </c>
      <c r="V909" s="1" t="s">
        <v>12846</v>
      </c>
      <c r="W909" s="1" t="s">
        <v>155</v>
      </c>
      <c r="X909" s="1" t="s">
        <v>7753</v>
      </c>
      <c r="Y909" s="1" t="s">
        <v>2126</v>
      </c>
      <c r="Z909" s="1" t="s">
        <v>8331</v>
      </c>
      <c r="AC909" s="1">
        <v>31</v>
      </c>
      <c r="AD909" s="1" t="s">
        <v>607</v>
      </c>
      <c r="AE909" s="1" t="s">
        <v>9809</v>
      </c>
      <c r="AJ909" s="1" t="s">
        <v>17</v>
      </c>
      <c r="AK909" s="1" t="s">
        <v>9936</v>
      </c>
      <c r="AL909" s="1" t="s">
        <v>348</v>
      </c>
      <c r="AM909" s="1" t="s">
        <v>10001</v>
      </c>
      <c r="AT909" s="1" t="s">
        <v>299</v>
      </c>
      <c r="AU909" s="1" t="s">
        <v>7347</v>
      </c>
      <c r="AV909" s="1" t="s">
        <v>2127</v>
      </c>
      <c r="AW909" s="1" t="s">
        <v>9617</v>
      </c>
      <c r="BG909" s="1" t="s">
        <v>95</v>
      </c>
      <c r="BH909" s="1" t="s">
        <v>10190</v>
      </c>
      <c r="BI909" s="1" t="s">
        <v>15392</v>
      </c>
      <c r="BJ909" s="1" t="s">
        <v>10649</v>
      </c>
      <c r="BK909" s="1" t="s">
        <v>685</v>
      </c>
      <c r="BL909" s="1" t="s">
        <v>13520</v>
      </c>
      <c r="BM909" s="1" t="s">
        <v>2128</v>
      </c>
      <c r="BN909" s="1" t="s">
        <v>8643</v>
      </c>
      <c r="BO909" s="1" t="s">
        <v>385</v>
      </c>
      <c r="BP909" s="1" t="s">
        <v>11059</v>
      </c>
      <c r="BQ909" s="1" t="s">
        <v>15394</v>
      </c>
      <c r="BR909" s="1" t="s">
        <v>12181</v>
      </c>
      <c r="BS909" s="1" t="s">
        <v>657</v>
      </c>
      <c r="BT909" s="1" t="s">
        <v>9980</v>
      </c>
    </row>
    <row r="910" spans="1:72" ht="13.5" customHeight="1">
      <c r="A910" s="4" t="str">
        <f t="shared" si="22"/>
        <v>1702_각남면_0091</v>
      </c>
      <c r="B910" s="1">
        <v>1702</v>
      </c>
      <c r="C910" s="1" t="s">
        <v>12741</v>
      </c>
      <c r="D910" s="1" t="s">
        <v>12742</v>
      </c>
      <c r="E910" s="1">
        <v>909</v>
      </c>
      <c r="F910" s="1">
        <v>3</v>
      </c>
      <c r="G910" s="1" t="s">
        <v>2037</v>
      </c>
      <c r="H910" s="1" t="s">
        <v>7053</v>
      </c>
      <c r="I910" s="1">
        <v>2</v>
      </c>
      <c r="L910" s="1">
        <v>4</v>
      </c>
      <c r="M910" s="1" t="s">
        <v>14836</v>
      </c>
      <c r="N910" s="1" t="s">
        <v>14837</v>
      </c>
      <c r="S910" s="1" t="s">
        <v>49</v>
      </c>
      <c r="T910" s="1" t="s">
        <v>2878</v>
      </c>
      <c r="W910" s="1" t="s">
        <v>166</v>
      </c>
      <c r="X910" s="1" t="s">
        <v>7754</v>
      </c>
      <c r="Y910" s="1" t="s">
        <v>88</v>
      </c>
      <c r="Z910" s="1" t="s">
        <v>7814</v>
      </c>
      <c r="AC910" s="1">
        <v>34</v>
      </c>
      <c r="AD910" s="1" t="s">
        <v>174</v>
      </c>
      <c r="AE910" s="1" t="s">
        <v>9779</v>
      </c>
      <c r="AJ910" s="1" t="s">
        <v>17</v>
      </c>
      <c r="AK910" s="1" t="s">
        <v>9936</v>
      </c>
      <c r="AL910" s="1" t="s">
        <v>97</v>
      </c>
      <c r="AM910" s="1" t="s">
        <v>9880</v>
      </c>
      <c r="AT910" s="1" t="s">
        <v>95</v>
      </c>
      <c r="AU910" s="1" t="s">
        <v>10190</v>
      </c>
      <c r="AV910" s="1" t="s">
        <v>2020</v>
      </c>
      <c r="AW910" s="1" t="s">
        <v>9640</v>
      </c>
      <c r="BG910" s="1" t="s">
        <v>95</v>
      </c>
      <c r="BH910" s="1" t="s">
        <v>10190</v>
      </c>
      <c r="BI910" s="1" t="s">
        <v>2129</v>
      </c>
      <c r="BJ910" s="1" t="s">
        <v>10806</v>
      </c>
      <c r="BK910" s="1" t="s">
        <v>207</v>
      </c>
      <c r="BL910" s="1" t="s">
        <v>10187</v>
      </c>
      <c r="BM910" s="1" t="s">
        <v>2130</v>
      </c>
      <c r="BN910" s="1" t="s">
        <v>11381</v>
      </c>
      <c r="BO910" s="1" t="s">
        <v>207</v>
      </c>
      <c r="BP910" s="1" t="s">
        <v>10187</v>
      </c>
      <c r="BQ910" s="1" t="s">
        <v>2131</v>
      </c>
      <c r="BR910" s="1" t="s">
        <v>14006</v>
      </c>
      <c r="BS910" s="1" t="s">
        <v>1218</v>
      </c>
      <c r="BT910" s="1" t="s">
        <v>9947</v>
      </c>
    </row>
    <row r="911" spans="1:72" ht="13.5" customHeight="1">
      <c r="A911" s="4" t="str">
        <f t="shared" si="22"/>
        <v>1702_각남면_0091</v>
      </c>
      <c r="B911" s="1">
        <v>1702</v>
      </c>
      <c r="C911" s="1" t="s">
        <v>12741</v>
      </c>
      <c r="D911" s="1" t="s">
        <v>12742</v>
      </c>
      <c r="E911" s="1">
        <v>910</v>
      </c>
      <c r="F911" s="1">
        <v>3</v>
      </c>
      <c r="G911" s="1" t="s">
        <v>2037</v>
      </c>
      <c r="H911" s="1" t="s">
        <v>7053</v>
      </c>
      <c r="I911" s="1">
        <v>2</v>
      </c>
      <c r="L911" s="1">
        <v>4</v>
      </c>
      <c r="M911" s="1" t="s">
        <v>14836</v>
      </c>
      <c r="N911" s="1" t="s">
        <v>14837</v>
      </c>
      <c r="S911" s="1" t="s">
        <v>64</v>
      </c>
      <c r="T911" s="1" t="s">
        <v>7221</v>
      </c>
      <c r="Y911" s="1" t="s">
        <v>88</v>
      </c>
      <c r="Z911" s="1" t="s">
        <v>7814</v>
      </c>
      <c r="AC911" s="1">
        <v>5</v>
      </c>
      <c r="AD911" s="1" t="s">
        <v>319</v>
      </c>
      <c r="AE911" s="1" t="s">
        <v>7865</v>
      </c>
    </row>
    <row r="912" spans="1:72" ht="13.5" customHeight="1">
      <c r="A912" s="4" t="str">
        <f t="shared" si="22"/>
        <v>1702_각남면_0091</v>
      </c>
      <c r="B912" s="1">
        <v>1702</v>
      </c>
      <c r="C912" s="1" t="s">
        <v>12741</v>
      </c>
      <c r="D912" s="1" t="s">
        <v>12742</v>
      </c>
      <c r="E912" s="1">
        <v>911</v>
      </c>
      <c r="F912" s="1">
        <v>3</v>
      </c>
      <c r="G912" s="1" t="s">
        <v>2037</v>
      </c>
      <c r="H912" s="1" t="s">
        <v>7053</v>
      </c>
      <c r="I912" s="1">
        <v>2</v>
      </c>
      <c r="L912" s="1">
        <v>5</v>
      </c>
      <c r="M912" s="1" t="s">
        <v>15089</v>
      </c>
      <c r="N912" s="1" t="s">
        <v>15090</v>
      </c>
      <c r="T912" s="1" t="s">
        <v>14194</v>
      </c>
      <c r="U912" s="1" t="s">
        <v>2132</v>
      </c>
      <c r="V912" s="1" t="s">
        <v>12947</v>
      </c>
      <c r="W912" s="1" t="s">
        <v>409</v>
      </c>
      <c r="X912" s="1" t="s">
        <v>7760</v>
      </c>
      <c r="Y912" s="1" t="s">
        <v>2133</v>
      </c>
      <c r="Z912" s="1" t="s">
        <v>7858</v>
      </c>
      <c r="AC912" s="1">
        <v>53</v>
      </c>
      <c r="AD912" s="1" t="s">
        <v>40</v>
      </c>
      <c r="AE912" s="1" t="s">
        <v>9762</v>
      </c>
      <c r="AJ912" s="1" t="s">
        <v>17</v>
      </c>
      <c r="AK912" s="1" t="s">
        <v>9936</v>
      </c>
      <c r="AL912" s="1" t="s">
        <v>399</v>
      </c>
      <c r="AM912" s="1" t="s">
        <v>9937</v>
      </c>
      <c r="AT912" s="1" t="s">
        <v>189</v>
      </c>
      <c r="AU912" s="1" t="s">
        <v>7414</v>
      </c>
      <c r="AV912" s="1" t="s">
        <v>2134</v>
      </c>
      <c r="AW912" s="1" t="s">
        <v>10433</v>
      </c>
      <c r="BG912" s="1" t="s">
        <v>1992</v>
      </c>
      <c r="BH912" s="1" t="s">
        <v>12945</v>
      </c>
      <c r="BI912" s="1" t="s">
        <v>15356</v>
      </c>
      <c r="BJ912" s="1" t="s">
        <v>8493</v>
      </c>
      <c r="BK912" s="1" t="s">
        <v>553</v>
      </c>
      <c r="BL912" s="1" t="s">
        <v>7549</v>
      </c>
      <c r="BM912" s="1" t="s">
        <v>2135</v>
      </c>
      <c r="BN912" s="1" t="s">
        <v>11239</v>
      </c>
      <c r="BO912" s="1" t="s">
        <v>189</v>
      </c>
      <c r="BP912" s="1" t="s">
        <v>7414</v>
      </c>
      <c r="BQ912" s="1" t="s">
        <v>2136</v>
      </c>
      <c r="BR912" s="1" t="s">
        <v>13723</v>
      </c>
      <c r="BS912" s="1" t="s">
        <v>79</v>
      </c>
      <c r="BT912" s="1" t="s">
        <v>14129</v>
      </c>
    </row>
    <row r="913" spans="1:72" ht="13.5" customHeight="1">
      <c r="A913" s="4" t="str">
        <f t="shared" si="22"/>
        <v>1702_각남면_0091</v>
      </c>
      <c r="B913" s="1">
        <v>1702</v>
      </c>
      <c r="C913" s="1" t="s">
        <v>12741</v>
      </c>
      <c r="D913" s="1" t="s">
        <v>12742</v>
      </c>
      <c r="E913" s="1">
        <v>912</v>
      </c>
      <c r="F913" s="1">
        <v>3</v>
      </c>
      <c r="G913" s="1" t="s">
        <v>2037</v>
      </c>
      <c r="H913" s="1" t="s">
        <v>7053</v>
      </c>
      <c r="I913" s="1">
        <v>2</v>
      </c>
      <c r="L913" s="1">
        <v>5</v>
      </c>
      <c r="M913" s="1" t="s">
        <v>15089</v>
      </c>
      <c r="N913" s="1" t="s">
        <v>15090</v>
      </c>
      <c r="S913" s="1" t="s">
        <v>49</v>
      </c>
      <c r="T913" s="1" t="s">
        <v>2878</v>
      </c>
      <c r="W913" s="1" t="s">
        <v>76</v>
      </c>
      <c r="X913" s="1" t="s">
        <v>12974</v>
      </c>
      <c r="Y913" s="1" t="s">
        <v>88</v>
      </c>
      <c r="Z913" s="1" t="s">
        <v>7814</v>
      </c>
      <c r="AC913" s="1">
        <v>45</v>
      </c>
      <c r="AD913" s="1" t="s">
        <v>203</v>
      </c>
      <c r="AE913" s="1" t="s">
        <v>9782</v>
      </c>
      <c r="AJ913" s="1" t="s">
        <v>17</v>
      </c>
      <c r="AK913" s="1" t="s">
        <v>9936</v>
      </c>
      <c r="AL913" s="1" t="s">
        <v>79</v>
      </c>
      <c r="AM913" s="1" t="s">
        <v>13206</v>
      </c>
      <c r="AT913" s="1" t="s">
        <v>299</v>
      </c>
      <c r="AU913" s="1" t="s">
        <v>7347</v>
      </c>
      <c r="AV913" s="1" t="s">
        <v>2137</v>
      </c>
      <c r="AW913" s="1" t="s">
        <v>10434</v>
      </c>
      <c r="BG913" s="1" t="s">
        <v>95</v>
      </c>
      <c r="BH913" s="1" t="s">
        <v>10190</v>
      </c>
      <c r="BI913" s="1" t="s">
        <v>2138</v>
      </c>
      <c r="BJ913" s="1" t="s">
        <v>10716</v>
      </c>
      <c r="BK913" s="1" t="s">
        <v>363</v>
      </c>
      <c r="BL913" s="1" t="s">
        <v>7491</v>
      </c>
      <c r="BM913" s="1" t="s">
        <v>644</v>
      </c>
      <c r="BN913" s="1" t="s">
        <v>8525</v>
      </c>
      <c r="BO913" s="1" t="s">
        <v>189</v>
      </c>
      <c r="BP913" s="1" t="s">
        <v>7414</v>
      </c>
      <c r="BQ913" s="1" t="s">
        <v>2043</v>
      </c>
      <c r="BR913" s="1" t="s">
        <v>12170</v>
      </c>
      <c r="BS913" s="1" t="s">
        <v>399</v>
      </c>
      <c r="BT913" s="1" t="s">
        <v>9937</v>
      </c>
    </row>
    <row r="914" spans="1:72" ht="13.5" customHeight="1">
      <c r="A914" s="4" t="str">
        <f t="shared" si="22"/>
        <v>1702_각남면_0091</v>
      </c>
      <c r="B914" s="1">
        <v>1702</v>
      </c>
      <c r="C914" s="1" t="s">
        <v>12741</v>
      </c>
      <c r="D914" s="1" t="s">
        <v>12742</v>
      </c>
      <c r="E914" s="1">
        <v>913</v>
      </c>
      <c r="F914" s="1">
        <v>3</v>
      </c>
      <c r="G914" s="1" t="s">
        <v>2037</v>
      </c>
      <c r="H914" s="1" t="s">
        <v>7053</v>
      </c>
      <c r="I914" s="1">
        <v>2</v>
      </c>
      <c r="L914" s="1">
        <v>5</v>
      </c>
      <c r="M914" s="1" t="s">
        <v>15089</v>
      </c>
      <c r="N914" s="1" t="s">
        <v>15090</v>
      </c>
      <c r="S914" s="1" t="s">
        <v>64</v>
      </c>
      <c r="T914" s="1" t="s">
        <v>7221</v>
      </c>
      <c r="Y914" s="1" t="s">
        <v>88</v>
      </c>
      <c r="Z914" s="1" t="s">
        <v>7814</v>
      </c>
      <c r="AC914" s="1">
        <v>10</v>
      </c>
      <c r="AD914" s="1" t="s">
        <v>72</v>
      </c>
      <c r="AE914" s="1" t="s">
        <v>9765</v>
      </c>
    </row>
    <row r="915" spans="1:72" ht="13.5" customHeight="1">
      <c r="A915" s="4" t="str">
        <f t="shared" si="22"/>
        <v>1702_각남면_0091</v>
      </c>
      <c r="B915" s="1">
        <v>1702</v>
      </c>
      <c r="C915" s="1" t="s">
        <v>12741</v>
      </c>
      <c r="D915" s="1" t="s">
        <v>12742</v>
      </c>
      <c r="E915" s="1">
        <v>914</v>
      </c>
      <c r="F915" s="1">
        <v>3</v>
      </c>
      <c r="G915" s="1" t="s">
        <v>2037</v>
      </c>
      <c r="H915" s="1" t="s">
        <v>7053</v>
      </c>
      <c r="I915" s="1">
        <v>2</v>
      </c>
      <c r="L915" s="1">
        <v>5</v>
      </c>
      <c r="M915" s="1" t="s">
        <v>15089</v>
      </c>
      <c r="N915" s="1" t="s">
        <v>15090</v>
      </c>
      <c r="S915" s="1" t="s">
        <v>68</v>
      </c>
      <c r="T915" s="1" t="s">
        <v>7222</v>
      </c>
      <c r="U915" s="1" t="s">
        <v>991</v>
      </c>
      <c r="V915" s="1" t="s">
        <v>12932</v>
      </c>
      <c r="Y915" s="1" t="s">
        <v>2139</v>
      </c>
      <c r="Z915" s="1" t="s">
        <v>8332</v>
      </c>
      <c r="AC915" s="1">
        <v>8</v>
      </c>
      <c r="AD915" s="1" t="s">
        <v>157</v>
      </c>
      <c r="AE915" s="1" t="s">
        <v>9776</v>
      </c>
    </row>
    <row r="916" spans="1:72" ht="13.5" customHeight="1">
      <c r="A916" s="4" t="str">
        <f t="shared" ref="A916:A947" si="23">HYPERLINK("http://kyu.snu.ac.kr/sdhj/index.jsp?type=hj/GK14658_00IH_0001_0092.jpg","1702_각남면_0092")</f>
        <v>1702_각남면_0092</v>
      </c>
      <c r="B916" s="1">
        <v>1702</v>
      </c>
      <c r="C916" s="1" t="s">
        <v>12741</v>
      </c>
      <c r="D916" s="1" t="s">
        <v>12742</v>
      </c>
      <c r="E916" s="1">
        <v>915</v>
      </c>
      <c r="F916" s="1">
        <v>3</v>
      </c>
      <c r="G916" s="1" t="s">
        <v>2037</v>
      </c>
      <c r="H916" s="1" t="s">
        <v>7053</v>
      </c>
      <c r="I916" s="1">
        <v>3</v>
      </c>
      <c r="J916" s="1" t="s">
        <v>2140</v>
      </c>
      <c r="K916" s="1" t="s">
        <v>7091</v>
      </c>
      <c r="L916" s="1">
        <v>1</v>
      </c>
      <c r="M916" s="1" t="s">
        <v>2140</v>
      </c>
      <c r="N916" s="1" t="s">
        <v>7091</v>
      </c>
      <c r="O916" s="1" t="s">
        <v>602</v>
      </c>
      <c r="P916" s="1" t="s">
        <v>12806</v>
      </c>
      <c r="T916" s="1" t="s">
        <v>14194</v>
      </c>
      <c r="U916" s="1" t="s">
        <v>2141</v>
      </c>
      <c r="V916" s="1" t="s">
        <v>7444</v>
      </c>
      <c r="W916" s="1" t="s">
        <v>1049</v>
      </c>
      <c r="X916" s="1" t="s">
        <v>7774</v>
      </c>
      <c r="Y916" s="1" t="s">
        <v>2142</v>
      </c>
      <c r="Z916" s="1" t="s">
        <v>8333</v>
      </c>
      <c r="AC916" s="1">
        <v>27</v>
      </c>
      <c r="AD916" s="1" t="s">
        <v>483</v>
      </c>
      <c r="AE916" s="1" t="s">
        <v>9497</v>
      </c>
      <c r="AJ916" s="1" t="s">
        <v>17</v>
      </c>
      <c r="AK916" s="1" t="s">
        <v>9936</v>
      </c>
      <c r="AL916" s="1" t="s">
        <v>597</v>
      </c>
      <c r="AM916" s="1" t="s">
        <v>10004</v>
      </c>
      <c r="AT916" s="1" t="s">
        <v>46</v>
      </c>
      <c r="AU916" s="1" t="s">
        <v>7417</v>
      </c>
      <c r="AV916" s="1" t="s">
        <v>1747</v>
      </c>
      <c r="AW916" s="1" t="s">
        <v>8233</v>
      </c>
      <c r="BG916" s="1" t="s">
        <v>194</v>
      </c>
      <c r="BH916" s="1" t="s">
        <v>7558</v>
      </c>
      <c r="BI916" s="1" t="s">
        <v>588</v>
      </c>
      <c r="BJ916" s="1" t="s">
        <v>8835</v>
      </c>
      <c r="BK916" s="1" t="s">
        <v>189</v>
      </c>
      <c r="BL916" s="1" t="s">
        <v>7414</v>
      </c>
      <c r="BM916" s="1" t="s">
        <v>2143</v>
      </c>
      <c r="BN916" s="1" t="s">
        <v>11221</v>
      </c>
      <c r="BO916" s="1" t="s">
        <v>189</v>
      </c>
      <c r="BP916" s="1" t="s">
        <v>7414</v>
      </c>
      <c r="BQ916" s="1" t="s">
        <v>2144</v>
      </c>
      <c r="BR916" s="1" t="s">
        <v>12182</v>
      </c>
      <c r="BS916" s="1" t="s">
        <v>97</v>
      </c>
      <c r="BT916" s="1" t="s">
        <v>9880</v>
      </c>
    </row>
    <row r="917" spans="1:72" ht="13.5" customHeight="1">
      <c r="A917" s="4" t="str">
        <f t="shared" si="23"/>
        <v>1702_각남면_0092</v>
      </c>
      <c r="B917" s="1">
        <v>1702</v>
      </c>
      <c r="C917" s="1" t="s">
        <v>12741</v>
      </c>
      <c r="D917" s="1" t="s">
        <v>12742</v>
      </c>
      <c r="E917" s="1">
        <v>916</v>
      </c>
      <c r="F917" s="1">
        <v>3</v>
      </c>
      <c r="G917" s="1" t="s">
        <v>2037</v>
      </c>
      <c r="H917" s="1" t="s">
        <v>7053</v>
      </c>
      <c r="I917" s="1">
        <v>3</v>
      </c>
      <c r="L917" s="1">
        <v>1</v>
      </c>
      <c r="M917" s="1" t="s">
        <v>2140</v>
      </c>
      <c r="N917" s="1" t="s">
        <v>7091</v>
      </c>
      <c r="S917" s="1" t="s">
        <v>49</v>
      </c>
      <c r="T917" s="1" t="s">
        <v>2878</v>
      </c>
      <c r="W917" s="1" t="s">
        <v>76</v>
      </c>
      <c r="X917" s="1" t="s">
        <v>12974</v>
      </c>
      <c r="Y917" s="1" t="s">
        <v>88</v>
      </c>
      <c r="Z917" s="1" t="s">
        <v>7814</v>
      </c>
      <c r="AC917" s="1">
        <v>30</v>
      </c>
      <c r="AD917" s="1" t="s">
        <v>78</v>
      </c>
      <c r="AE917" s="1" t="s">
        <v>9767</v>
      </c>
      <c r="AF917" s="1" t="s">
        <v>100</v>
      </c>
      <c r="AG917" s="1" t="s">
        <v>9819</v>
      </c>
      <c r="AJ917" s="1" t="s">
        <v>17</v>
      </c>
      <c r="AK917" s="1" t="s">
        <v>9936</v>
      </c>
      <c r="AL917" s="1" t="s">
        <v>79</v>
      </c>
      <c r="AM917" s="1" t="s">
        <v>13206</v>
      </c>
      <c r="AT917" s="1" t="s">
        <v>46</v>
      </c>
      <c r="AU917" s="1" t="s">
        <v>7417</v>
      </c>
      <c r="AV917" s="1" t="s">
        <v>1581</v>
      </c>
      <c r="AW917" s="1" t="s">
        <v>8188</v>
      </c>
      <c r="BG917" s="1" t="s">
        <v>46</v>
      </c>
      <c r="BH917" s="1" t="s">
        <v>7417</v>
      </c>
      <c r="BI917" s="1" t="s">
        <v>453</v>
      </c>
      <c r="BJ917" s="1" t="s">
        <v>7886</v>
      </c>
      <c r="BK917" s="1" t="s">
        <v>46</v>
      </c>
      <c r="BL917" s="1" t="s">
        <v>7417</v>
      </c>
      <c r="BM917" s="1" t="s">
        <v>2145</v>
      </c>
      <c r="BN917" s="1" t="s">
        <v>11678</v>
      </c>
      <c r="BO917" s="1" t="s">
        <v>46</v>
      </c>
      <c r="BP917" s="1" t="s">
        <v>7417</v>
      </c>
      <c r="BQ917" s="1" t="s">
        <v>2146</v>
      </c>
      <c r="BR917" s="1" t="s">
        <v>12183</v>
      </c>
      <c r="BS917" s="1" t="s">
        <v>399</v>
      </c>
      <c r="BT917" s="1" t="s">
        <v>9937</v>
      </c>
    </row>
    <row r="918" spans="1:72" ht="13.5" customHeight="1">
      <c r="A918" s="4" t="str">
        <f t="shared" si="23"/>
        <v>1702_각남면_0092</v>
      </c>
      <c r="B918" s="1">
        <v>1702</v>
      </c>
      <c r="C918" s="1" t="s">
        <v>12741</v>
      </c>
      <c r="D918" s="1" t="s">
        <v>12742</v>
      </c>
      <c r="E918" s="1">
        <v>917</v>
      </c>
      <c r="F918" s="1">
        <v>3</v>
      </c>
      <c r="G918" s="1" t="s">
        <v>2037</v>
      </c>
      <c r="H918" s="1" t="s">
        <v>7053</v>
      </c>
      <c r="I918" s="1">
        <v>3</v>
      </c>
      <c r="L918" s="1">
        <v>1</v>
      </c>
      <c r="M918" s="1" t="s">
        <v>2140</v>
      </c>
      <c r="N918" s="1" t="s">
        <v>7091</v>
      </c>
      <c r="S918" s="1" t="s">
        <v>64</v>
      </c>
      <c r="T918" s="1" t="s">
        <v>7221</v>
      </c>
      <c r="Y918" s="1" t="s">
        <v>2147</v>
      </c>
      <c r="Z918" s="1" t="s">
        <v>8334</v>
      </c>
      <c r="AC918" s="1">
        <v>1</v>
      </c>
      <c r="AD918" s="1" t="s">
        <v>284</v>
      </c>
      <c r="AE918" s="1" t="s">
        <v>9789</v>
      </c>
      <c r="AF918" s="1" t="s">
        <v>100</v>
      </c>
      <c r="AG918" s="1" t="s">
        <v>9819</v>
      </c>
    </row>
    <row r="919" spans="1:72" ht="13.5" customHeight="1">
      <c r="A919" s="4" t="str">
        <f t="shared" si="23"/>
        <v>1702_각남면_0092</v>
      </c>
      <c r="B919" s="1">
        <v>1702</v>
      </c>
      <c r="C919" s="1" t="s">
        <v>12741</v>
      </c>
      <c r="D919" s="1" t="s">
        <v>12742</v>
      </c>
      <c r="E919" s="1">
        <v>918</v>
      </c>
      <c r="F919" s="1">
        <v>3</v>
      </c>
      <c r="G919" s="1" t="s">
        <v>2037</v>
      </c>
      <c r="H919" s="1" t="s">
        <v>7053</v>
      </c>
      <c r="I919" s="1">
        <v>3</v>
      </c>
      <c r="L919" s="1">
        <v>2</v>
      </c>
      <c r="M919" s="1" t="s">
        <v>14308</v>
      </c>
      <c r="N919" s="1" t="s">
        <v>14309</v>
      </c>
      <c r="T919" s="1" t="s">
        <v>14194</v>
      </c>
      <c r="U919" s="1" t="s">
        <v>2148</v>
      </c>
      <c r="V919" s="1" t="s">
        <v>7445</v>
      </c>
      <c r="W919" s="1" t="s">
        <v>2149</v>
      </c>
      <c r="X919" s="1" t="s">
        <v>7787</v>
      </c>
      <c r="Y919" s="1" t="s">
        <v>2150</v>
      </c>
      <c r="Z919" s="1" t="s">
        <v>8335</v>
      </c>
      <c r="AC919" s="1">
        <v>33</v>
      </c>
      <c r="AD919" s="1" t="s">
        <v>380</v>
      </c>
      <c r="AE919" s="1" t="s">
        <v>9798</v>
      </c>
      <c r="AJ919" s="1" t="s">
        <v>17</v>
      </c>
      <c r="AK919" s="1" t="s">
        <v>9936</v>
      </c>
      <c r="AL919" s="1" t="s">
        <v>360</v>
      </c>
      <c r="AM919" s="1" t="s">
        <v>9928</v>
      </c>
      <c r="AT919" s="1" t="s">
        <v>553</v>
      </c>
      <c r="AU919" s="1" t="s">
        <v>7549</v>
      </c>
      <c r="AV919" s="1" t="s">
        <v>2151</v>
      </c>
      <c r="AW919" s="1" t="s">
        <v>8417</v>
      </c>
      <c r="BG919" s="1" t="s">
        <v>2152</v>
      </c>
      <c r="BH919" s="1" t="s">
        <v>7472</v>
      </c>
      <c r="BI919" s="1" t="s">
        <v>2153</v>
      </c>
      <c r="BJ919" s="1" t="s">
        <v>10441</v>
      </c>
      <c r="BK919" s="1" t="s">
        <v>2154</v>
      </c>
      <c r="BL919" s="1" t="s">
        <v>11061</v>
      </c>
      <c r="BM919" s="1" t="s">
        <v>2155</v>
      </c>
      <c r="BN919" s="1" t="s">
        <v>11223</v>
      </c>
      <c r="BO919" s="1" t="s">
        <v>46</v>
      </c>
      <c r="BP919" s="1" t="s">
        <v>7417</v>
      </c>
      <c r="BQ919" s="1" t="s">
        <v>2156</v>
      </c>
      <c r="BR919" s="1" t="s">
        <v>12184</v>
      </c>
      <c r="BS919" s="1" t="s">
        <v>657</v>
      </c>
      <c r="BT919" s="1" t="s">
        <v>9980</v>
      </c>
    </row>
    <row r="920" spans="1:72" ht="13.5" customHeight="1">
      <c r="A920" s="4" t="str">
        <f t="shared" si="23"/>
        <v>1702_각남면_0092</v>
      </c>
      <c r="B920" s="1">
        <v>1702</v>
      </c>
      <c r="C920" s="1" t="s">
        <v>12741</v>
      </c>
      <c r="D920" s="1" t="s">
        <v>12742</v>
      </c>
      <c r="E920" s="1">
        <v>919</v>
      </c>
      <c r="F920" s="1">
        <v>3</v>
      </c>
      <c r="G920" s="1" t="s">
        <v>2037</v>
      </c>
      <c r="H920" s="1" t="s">
        <v>7053</v>
      </c>
      <c r="I920" s="1">
        <v>3</v>
      </c>
      <c r="L920" s="1">
        <v>2</v>
      </c>
      <c r="M920" s="1" t="s">
        <v>14308</v>
      </c>
      <c r="N920" s="1" t="s">
        <v>14309</v>
      </c>
      <c r="S920" s="1" t="s">
        <v>49</v>
      </c>
      <c r="T920" s="1" t="s">
        <v>2878</v>
      </c>
      <c r="W920" s="1" t="s">
        <v>155</v>
      </c>
      <c r="X920" s="1" t="s">
        <v>7753</v>
      </c>
      <c r="Y920" s="1" t="s">
        <v>88</v>
      </c>
      <c r="Z920" s="1" t="s">
        <v>7814</v>
      </c>
      <c r="AC920" s="1">
        <v>37</v>
      </c>
      <c r="AD920" s="1" t="s">
        <v>116</v>
      </c>
      <c r="AE920" s="1" t="s">
        <v>9770</v>
      </c>
      <c r="AJ920" s="1" t="s">
        <v>17</v>
      </c>
      <c r="AK920" s="1" t="s">
        <v>9936</v>
      </c>
      <c r="AL920" s="1" t="s">
        <v>399</v>
      </c>
      <c r="AM920" s="1" t="s">
        <v>9937</v>
      </c>
      <c r="AT920" s="1" t="s">
        <v>553</v>
      </c>
      <c r="AU920" s="1" t="s">
        <v>7549</v>
      </c>
      <c r="AV920" s="1" t="s">
        <v>2157</v>
      </c>
      <c r="AW920" s="1" t="s">
        <v>10435</v>
      </c>
      <c r="BG920" s="1" t="s">
        <v>95</v>
      </c>
      <c r="BH920" s="1" t="s">
        <v>10190</v>
      </c>
      <c r="BI920" s="1" t="s">
        <v>2158</v>
      </c>
      <c r="BJ920" s="1" t="s">
        <v>9741</v>
      </c>
      <c r="BK920" s="1" t="s">
        <v>2159</v>
      </c>
      <c r="BL920" s="1" t="s">
        <v>11527</v>
      </c>
      <c r="BM920" s="1" t="s">
        <v>1190</v>
      </c>
      <c r="BN920" s="1" t="s">
        <v>10396</v>
      </c>
      <c r="BO920" s="1" t="s">
        <v>194</v>
      </c>
      <c r="BP920" s="1" t="s">
        <v>7558</v>
      </c>
      <c r="BQ920" s="1" t="s">
        <v>2160</v>
      </c>
      <c r="BR920" s="1" t="s">
        <v>12185</v>
      </c>
      <c r="BS920" s="1" t="s">
        <v>97</v>
      </c>
      <c r="BT920" s="1" t="s">
        <v>9880</v>
      </c>
    </row>
    <row r="921" spans="1:72" ht="13.5" customHeight="1">
      <c r="A921" s="4" t="str">
        <f t="shared" si="23"/>
        <v>1702_각남면_0092</v>
      </c>
      <c r="B921" s="1">
        <v>1702</v>
      </c>
      <c r="C921" s="1" t="s">
        <v>12741</v>
      </c>
      <c r="D921" s="1" t="s">
        <v>12742</v>
      </c>
      <c r="E921" s="1">
        <v>920</v>
      </c>
      <c r="F921" s="1">
        <v>3</v>
      </c>
      <c r="G921" s="1" t="s">
        <v>2037</v>
      </c>
      <c r="H921" s="1" t="s">
        <v>7053</v>
      </c>
      <c r="I921" s="1">
        <v>3</v>
      </c>
      <c r="L921" s="1">
        <v>2</v>
      </c>
      <c r="M921" s="1" t="s">
        <v>14308</v>
      </c>
      <c r="N921" s="1" t="s">
        <v>14309</v>
      </c>
      <c r="S921" s="1" t="s">
        <v>64</v>
      </c>
      <c r="T921" s="1" t="s">
        <v>7221</v>
      </c>
      <c r="Y921" s="1" t="s">
        <v>2161</v>
      </c>
      <c r="Z921" s="1" t="s">
        <v>8336</v>
      </c>
      <c r="AC921" s="1">
        <v>5</v>
      </c>
      <c r="AD921" s="1" t="s">
        <v>319</v>
      </c>
      <c r="AE921" s="1" t="s">
        <v>7865</v>
      </c>
    </row>
    <row r="922" spans="1:72" ht="13.5" customHeight="1">
      <c r="A922" s="4" t="str">
        <f t="shared" si="23"/>
        <v>1702_각남면_0092</v>
      </c>
      <c r="B922" s="1">
        <v>1702</v>
      </c>
      <c r="C922" s="1" t="s">
        <v>12741</v>
      </c>
      <c r="D922" s="1" t="s">
        <v>12742</v>
      </c>
      <c r="E922" s="1">
        <v>921</v>
      </c>
      <c r="F922" s="1">
        <v>3</v>
      </c>
      <c r="G922" s="1" t="s">
        <v>2037</v>
      </c>
      <c r="H922" s="1" t="s">
        <v>7053</v>
      </c>
      <c r="I922" s="1">
        <v>3</v>
      </c>
      <c r="L922" s="1">
        <v>2</v>
      </c>
      <c r="M922" s="1" t="s">
        <v>14308</v>
      </c>
      <c r="N922" s="1" t="s">
        <v>14309</v>
      </c>
      <c r="S922" s="1" t="s">
        <v>68</v>
      </c>
      <c r="T922" s="1" t="s">
        <v>7222</v>
      </c>
      <c r="Y922" s="1" t="s">
        <v>2162</v>
      </c>
      <c r="Z922" s="1" t="s">
        <v>8337</v>
      </c>
      <c r="AC922" s="1">
        <v>1</v>
      </c>
      <c r="AD922" s="1" t="s">
        <v>284</v>
      </c>
      <c r="AE922" s="1" t="s">
        <v>9789</v>
      </c>
      <c r="AF922" s="1" t="s">
        <v>100</v>
      </c>
      <c r="AG922" s="1" t="s">
        <v>9819</v>
      </c>
    </row>
    <row r="923" spans="1:72" ht="13.5" customHeight="1">
      <c r="A923" s="4" t="str">
        <f t="shared" si="23"/>
        <v>1702_각남면_0092</v>
      </c>
      <c r="B923" s="1">
        <v>1702</v>
      </c>
      <c r="C923" s="1" t="s">
        <v>12741</v>
      </c>
      <c r="D923" s="1" t="s">
        <v>12742</v>
      </c>
      <c r="E923" s="1">
        <v>922</v>
      </c>
      <c r="F923" s="1">
        <v>3</v>
      </c>
      <c r="G923" s="1" t="s">
        <v>2037</v>
      </c>
      <c r="H923" s="1" t="s">
        <v>7053</v>
      </c>
      <c r="I923" s="1">
        <v>3</v>
      </c>
      <c r="L923" s="1">
        <v>3</v>
      </c>
      <c r="M923" s="1" t="s">
        <v>14577</v>
      </c>
      <c r="N923" s="1" t="s">
        <v>14578</v>
      </c>
      <c r="T923" s="1" t="s">
        <v>14194</v>
      </c>
      <c r="U923" s="1" t="s">
        <v>1963</v>
      </c>
      <c r="V923" s="1" t="s">
        <v>7442</v>
      </c>
      <c r="W923" s="1" t="s">
        <v>409</v>
      </c>
      <c r="X923" s="1" t="s">
        <v>7760</v>
      </c>
      <c r="Y923" s="1" t="s">
        <v>2163</v>
      </c>
      <c r="Z923" s="1" t="s">
        <v>8338</v>
      </c>
      <c r="AC923" s="1">
        <v>40</v>
      </c>
      <c r="AD923" s="1" t="s">
        <v>52</v>
      </c>
      <c r="AE923" s="1" t="s">
        <v>9763</v>
      </c>
      <c r="AJ923" s="1" t="s">
        <v>17</v>
      </c>
      <c r="AK923" s="1" t="s">
        <v>9936</v>
      </c>
      <c r="AL923" s="1" t="s">
        <v>399</v>
      </c>
      <c r="AM923" s="1" t="s">
        <v>9937</v>
      </c>
      <c r="AT923" s="1" t="s">
        <v>107</v>
      </c>
      <c r="AU923" s="1" t="s">
        <v>13368</v>
      </c>
      <c r="AV923" s="1" t="s">
        <v>2118</v>
      </c>
      <c r="AW923" s="1" t="s">
        <v>8361</v>
      </c>
      <c r="BG923" s="1" t="s">
        <v>275</v>
      </c>
      <c r="BH923" s="1" t="s">
        <v>7699</v>
      </c>
      <c r="BI923" s="1" t="s">
        <v>2041</v>
      </c>
      <c r="BJ923" s="1" t="s">
        <v>9612</v>
      </c>
      <c r="BK923" s="1" t="s">
        <v>207</v>
      </c>
      <c r="BL923" s="1" t="s">
        <v>10187</v>
      </c>
      <c r="BM923" s="1" t="s">
        <v>2042</v>
      </c>
      <c r="BN923" s="1" t="s">
        <v>11239</v>
      </c>
      <c r="BO923" s="1" t="s">
        <v>95</v>
      </c>
      <c r="BP923" s="1" t="s">
        <v>10190</v>
      </c>
      <c r="BQ923" s="1" t="s">
        <v>2120</v>
      </c>
      <c r="BR923" s="1" t="s">
        <v>12180</v>
      </c>
      <c r="BS923" s="1" t="s">
        <v>310</v>
      </c>
      <c r="BT923" s="1" t="s">
        <v>9995</v>
      </c>
    </row>
    <row r="924" spans="1:72" ht="13.5" customHeight="1">
      <c r="A924" s="4" t="str">
        <f t="shared" si="23"/>
        <v>1702_각남면_0092</v>
      </c>
      <c r="B924" s="1">
        <v>1702</v>
      </c>
      <c r="C924" s="1" t="s">
        <v>12741</v>
      </c>
      <c r="D924" s="1" t="s">
        <v>12742</v>
      </c>
      <c r="E924" s="1">
        <v>923</v>
      </c>
      <c r="F924" s="1">
        <v>3</v>
      </c>
      <c r="G924" s="1" t="s">
        <v>2037</v>
      </c>
      <c r="H924" s="1" t="s">
        <v>7053</v>
      </c>
      <c r="I924" s="1">
        <v>3</v>
      </c>
      <c r="L924" s="1">
        <v>3</v>
      </c>
      <c r="M924" s="1" t="s">
        <v>14577</v>
      </c>
      <c r="N924" s="1" t="s">
        <v>14578</v>
      </c>
      <c r="S924" s="1" t="s">
        <v>49</v>
      </c>
      <c r="T924" s="1" t="s">
        <v>2878</v>
      </c>
      <c r="W924" s="1" t="s">
        <v>500</v>
      </c>
      <c r="X924" s="1" t="s">
        <v>7765</v>
      </c>
      <c r="Y924" s="1" t="s">
        <v>88</v>
      </c>
      <c r="Z924" s="1" t="s">
        <v>7814</v>
      </c>
      <c r="AC924" s="1">
        <v>45</v>
      </c>
      <c r="AD924" s="1" t="s">
        <v>203</v>
      </c>
      <c r="AE924" s="1" t="s">
        <v>9782</v>
      </c>
      <c r="AJ924" s="1" t="s">
        <v>17</v>
      </c>
      <c r="AK924" s="1" t="s">
        <v>9936</v>
      </c>
      <c r="AL924" s="1" t="s">
        <v>310</v>
      </c>
      <c r="AM924" s="1" t="s">
        <v>9995</v>
      </c>
      <c r="AT924" s="1" t="s">
        <v>107</v>
      </c>
      <c r="AU924" s="1" t="s">
        <v>13368</v>
      </c>
      <c r="AV924" s="1" t="s">
        <v>974</v>
      </c>
      <c r="AW924" s="1" t="s">
        <v>8018</v>
      </c>
      <c r="BG924" s="1" t="s">
        <v>685</v>
      </c>
      <c r="BH924" s="1" t="s">
        <v>13520</v>
      </c>
      <c r="BI924" s="1" t="s">
        <v>2164</v>
      </c>
      <c r="BJ924" s="1" t="s">
        <v>11220</v>
      </c>
      <c r="BK924" s="1" t="s">
        <v>207</v>
      </c>
      <c r="BL924" s="1" t="s">
        <v>10187</v>
      </c>
      <c r="BM924" s="1" t="s">
        <v>2165</v>
      </c>
      <c r="BN924" s="1" t="s">
        <v>11679</v>
      </c>
      <c r="BO924" s="1" t="s">
        <v>109</v>
      </c>
      <c r="BP924" s="1" t="s">
        <v>10204</v>
      </c>
      <c r="BQ924" s="1" t="s">
        <v>2166</v>
      </c>
      <c r="BR924" s="1" t="s">
        <v>12186</v>
      </c>
      <c r="BS924" s="1" t="s">
        <v>2044</v>
      </c>
      <c r="BT924" s="1" t="s">
        <v>10010</v>
      </c>
    </row>
    <row r="925" spans="1:72" ht="13.5" customHeight="1">
      <c r="A925" s="4" t="str">
        <f t="shared" si="23"/>
        <v>1702_각남면_0092</v>
      </c>
      <c r="B925" s="1">
        <v>1702</v>
      </c>
      <c r="C925" s="1" t="s">
        <v>12741</v>
      </c>
      <c r="D925" s="1" t="s">
        <v>12742</v>
      </c>
      <c r="E925" s="1">
        <v>924</v>
      </c>
      <c r="F925" s="1">
        <v>3</v>
      </c>
      <c r="G925" s="1" t="s">
        <v>2037</v>
      </c>
      <c r="H925" s="1" t="s">
        <v>7053</v>
      </c>
      <c r="I925" s="1">
        <v>3</v>
      </c>
      <c r="L925" s="1">
        <v>3</v>
      </c>
      <c r="M925" s="1" t="s">
        <v>14577</v>
      </c>
      <c r="N925" s="1" t="s">
        <v>14578</v>
      </c>
      <c r="T925" s="1" t="s">
        <v>15306</v>
      </c>
      <c r="U925" s="1" t="s">
        <v>138</v>
      </c>
      <c r="V925" s="1" t="s">
        <v>7310</v>
      </c>
      <c r="Y925" s="1" t="s">
        <v>441</v>
      </c>
      <c r="Z925" s="1" t="s">
        <v>8339</v>
      </c>
      <c r="AC925" s="1">
        <v>13</v>
      </c>
      <c r="AD925" s="1" t="s">
        <v>717</v>
      </c>
      <c r="AE925" s="1" t="s">
        <v>9812</v>
      </c>
      <c r="AT925" s="1" t="s">
        <v>126</v>
      </c>
      <c r="AU925" s="1" t="s">
        <v>10186</v>
      </c>
      <c r="AV925" s="1" t="s">
        <v>1085</v>
      </c>
      <c r="AW925" s="1" t="s">
        <v>10436</v>
      </c>
      <c r="BB925" s="1" t="s">
        <v>141</v>
      </c>
      <c r="BC925" s="1" t="s">
        <v>7634</v>
      </c>
      <c r="BD925" s="1" t="s">
        <v>2167</v>
      </c>
      <c r="BE925" s="1" t="s">
        <v>10942</v>
      </c>
    </row>
    <row r="926" spans="1:72" ht="13.5" customHeight="1">
      <c r="A926" s="4" t="str">
        <f t="shared" si="23"/>
        <v>1702_각남면_0092</v>
      </c>
      <c r="B926" s="1">
        <v>1702</v>
      </c>
      <c r="C926" s="1" t="s">
        <v>12741</v>
      </c>
      <c r="D926" s="1" t="s">
        <v>12742</v>
      </c>
      <c r="E926" s="1">
        <v>925</v>
      </c>
      <c r="F926" s="1">
        <v>3</v>
      </c>
      <c r="G926" s="1" t="s">
        <v>2037</v>
      </c>
      <c r="H926" s="1" t="s">
        <v>7053</v>
      </c>
      <c r="I926" s="1">
        <v>3</v>
      </c>
      <c r="L926" s="1">
        <v>3</v>
      </c>
      <c r="M926" s="1" t="s">
        <v>14577</v>
      </c>
      <c r="N926" s="1" t="s">
        <v>14578</v>
      </c>
      <c r="S926" s="1" t="s">
        <v>64</v>
      </c>
      <c r="T926" s="1" t="s">
        <v>7221</v>
      </c>
      <c r="Y926" s="1" t="s">
        <v>88</v>
      </c>
      <c r="Z926" s="1" t="s">
        <v>7814</v>
      </c>
      <c r="AC926" s="1">
        <v>8</v>
      </c>
      <c r="AD926" s="1" t="s">
        <v>184</v>
      </c>
      <c r="AE926" s="1" t="s">
        <v>9781</v>
      </c>
    </row>
    <row r="927" spans="1:72" ht="13.5" customHeight="1">
      <c r="A927" s="4" t="str">
        <f t="shared" si="23"/>
        <v>1702_각남면_0092</v>
      </c>
      <c r="B927" s="1">
        <v>1702</v>
      </c>
      <c r="C927" s="1" t="s">
        <v>12741</v>
      </c>
      <c r="D927" s="1" t="s">
        <v>12742</v>
      </c>
      <c r="E927" s="1">
        <v>926</v>
      </c>
      <c r="F927" s="1">
        <v>3</v>
      </c>
      <c r="G927" s="1" t="s">
        <v>2037</v>
      </c>
      <c r="H927" s="1" t="s">
        <v>7053</v>
      </c>
      <c r="I927" s="1">
        <v>3</v>
      </c>
      <c r="L927" s="1">
        <v>4</v>
      </c>
      <c r="M927" s="1" t="s">
        <v>14838</v>
      </c>
      <c r="N927" s="1" t="s">
        <v>14839</v>
      </c>
      <c r="T927" s="1" t="s">
        <v>14194</v>
      </c>
      <c r="U927" s="1" t="s">
        <v>387</v>
      </c>
      <c r="V927" s="1" t="s">
        <v>7332</v>
      </c>
      <c r="W927" s="1" t="s">
        <v>1049</v>
      </c>
      <c r="X927" s="1" t="s">
        <v>7774</v>
      </c>
      <c r="Y927" s="1" t="s">
        <v>1747</v>
      </c>
      <c r="Z927" s="1" t="s">
        <v>8233</v>
      </c>
      <c r="AC927" s="1">
        <v>66</v>
      </c>
      <c r="AD927" s="1" t="s">
        <v>316</v>
      </c>
      <c r="AE927" s="1" t="s">
        <v>9794</v>
      </c>
      <c r="AJ927" s="1" t="s">
        <v>17</v>
      </c>
      <c r="AK927" s="1" t="s">
        <v>9936</v>
      </c>
      <c r="AL927" s="1" t="s">
        <v>597</v>
      </c>
      <c r="AM927" s="1" t="s">
        <v>10004</v>
      </c>
      <c r="AT927" s="1" t="s">
        <v>189</v>
      </c>
      <c r="AU927" s="1" t="s">
        <v>7414</v>
      </c>
      <c r="AV927" s="1" t="s">
        <v>588</v>
      </c>
      <c r="AW927" s="1" t="s">
        <v>8835</v>
      </c>
      <c r="BG927" s="1" t="s">
        <v>189</v>
      </c>
      <c r="BH927" s="1" t="s">
        <v>7414</v>
      </c>
      <c r="BI927" s="1" t="s">
        <v>2168</v>
      </c>
      <c r="BJ927" s="1" t="s">
        <v>11221</v>
      </c>
      <c r="BK927" s="1" t="s">
        <v>95</v>
      </c>
      <c r="BL927" s="1" t="s">
        <v>10190</v>
      </c>
      <c r="BM927" s="1" t="s">
        <v>2169</v>
      </c>
      <c r="BN927" s="1" t="s">
        <v>11680</v>
      </c>
      <c r="BO927" s="1" t="s">
        <v>95</v>
      </c>
      <c r="BP927" s="1" t="s">
        <v>10190</v>
      </c>
      <c r="BQ927" s="1" t="s">
        <v>2170</v>
      </c>
      <c r="BR927" s="1" t="s">
        <v>12187</v>
      </c>
      <c r="BS927" s="1" t="s">
        <v>86</v>
      </c>
      <c r="BT927" s="1" t="s">
        <v>9892</v>
      </c>
    </row>
    <row r="928" spans="1:72" ht="13.5" customHeight="1">
      <c r="A928" s="4" t="str">
        <f t="shared" si="23"/>
        <v>1702_각남면_0092</v>
      </c>
      <c r="B928" s="1">
        <v>1702</v>
      </c>
      <c r="C928" s="1" t="s">
        <v>12741</v>
      </c>
      <c r="D928" s="1" t="s">
        <v>12742</v>
      </c>
      <c r="E928" s="1">
        <v>927</v>
      </c>
      <c r="F928" s="1">
        <v>3</v>
      </c>
      <c r="G928" s="1" t="s">
        <v>2037</v>
      </c>
      <c r="H928" s="1" t="s">
        <v>7053</v>
      </c>
      <c r="I928" s="1">
        <v>3</v>
      </c>
      <c r="L928" s="1">
        <v>4</v>
      </c>
      <c r="M928" s="1" t="s">
        <v>14838</v>
      </c>
      <c r="N928" s="1" t="s">
        <v>14839</v>
      </c>
      <c r="S928" s="1" t="s">
        <v>49</v>
      </c>
      <c r="T928" s="1" t="s">
        <v>2878</v>
      </c>
      <c r="W928" s="1" t="s">
        <v>166</v>
      </c>
      <c r="X928" s="1" t="s">
        <v>7754</v>
      </c>
      <c r="Y928" s="1" t="s">
        <v>88</v>
      </c>
      <c r="Z928" s="1" t="s">
        <v>7814</v>
      </c>
      <c r="AC928" s="1">
        <v>55</v>
      </c>
      <c r="AD928" s="1" t="s">
        <v>559</v>
      </c>
      <c r="AE928" s="1" t="s">
        <v>9806</v>
      </c>
      <c r="AJ928" s="1" t="s">
        <v>17</v>
      </c>
      <c r="AK928" s="1" t="s">
        <v>9936</v>
      </c>
      <c r="AL928" s="1" t="s">
        <v>97</v>
      </c>
      <c r="AM928" s="1" t="s">
        <v>9880</v>
      </c>
      <c r="AT928" s="1" t="s">
        <v>189</v>
      </c>
      <c r="AU928" s="1" t="s">
        <v>7414</v>
      </c>
      <c r="AV928" s="1" t="s">
        <v>869</v>
      </c>
      <c r="AW928" s="1" t="s">
        <v>7992</v>
      </c>
      <c r="BG928" s="1" t="s">
        <v>46</v>
      </c>
      <c r="BH928" s="1" t="s">
        <v>7417</v>
      </c>
      <c r="BI928" s="1" t="s">
        <v>1628</v>
      </c>
      <c r="BJ928" s="1" t="s">
        <v>8950</v>
      </c>
      <c r="BK928" s="1" t="s">
        <v>46</v>
      </c>
      <c r="BL928" s="1" t="s">
        <v>7417</v>
      </c>
      <c r="BM928" s="1" t="s">
        <v>324</v>
      </c>
      <c r="BN928" s="1" t="s">
        <v>10288</v>
      </c>
      <c r="BO928" s="1" t="s">
        <v>46</v>
      </c>
      <c r="BP928" s="1" t="s">
        <v>7417</v>
      </c>
      <c r="BQ928" s="1" t="s">
        <v>2171</v>
      </c>
      <c r="BR928" s="1" t="s">
        <v>13791</v>
      </c>
      <c r="BS928" s="1" t="s">
        <v>79</v>
      </c>
      <c r="BT928" s="1" t="s">
        <v>14129</v>
      </c>
    </row>
    <row r="929" spans="1:72" ht="13.5" customHeight="1">
      <c r="A929" s="4" t="str">
        <f t="shared" si="23"/>
        <v>1702_각남면_0092</v>
      </c>
      <c r="B929" s="1">
        <v>1702</v>
      </c>
      <c r="C929" s="1" t="s">
        <v>12741</v>
      </c>
      <c r="D929" s="1" t="s">
        <v>12742</v>
      </c>
      <c r="E929" s="1">
        <v>928</v>
      </c>
      <c r="F929" s="1">
        <v>3</v>
      </c>
      <c r="G929" s="1" t="s">
        <v>2037</v>
      </c>
      <c r="H929" s="1" t="s">
        <v>7053</v>
      </c>
      <c r="I929" s="1">
        <v>3</v>
      </c>
      <c r="L929" s="1">
        <v>4</v>
      </c>
      <c r="M929" s="1" t="s">
        <v>14838</v>
      </c>
      <c r="N929" s="1" t="s">
        <v>14839</v>
      </c>
      <c r="S929" s="1" t="s">
        <v>68</v>
      </c>
      <c r="T929" s="1" t="s">
        <v>7222</v>
      </c>
      <c r="Y929" s="1" t="s">
        <v>2142</v>
      </c>
      <c r="Z929" s="1" t="s">
        <v>8333</v>
      </c>
      <c r="AF929" s="1" t="s">
        <v>602</v>
      </c>
      <c r="AG929" s="1" t="s">
        <v>12806</v>
      </c>
    </row>
    <row r="930" spans="1:72" ht="13.5" customHeight="1">
      <c r="A930" s="4" t="str">
        <f t="shared" si="23"/>
        <v>1702_각남면_0092</v>
      </c>
      <c r="B930" s="1">
        <v>1702</v>
      </c>
      <c r="C930" s="1" t="s">
        <v>12741</v>
      </c>
      <c r="D930" s="1" t="s">
        <v>12742</v>
      </c>
      <c r="E930" s="1">
        <v>929</v>
      </c>
      <c r="F930" s="1">
        <v>3</v>
      </c>
      <c r="G930" s="1" t="s">
        <v>2037</v>
      </c>
      <c r="H930" s="1" t="s">
        <v>7053</v>
      </c>
      <c r="I930" s="1">
        <v>3</v>
      </c>
      <c r="L930" s="1">
        <v>4</v>
      </c>
      <c r="M930" s="1" t="s">
        <v>14838</v>
      </c>
      <c r="N930" s="1" t="s">
        <v>14839</v>
      </c>
      <c r="T930" s="1" t="s">
        <v>15307</v>
      </c>
      <c r="U930" s="1" t="s">
        <v>143</v>
      </c>
      <c r="V930" s="1" t="s">
        <v>7311</v>
      </c>
      <c r="Y930" s="1" t="s">
        <v>761</v>
      </c>
      <c r="Z930" s="1" t="s">
        <v>12986</v>
      </c>
      <c r="AF930" s="1" t="s">
        <v>2172</v>
      </c>
      <c r="AG930" s="1" t="s">
        <v>9840</v>
      </c>
    </row>
    <row r="931" spans="1:72" ht="13.5" customHeight="1">
      <c r="A931" s="4" t="str">
        <f t="shared" si="23"/>
        <v>1702_각남면_0092</v>
      </c>
      <c r="B931" s="1">
        <v>1702</v>
      </c>
      <c r="C931" s="1" t="s">
        <v>12741</v>
      </c>
      <c r="D931" s="1" t="s">
        <v>12742</v>
      </c>
      <c r="E931" s="1">
        <v>930</v>
      </c>
      <c r="F931" s="1">
        <v>3</v>
      </c>
      <c r="G931" s="1" t="s">
        <v>2037</v>
      </c>
      <c r="H931" s="1" t="s">
        <v>7053</v>
      </c>
      <c r="I931" s="1">
        <v>3</v>
      </c>
      <c r="L931" s="1">
        <v>4</v>
      </c>
      <c r="M931" s="1" t="s">
        <v>14838</v>
      </c>
      <c r="N931" s="1" t="s">
        <v>14839</v>
      </c>
      <c r="T931" s="1" t="s">
        <v>15307</v>
      </c>
      <c r="U931" s="1" t="s">
        <v>130</v>
      </c>
      <c r="V931" s="1" t="s">
        <v>7309</v>
      </c>
      <c r="Y931" s="1" t="s">
        <v>15807</v>
      </c>
      <c r="Z931" s="1" t="s">
        <v>13022</v>
      </c>
      <c r="AG931" s="1" t="s">
        <v>15633</v>
      </c>
      <c r="AI931" s="1" t="s">
        <v>13243</v>
      </c>
    </row>
    <row r="932" spans="1:72" ht="13.5" customHeight="1">
      <c r="A932" s="4" t="str">
        <f t="shared" si="23"/>
        <v>1702_각남면_0092</v>
      </c>
      <c r="B932" s="1">
        <v>1702</v>
      </c>
      <c r="C932" s="1" t="s">
        <v>12741</v>
      </c>
      <c r="D932" s="1" t="s">
        <v>12742</v>
      </c>
      <c r="E932" s="1">
        <v>931</v>
      </c>
      <c r="F932" s="1">
        <v>3</v>
      </c>
      <c r="G932" s="1" t="s">
        <v>2037</v>
      </c>
      <c r="H932" s="1" t="s">
        <v>7053</v>
      </c>
      <c r="I932" s="1">
        <v>3</v>
      </c>
      <c r="L932" s="1">
        <v>4</v>
      </c>
      <c r="M932" s="1" t="s">
        <v>14838</v>
      </c>
      <c r="N932" s="1" t="s">
        <v>14839</v>
      </c>
      <c r="T932" s="1" t="s">
        <v>15307</v>
      </c>
      <c r="U932" s="1" t="s">
        <v>130</v>
      </c>
      <c r="V932" s="1" t="s">
        <v>7309</v>
      </c>
      <c r="Y932" s="1" t="s">
        <v>1482</v>
      </c>
      <c r="Z932" s="1" t="s">
        <v>8148</v>
      </c>
      <c r="AG932" s="1" t="s">
        <v>15633</v>
      </c>
      <c r="AI932" s="1" t="s">
        <v>13243</v>
      </c>
    </row>
    <row r="933" spans="1:72" ht="13.5" customHeight="1">
      <c r="A933" s="4" t="str">
        <f t="shared" si="23"/>
        <v>1702_각남면_0092</v>
      </c>
      <c r="B933" s="1">
        <v>1702</v>
      </c>
      <c r="C933" s="1" t="s">
        <v>12741</v>
      </c>
      <c r="D933" s="1" t="s">
        <v>12742</v>
      </c>
      <c r="E933" s="1">
        <v>932</v>
      </c>
      <c r="F933" s="1">
        <v>3</v>
      </c>
      <c r="G933" s="1" t="s">
        <v>2037</v>
      </c>
      <c r="H933" s="1" t="s">
        <v>7053</v>
      </c>
      <c r="I933" s="1">
        <v>3</v>
      </c>
      <c r="L933" s="1">
        <v>4</v>
      </c>
      <c r="M933" s="1" t="s">
        <v>14838</v>
      </c>
      <c r="N933" s="1" t="s">
        <v>14839</v>
      </c>
      <c r="T933" s="1" t="s">
        <v>15307</v>
      </c>
      <c r="U933" s="1" t="s">
        <v>130</v>
      </c>
      <c r="V933" s="1" t="s">
        <v>7309</v>
      </c>
      <c r="Y933" s="1" t="s">
        <v>631</v>
      </c>
      <c r="Z933" s="1" t="s">
        <v>7930</v>
      </c>
      <c r="AC933" s="1">
        <v>25</v>
      </c>
      <c r="AD933" s="1" t="s">
        <v>125</v>
      </c>
      <c r="AE933" s="1" t="s">
        <v>9771</v>
      </c>
      <c r="AF933" s="1" t="s">
        <v>1130</v>
      </c>
      <c r="AG933" s="1" t="s">
        <v>9834</v>
      </c>
      <c r="AH933" s="1" t="s">
        <v>13203</v>
      </c>
      <c r="AI933" s="1" t="s">
        <v>13243</v>
      </c>
      <c r="AT933" s="1" t="s">
        <v>57</v>
      </c>
      <c r="AU933" s="1" t="s">
        <v>7320</v>
      </c>
      <c r="AV933" s="1" t="s">
        <v>2174</v>
      </c>
      <c r="AW933" s="1" t="s">
        <v>10437</v>
      </c>
      <c r="BB933" s="1" t="s">
        <v>128</v>
      </c>
      <c r="BC933" s="1" t="s">
        <v>13465</v>
      </c>
      <c r="BD933" s="1" t="s">
        <v>2175</v>
      </c>
      <c r="BE933" s="1" t="s">
        <v>8690</v>
      </c>
    </row>
    <row r="934" spans="1:72" ht="13.5" customHeight="1">
      <c r="A934" s="4" t="str">
        <f t="shared" si="23"/>
        <v>1702_각남면_0092</v>
      </c>
      <c r="B934" s="1">
        <v>1702</v>
      </c>
      <c r="C934" s="1" t="s">
        <v>12741</v>
      </c>
      <c r="D934" s="1" t="s">
        <v>12742</v>
      </c>
      <c r="E934" s="1">
        <v>933</v>
      </c>
      <c r="F934" s="1">
        <v>3</v>
      </c>
      <c r="G934" s="1" t="s">
        <v>2037</v>
      </c>
      <c r="H934" s="1" t="s">
        <v>7053</v>
      </c>
      <c r="I934" s="1">
        <v>3</v>
      </c>
      <c r="L934" s="1">
        <v>5</v>
      </c>
      <c r="M934" s="1" t="s">
        <v>15025</v>
      </c>
      <c r="N934" s="1" t="s">
        <v>15026</v>
      </c>
      <c r="Q934" s="1" t="s">
        <v>2176</v>
      </c>
      <c r="R934" s="1" t="s">
        <v>12807</v>
      </c>
      <c r="T934" s="1" t="s">
        <v>14194</v>
      </c>
      <c r="U934" s="1" t="s">
        <v>445</v>
      </c>
      <c r="V934" s="1" t="s">
        <v>12846</v>
      </c>
      <c r="W934" s="1" t="s">
        <v>409</v>
      </c>
      <c r="X934" s="1" t="s">
        <v>7760</v>
      </c>
      <c r="Y934" s="1" t="s">
        <v>2177</v>
      </c>
      <c r="Z934" s="1" t="s">
        <v>8340</v>
      </c>
      <c r="AC934" s="1">
        <v>21</v>
      </c>
      <c r="AD934" s="1" t="s">
        <v>246</v>
      </c>
      <c r="AE934" s="1" t="s">
        <v>9786</v>
      </c>
      <c r="AJ934" s="1" t="s">
        <v>17</v>
      </c>
      <c r="AK934" s="1" t="s">
        <v>9936</v>
      </c>
      <c r="AL934" s="1" t="s">
        <v>399</v>
      </c>
      <c r="AM934" s="1" t="s">
        <v>9937</v>
      </c>
      <c r="AT934" s="1" t="s">
        <v>299</v>
      </c>
      <c r="AU934" s="1" t="s">
        <v>7347</v>
      </c>
      <c r="AV934" s="1" t="s">
        <v>2178</v>
      </c>
      <c r="AW934" s="1" t="s">
        <v>10438</v>
      </c>
      <c r="BG934" s="1" t="s">
        <v>275</v>
      </c>
      <c r="BH934" s="1" t="s">
        <v>7699</v>
      </c>
      <c r="BI934" s="1" t="s">
        <v>2041</v>
      </c>
      <c r="BJ934" s="1" t="s">
        <v>9612</v>
      </c>
      <c r="BK934" s="1" t="s">
        <v>207</v>
      </c>
      <c r="BL934" s="1" t="s">
        <v>10187</v>
      </c>
      <c r="BM934" s="1" t="s">
        <v>2042</v>
      </c>
      <c r="BN934" s="1" t="s">
        <v>11239</v>
      </c>
      <c r="BO934" s="1" t="s">
        <v>95</v>
      </c>
      <c r="BP934" s="1" t="s">
        <v>10190</v>
      </c>
      <c r="BQ934" s="1" t="s">
        <v>2179</v>
      </c>
      <c r="BR934" s="1" t="s">
        <v>13739</v>
      </c>
      <c r="BS934" s="1" t="s">
        <v>79</v>
      </c>
      <c r="BT934" s="1" t="s">
        <v>14129</v>
      </c>
    </row>
    <row r="935" spans="1:72" ht="13.5" customHeight="1">
      <c r="A935" s="4" t="str">
        <f t="shared" si="23"/>
        <v>1702_각남면_0092</v>
      </c>
      <c r="B935" s="1">
        <v>1702</v>
      </c>
      <c r="C935" s="1" t="s">
        <v>12741</v>
      </c>
      <c r="D935" s="1" t="s">
        <v>12742</v>
      </c>
      <c r="E935" s="1">
        <v>934</v>
      </c>
      <c r="F935" s="1">
        <v>3</v>
      </c>
      <c r="G935" s="1" t="s">
        <v>2037</v>
      </c>
      <c r="H935" s="1" t="s">
        <v>7053</v>
      </c>
      <c r="I935" s="1">
        <v>3</v>
      </c>
      <c r="L935" s="1">
        <v>5</v>
      </c>
      <c r="M935" s="1" t="s">
        <v>15025</v>
      </c>
      <c r="N935" s="1" t="s">
        <v>15026</v>
      </c>
      <c r="S935" s="1" t="s">
        <v>49</v>
      </c>
      <c r="T935" s="1" t="s">
        <v>2878</v>
      </c>
      <c r="W935" s="1" t="s">
        <v>76</v>
      </c>
      <c r="X935" s="1" t="s">
        <v>12974</v>
      </c>
      <c r="Y935" s="1" t="s">
        <v>88</v>
      </c>
      <c r="Z935" s="1" t="s">
        <v>7814</v>
      </c>
      <c r="AC935" s="1">
        <v>22</v>
      </c>
      <c r="AD935" s="1" t="s">
        <v>465</v>
      </c>
      <c r="AE935" s="1" t="s">
        <v>9802</v>
      </c>
      <c r="AF935" s="1" t="s">
        <v>100</v>
      </c>
      <c r="AG935" s="1" t="s">
        <v>9819</v>
      </c>
      <c r="AJ935" s="1" t="s">
        <v>17</v>
      </c>
      <c r="AK935" s="1" t="s">
        <v>9936</v>
      </c>
      <c r="AL935" s="1" t="s">
        <v>79</v>
      </c>
      <c r="AM935" s="1" t="s">
        <v>13206</v>
      </c>
      <c r="AT935" s="1" t="s">
        <v>2152</v>
      </c>
      <c r="AU935" s="1" t="s">
        <v>7472</v>
      </c>
      <c r="AV935" s="1" t="s">
        <v>226</v>
      </c>
      <c r="AW935" s="1" t="s">
        <v>9456</v>
      </c>
      <c r="BG935" s="1" t="s">
        <v>194</v>
      </c>
      <c r="BH935" s="1" t="s">
        <v>7558</v>
      </c>
      <c r="BI935" s="1" t="s">
        <v>15331</v>
      </c>
      <c r="BJ935" s="1" t="s">
        <v>8461</v>
      </c>
      <c r="BK935" s="1" t="s">
        <v>685</v>
      </c>
      <c r="BL935" s="1" t="s">
        <v>13520</v>
      </c>
      <c r="BM935" s="1" t="s">
        <v>2180</v>
      </c>
      <c r="BN935" s="1" t="s">
        <v>11681</v>
      </c>
      <c r="BO935" s="1" t="s">
        <v>95</v>
      </c>
      <c r="BP935" s="1" t="s">
        <v>10190</v>
      </c>
      <c r="BQ935" s="1" t="s">
        <v>2181</v>
      </c>
      <c r="BR935" s="1" t="s">
        <v>13766</v>
      </c>
      <c r="BS935" s="1" t="s">
        <v>53</v>
      </c>
      <c r="BT935" s="1" t="s">
        <v>9879</v>
      </c>
    </row>
    <row r="936" spans="1:72" ht="13.5" customHeight="1">
      <c r="A936" s="4" t="str">
        <f t="shared" si="23"/>
        <v>1702_각남면_0092</v>
      </c>
      <c r="B936" s="1">
        <v>1702</v>
      </c>
      <c r="C936" s="1" t="s">
        <v>12741</v>
      </c>
      <c r="D936" s="1" t="s">
        <v>12742</v>
      </c>
      <c r="E936" s="1">
        <v>935</v>
      </c>
      <c r="F936" s="1">
        <v>3</v>
      </c>
      <c r="G936" s="1" t="s">
        <v>2037</v>
      </c>
      <c r="H936" s="1" t="s">
        <v>7053</v>
      </c>
      <c r="I936" s="1">
        <v>3</v>
      </c>
      <c r="L936" s="1">
        <v>5</v>
      </c>
      <c r="M936" s="1" t="s">
        <v>15025</v>
      </c>
      <c r="N936" s="1" t="s">
        <v>15026</v>
      </c>
      <c r="S936" s="1" t="s">
        <v>280</v>
      </c>
      <c r="T936" s="1" t="s">
        <v>7228</v>
      </c>
      <c r="W936" s="1" t="s">
        <v>76</v>
      </c>
      <c r="X936" s="1" t="s">
        <v>12974</v>
      </c>
      <c r="Y936" s="1" t="s">
        <v>88</v>
      </c>
      <c r="Z936" s="1" t="s">
        <v>7814</v>
      </c>
      <c r="AC936" s="1">
        <v>65</v>
      </c>
      <c r="AD936" s="1" t="s">
        <v>319</v>
      </c>
      <c r="AE936" s="1" t="s">
        <v>7865</v>
      </c>
    </row>
    <row r="937" spans="1:72" ht="13.5" customHeight="1">
      <c r="A937" s="4" t="str">
        <f t="shared" si="23"/>
        <v>1702_각남면_0092</v>
      </c>
      <c r="B937" s="1">
        <v>1702</v>
      </c>
      <c r="C937" s="1" t="s">
        <v>12741</v>
      </c>
      <c r="D937" s="1" t="s">
        <v>12742</v>
      </c>
      <c r="E937" s="1">
        <v>936</v>
      </c>
      <c r="F937" s="1">
        <v>3</v>
      </c>
      <c r="G937" s="1" t="s">
        <v>2037</v>
      </c>
      <c r="H937" s="1" t="s">
        <v>7053</v>
      </c>
      <c r="I937" s="1">
        <v>3</v>
      </c>
      <c r="L937" s="1">
        <v>5</v>
      </c>
      <c r="M937" s="1" t="s">
        <v>15025</v>
      </c>
      <c r="N937" s="1" t="s">
        <v>15026</v>
      </c>
      <c r="S937" s="1" t="s">
        <v>494</v>
      </c>
      <c r="T937" s="1" t="s">
        <v>7234</v>
      </c>
      <c r="Y937" s="1" t="s">
        <v>15395</v>
      </c>
      <c r="Z937" s="1" t="s">
        <v>8341</v>
      </c>
      <c r="AF937" s="1" t="s">
        <v>66</v>
      </c>
      <c r="AG937" s="1" t="s">
        <v>9818</v>
      </c>
      <c r="AH937" s="1" t="s">
        <v>2182</v>
      </c>
      <c r="AI937" s="1" t="s">
        <v>9898</v>
      </c>
    </row>
    <row r="938" spans="1:72" ht="13.5" customHeight="1">
      <c r="A938" s="4" t="str">
        <f t="shared" si="23"/>
        <v>1702_각남면_0092</v>
      </c>
      <c r="B938" s="1">
        <v>1702</v>
      </c>
      <c r="C938" s="1" t="s">
        <v>12741</v>
      </c>
      <c r="D938" s="1" t="s">
        <v>12742</v>
      </c>
      <c r="E938" s="1">
        <v>937</v>
      </c>
      <c r="F938" s="1">
        <v>3</v>
      </c>
      <c r="G938" s="1" t="s">
        <v>2037</v>
      </c>
      <c r="H938" s="1" t="s">
        <v>7053</v>
      </c>
      <c r="I938" s="1">
        <v>4</v>
      </c>
      <c r="J938" s="1" t="s">
        <v>2183</v>
      </c>
      <c r="K938" s="1" t="s">
        <v>7092</v>
      </c>
      <c r="L938" s="1">
        <v>1</v>
      </c>
      <c r="M938" s="1" t="s">
        <v>2183</v>
      </c>
      <c r="N938" s="1" t="s">
        <v>7092</v>
      </c>
      <c r="T938" s="1" t="s">
        <v>14194</v>
      </c>
      <c r="U938" s="1" t="s">
        <v>445</v>
      </c>
      <c r="V938" s="1" t="s">
        <v>12846</v>
      </c>
      <c r="W938" s="1" t="s">
        <v>509</v>
      </c>
      <c r="X938" s="1" t="s">
        <v>7766</v>
      </c>
      <c r="Y938" s="1" t="s">
        <v>245</v>
      </c>
      <c r="Z938" s="1" t="s">
        <v>7845</v>
      </c>
      <c r="AC938" s="1">
        <v>40</v>
      </c>
      <c r="AD938" s="1" t="s">
        <v>52</v>
      </c>
      <c r="AE938" s="1" t="s">
        <v>9763</v>
      </c>
      <c r="AJ938" s="1" t="s">
        <v>17</v>
      </c>
      <c r="AK938" s="1" t="s">
        <v>9936</v>
      </c>
      <c r="AL938" s="1" t="s">
        <v>1287</v>
      </c>
      <c r="AM938" s="1" t="s">
        <v>10011</v>
      </c>
      <c r="AT938" s="1" t="s">
        <v>46</v>
      </c>
      <c r="AU938" s="1" t="s">
        <v>7417</v>
      </c>
      <c r="AV938" s="1" t="s">
        <v>2184</v>
      </c>
      <c r="AW938" s="1" t="s">
        <v>10439</v>
      </c>
      <c r="BG938" s="1" t="s">
        <v>46</v>
      </c>
      <c r="BH938" s="1" t="s">
        <v>7417</v>
      </c>
      <c r="BI938" s="1" t="s">
        <v>2185</v>
      </c>
      <c r="BJ938" s="1" t="s">
        <v>10471</v>
      </c>
      <c r="BK938" s="1" t="s">
        <v>46</v>
      </c>
      <c r="BL938" s="1" t="s">
        <v>7417</v>
      </c>
      <c r="BM938" s="1" t="s">
        <v>2186</v>
      </c>
      <c r="BN938" s="1" t="s">
        <v>11228</v>
      </c>
      <c r="BO938" s="1" t="s">
        <v>189</v>
      </c>
      <c r="BP938" s="1" t="s">
        <v>7414</v>
      </c>
      <c r="BQ938" s="1" t="s">
        <v>2187</v>
      </c>
      <c r="BR938" s="1" t="s">
        <v>13890</v>
      </c>
      <c r="BS938" s="1" t="s">
        <v>79</v>
      </c>
      <c r="BT938" s="1" t="s">
        <v>14129</v>
      </c>
    </row>
    <row r="939" spans="1:72" ht="13.5" customHeight="1">
      <c r="A939" s="4" t="str">
        <f t="shared" si="23"/>
        <v>1702_각남면_0092</v>
      </c>
      <c r="B939" s="1">
        <v>1702</v>
      </c>
      <c r="C939" s="1" t="s">
        <v>12741</v>
      </c>
      <c r="D939" s="1" t="s">
        <v>12742</v>
      </c>
      <c r="E939" s="1">
        <v>938</v>
      </c>
      <c r="F939" s="1">
        <v>3</v>
      </c>
      <c r="G939" s="1" t="s">
        <v>2037</v>
      </c>
      <c r="H939" s="1" t="s">
        <v>7053</v>
      </c>
      <c r="I939" s="1">
        <v>4</v>
      </c>
      <c r="L939" s="1">
        <v>1</v>
      </c>
      <c r="M939" s="1" t="s">
        <v>2183</v>
      </c>
      <c r="N939" s="1" t="s">
        <v>7092</v>
      </c>
      <c r="S939" s="1" t="s">
        <v>49</v>
      </c>
      <c r="T939" s="1" t="s">
        <v>2878</v>
      </c>
      <c r="W939" s="1" t="s">
        <v>76</v>
      </c>
      <c r="X939" s="1" t="s">
        <v>12974</v>
      </c>
      <c r="Y939" s="1" t="s">
        <v>88</v>
      </c>
      <c r="Z939" s="1" t="s">
        <v>7814</v>
      </c>
      <c r="AC939" s="1">
        <v>36</v>
      </c>
      <c r="AD939" s="1" t="s">
        <v>289</v>
      </c>
      <c r="AE939" s="1" t="s">
        <v>9790</v>
      </c>
      <c r="AJ939" s="1" t="s">
        <v>17</v>
      </c>
      <c r="AK939" s="1" t="s">
        <v>9936</v>
      </c>
      <c r="AL939" s="1" t="s">
        <v>86</v>
      </c>
      <c r="AM939" s="1" t="s">
        <v>9892</v>
      </c>
      <c r="AT939" s="1" t="s">
        <v>46</v>
      </c>
      <c r="AU939" s="1" t="s">
        <v>7417</v>
      </c>
      <c r="AV939" s="1" t="s">
        <v>2188</v>
      </c>
      <c r="AW939" s="1" t="s">
        <v>10440</v>
      </c>
      <c r="BG939" s="1" t="s">
        <v>46</v>
      </c>
      <c r="BH939" s="1" t="s">
        <v>7417</v>
      </c>
      <c r="BI939" s="1" t="s">
        <v>234</v>
      </c>
      <c r="BJ939" s="1" t="s">
        <v>8057</v>
      </c>
      <c r="BK939" s="1" t="s">
        <v>46</v>
      </c>
      <c r="BL939" s="1" t="s">
        <v>7417</v>
      </c>
      <c r="BM939" s="1" t="s">
        <v>2189</v>
      </c>
      <c r="BN939" s="1" t="s">
        <v>11682</v>
      </c>
      <c r="BO939" s="1" t="s">
        <v>46</v>
      </c>
      <c r="BP939" s="1" t="s">
        <v>7417</v>
      </c>
      <c r="BQ939" s="1" t="s">
        <v>2190</v>
      </c>
      <c r="BR939" s="1" t="s">
        <v>12188</v>
      </c>
      <c r="BS939" s="1" t="s">
        <v>597</v>
      </c>
      <c r="BT939" s="1" t="s">
        <v>10004</v>
      </c>
    </row>
    <row r="940" spans="1:72" ht="13.5" customHeight="1">
      <c r="A940" s="4" t="str">
        <f t="shared" si="23"/>
        <v>1702_각남면_0092</v>
      </c>
      <c r="B940" s="1">
        <v>1702</v>
      </c>
      <c r="C940" s="1" t="s">
        <v>12741</v>
      </c>
      <c r="D940" s="1" t="s">
        <v>12742</v>
      </c>
      <c r="E940" s="1">
        <v>939</v>
      </c>
      <c r="F940" s="1">
        <v>3</v>
      </c>
      <c r="G940" s="1" t="s">
        <v>2037</v>
      </c>
      <c r="H940" s="1" t="s">
        <v>7053</v>
      </c>
      <c r="I940" s="1">
        <v>4</v>
      </c>
      <c r="L940" s="1">
        <v>1</v>
      </c>
      <c r="M940" s="1" t="s">
        <v>2183</v>
      </c>
      <c r="N940" s="1" t="s">
        <v>7092</v>
      </c>
      <c r="S940" s="1" t="s">
        <v>280</v>
      </c>
      <c r="T940" s="1" t="s">
        <v>7228</v>
      </c>
      <c r="W940" s="1" t="s">
        <v>76</v>
      </c>
      <c r="X940" s="1" t="s">
        <v>12974</v>
      </c>
      <c r="Y940" s="1" t="s">
        <v>88</v>
      </c>
      <c r="Z940" s="1" t="s">
        <v>7814</v>
      </c>
      <c r="AC940" s="1">
        <v>61</v>
      </c>
      <c r="AD940" s="1" t="s">
        <v>284</v>
      </c>
      <c r="AE940" s="1" t="s">
        <v>9789</v>
      </c>
    </row>
    <row r="941" spans="1:72" ht="13.5" customHeight="1">
      <c r="A941" s="4" t="str">
        <f t="shared" si="23"/>
        <v>1702_각남면_0092</v>
      </c>
      <c r="B941" s="1">
        <v>1702</v>
      </c>
      <c r="C941" s="1" t="s">
        <v>12741</v>
      </c>
      <c r="D941" s="1" t="s">
        <v>12742</v>
      </c>
      <c r="E941" s="1">
        <v>940</v>
      </c>
      <c r="F941" s="1">
        <v>3</v>
      </c>
      <c r="G941" s="1" t="s">
        <v>2037</v>
      </c>
      <c r="H941" s="1" t="s">
        <v>7053</v>
      </c>
      <c r="I941" s="1">
        <v>4</v>
      </c>
      <c r="L941" s="1">
        <v>1</v>
      </c>
      <c r="M941" s="1" t="s">
        <v>2183</v>
      </c>
      <c r="N941" s="1" t="s">
        <v>7092</v>
      </c>
      <c r="T941" s="1" t="s">
        <v>15306</v>
      </c>
      <c r="U941" s="1" t="s">
        <v>138</v>
      </c>
      <c r="V941" s="1" t="s">
        <v>7310</v>
      </c>
      <c r="Y941" s="1" t="s">
        <v>484</v>
      </c>
      <c r="Z941" s="1" t="s">
        <v>8342</v>
      </c>
      <c r="AF941" s="1" t="s">
        <v>602</v>
      </c>
      <c r="AG941" s="1" t="s">
        <v>12806</v>
      </c>
    </row>
    <row r="942" spans="1:72" ht="13.5" customHeight="1">
      <c r="A942" s="4" t="str">
        <f t="shared" si="23"/>
        <v>1702_각남면_0092</v>
      </c>
      <c r="B942" s="1">
        <v>1702</v>
      </c>
      <c r="C942" s="1" t="s">
        <v>12741</v>
      </c>
      <c r="D942" s="1" t="s">
        <v>12742</v>
      </c>
      <c r="E942" s="1">
        <v>941</v>
      </c>
      <c r="F942" s="1">
        <v>3</v>
      </c>
      <c r="G942" s="1" t="s">
        <v>2037</v>
      </c>
      <c r="H942" s="1" t="s">
        <v>7053</v>
      </c>
      <c r="I942" s="1">
        <v>4</v>
      </c>
      <c r="L942" s="1">
        <v>2</v>
      </c>
      <c r="M942" s="1" t="s">
        <v>14310</v>
      </c>
      <c r="N942" s="1" t="s">
        <v>14311</v>
      </c>
      <c r="T942" s="1" t="s">
        <v>14194</v>
      </c>
      <c r="U942" s="1" t="s">
        <v>264</v>
      </c>
      <c r="V942" s="1" t="s">
        <v>7323</v>
      </c>
      <c r="W942" s="1" t="s">
        <v>400</v>
      </c>
      <c r="X942" s="1" t="s">
        <v>7759</v>
      </c>
      <c r="Y942" s="1" t="s">
        <v>1680</v>
      </c>
      <c r="Z942" s="1" t="s">
        <v>8343</v>
      </c>
      <c r="AC942" s="1">
        <v>60</v>
      </c>
      <c r="AD942" s="1" t="s">
        <v>132</v>
      </c>
      <c r="AE942" s="1" t="s">
        <v>9772</v>
      </c>
      <c r="AJ942" s="1" t="s">
        <v>17</v>
      </c>
      <c r="AK942" s="1" t="s">
        <v>9936</v>
      </c>
      <c r="AL942" s="1" t="s">
        <v>401</v>
      </c>
      <c r="AM942" s="1" t="s">
        <v>9996</v>
      </c>
      <c r="AT942" s="1" t="s">
        <v>685</v>
      </c>
      <c r="AU942" s="1" t="s">
        <v>13357</v>
      </c>
      <c r="AV942" s="1" t="s">
        <v>1169</v>
      </c>
      <c r="AW942" s="1" t="s">
        <v>8063</v>
      </c>
      <c r="BG942" s="1" t="s">
        <v>299</v>
      </c>
      <c r="BH942" s="1" t="s">
        <v>7347</v>
      </c>
      <c r="BI942" s="1" t="s">
        <v>2191</v>
      </c>
      <c r="BJ942" s="1" t="s">
        <v>10914</v>
      </c>
      <c r="BK942" s="1" t="s">
        <v>194</v>
      </c>
      <c r="BL942" s="1" t="s">
        <v>7558</v>
      </c>
      <c r="BM942" s="1" t="s">
        <v>1442</v>
      </c>
      <c r="BN942" s="1" t="s">
        <v>10373</v>
      </c>
      <c r="BO942" s="1" t="s">
        <v>194</v>
      </c>
      <c r="BP942" s="1" t="s">
        <v>7558</v>
      </c>
      <c r="BQ942" s="1" t="s">
        <v>15396</v>
      </c>
      <c r="BR942" s="1" t="s">
        <v>12189</v>
      </c>
      <c r="BS942" s="1" t="s">
        <v>401</v>
      </c>
      <c r="BT942" s="1" t="s">
        <v>9996</v>
      </c>
    </row>
    <row r="943" spans="1:72" ht="13.5" customHeight="1">
      <c r="A943" s="4" t="str">
        <f t="shared" si="23"/>
        <v>1702_각남면_0092</v>
      </c>
      <c r="B943" s="1">
        <v>1702</v>
      </c>
      <c r="C943" s="1" t="s">
        <v>12741</v>
      </c>
      <c r="D943" s="1" t="s">
        <v>12742</v>
      </c>
      <c r="E943" s="1">
        <v>942</v>
      </c>
      <c r="F943" s="1">
        <v>3</v>
      </c>
      <c r="G943" s="1" t="s">
        <v>2037</v>
      </c>
      <c r="H943" s="1" t="s">
        <v>7053</v>
      </c>
      <c r="I943" s="1">
        <v>4</v>
      </c>
      <c r="L943" s="1">
        <v>2</v>
      </c>
      <c r="M943" s="1" t="s">
        <v>14310</v>
      </c>
      <c r="N943" s="1" t="s">
        <v>14311</v>
      </c>
      <c r="S943" s="1" t="s">
        <v>49</v>
      </c>
      <c r="T943" s="1" t="s">
        <v>2878</v>
      </c>
      <c r="W943" s="1" t="s">
        <v>1067</v>
      </c>
      <c r="X943" s="1" t="s">
        <v>7775</v>
      </c>
      <c r="Y943" s="1" t="s">
        <v>88</v>
      </c>
      <c r="Z943" s="1" t="s">
        <v>7814</v>
      </c>
      <c r="AC943" s="1">
        <v>37</v>
      </c>
      <c r="AD943" s="1" t="s">
        <v>116</v>
      </c>
      <c r="AE943" s="1" t="s">
        <v>9770</v>
      </c>
      <c r="AJ943" s="1" t="s">
        <v>17</v>
      </c>
      <c r="AK943" s="1" t="s">
        <v>9936</v>
      </c>
      <c r="AL943" s="1" t="s">
        <v>1606</v>
      </c>
      <c r="AM943" s="1" t="s">
        <v>10012</v>
      </c>
      <c r="AT943" s="1" t="s">
        <v>481</v>
      </c>
      <c r="AU943" s="1" t="s">
        <v>7339</v>
      </c>
      <c r="AV943" s="1" t="s">
        <v>2192</v>
      </c>
      <c r="AW943" s="1" t="s">
        <v>8715</v>
      </c>
      <c r="BG943" s="1" t="s">
        <v>207</v>
      </c>
      <c r="BH943" s="1" t="s">
        <v>10187</v>
      </c>
      <c r="BI943" s="1" t="s">
        <v>2193</v>
      </c>
      <c r="BJ943" s="1" t="s">
        <v>10519</v>
      </c>
      <c r="BK943" s="1" t="s">
        <v>189</v>
      </c>
      <c r="BL943" s="1" t="s">
        <v>7414</v>
      </c>
      <c r="BM943" s="1" t="s">
        <v>2194</v>
      </c>
      <c r="BN943" s="1" t="s">
        <v>11683</v>
      </c>
      <c r="BO943" s="1" t="s">
        <v>95</v>
      </c>
      <c r="BP943" s="1" t="s">
        <v>10190</v>
      </c>
      <c r="BQ943" s="1" t="s">
        <v>2195</v>
      </c>
      <c r="BR943" s="1" t="s">
        <v>13782</v>
      </c>
      <c r="BS943" s="1" t="s">
        <v>79</v>
      </c>
      <c r="BT943" s="1" t="s">
        <v>14129</v>
      </c>
    </row>
    <row r="944" spans="1:72" ht="13.5" customHeight="1">
      <c r="A944" s="4" t="str">
        <f t="shared" si="23"/>
        <v>1702_각남면_0092</v>
      </c>
      <c r="B944" s="1">
        <v>1702</v>
      </c>
      <c r="C944" s="1" t="s">
        <v>12741</v>
      </c>
      <c r="D944" s="1" t="s">
        <v>12742</v>
      </c>
      <c r="E944" s="1">
        <v>943</v>
      </c>
      <c r="F944" s="1">
        <v>3</v>
      </c>
      <c r="G944" s="1" t="s">
        <v>2037</v>
      </c>
      <c r="H944" s="1" t="s">
        <v>7053</v>
      </c>
      <c r="I944" s="1">
        <v>4</v>
      </c>
      <c r="L944" s="1">
        <v>2</v>
      </c>
      <c r="M944" s="1" t="s">
        <v>14310</v>
      </c>
      <c r="N944" s="1" t="s">
        <v>14311</v>
      </c>
      <c r="S944" s="1" t="s">
        <v>280</v>
      </c>
      <c r="T944" s="1" t="s">
        <v>7228</v>
      </c>
      <c r="W944" s="1" t="s">
        <v>2196</v>
      </c>
      <c r="X944" s="1" t="s">
        <v>7759</v>
      </c>
      <c r="Y944" s="1" t="s">
        <v>88</v>
      </c>
      <c r="Z944" s="1" t="s">
        <v>7814</v>
      </c>
      <c r="AF944" s="1" t="s">
        <v>239</v>
      </c>
      <c r="AG944" s="1" t="s">
        <v>9824</v>
      </c>
    </row>
    <row r="945" spans="1:72" ht="13.5" customHeight="1">
      <c r="A945" s="4" t="str">
        <f t="shared" si="23"/>
        <v>1702_각남면_0092</v>
      </c>
      <c r="B945" s="1">
        <v>1702</v>
      </c>
      <c r="C945" s="1" t="s">
        <v>12741</v>
      </c>
      <c r="D945" s="1" t="s">
        <v>12742</v>
      </c>
      <c r="E945" s="1">
        <v>944</v>
      </c>
      <c r="F945" s="1">
        <v>3</v>
      </c>
      <c r="G945" s="1" t="s">
        <v>2037</v>
      </c>
      <c r="H945" s="1" t="s">
        <v>7053</v>
      </c>
      <c r="I945" s="1">
        <v>4</v>
      </c>
      <c r="L945" s="1">
        <v>2</v>
      </c>
      <c r="M945" s="1" t="s">
        <v>14310</v>
      </c>
      <c r="N945" s="1" t="s">
        <v>14311</v>
      </c>
      <c r="S945" s="1" t="s">
        <v>68</v>
      </c>
      <c r="T945" s="1" t="s">
        <v>7222</v>
      </c>
      <c r="U945" s="1" t="s">
        <v>445</v>
      </c>
      <c r="V945" s="1" t="s">
        <v>12846</v>
      </c>
      <c r="Y945" s="1" t="s">
        <v>2197</v>
      </c>
      <c r="Z945" s="1" t="s">
        <v>8344</v>
      </c>
      <c r="AC945" s="1">
        <v>21</v>
      </c>
      <c r="AD945" s="1" t="s">
        <v>246</v>
      </c>
      <c r="AE945" s="1" t="s">
        <v>9786</v>
      </c>
    </row>
    <row r="946" spans="1:72" ht="13.5" customHeight="1">
      <c r="A946" s="4" t="str">
        <f t="shared" si="23"/>
        <v>1702_각남면_0092</v>
      </c>
      <c r="B946" s="1">
        <v>1702</v>
      </c>
      <c r="C946" s="1" t="s">
        <v>12741</v>
      </c>
      <c r="D946" s="1" t="s">
        <v>12742</v>
      </c>
      <c r="E946" s="1">
        <v>945</v>
      </c>
      <c r="F946" s="1">
        <v>3</v>
      </c>
      <c r="G946" s="1" t="s">
        <v>2037</v>
      </c>
      <c r="H946" s="1" t="s">
        <v>7053</v>
      </c>
      <c r="I946" s="1">
        <v>4</v>
      </c>
      <c r="L946" s="1">
        <v>2</v>
      </c>
      <c r="M946" s="1" t="s">
        <v>14310</v>
      </c>
      <c r="N946" s="1" t="s">
        <v>14311</v>
      </c>
      <c r="S946" s="1" t="s">
        <v>68</v>
      </c>
      <c r="T946" s="1" t="s">
        <v>7222</v>
      </c>
      <c r="U946" s="1" t="s">
        <v>172</v>
      </c>
      <c r="V946" s="1" t="s">
        <v>7314</v>
      </c>
      <c r="Y946" s="1" t="s">
        <v>2198</v>
      </c>
      <c r="Z946" s="1" t="s">
        <v>8345</v>
      </c>
      <c r="AC946" s="1">
        <v>17</v>
      </c>
      <c r="AD946" s="1" t="s">
        <v>312</v>
      </c>
      <c r="AE946" s="1" t="s">
        <v>7338</v>
      </c>
      <c r="AF946" s="1" t="s">
        <v>100</v>
      </c>
      <c r="AG946" s="1" t="s">
        <v>9819</v>
      </c>
    </row>
    <row r="947" spans="1:72" ht="13.5" customHeight="1">
      <c r="A947" s="4" t="str">
        <f t="shared" si="23"/>
        <v>1702_각남면_0092</v>
      </c>
      <c r="B947" s="1">
        <v>1702</v>
      </c>
      <c r="C947" s="1" t="s">
        <v>12741</v>
      </c>
      <c r="D947" s="1" t="s">
        <v>12742</v>
      </c>
      <c r="E947" s="1">
        <v>946</v>
      </c>
      <c r="F947" s="1">
        <v>3</v>
      </c>
      <c r="G947" s="1" t="s">
        <v>2037</v>
      </c>
      <c r="H947" s="1" t="s">
        <v>7053</v>
      </c>
      <c r="I947" s="1">
        <v>4</v>
      </c>
      <c r="L947" s="1">
        <v>2</v>
      </c>
      <c r="M947" s="1" t="s">
        <v>14310</v>
      </c>
      <c r="N947" s="1" t="s">
        <v>14311</v>
      </c>
      <c r="T947" s="1" t="s">
        <v>15306</v>
      </c>
      <c r="U947" s="1" t="s">
        <v>320</v>
      </c>
      <c r="V947" s="1" t="s">
        <v>7378</v>
      </c>
      <c r="Y947" s="1" t="s">
        <v>2199</v>
      </c>
      <c r="Z947" s="1" t="s">
        <v>8346</v>
      </c>
      <c r="AC947" s="1">
        <v>49</v>
      </c>
      <c r="AD947" s="1" t="s">
        <v>145</v>
      </c>
      <c r="AE947" s="1" t="s">
        <v>9775</v>
      </c>
    </row>
    <row r="948" spans="1:72" ht="13.5" customHeight="1">
      <c r="A948" s="4" t="str">
        <f t="shared" ref="A948:A964" si="24">HYPERLINK("http://kyu.snu.ac.kr/sdhj/index.jsp?type=hj/GK14658_00IH_0001_0092.jpg","1702_각남면_0092")</f>
        <v>1702_각남면_0092</v>
      </c>
      <c r="B948" s="1">
        <v>1702</v>
      </c>
      <c r="C948" s="1" t="s">
        <v>12741</v>
      </c>
      <c r="D948" s="1" t="s">
        <v>12742</v>
      </c>
      <c r="E948" s="1">
        <v>947</v>
      </c>
      <c r="F948" s="1">
        <v>3</v>
      </c>
      <c r="G948" s="1" t="s">
        <v>2037</v>
      </c>
      <c r="H948" s="1" t="s">
        <v>7053</v>
      </c>
      <c r="I948" s="1">
        <v>4</v>
      </c>
      <c r="L948" s="1">
        <v>2</v>
      </c>
      <c r="M948" s="1" t="s">
        <v>14310</v>
      </c>
      <c r="N948" s="1" t="s">
        <v>14311</v>
      </c>
      <c r="T948" s="1" t="s">
        <v>15306</v>
      </c>
      <c r="U948" s="1" t="s">
        <v>130</v>
      </c>
      <c r="V948" s="1" t="s">
        <v>7309</v>
      </c>
      <c r="Y948" s="1" t="s">
        <v>2200</v>
      </c>
      <c r="Z948" s="1" t="s">
        <v>8347</v>
      </c>
      <c r="AC948" s="1">
        <v>26</v>
      </c>
      <c r="AD948" s="1" t="s">
        <v>135</v>
      </c>
      <c r="AE948" s="1" t="s">
        <v>9773</v>
      </c>
      <c r="AF948" s="1" t="s">
        <v>100</v>
      </c>
      <c r="AG948" s="1" t="s">
        <v>9819</v>
      </c>
      <c r="BB948" s="1" t="s">
        <v>292</v>
      </c>
      <c r="BC948" s="1" t="s">
        <v>10920</v>
      </c>
      <c r="BE948" s="1" t="s">
        <v>15697</v>
      </c>
      <c r="BF948" s="1" t="s">
        <v>13512</v>
      </c>
    </row>
    <row r="949" spans="1:72" ht="13.5" customHeight="1">
      <c r="A949" s="4" t="str">
        <f t="shared" si="24"/>
        <v>1702_각남면_0092</v>
      </c>
      <c r="B949" s="1">
        <v>1702</v>
      </c>
      <c r="C949" s="1" t="s">
        <v>12741</v>
      </c>
      <c r="D949" s="1" t="s">
        <v>12742</v>
      </c>
      <c r="E949" s="1">
        <v>948</v>
      </c>
      <c r="F949" s="1">
        <v>3</v>
      </c>
      <c r="G949" s="1" t="s">
        <v>2037</v>
      </c>
      <c r="H949" s="1" t="s">
        <v>7053</v>
      </c>
      <c r="I949" s="1">
        <v>4</v>
      </c>
      <c r="L949" s="1">
        <v>2</v>
      </c>
      <c r="M949" s="1" t="s">
        <v>14310</v>
      </c>
      <c r="N949" s="1" t="s">
        <v>14311</v>
      </c>
      <c r="T949" s="1" t="s">
        <v>15306</v>
      </c>
      <c r="U949" s="1" t="s">
        <v>130</v>
      </c>
      <c r="V949" s="1" t="s">
        <v>7309</v>
      </c>
      <c r="Y949" s="1" t="s">
        <v>2201</v>
      </c>
      <c r="Z949" s="1" t="s">
        <v>8348</v>
      </c>
      <c r="AC949" s="1">
        <v>21</v>
      </c>
      <c r="AD949" s="1" t="s">
        <v>246</v>
      </c>
      <c r="AE949" s="1" t="s">
        <v>9786</v>
      </c>
      <c r="AT949" s="1" t="s">
        <v>57</v>
      </c>
      <c r="AU949" s="1" t="s">
        <v>7320</v>
      </c>
      <c r="AV949" s="1" t="s">
        <v>2202</v>
      </c>
      <c r="AW949" s="1" t="s">
        <v>9385</v>
      </c>
      <c r="BB949" s="1" t="s">
        <v>141</v>
      </c>
      <c r="BC949" s="1" t="s">
        <v>7634</v>
      </c>
      <c r="BD949" s="1" t="s">
        <v>12711</v>
      </c>
      <c r="BE949" s="1" t="s">
        <v>13085</v>
      </c>
      <c r="BF949" s="1" t="s">
        <v>13509</v>
      </c>
    </row>
    <row r="950" spans="1:72" ht="13.5" customHeight="1">
      <c r="A950" s="4" t="str">
        <f t="shared" si="24"/>
        <v>1702_각남면_0092</v>
      </c>
      <c r="B950" s="1">
        <v>1702</v>
      </c>
      <c r="C950" s="1" t="s">
        <v>12741</v>
      </c>
      <c r="D950" s="1" t="s">
        <v>12742</v>
      </c>
      <c r="E950" s="1">
        <v>949</v>
      </c>
      <c r="F950" s="1">
        <v>3</v>
      </c>
      <c r="G950" s="1" t="s">
        <v>2037</v>
      </c>
      <c r="H950" s="1" t="s">
        <v>7053</v>
      </c>
      <c r="I950" s="1">
        <v>4</v>
      </c>
      <c r="L950" s="1">
        <v>2</v>
      </c>
      <c r="M950" s="1" t="s">
        <v>14310</v>
      </c>
      <c r="N950" s="1" t="s">
        <v>14311</v>
      </c>
      <c r="S950" s="1" t="s">
        <v>64</v>
      </c>
      <c r="T950" s="1" t="s">
        <v>7221</v>
      </c>
      <c r="Y950" s="1" t="s">
        <v>2203</v>
      </c>
      <c r="Z950" s="1" t="s">
        <v>8064</v>
      </c>
      <c r="AC950" s="1">
        <v>8</v>
      </c>
      <c r="AD950" s="1" t="s">
        <v>184</v>
      </c>
      <c r="AE950" s="1" t="s">
        <v>9781</v>
      </c>
    </row>
    <row r="951" spans="1:72" ht="13.5" customHeight="1">
      <c r="A951" s="4" t="str">
        <f t="shared" si="24"/>
        <v>1702_각남면_0092</v>
      </c>
      <c r="B951" s="1">
        <v>1702</v>
      </c>
      <c r="C951" s="1" t="s">
        <v>12741</v>
      </c>
      <c r="D951" s="1" t="s">
        <v>12742</v>
      </c>
      <c r="E951" s="1">
        <v>950</v>
      </c>
      <c r="F951" s="1">
        <v>3</v>
      </c>
      <c r="G951" s="1" t="s">
        <v>2037</v>
      </c>
      <c r="H951" s="1" t="s">
        <v>7053</v>
      </c>
      <c r="I951" s="1">
        <v>4</v>
      </c>
      <c r="L951" s="1">
        <v>3</v>
      </c>
      <c r="M951" s="1" t="s">
        <v>14579</v>
      </c>
      <c r="N951" s="1" t="s">
        <v>14580</v>
      </c>
      <c r="T951" s="1" t="s">
        <v>14194</v>
      </c>
      <c r="U951" s="1" t="s">
        <v>2204</v>
      </c>
      <c r="V951" s="1" t="s">
        <v>7446</v>
      </c>
      <c r="W951" s="1" t="s">
        <v>656</v>
      </c>
      <c r="X951" s="1" t="s">
        <v>7770</v>
      </c>
      <c r="Y951" s="1" t="s">
        <v>715</v>
      </c>
      <c r="Z951" s="1" t="s">
        <v>7951</v>
      </c>
      <c r="AC951" s="1">
        <v>48</v>
      </c>
      <c r="AD951" s="1" t="s">
        <v>664</v>
      </c>
      <c r="AE951" s="1" t="s">
        <v>9811</v>
      </c>
      <c r="AJ951" s="1" t="s">
        <v>17</v>
      </c>
      <c r="AK951" s="1" t="s">
        <v>9936</v>
      </c>
      <c r="AL951" s="1" t="s">
        <v>657</v>
      </c>
      <c r="AM951" s="1" t="s">
        <v>9980</v>
      </c>
      <c r="AT951" s="1" t="s">
        <v>46</v>
      </c>
      <c r="AU951" s="1" t="s">
        <v>7417</v>
      </c>
      <c r="AV951" s="1" t="s">
        <v>2205</v>
      </c>
      <c r="AW951" s="1" t="s">
        <v>8441</v>
      </c>
      <c r="BG951" s="1" t="s">
        <v>685</v>
      </c>
      <c r="BH951" s="1" t="s">
        <v>13520</v>
      </c>
      <c r="BI951" s="1" t="s">
        <v>1299</v>
      </c>
      <c r="BJ951" s="1" t="s">
        <v>10372</v>
      </c>
      <c r="BK951" s="1" t="s">
        <v>189</v>
      </c>
      <c r="BL951" s="1" t="s">
        <v>7414</v>
      </c>
      <c r="BM951" s="1" t="s">
        <v>2206</v>
      </c>
      <c r="BN951" s="1" t="s">
        <v>10502</v>
      </c>
      <c r="BO951" s="1" t="s">
        <v>46</v>
      </c>
      <c r="BP951" s="1" t="s">
        <v>7417</v>
      </c>
      <c r="BQ951" s="1" t="s">
        <v>2207</v>
      </c>
      <c r="BR951" s="1" t="s">
        <v>13754</v>
      </c>
      <c r="BS951" s="1" t="s">
        <v>79</v>
      </c>
      <c r="BT951" s="1" t="s">
        <v>14129</v>
      </c>
    </row>
    <row r="952" spans="1:72" ht="13.5" customHeight="1">
      <c r="A952" s="4" t="str">
        <f t="shared" si="24"/>
        <v>1702_각남면_0092</v>
      </c>
      <c r="B952" s="1">
        <v>1702</v>
      </c>
      <c r="C952" s="1" t="s">
        <v>12741</v>
      </c>
      <c r="D952" s="1" t="s">
        <v>12742</v>
      </c>
      <c r="E952" s="1">
        <v>951</v>
      </c>
      <c r="F952" s="1">
        <v>3</v>
      </c>
      <c r="G952" s="1" t="s">
        <v>2037</v>
      </c>
      <c r="H952" s="1" t="s">
        <v>7053</v>
      </c>
      <c r="I952" s="1">
        <v>4</v>
      </c>
      <c r="L952" s="1">
        <v>3</v>
      </c>
      <c r="M952" s="1" t="s">
        <v>14579</v>
      </c>
      <c r="N952" s="1" t="s">
        <v>14580</v>
      </c>
      <c r="S952" s="1" t="s">
        <v>49</v>
      </c>
      <c r="T952" s="1" t="s">
        <v>2878</v>
      </c>
      <c r="W952" s="1" t="s">
        <v>303</v>
      </c>
      <c r="X952" s="1" t="s">
        <v>7757</v>
      </c>
      <c r="Y952" s="1" t="s">
        <v>88</v>
      </c>
      <c r="Z952" s="1" t="s">
        <v>7814</v>
      </c>
      <c r="AC952" s="1">
        <v>36</v>
      </c>
      <c r="AD952" s="1" t="s">
        <v>289</v>
      </c>
      <c r="AE952" s="1" t="s">
        <v>9790</v>
      </c>
      <c r="AJ952" s="1" t="s">
        <v>17</v>
      </c>
      <c r="AK952" s="1" t="s">
        <v>9936</v>
      </c>
      <c r="AL952" s="1" t="s">
        <v>149</v>
      </c>
      <c r="AM952" s="1" t="s">
        <v>9962</v>
      </c>
      <c r="AT952" s="1" t="s">
        <v>46</v>
      </c>
      <c r="AU952" s="1" t="s">
        <v>7417</v>
      </c>
      <c r="AV952" s="1" t="s">
        <v>2208</v>
      </c>
      <c r="AW952" s="1" t="s">
        <v>9166</v>
      </c>
      <c r="BG952" s="1" t="s">
        <v>46</v>
      </c>
      <c r="BH952" s="1" t="s">
        <v>7417</v>
      </c>
      <c r="BI952" s="1" t="s">
        <v>427</v>
      </c>
      <c r="BJ952" s="1" t="s">
        <v>7904</v>
      </c>
      <c r="BK952" s="1" t="s">
        <v>189</v>
      </c>
      <c r="BL952" s="1" t="s">
        <v>7414</v>
      </c>
      <c r="BM952" s="1" t="s">
        <v>2209</v>
      </c>
      <c r="BN952" s="1" t="s">
        <v>9426</v>
      </c>
      <c r="BO952" s="1" t="s">
        <v>1005</v>
      </c>
      <c r="BP952" s="1" t="s">
        <v>10209</v>
      </c>
      <c r="BQ952" s="1" t="s">
        <v>2210</v>
      </c>
      <c r="BR952" s="1" t="s">
        <v>12190</v>
      </c>
      <c r="BS952" s="1" t="s">
        <v>97</v>
      </c>
      <c r="BT952" s="1" t="s">
        <v>9880</v>
      </c>
    </row>
    <row r="953" spans="1:72" ht="13.5" customHeight="1">
      <c r="A953" s="4" t="str">
        <f t="shared" si="24"/>
        <v>1702_각남면_0092</v>
      </c>
      <c r="B953" s="1">
        <v>1702</v>
      </c>
      <c r="C953" s="1" t="s">
        <v>12741</v>
      </c>
      <c r="D953" s="1" t="s">
        <v>12742</v>
      </c>
      <c r="E953" s="1">
        <v>952</v>
      </c>
      <c r="F953" s="1">
        <v>3</v>
      </c>
      <c r="G953" s="1" t="s">
        <v>2037</v>
      </c>
      <c r="H953" s="1" t="s">
        <v>7053</v>
      </c>
      <c r="I953" s="1">
        <v>4</v>
      </c>
      <c r="L953" s="1">
        <v>3</v>
      </c>
      <c r="M953" s="1" t="s">
        <v>14579</v>
      </c>
      <c r="N953" s="1" t="s">
        <v>14580</v>
      </c>
      <c r="S953" s="1" t="s">
        <v>280</v>
      </c>
      <c r="T953" s="1" t="s">
        <v>7228</v>
      </c>
      <c r="W953" s="1" t="s">
        <v>76</v>
      </c>
      <c r="X953" s="1" t="s">
        <v>12974</v>
      </c>
      <c r="Y953" s="1" t="s">
        <v>88</v>
      </c>
      <c r="Z953" s="1" t="s">
        <v>7814</v>
      </c>
      <c r="AC953" s="1">
        <v>90</v>
      </c>
      <c r="AD953" s="1" t="s">
        <v>78</v>
      </c>
      <c r="AE953" s="1" t="s">
        <v>9767</v>
      </c>
    </row>
    <row r="954" spans="1:72" ht="13.5" customHeight="1">
      <c r="A954" s="4" t="str">
        <f t="shared" si="24"/>
        <v>1702_각남면_0092</v>
      </c>
      <c r="B954" s="1">
        <v>1702</v>
      </c>
      <c r="C954" s="1" t="s">
        <v>12741</v>
      </c>
      <c r="D954" s="1" t="s">
        <v>12742</v>
      </c>
      <c r="E954" s="1">
        <v>953</v>
      </c>
      <c r="F954" s="1">
        <v>3</v>
      </c>
      <c r="G954" s="1" t="s">
        <v>2037</v>
      </c>
      <c r="H954" s="1" t="s">
        <v>7053</v>
      </c>
      <c r="I954" s="1">
        <v>4</v>
      </c>
      <c r="L954" s="1">
        <v>4</v>
      </c>
      <c r="M954" s="1" t="s">
        <v>14840</v>
      </c>
      <c r="N954" s="1" t="s">
        <v>14841</v>
      </c>
      <c r="T954" s="1" t="s">
        <v>14194</v>
      </c>
      <c r="U954" s="1" t="s">
        <v>2211</v>
      </c>
      <c r="V954" s="1" t="s">
        <v>7447</v>
      </c>
      <c r="W954" s="1" t="s">
        <v>76</v>
      </c>
      <c r="X954" s="1" t="s">
        <v>12974</v>
      </c>
      <c r="Y954" s="1" t="s">
        <v>2212</v>
      </c>
      <c r="Z954" s="1" t="s">
        <v>8349</v>
      </c>
      <c r="AC954" s="1">
        <v>70</v>
      </c>
      <c r="AD954" s="1" t="s">
        <v>72</v>
      </c>
      <c r="AE954" s="1" t="s">
        <v>9765</v>
      </c>
      <c r="AJ954" s="1" t="s">
        <v>17</v>
      </c>
      <c r="AK954" s="1" t="s">
        <v>9936</v>
      </c>
      <c r="AL954" s="1" t="s">
        <v>79</v>
      </c>
      <c r="AM954" s="1" t="s">
        <v>13206</v>
      </c>
      <c r="AT954" s="1" t="s">
        <v>46</v>
      </c>
      <c r="AU954" s="1" t="s">
        <v>7417</v>
      </c>
      <c r="AV954" s="1" t="s">
        <v>395</v>
      </c>
      <c r="AW954" s="1" t="s">
        <v>8561</v>
      </c>
      <c r="BG954" s="1" t="s">
        <v>46</v>
      </c>
      <c r="BH954" s="1" t="s">
        <v>7417</v>
      </c>
      <c r="BI954" s="1" t="s">
        <v>2213</v>
      </c>
      <c r="BJ954" s="1" t="s">
        <v>11222</v>
      </c>
      <c r="BK954" s="1" t="s">
        <v>46</v>
      </c>
      <c r="BL954" s="1" t="s">
        <v>7417</v>
      </c>
      <c r="BM954" s="1" t="s">
        <v>2214</v>
      </c>
      <c r="BN954" s="1" t="s">
        <v>13601</v>
      </c>
      <c r="BO954" s="1" t="s">
        <v>46</v>
      </c>
      <c r="BP954" s="1" t="s">
        <v>7417</v>
      </c>
      <c r="BQ954" s="1" t="s">
        <v>2215</v>
      </c>
      <c r="BR954" s="1" t="s">
        <v>13966</v>
      </c>
      <c r="BS954" s="1" t="s">
        <v>224</v>
      </c>
      <c r="BT954" s="1" t="s">
        <v>9998</v>
      </c>
    </row>
    <row r="955" spans="1:72" ht="13.5" customHeight="1">
      <c r="A955" s="4" t="str">
        <f t="shared" si="24"/>
        <v>1702_각남면_0092</v>
      </c>
      <c r="B955" s="1">
        <v>1702</v>
      </c>
      <c r="C955" s="1" t="s">
        <v>12741</v>
      </c>
      <c r="D955" s="1" t="s">
        <v>12742</v>
      </c>
      <c r="E955" s="1">
        <v>954</v>
      </c>
      <c r="F955" s="1">
        <v>3</v>
      </c>
      <c r="G955" s="1" t="s">
        <v>2037</v>
      </c>
      <c r="H955" s="1" t="s">
        <v>7053</v>
      </c>
      <c r="I955" s="1">
        <v>4</v>
      </c>
      <c r="L955" s="1">
        <v>4</v>
      </c>
      <c r="M955" s="1" t="s">
        <v>14840</v>
      </c>
      <c r="N955" s="1" t="s">
        <v>14841</v>
      </c>
      <c r="S955" s="1" t="s">
        <v>49</v>
      </c>
      <c r="T955" s="1" t="s">
        <v>2878</v>
      </c>
      <c r="W955" s="1" t="s">
        <v>400</v>
      </c>
      <c r="X955" s="1" t="s">
        <v>7759</v>
      </c>
      <c r="Y955" s="1" t="s">
        <v>88</v>
      </c>
      <c r="Z955" s="1" t="s">
        <v>7814</v>
      </c>
      <c r="AC955" s="1">
        <v>55</v>
      </c>
      <c r="AD955" s="1" t="s">
        <v>559</v>
      </c>
      <c r="AE955" s="1" t="s">
        <v>9806</v>
      </c>
      <c r="AJ955" s="1" t="s">
        <v>17</v>
      </c>
      <c r="AK955" s="1" t="s">
        <v>9936</v>
      </c>
      <c r="AL955" s="1" t="s">
        <v>401</v>
      </c>
      <c r="AM955" s="1" t="s">
        <v>9996</v>
      </c>
      <c r="AT955" s="1" t="s">
        <v>299</v>
      </c>
      <c r="AU955" s="1" t="s">
        <v>7347</v>
      </c>
      <c r="AV955" s="1" t="s">
        <v>2216</v>
      </c>
      <c r="AW955" s="1" t="s">
        <v>8774</v>
      </c>
      <c r="BG955" s="1" t="s">
        <v>189</v>
      </c>
      <c r="BH955" s="1" t="s">
        <v>7414</v>
      </c>
      <c r="BI955" s="1" t="s">
        <v>1442</v>
      </c>
      <c r="BJ955" s="1" t="s">
        <v>10373</v>
      </c>
      <c r="BK955" s="1" t="s">
        <v>363</v>
      </c>
      <c r="BL955" s="1" t="s">
        <v>7491</v>
      </c>
      <c r="BM955" s="1" t="s">
        <v>2217</v>
      </c>
      <c r="BN955" s="1" t="s">
        <v>10433</v>
      </c>
      <c r="BO955" s="1" t="s">
        <v>46</v>
      </c>
      <c r="BP955" s="1" t="s">
        <v>7417</v>
      </c>
      <c r="BQ955" s="1" t="s">
        <v>2003</v>
      </c>
      <c r="BR955" s="1" t="s">
        <v>13648</v>
      </c>
      <c r="BS955" s="1" t="s">
        <v>79</v>
      </c>
      <c r="BT955" s="1" t="s">
        <v>14129</v>
      </c>
    </row>
    <row r="956" spans="1:72" ht="13.5" customHeight="1">
      <c r="A956" s="4" t="str">
        <f t="shared" si="24"/>
        <v>1702_각남면_0092</v>
      </c>
      <c r="B956" s="1">
        <v>1702</v>
      </c>
      <c r="C956" s="1" t="s">
        <v>12741</v>
      </c>
      <c r="D956" s="1" t="s">
        <v>12742</v>
      </c>
      <c r="E956" s="1">
        <v>955</v>
      </c>
      <c r="F956" s="1">
        <v>3</v>
      </c>
      <c r="G956" s="1" t="s">
        <v>2037</v>
      </c>
      <c r="H956" s="1" t="s">
        <v>7053</v>
      </c>
      <c r="I956" s="1">
        <v>4</v>
      </c>
      <c r="L956" s="1">
        <v>4</v>
      </c>
      <c r="M956" s="1" t="s">
        <v>14840</v>
      </c>
      <c r="N956" s="1" t="s">
        <v>14841</v>
      </c>
      <c r="S956" s="1" t="s">
        <v>68</v>
      </c>
      <c r="T956" s="1" t="s">
        <v>7222</v>
      </c>
      <c r="U956" s="1" t="s">
        <v>2218</v>
      </c>
      <c r="V956" s="1" t="s">
        <v>7448</v>
      </c>
      <c r="Y956" s="1" t="s">
        <v>1526</v>
      </c>
      <c r="Z956" s="1" t="s">
        <v>8165</v>
      </c>
      <c r="AC956" s="1">
        <v>49</v>
      </c>
      <c r="AD956" s="1" t="s">
        <v>145</v>
      </c>
      <c r="AE956" s="1" t="s">
        <v>9775</v>
      </c>
    </row>
    <row r="957" spans="1:72" ht="13.5" customHeight="1">
      <c r="A957" s="4" t="str">
        <f t="shared" si="24"/>
        <v>1702_각남면_0092</v>
      </c>
      <c r="B957" s="1">
        <v>1702</v>
      </c>
      <c r="C957" s="1" t="s">
        <v>12741</v>
      </c>
      <c r="D957" s="1" t="s">
        <v>12742</v>
      </c>
      <c r="E957" s="1">
        <v>956</v>
      </c>
      <c r="F957" s="1">
        <v>3</v>
      </c>
      <c r="G957" s="1" t="s">
        <v>2037</v>
      </c>
      <c r="H957" s="1" t="s">
        <v>7053</v>
      </c>
      <c r="I957" s="1">
        <v>4</v>
      </c>
      <c r="L957" s="1">
        <v>4</v>
      </c>
      <c r="M957" s="1" t="s">
        <v>14840</v>
      </c>
      <c r="N957" s="1" t="s">
        <v>14841</v>
      </c>
      <c r="S957" s="1" t="s">
        <v>117</v>
      </c>
      <c r="T957" s="1" t="s">
        <v>7223</v>
      </c>
      <c r="W957" s="1" t="s">
        <v>2149</v>
      </c>
      <c r="X957" s="1" t="s">
        <v>7787</v>
      </c>
      <c r="Y957" s="1" t="s">
        <v>88</v>
      </c>
      <c r="Z957" s="1" t="s">
        <v>7814</v>
      </c>
      <c r="AC957" s="1">
        <v>34</v>
      </c>
      <c r="AD957" s="1" t="s">
        <v>174</v>
      </c>
      <c r="AE957" s="1" t="s">
        <v>9779</v>
      </c>
      <c r="AJ957" s="1" t="s">
        <v>17</v>
      </c>
      <c r="AK957" s="1" t="s">
        <v>9936</v>
      </c>
      <c r="AL957" s="1" t="s">
        <v>360</v>
      </c>
      <c r="AM957" s="1" t="s">
        <v>9928</v>
      </c>
    </row>
    <row r="958" spans="1:72" ht="13.5" customHeight="1">
      <c r="A958" s="4" t="str">
        <f t="shared" si="24"/>
        <v>1702_각남면_0092</v>
      </c>
      <c r="B958" s="1">
        <v>1702</v>
      </c>
      <c r="C958" s="1" t="s">
        <v>12741</v>
      </c>
      <c r="D958" s="1" t="s">
        <v>12742</v>
      </c>
      <c r="E958" s="1">
        <v>957</v>
      </c>
      <c r="F958" s="1">
        <v>3</v>
      </c>
      <c r="G958" s="1" t="s">
        <v>2037</v>
      </c>
      <c r="H958" s="1" t="s">
        <v>7053</v>
      </c>
      <c r="I958" s="1">
        <v>4</v>
      </c>
      <c r="L958" s="1">
        <v>4</v>
      </c>
      <c r="M958" s="1" t="s">
        <v>14840</v>
      </c>
      <c r="N958" s="1" t="s">
        <v>14841</v>
      </c>
      <c r="S958" s="1" t="s">
        <v>2219</v>
      </c>
      <c r="T958" s="1" t="s">
        <v>7257</v>
      </c>
      <c r="W958" s="1" t="s">
        <v>87</v>
      </c>
      <c r="X958" s="1" t="s">
        <v>7750</v>
      </c>
      <c r="Y958" s="1" t="s">
        <v>88</v>
      </c>
      <c r="Z958" s="1" t="s">
        <v>7814</v>
      </c>
      <c r="AF958" s="1" t="s">
        <v>599</v>
      </c>
      <c r="AG958" s="1" t="s">
        <v>9829</v>
      </c>
    </row>
    <row r="959" spans="1:72" ht="13.5" customHeight="1">
      <c r="A959" s="4" t="str">
        <f t="shared" si="24"/>
        <v>1702_각남면_0092</v>
      </c>
      <c r="B959" s="1">
        <v>1702</v>
      </c>
      <c r="C959" s="1" t="s">
        <v>12741</v>
      </c>
      <c r="D959" s="1" t="s">
        <v>12742</v>
      </c>
      <c r="E959" s="1">
        <v>958</v>
      </c>
      <c r="F959" s="1">
        <v>3</v>
      </c>
      <c r="G959" s="1" t="s">
        <v>2037</v>
      </c>
      <c r="H959" s="1" t="s">
        <v>7053</v>
      </c>
      <c r="I959" s="1">
        <v>4</v>
      </c>
      <c r="L959" s="1">
        <v>4</v>
      </c>
      <c r="M959" s="1" t="s">
        <v>14840</v>
      </c>
      <c r="N959" s="1" t="s">
        <v>14841</v>
      </c>
      <c r="S959" s="1" t="s">
        <v>2220</v>
      </c>
      <c r="T959" s="1" t="s">
        <v>7255</v>
      </c>
      <c r="U959" s="1" t="s">
        <v>445</v>
      </c>
      <c r="V959" s="1" t="s">
        <v>12846</v>
      </c>
      <c r="W959" s="1" t="s">
        <v>608</v>
      </c>
      <c r="X959" s="1" t="s">
        <v>7768</v>
      </c>
      <c r="Y959" s="1" t="s">
        <v>2221</v>
      </c>
      <c r="Z959" s="1" t="s">
        <v>8350</v>
      </c>
      <c r="AF959" s="1" t="s">
        <v>2222</v>
      </c>
      <c r="AG959" s="1" t="s">
        <v>9841</v>
      </c>
    </row>
    <row r="960" spans="1:72" ht="13.5" customHeight="1">
      <c r="A960" s="4" t="str">
        <f t="shared" si="24"/>
        <v>1702_각남면_0092</v>
      </c>
      <c r="B960" s="1">
        <v>1702</v>
      </c>
      <c r="C960" s="1" t="s">
        <v>12741</v>
      </c>
      <c r="D960" s="1" t="s">
        <v>12742</v>
      </c>
      <c r="E960" s="1">
        <v>959</v>
      </c>
      <c r="F960" s="1">
        <v>3</v>
      </c>
      <c r="G960" s="1" t="s">
        <v>2037</v>
      </c>
      <c r="H960" s="1" t="s">
        <v>7053</v>
      </c>
      <c r="I960" s="1">
        <v>4</v>
      </c>
      <c r="L960" s="1">
        <v>4</v>
      </c>
      <c r="M960" s="1" t="s">
        <v>14840</v>
      </c>
      <c r="N960" s="1" t="s">
        <v>14841</v>
      </c>
      <c r="S960" s="1" t="s">
        <v>121</v>
      </c>
      <c r="T960" s="1" t="s">
        <v>7224</v>
      </c>
      <c r="Y960" s="1" t="s">
        <v>1296</v>
      </c>
      <c r="Z960" s="1" t="s">
        <v>8351</v>
      </c>
      <c r="AC960" s="1">
        <v>3</v>
      </c>
      <c r="AD960" s="1" t="s">
        <v>217</v>
      </c>
      <c r="AE960" s="1" t="s">
        <v>9783</v>
      </c>
      <c r="AF960" s="1" t="s">
        <v>100</v>
      </c>
      <c r="AG960" s="1" t="s">
        <v>9819</v>
      </c>
    </row>
    <row r="961" spans="1:72" ht="13.5" customHeight="1">
      <c r="A961" s="4" t="str">
        <f t="shared" si="24"/>
        <v>1702_각남면_0092</v>
      </c>
      <c r="B961" s="1">
        <v>1702</v>
      </c>
      <c r="C961" s="1" t="s">
        <v>12741</v>
      </c>
      <c r="D961" s="1" t="s">
        <v>12742</v>
      </c>
      <c r="E961" s="1">
        <v>960</v>
      </c>
      <c r="F961" s="1">
        <v>3</v>
      </c>
      <c r="G961" s="1" t="s">
        <v>2037</v>
      </c>
      <c r="H961" s="1" t="s">
        <v>7053</v>
      </c>
      <c r="I961" s="1">
        <v>4</v>
      </c>
      <c r="L961" s="1">
        <v>5</v>
      </c>
      <c r="M961" s="1" t="s">
        <v>15091</v>
      </c>
      <c r="N961" s="1" t="s">
        <v>15092</v>
      </c>
      <c r="T961" s="1" t="s">
        <v>14194</v>
      </c>
      <c r="U961" s="1" t="s">
        <v>963</v>
      </c>
      <c r="V961" s="1" t="s">
        <v>7368</v>
      </c>
      <c r="W961" s="1" t="s">
        <v>409</v>
      </c>
      <c r="X961" s="1" t="s">
        <v>7760</v>
      </c>
      <c r="Y961" s="1" t="s">
        <v>69</v>
      </c>
      <c r="Z961" s="1" t="s">
        <v>7811</v>
      </c>
      <c r="AC961" s="1">
        <v>54</v>
      </c>
      <c r="AD961" s="1" t="s">
        <v>323</v>
      </c>
      <c r="AE961" s="1" t="s">
        <v>9795</v>
      </c>
      <c r="AJ961" s="1" t="s">
        <v>17</v>
      </c>
      <c r="AK961" s="1" t="s">
        <v>9936</v>
      </c>
      <c r="AL961" s="1" t="s">
        <v>399</v>
      </c>
      <c r="AM961" s="1" t="s">
        <v>9937</v>
      </c>
      <c r="AT961" s="1" t="s">
        <v>194</v>
      </c>
      <c r="AU961" s="1" t="s">
        <v>7558</v>
      </c>
      <c r="AV961" s="1" t="s">
        <v>15842</v>
      </c>
      <c r="AW961" s="1" t="s">
        <v>13425</v>
      </c>
      <c r="BG961" s="1" t="s">
        <v>107</v>
      </c>
      <c r="BH961" s="1" t="s">
        <v>13368</v>
      </c>
      <c r="BI961" s="1" t="s">
        <v>15356</v>
      </c>
      <c r="BJ961" s="1" t="s">
        <v>8493</v>
      </c>
      <c r="BK961" s="1" t="s">
        <v>553</v>
      </c>
      <c r="BL961" s="1" t="s">
        <v>7549</v>
      </c>
      <c r="BM961" s="1" t="s">
        <v>2042</v>
      </c>
      <c r="BN961" s="1" t="s">
        <v>11239</v>
      </c>
      <c r="BO961" s="1" t="s">
        <v>2154</v>
      </c>
      <c r="BP961" s="1" t="s">
        <v>11061</v>
      </c>
      <c r="BQ961" s="1" t="s">
        <v>2223</v>
      </c>
      <c r="BR961" s="1" t="s">
        <v>12191</v>
      </c>
      <c r="BS961" s="1" t="s">
        <v>360</v>
      </c>
      <c r="BT961" s="1" t="s">
        <v>9928</v>
      </c>
    </row>
    <row r="962" spans="1:72" ht="13.5" customHeight="1">
      <c r="A962" s="4" t="str">
        <f t="shared" si="24"/>
        <v>1702_각남면_0092</v>
      </c>
      <c r="B962" s="1">
        <v>1702</v>
      </c>
      <c r="C962" s="1" t="s">
        <v>12741</v>
      </c>
      <c r="D962" s="1" t="s">
        <v>12742</v>
      </c>
      <c r="E962" s="1">
        <v>961</v>
      </c>
      <c r="F962" s="1">
        <v>3</v>
      </c>
      <c r="G962" s="1" t="s">
        <v>2037</v>
      </c>
      <c r="H962" s="1" t="s">
        <v>7053</v>
      </c>
      <c r="I962" s="1">
        <v>4</v>
      </c>
      <c r="L962" s="1">
        <v>5</v>
      </c>
      <c r="M962" s="1" t="s">
        <v>15091</v>
      </c>
      <c r="N962" s="1" t="s">
        <v>15092</v>
      </c>
      <c r="S962" s="1" t="s">
        <v>49</v>
      </c>
      <c r="T962" s="1" t="s">
        <v>2878</v>
      </c>
      <c r="W962" s="1" t="s">
        <v>76</v>
      </c>
      <c r="X962" s="1" t="s">
        <v>12974</v>
      </c>
      <c r="Y962" s="1" t="s">
        <v>88</v>
      </c>
      <c r="Z962" s="1" t="s">
        <v>7814</v>
      </c>
      <c r="AC962" s="1">
        <v>56</v>
      </c>
      <c r="AD962" s="1" t="s">
        <v>611</v>
      </c>
      <c r="AE962" s="1" t="s">
        <v>9539</v>
      </c>
      <c r="AJ962" s="1" t="s">
        <v>17</v>
      </c>
      <c r="AK962" s="1" t="s">
        <v>9936</v>
      </c>
      <c r="AL962" s="1" t="s">
        <v>79</v>
      </c>
      <c r="AM962" s="1" t="s">
        <v>13206</v>
      </c>
      <c r="AT962" s="1" t="s">
        <v>259</v>
      </c>
      <c r="AU962" s="1" t="s">
        <v>13350</v>
      </c>
      <c r="AV962" s="1" t="s">
        <v>2224</v>
      </c>
      <c r="AW962" s="1" t="s">
        <v>10306</v>
      </c>
      <c r="BG962" s="1" t="s">
        <v>46</v>
      </c>
      <c r="BH962" s="1" t="s">
        <v>7417</v>
      </c>
      <c r="BI962" s="1" t="s">
        <v>2041</v>
      </c>
      <c r="BJ962" s="1" t="s">
        <v>9612</v>
      </c>
      <c r="BK962" s="1" t="s">
        <v>46</v>
      </c>
      <c r="BL962" s="1" t="s">
        <v>7417</v>
      </c>
      <c r="BM962" s="1" t="s">
        <v>1123</v>
      </c>
      <c r="BN962" s="1" t="s">
        <v>9659</v>
      </c>
      <c r="BO962" s="1" t="s">
        <v>46</v>
      </c>
      <c r="BP962" s="1" t="s">
        <v>7417</v>
      </c>
      <c r="BQ962" s="1" t="s">
        <v>2225</v>
      </c>
      <c r="BR962" s="1" t="s">
        <v>13772</v>
      </c>
      <c r="BS962" s="1" t="s">
        <v>79</v>
      </c>
      <c r="BT962" s="1" t="s">
        <v>14129</v>
      </c>
    </row>
    <row r="963" spans="1:72" ht="13.5" customHeight="1">
      <c r="A963" s="4" t="str">
        <f t="shared" si="24"/>
        <v>1702_각남면_0092</v>
      </c>
      <c r="B963" s="1">
        <v>1702</v>
      </c>
      <c r="C963" s="1" t="s">
        <v>12741</v>
      </c>
      <c r="D963" s="1" t="s">
        <v>12742</v>
      </c>
      <c r="E963" s="1">
        <v>962</v>
      </c>
      <c r="F963" s="1">
        <v>3</v>
      </c>
      <c r="G963" s="1" t="s">
        <v>2037</v>
      </c>
      <c r="H963" s="1" t="s">
        <v>7053</v>
      </c>
      <c r="I963" s="1">
        <v>4</v>
      </c>
      <c r="L963" s="1">
        <v>5</v>
      </c>
      <c r="M963" s="1" t="s">
        <v>15091</v>
      </c>
      <c r="N963" s="1" t="s">
        <v>15092</v>
      </c>
      <c r="S963" s="1" t="s">
        <v>68</v>
      </c>
      <c r="T963" s="1" t="s">
        <v>7222</v>
      </c>
      <c r="U963" s="1" t="s">
        <v>505</v>
      </c>
      <c r="V963" s="1" t="s">
        <v>7340</v>
      </c>
      <c r="Y963" s="1" t="s">
        <v>1989</v>
      </c>
      <c r="Z963" s="1" t="s">
        <v>8295</v>
      </c>
      <c r="AC963" s="1">
        <v>20</v>
      </c>
      <c r="AD963" s="1" t="s">
        <v>263</v>
      </c>
      <c r="AE963" s="1" t="s">
        <v>9787</v>
      </c>
    </row>
    <row r="964" spans="1:72" ht="13.5" customHeight="1">
      <c r="A964" s="4" t="str">
        <f t="shared" si="24"/>
        <v>1702_각남면_0092</v>
      </c>
      <c r="B964" s="1">
        <v>1702</v>
      </c>
      <c r="C964" s="1" t="s">
        <v>12741</v>
      </c>
      <c r="D964" s="1" t="s">
        <v>12742</v>
      </c>
      <c r="E964" s="1">
        <v>963</v>
      </c>
      <c r="F964" s="1">
        <v>3</v>
      </c>
      <c r="G964" s="1" t="s">
        <v>2037</v>
      </c>
      <c r="H964" s="1" t="s">
        <v>7053</v>
      </c>
      <c r="I964" s="1">
        <v>4</v>
      </c>
      <c r="L964" s="1">
        <v>5</v>
      </c>
      <c r="M964" s="1" t="s">
        <v>15091</v>
      </c>
      <c r="N964" s="1" t="s">
        <v>15092</v>
      </c>
      <c r="S964" s="1" t="s">
        <v>117</v>
      </c>
      <c r="T964" s="1" t="s">
        <v>7223</v>
      </c>
      <c r="W964" s="1" t="s">
        <v>1049</v>
      </c>
      <c r="X964" s="1" t="s">
        <v>7774</v>
      </c>
      <c r="Y964" s="1" t="s">
        <v>88</v>
      </c>
      <c r="Z964" s="1" t="s">
        <v>7814</v>
      </c>
      <c r="AC964" s="1">
        <v>24</v>
      </c>
      <c r="AD964" s="1" t="s">
        <v>337</v>
      </c>
      <c r="AE964" s="1" t="s">
        <v>9796</v>
      </c>
      <c r="AF964" s="1" t="s">
        <v>100</v>
      </c>
      <c r="AG964" s="1" t="s">
        <v>9819</v>
      </c>
    </row>
    <row r="965" spans="1:72" ht="13.5" customHeight="1">
      <c r="A965" s="4" t="str">
        <f t="shared" ref="A965:A1006" si="25">HYPERLINK("http://kyu.snu.ac.kr/sdhj/index.jsp?type=hj/GK14658_00IH_0001_0093.jpg","1702_각남면_0093")</f>
        <v>1702_각남면_0093</v>
      </c>
      <c r="B965" s="1">
        <v>1702</v>
      </c>
      <c r="C965" s="1" t="s">
        <v>12741</v>
      </c>
      <c r="D965" s="1" t="s">
        <v>12742</v>
      </c>
      <c r="E965" s="1">
        <v>964</v>
      </c>
      <c r="F965" s="1">
        <v>3</v>
      </c>
      <c r="G965" s="1" t="s">
        <v>2037</v>
      </c>
      <c r="H965" s="1" t="s">
        <v>7053</v>
      </c>
      <c r="I965" s="1">
        <v>4</v>
      </c>
      <c r="L965" s="1">
        <v>5</v>
      </c>
      <c r="M965" s="1" t="s">
        <v>15091</v>
      </c>
      <c r="N965" s="1" t="s">
        <v>15092</v>
      </c>
      <c r="S965" s="1" t="s">
        <v>2226</v>
      </c>
      <c r="T965" s="1" t="s">
        <v>7258</v>
      </c>
      <c r="Y965" s="1" t="s">
        <v>2227</v>
      </c>
      <c r="Z965" s="1" t="s">
        <v>8352</v>
      </c>
      <c r="AC965" s="1">
        <v>1</v>
      </c>
      <c r="AD965" s="1" t="s">
        <v>284</v>
      </c>
      <c r="AE965" s="1" t="s">
        <v>9789</v>
      </c>
      <c r="AF965" s="1" t="s">
        <v>100</v>
      </c>
      <c r="AG965" s="1" t="s">
        <v>9819</v>
      </c>
    </row>
    <row r="966" spans="1:72" ht="13.5" customHeight="1">
      <c r="A966" s="4" t="str">
        <f t="shared" si="25"/>
        <v>1702_각남면_0093</v>
      </c>
      <c r="B966" s="1">
        <v>1702</v>
      </c>
      <c r="C966" s="1" t="s">
        <v>12741</v>
      </c>
      <c r="D966" s="1" t="s">
        <v>12742</v>
      </c>
      <c r="E966" s="1">
        <v>965</v>
      </c>
      <c r="F966" s="1">
        <v>3</v>
      </c>
      <c r="G966" s="1" t="s">
        <v>2037</v>
      </c>
      <c r="H966" s="1" t="s">
        <v>7053</v>
      </c>
      <c r="I966" s="1">
        <v>4</v>
      </c>
      <c r="L966" s="1">
        <v>5</v>
      </c>
      <c r="M966" s="1" t="s">
        <v>15091</v>
      </c>
      <c r="N966" s="1" t="s">
        <v>15092</v>
      </c>
      <c r="T966" s="1" t="s">
        <v>15306</v>
      </c>
      <c r="U966" s="1" t="s">
        <v>2228</v>
      </c>
      <c r="V966" s="1" t="s">
        <v>7449</v>
      </c>
      <c r="Y966" s="1" t="s">
        <v>15843</v>
      </c>
      <c r="Z966" s="1" t="s">
        <v>8353</v>
      </c>
      <c r="AC966" s="1">
        <v>11</v>
      </c>
      <c r="AD966" s="1" t="s">
        <v>495</v>
      </c>
      <c r="AE966" s="1" t="s">
        <v>9805</v>
      </c>
    </row>
    <row r="967" spans="1:72" ht="13.5" customHeight="1">
      <c r="A967" s="4" t="str">
        <f t="shared" si="25"/>
        <v>1702_각남면_0093</v>
      </c>
      <c r="B967" s="1">
        <v>1702</v>
      </c>
      <c r="C967" s="1" t="s">
        <v>12741</v>
      </c>
      <c r="D967" s="1" t="s">
        <v>12742</v>
      </c>
      <c r="E967" s="1">
        <v>966</v>
      </c>
      <c r="F967" s="1">
        <v>3</v>
      </c>
      <c r="G967" s="1" t="s">
        <v>2037</v>
      </c>
      <c r="H967" s="1" t="s">
        <v>7053</v>
      </c>
      <c r="I967" s="1">
        <v>5</v>
      </c>
      <c r="J967" s="1" t="s">
        <v>2229</v>
      </c>
      <c r="K967" s="1" t="s">
        <v>7093</v>
      </c>
      <c r="L967" s="1">
        <v>1</v>
      </c>
      <c r="M967" s="1" t="s">
        <v>2229</v>
      </c>
      <c r="N967" s="1" t="s">
        <v>7093</v>
      </c>
      <c r="T967" s="1" t="s">
        <v>14194</v>
      </c>
      <c r="U967" s="1" t="s">
        <v>2204</v>
      </c>
      <c r="V967" s="1" t="s">
        <v>7446</v>
      </c>
      <c r="W967" s="1" t="s">
        <v>2149</v>
      </c>
      <c r="X967" s="1" t="s">
        <v>7787</v>
      </c>
      <c r="Y967" s="1" t="s">
        <v>2230</v>
      </c>
      <c r="Z967" s="1" t="s">
        <v>8354</v>
      </c>
      <c r="AC967" s="1">
        <v>53</v>
      </c>
      <c r="AD967" s="1" t="s">
        <v>40</v>
      </c>
      <c r="AE967" s="1" t="s">
        <v>9762</v>
      </c>
      <c r="AJ967" s="1" t="s">
        <v>17</v>
      </c>
      <c r="AK967" s="1" t="s">
        <v>9936</v>
      </c>
      <c r="AL967" s="1" t="s">
        <v>360</v>
      </c>
      <c r="AM967" s="1" t="s">
        <v>9928</v>
      </c>
      <c r="AT967" s="1" t="s">
        <v>2152</v>
      </c>
      <c r="AU967" s="1" t="s">
        <v>7472</v>
      </c>
      <c r="AV967" s="1" t="s">
        <v>2153</v>
      </c>
      <c r="AW967" s="1" t="s">
        <v>10441</v>
      </c>
      <c r="BG967" s="1" t="s">
        <v>2154</v>
      </c>
      <c r="BH967" s="1" t="s">
        <v>11061</v>
      </c>
      <c r="BI967" s="1" t="s">
        <v>2155</v>
      </c>
      <c r="BJ967" s="1" t="s">
        <v>11223</v>
      </c>
      <c r="BK967" s="1" t="s">
        <v>46</v>
      </c>
      <c r="BL967" s="1" t="s">
        <v>7417</v>
      </c>
      <c r="BM967" s="1" t="s">
        <v>2231</v>
      </c>
      <c r="BN967" s="1" t="s">
        <v>11684</v>
      </c>
      <c r="BO967" s="1" t="s">
        <v>46</v>
      </c>
      <c r="BP967" s="1" t="s">
        <v>7417</v>
      </c>
      <c r="BQ967" s="1" t="s">
        <v>2232</v>
      </c>
      <c r="BR967" s="1" t="s">
        <v>13814</v>
      </c>
      <c r="BS967" s="1" t="s">
        <v>79</v>
      </c>
      <c r="BT967" s="1" t="s">
        <v>14129</v>
      </c>
    </row>
    <row r="968" spans="1:72" ht="13.5" customHeight="1">
      <c r="A968" s="4" t="str">
        <f t="shared" si="25"/>
        <v>1702_각남면_0093</v>
      </c>
      <c r="B968" s="1">
        <v>1702</v>
      </c>
      <c r="C968" s="1" t="s">
        <v>12741</v>
      </c>
      <c r="D968" s="1" t="s">
        <v>12742</v>
      </c>
      <c r="E968" s="1">
        <v>967</v>
      </c>
      <c r="F968" s="1">
        <v>3</v>
      </c>
      <c r="G968" s="1" t="s">
        <v>2037</v>
      </c>
      <c r="H968" s="1" t="s">
        <v>7053</v>
      </c>
      <c r="I968" s="1">
        <v>5</v>
      </c>
      <c r="L968" s="1">
        <v>1</v>
      </c>
      <c r="M968" s="1" t="s">
        <v>2229</v>
      </c>
      <c r="N968" s="1" t="s">
        <v>7093</v>
      </c>
      <c r="S968" s="1" t="s">
        <v>49</v>
      </c>
      <c r="T968" s="1" t="s">
        <v>2878</v>
      </c>
      <c r="W968" s="1" t="s">
        <v>463</v>
      </c>
      <c r="X968" s="1" t="s">
        <v>7763</v>
      </c>
      <c r="Y968" s="1" t="s">
        <v>88</v>
      </c>
      <c r="Z968" s="1" t="s">
        <v>7814</v>
      </c>
      <c r="AC968" s="1">
        <v>49</v>
      </c>
      <c r="AD968" s="1" t="s">
        <v>145</v>
      </c>
      <c r="AE968" s="1" t="s">
        <v>9775</v>
      </c>
      <c r="AJ968" s="1" t="s">
        <v>17</v>
      </c>
      <c r="AK968" s="1" t="s">
        <v>9936</v>
      </c>
      <c r="AL968" s="1" t="s">
        <v>53</v>
      </c>
      <c r="AM968" s="1" t="s">
        <v>9879</v>
      </c>
      <c r="AT968" s="1" t="s">
        <v>46</v>
      </c>
      <c r="AU968" s="1" t="s">
        <v>7417</v>
      </c>
      <c r="AV968" s="1" t="s">
        <v>2233</v>
      </c>
      <c r="AW968" s="1" t="s">
        <v>10442</v>
      </c>
      <c r="BG968" s="1" t="s">
        <v>46</v>
      </c>
      <c r="BH968" s="1" t="s">
        <v>7417</v>
      </c>
      <c r="BI968" s="1" t="s">
        <v>2234</v>
      </c>
      <c r="BJ968" s="1" t="s">
        <v>9274</v>
      </c>
      <c r="BK968" s="1" t="s">
        <v>189</v>
      </c>
      <c r="BL968" s="1" t="s">
        <v>7414</v>
      </c>
      <c r="BM968" s="1" t="s">
        <v>775</v>
      </c>
      <c r="BN968" s="1" t="s">
        <v>10525</v>
      </c>
      <c r="BO968" s="1" t="s">
        <v>46</v>
      </c>
      <c r="BP968" s="1" t="s">
        <v>7417</v>
      </c>
      <c r="BQ968" s="1" t="s">
        <v>2235</v>
      </c>
      <c r="BR968" s="1" t="s">
        <v>13738</v>
      </c>
      <c r="BS968" s="1" t="s">
        <v>79</v>
      </c>
      <c r="BT968" s="1" t="s">
        <v>14129</v>
      </c>
    </row>
    <row r="969" spans="1:72" ht="13.5" customHeight="1">
      <c r="A969" s="4" t="str">
        <f t="shared" si="25"/>
        <v>1702_각남면_0093</v>
      </c>
      <c r="B969" s="1">
        <v>1702</v>
      </c>
      <c r="C969" s="1" t="s">
        <v>12741</v>
      </c>
      <c r="D969" s="1" t="s">
        <v>12742</v>
      </c>
      <c r="E969" s="1">
        <v>968</v>
      </c>
      <c r="F969" s="1">
        <v>3</v>
      </c>
      <c r="G969" s="1" t="s">
        <v>2037</v>
      </c>
      <c r="H969" s="1" t="s">
        <v>7053</v>
      </c>
      <c r="I969" s="1">
        <v>5</v>
      </c>
      <c r="L969" s="1">
        <v>1</v>
      </c>
      <c r="M969" s="1" t="s">
        <v>2229</v>
      </c>
      <c r="N969" s="1" t="s">
        <v>7093</v>
      </c>
      <c r="S969" s="1" t="s">
        <v>68</v>
      </c>
      <c r="T969" s="1" t="s">
        <v>7222</v>
      </c>
      <c r="U969" s="1" t="s">
        <v>445</v>
      </c>
      <c r="V969" s="1" t="s">
        <v>12846</v>
      </c>
      <c r="Y969" s="1" t="s">
        <v>2236</v>
      </c>
      <c r="Z969" s="1" t="s">
        <v>8355</v>
      </c>
      <c r="AC969" s="1">
        <v>15</v>
      </c>
      <c r="AD969" s="1" t="s">
        <v>70</v>
      </c>
      <c r="AE969" s="1" t="s">
        <v>9764</v>
      </c>
      <c r="AF969" s="1" t="s">
        <v>100</v>
      </c>
      <c r="AG969" s="1" t="s">
        <v>9819</v>
      </c>
    </row>
    <row r="970" spans="1:72" ht="13.5" customHeight="1">
      <c r="A970" s="4" t="str">
        <f t="shared" si="25"/>
        <v>1702_각남면_0093</v>
      </c>
      <c r="B970" s="1">
        <v>1702</v>
      </c>
      <c r="C970" s="1" t="s">
        <v>12741</v>
      </c>
      <c r="D970" s="1" t="s">
        <v>12742</v>
      </c>
      <c r="E970" s="1">
        <v>969</v>
      </c>
      <c r="F970" s="1">
        <v>3</v>
      </c>
      <c r="G970" s="1" t="s">
        <v>2037</v>
      </c>
      <c r="H970" s="1" t="s">
        <v>7053</v>
      </c>
      <c r="I970" s="1">
        <v>5</v>
      </c>
      <c r="L970" s="1">
        <v>1</v>
      </c>
      <c r="M970" s="1" t="s">
        <v>2229</v>
      </c>
      <c r="N970" s="1" t="s">
        <v>7093</v>
      </c>
      <c r="S970" s="1" t="s">
        <v>64</v>
      </c>
      <c r="T970" s="1" t="s">
        <v>7221</v>
      </c>
      <c r="Y970" s="1" t="s">
        <v>724</v>
      </c>
      <c r="Z970" s="1" t="s">
        <v>7954</v>
      </c>
      <c r="AC970" s="1">
        <v>6</v>
      </c>
      <c r="AD970" s="1" t="s">
        <v>316</v>
      </c>
      <c r="AE970" s="1" t="s">
        <v>9794</v>
      </c>
    </row>
    <row r="971" spans="1:72" ht="13.5" customHeight="1">
      <c r="A971" s="4" t="str">
        <f t="shared" si="25"/>
        <v>1702_각남면_0093</v>
      </c>
      <c r="B971" s="1">
        <v>1702</v>
      </c>
      <c r="C971" s="1" t="s">
        <v>12741</v>
      </c>
      <c r="D971" s="1" t="s">
        <v>12742</v>
      </c>
      <c r="E971" s="1">
        <v>970</v>
      </c>
      <c r="F971" s="1">
        <v>3</v>
      </c>
      <c r="G971" s="1" t="s">
        <v>2037</v>
      </c>
      <c r="H971" s="1" t="s">
        <v>7053</v>
      </c>
      <c r="I971" s="1">
        <v>5</v>
      </c>
      <c r="L971" s="1">
        <v>1</v>
      </c>
      <c r="M971" s="1" t="s">
        <v>2229</v>
      </c>
      <c r="N971" s="1" t="s">
        <v>7093</v>
      </c>
      <c r="T971" s="1" t="s">
        <v>15306</v>
      </c>
      <c r="U971" s="1" t="s">
        <v>1659</v>
      </c>
      <c r="V971" s="1" t="s">
        <v>12926</v>
      </c>
      <c r="Y971" s="1" t="s">
        <v>2237</v>
      </c>
      <c r="Z971" s="1" t="s">
        <v>8356</v>
      </c>
      <c r="AC971" s="1">
        <v>27</v>
      </c>
      <c r="AD971" s="1" t="s">
        <v>483</v>
      </c>
      <c r="AE971" s="1" t="s">
        <v>9497</v>
      </c>
      <c r="AF971" s="1" t="s">
        <v>100</v>
      </c>
      <c r="AG971" s="1" t="s">
        <v>9819</v>
      </c>
      <c r="AT971" s="1" t="s">
        <v>935</v>
      </c>
      <c r="AU971" s="1" t="s">
        <v>13363</v>
      </c>
      <c r="AV971" s="1" t="s">
        <v>1403</v>
      </c>
      <c r="AW971" s="1" t="s">
        <v>8122</v>
      </c>
      <c r="BB971" s="1" t="s">
        <v>141</v>
      </c>
      <c r="BC971" s="1" t="s">
        <v>7634</v>
      </c>
      <c r="BD971" s="1" t="s">
        <v>631</v>
      </c>
      <c r="BE971" s="1" t="s">
        <v>7930</v>
      </c>
    </row>
    <row r="972" spans="1:72" ht="13.5" customHeight="1">
      <c r="A972" s="4" t="str">
        <f t="shared" si="25"/>
        <v>1702_각남면_0093</v>
      </c>
      <c r="B972" s="1">
        <v>1702</v>
      </c>
      <c r="C972" s="1" t="s">
        <v>12741</v>
      </c>
      <c r="D972" s="1" t="s">
        <v>12742</v>
      </c>
      <c r="E972" s="1">
        <v>971</v>
      </c>
      <c r="F972" s="1">
        <v>3</v>
      </c>
      <c r="G972" s="1" t="s">
        <v>2037</v>
      </c>
      <c r="H972" s="1" t="s">
        <v>7053</v>
      </c>
      <c r="I972" s="1">
        <v>5</v>
      </c>
      <c r="L972" s="1">
        <v>2</v>
      </c>
      <c r="M972" s="1" t="s">
        <v>14312</v>
      </c>
      <c r="N972" s="1" t="s">
        <v>14313</v>
      </c>
      <c r="T972" s="1" t="s">
        <v>14194</v>
      </c>
      <c r="U972" s="1" t="s">
        <v>80</v>
      </c>
      <c r="V972" s="1" t="s">
        <v>12874</v>
      </c>
      <c r="W972" s="1" t="s">
        <v>409</v>
      </c>
      <c r="X972" s="1" t="s">
        <v>7760</v>
      </c>
      <c r="Y972" s="1" t="s">
        <v>2238</v>
      </c>
      <c r="Z972" s="1" t="s">
        <v>8357</v>
      </c>
      <c r="AC972" s="1">
        <v>77</v>
      </c>
      <c r="AD972" s="1" t="s">
        <v>312</v>
      </c>
      <c r="AE972" s="1" t="s">
        <v>7338</v>
      </c>
      <c r="AJ972" s="1" t="s">
        <v>17</v>
      </c>
      <c r="AK972" s="1" t="s">
        <v>9936</v>
      </c>
      <c r="AL972" s="1" t="s">
        <v>399</v>
      </c>
      <c r="AM972" s="1" t="s">
        <v>9937</v>
      </c>
      <c r="AT972" s="1" t="s">
        <v>189</v>
      </c>
      <c r="AU972" s="1" t="s">
        <v>7414</v>
      </c>
      <c r="AV972" s="1" t="s">
        <v>15842</v>
      </c>
      <c r="AW972" s="1" t="s">
        <v>13425</v>
      </c>
      <c r="BG972" s="1" t="s">
        <v>107</v>
      </c>
      <c r="BH972" s="1" t="s">
        <v>13368</v>
      </c>
      <c r="BI972" s="1" t="s">
        <v>15356</v>
      </c>
      <c r="BJ972" s="1" t="s">
        <v>8493</v>
      </c>
      <c r="BK972" s="1" t="s">
        <v>553</v>
      </c>
      <c r="BL972" s="1" t="s">
        <v>7549</v>
      </c>
      <c r="BM972" s="1" t="s">
        <v>2042</v>
      </c>
      <c r="BN972" s="1" t="s">
        <v>11239</v>
      </c>
      <c r="BO972" s="1" t="s">
        <v>2154</v>
      </c>
      <c r="BP972" s="1" t="s">
        <v>11061</v>
      </c>
      <c r="BQ972" s="1" t="s">
        <v>2223</v>
      </c>
      <c r="BR972" s="1" t="s">
        <v>12191</v>
      </c>
      <c r="BS972" s="1" t="s">
        <v>360</v>
      </c>
      <c r="BT972" s="1" t="s">
        <v>9928</v>
      </c>
    </row>
    <row r="973" spans="1:72" ht="13.5" customHeight="1">
      <c r="A973" s="4" t="str">
        <f t="shared" si="25"/>
        <v>1702_각남면_0093</v>
      </c>
      <c r="B973" s="1">
        <v>1702</v>
      </c>
      <c r="C973" s="1" t="s">
        <v>12741</v>
      </c>
      <c r="D973" s="1" t="s">
        <v>12742</v>
      </c>
      <c r="E973" s="1">
        <v>972</v>
      </c>
      <c r="F973" s="1">
        <v>3</v>
      </c>
      <c r="G973" s="1" t="s">
        <v>2037</v>
      </c>
      <c r="H973" s="1" t="s">
        <v>7053</v>
      </c>
      <c r="I973" s="1">
        <v>5</v>
      </c>
      <c r="L973" s="1">
        <v>2</v>
      </c>
      <c r="M973" s="1" t="s">
        <v>14312</v>
      </c>
      <c r="N973" s="1" t="s">
        <v>14313</v>
      </c>
      <c r="S973" s="1" t="s">
        <v>49</v>
      </c>
      <c r="T973" s="1" t="s">
        <v>2878</v>
      </c>
      <c r="W973" s="1" t="s">
        <v>76</v>
      </c>
      <c r="X973" s="1" t="s">
        <v>12974</v>
      </c>
      <c r="Y973" s="1" t="s">
        <v>88</v>
      </c>
      <c r="Z973" s="1" t="s">
        <v>7814</v>
      </c>
      <c r="AC973" s="1">
        <v>70</v>
      </c>
      <c r="AD973" s="1" t="s">
        <v>72</v>
      </c>
      <c r="AE973" s="1" t="s">
        <v>9765</v>
      </c>
      <c r="AF973" s="1" t="s">
        <v>100</v>
      </c>
      <c r="AG973" s="1" t="s">
        <v>9819</v>
      </c>
      <c r="AJ973" s="1" t="s">
        <v>17</v>
      </c>
      <c r="AK973" s="1" t="s">
        <v>9936</v>
      </c>
      <c r="AL973" s="1" t="s">
        <v>79</v>
      </c>
      <c r="AM973" s="1" t="s">
        <v>13206</v>
      </c>
      <c r="AT973" s="1" t="s">
        <v>46</v>
      </c>
      <c r="AU973" s="1" t="s">
        <v>7417</v>
      </c>
      <c r="AV973" s="1" t="s">
        <v>840</v>
      </c>
      <c r="AW973" s="1" t="s">
        <v>7984</v>
      </c>
      <c r="BG973" s="1" t="s">
        <v>189</v>
      </c>
      <c r="BH973" s="1" t="s">
        <v>7414</v>
      </c>
      <c r="BI973" s="1" t="s">
        <v>2175</v>
      </c>
      <c r="BJ973" s="1" t="s">
        <v>8690</v>
      </c>
      <c r="BK973" s="1" t="s">
        <v>363</v>
      </c>
      <c r="BL973" s="1" t="s">
        <v>7491</v>
      </c>
      <c r="BM973" s="1" t="s">
        <v>2239</v>
      </c>
      <c r="BN973" s="1" t="s">
        <v>11685</v>
      </c>
      <c r="BO973" s="1" t="s">
        <v>46</v>
      </c>
      <c r="BP973" s="1" t="s">
        <v>7417</v>
      </c>
      <c r="BQ973" s="1" t="s">
        <v>2240</v>
      </c>
      <c r="BR973" s="1" t="s">
        <v>12192</v>
      </c>
      <c r="BS973" s="1" t="s">
        <v>657</v>
      </c>
      <c r="BT973" s="1" t="s">
        <v>9980</v>
      </c>
    </row>
    <row r="974" spans="1:72" ht="13.5" customHeight="1">
      <c r="A974" s="4" t="str">
        <f t="shared" si="25"/>
        <v>1702_각남면_0093</v>
      </c>
      <c r="B974" s="1">
        <v>1702</v>
      </c>
      <c r="C974" s="1" t="s">
        <v>12741</v>
      </c>
      <c r="D974" s="1" t="s">
        <v>12742</v>
      </c>
      <c r="E974" s="1">
        <v>973</v>
      </c>
      <c r="F974" s="1">
        <v>3</v>
      </c>
      <c r="G974" s="1" t="s">
        <v>2037</v>
      </c>
      <c r="H974" s="1" t="s">
        <v>7053</v>
      </c>
      <c r="I974" s="1">
        <v>5</v>
      </c>
      <c r="L974" s="1">
        <v>2</v>
      </c>
      <c r="M974" s="1" t="s">
        <v>14312</v>
      </c>
      <c r="N974" s="1" t="s">
        <v>14313</v>
      </c>
      <c r="S974" s="1" t="s">
        <v>68</v>
      </c>
      <c r="T974" s="1" t="s">
        <v>7222</v>
      </c>
      <c r="U974" s="1" t="s">
        <v>1764</v>
      </c>
      <c r="V974" s="1" t="s">
        <v>7427</v>
      </c>
      <c r="W974" s="1" t="s">
        <v>409</v>
      </c>
      <c r="X974" s="1" t="s">
        <v>7760</v>
      </c>
      <c r="Y974" s="1" t="s">
        <v>2241</v>
      </c>
      <c r="Z974" s="1" t="s">
        <v>8358</v>
      </c>
      <c r="AF974" s="1" t="s">
        <v>602</v>
      </c>
      <c r="AG974" s="1" t="s">
        <v>12806</v>
      </c>
    </row>
    <row r="975" spans="1:72" ht="13.5" customHeight="1">
      <c r="A975" s="4" t="str">
        <f t="shared" si="25"/>
        <v>1702_각남면_0093</v>
      </c>
      <c r="B975" s="1">
        <v>1702</v>
      </c>
      <c r="C975" s="1" t="s">
        <v>12741</v>
      </c>
      <c r="D975" s="1" t="s">
        <v>12742</v>
      </c>
      <c r="E975" s="1">
        <v>974</v>
      </c>
      <c r="F975" s="1">
        <v>3</v>
      </c>
      <c r="G975" s="1" t="s">
        <v>2037</v>
      </c>
      <c r="H975" s="1" t="s">
        <v>7053</v>
      </c>
      <c r="I975" s="1">
        <v>5</v>
      </c>
      <c r="L975" s="1">
        <v>2</v>
      </c>
      <c r="M975" s="1" t="s">
        <v>14312</v>
      </c>
      <c r="N975" s="1" t="s">
        <v>14313</v>
      </c>
      <c r="S975" s="1" t="s">
        <v>68</v>
      </c>
      <c r="T975" s="1" t="s">
        <v>7222</v>
      </c>
      <c r="U975" s="1" t="s">
        <v>2242</v>
      </c>
      <c r="V975" s="1" t="s">
        <v>12943</v>
      </c>
      <c r="Y975" s="1" t="s">
        <v>1678</v>
      </c>
      <c r="Z975" s="1" t="s">
        <v>8213</v>
      </c>
      <c r="AC975" s="1">
        <v>19</v>
      </c>
      <c r="AD975" s="1" t="s">
        <v>493</v>
      </c>
      <c r="AE975" s="1" t="s">
        <v>9804</v>
      </c>
      <c r="AF975" s="1" t="s">
        <v>100</v>
      </c>
      <c r="AG975" s="1" t="s">
        <v>9819</v>
      </c>
    </row>
    <row r="976" spans="1:72" ht="13.5" customHeight="1">
      <c r="A976" s="4" t="str">
        <f t="shared" si="25"/>
        <v>1702_각남면_0093</v>
      </c>
      <c r="B976" s="1">
        <v>1702</v>
      </c>
      <c r="C976" s="1" t="s">
        <v>12741</v>
      </c>
      <c r="D976" s="1" t="s">
        <v>12742</v>
      </c>
      <c r="E976" s="1">
        <v>975</v>
      </c>
      <c r="F976" s="1">
        <v>3</v>
      </c>
      <c r="G976" s="1" t="s">
        <v>2037</v>
      </c>
      <c r="H976" s="1" t="s">
        <v>7053</v>
      </c>
      <c r="I976" s="1">
        <v>5</v>
      </c>
      <c r="L976" s="1">
        <v>2</v>
      </c>
      <c r="M976" s="1" t="s">
        <v>14312</v>
      </c>
      <c r="N976" s="1" t="s">
        <v>14313</v>
      </c>
      <c r="S976" s="1" t="s">
        <v>494</v>
      </c>
      <c r="T976" s="1" t="s">
        <v>7234</v>
      </c>
      <c r="U976" s="1" t="s">
        <v>147</v>
      </c>
      <c r="V976" s="1" t="s">
        <v>7312</v>
      </c>
      <c r="W976" s="1" t="s">
        <v>409</v>
      </c>
      <c r="X976" s="1" t="s">
        <v>7760</v>
      </c>
      <c r="Y976" s="1" t="s">
        <v>88</v>
      </c>
      <c r="Z976" s="1" t="s">
        <v>7814</v>
      </c>
      <c r="AC976" s="1">
        <v>46</v>
      </c>
      <c r="AD976" s="1" t="s">
        <v>469</v>
      </c>
      <c r="AE976" s="1" t="s">
        <v>9803</v>
      </c>
      <c r="AF976" s="1" t="s">
        <v>100</v>
      </c>
      <c r="AG976" s="1" t="s">
        <v>9819</v>
      </c>
    </row>
    <row r="977" spans="1:72" ht="13.5" customHeight="1">
      <c r="A977" s="4" t="str">
        <f t="shared" si="25"/>
        <v>1702_각남면_0093</v>
      </c>
      <c r="B977" s="1">
        <v>1702</v>
      </c>
      <c r="C977" s="1" t="s">
        <v>12741</v>
      </c>
      <c r="D977" s="1" t="s">
        <v>12742</v>
      </c>
      <c r="E977" s="1">
        <v>976</v>
      </c>
      <c r="F977" s="1">
        <v>3</v>
      </c>
      <c r="G977" s="1" t="s">
        <v>2037</v>
      </c>
      <c r="H977" s="1" t="s">
        <v>7053</v>
      </c>
      <c r="I977" s="1">
        <v>5</v>
      </c>
      <c r="L977" s="1">
        <v>3</v>
      </c>
      <c r="M977" s="1" t="s">
        <v>14581</v>
      </c>
      <c r="N977" s="1" t="s">
        <v>14582</v>
      </c>
      <c r="T977" s="1" t="s">
        <v>14194</v>
      </c>
      <c r="U977" s="1" t="s">
        <v>2243</v>
      </c>
      <c r="V977" s="1" t="s">
        <v>7450</v>
      </c>
      <c r="W977" s="1" t="s">
        <v>1049</v>
      </c>
      <c r="X977" s="1" t="s">
        <v>7774</v>
      </c>
      <c r="Y977" s="1" t="s">
        <v>574</v>
      </c>
      <c r="Z977" s="1" t="s">
        <v>7916</v>
      </c>
      <c r="AC977" s="1">
        <v>51</v>
      </c>
      <c r="AD977" s="1" t="s">
        <v>593</v>
      </c>
      <c r="AE977" s="1" t="s">
        <v>9808</v>
      </c>
      <c r="AJ977" s="1" t="s">
        <v>17</v>
      </c>
      <c r="AK977" s="1" t="s">
        <v>9936</v>
      </c>
      <c r="AL977" s="1" t="s">
        <v>597</v>
      </c>
      <c r="AM977" s="1" t="s">
        <v>10004</v>
      </c>
      <c r="AT977" s="1" t="s">
        <v>46</v>
      </c>
      <c r="AU977" s="1" t="s">
        <v>7417</v>
      </c>
      <c r="AV977" s="1" t="s">
        <v>2244</v>
      </c>
      <c r="AW977" s="1" t="s">
        <v>9189</v>
      </c>
      <c r="BG977" s="1" t="s">
        <v>46</v>
      </c>
      <c r="BH977" s="1" t="s">
        <v>7417</v>
      </c>
      <c r="BI977" s="1" t="s">
        <v>2245</v>
      </c>
      <c r="BJ977" s="1" t="s">
        <v>11224</v>
      </c>
      <c r="BK977" s="1" t="s">
        <v>46</v>
      </c>
      <c r="BL977" s="1" t="s">
        <v>7417</v>
      </c>
      <c r="BM977" s="1" t="s">
        <v>2246</v>
      </c>
      <c r="BN977" s="1" t="s">
        <v>11686</v>
      </c>
      <c r="BO977" s="1" t="s">
        <v>46</v>
      </c>
      <c r="BP977" s="1" t="s">
        <v>7417</v>
      </c>
      <c r="BQ977" s="1" t="s">
        <v>2247</v>
      </c>
      <c r="BR977" s="1" t="s">
        <v>12193</v>
      </c>
      <c r="BS977" s="1" t="s">
        <v>1287</v>
      </c>
      <c r="BT977" s="1" t="s">
        <v>10011</v>
      </c>
    </row>
    <row r="978" spans="1:72" ht="13.5" customHeight="1">
      <c r="A978" s="4" t="str">
        <f t="shared" si="25"/>
        <v>1702_각남면_0093</v>
      </c>
      <c r="B978" s="1">
        <v>1702</v>
      </c>
      <c r="C978" s="1" t="s">
        <v>12741</v>
      </c>
      <c r="D978" s="1" t="s">
        <v>12742</v>
      </c>
      <c r="E978" s="1">
        <v>977</v>
      </c>
      <c r="F978" s="1">
        <v>3</v>
      </c>
      <c r="G978" s="1" t="s">
        <v>2037</v>
      </c>
      <c r="H978" s="1" t="s">
        <v>7053</v>
      </c>
      <c r="I978" s="1">
        <v>5</v>
      </c>
      <c r="L978" s="1">
        <v>3</v>
      </c>
      <c r="M978" s="1" t="s">
        <v>14581</v>
      </c>
      <c r="N978" s="1" t="s">
        <v>14582</v>
      </c>
      <c r="S978" s="1" t="s">
        <v>49</v>
      </c>
      <c r="T978" s="1" t="s">
        <v>2878</v>
      </c>
      <c r="W978" s="1" t="s">
        <v>76</v>
      </c>
      <c r="X978" s="1" t="s">
        <v>12974</v>
      </c>
      <c r="Y978" s="1" t="s">
        <v>88</v>
      </c>
      <c r="Z978" s="1" t="s">
        <v>7814</v>
      </c>
      <c r="AC978" s="1">
        <v>49</v>
      </c>
      <c r="AD978" s="1" t="s">
        <v>145</v>
      </c>
      <c r="AE978" s="1" t="s">
        <v>9775</v>
      </c>
      <c r="AJ978" s="1" t="s">
        <v>17</v>
      </c>
      <c r="AK978" s="1" t="s">
        <v>9936</v>
      </c>
      <c r="AL978" s="1" t="s">
        <v>79</v>
      </c>
      <c r="AM978" s="1" t="s">
        <v>13206</v>
      </c>
      <c r="AT978" s="1" t="s">
        <v>46</v>
      </c>
      <c r="AU978" s="1" t="s">
        <v>7417</v>
      </c>
      <c r="AV978" s="1" t="s">
        <v>15842</v>
      </c>
      <c r="AW978" s="1" t="s">
        <v>13425</v>
      </c>
      <c r="BG978" s="1" t="s">
        <v>46</v>
      </c>
      <c r="BH978" s="1" t="s">
        <v>7417</v>
      </c>
      <c r="BI978" s="1" t="s">
        <v>301</v>
      </c>
      <c r="BJ978" s="1" t="s">
        <v>10489</v>
      </c>
      <c r="BK978" s="1" t="s">
        <v>46</v>
      </c>
      <c r="BL978" s="1" t="s">
        <v>7417</v>
      </c>
      <c r="BM978" s="1" t="s">
        <v>2248</v>
      </c>
      <c r="BN978" s="1" t="s">
        <v>11687</v>
      </c>
      <c r="BO978" s="1" t="s">
        <v>46</v>
      </c>
      <c r="BP978" s="1" t="s">
        <v>7417</v>
      </c>
      <c r="BQ978" s="1" t="s">
        <v>2249</v>
      </c>
      <c r="BR978" s="1" t="s">
        <v>12194</v>
      </c>
      <c r="BS978" s="1" t="s">
        <v>79</v>
      </c>
      <c r="BT978" s="1" t="s">
        <v>14129</v>
      </c>
    </row>
    <row r="979" spans="1:72" ht="13.5" customHeight="1">
      <c r="A979" s="4" t="str">
        <f t="shared" si="25"/>
        <v>1702_각남면_0093</v>
      </c>
      <c r="B979" s="1">
        <v>1702</v>
      </c>
      <c r="C979" s="1" t="s">
        <v>12741</v>
      </c>
      <c r="D979" s="1" t="s">
        <v>12742</v>
      </c>
      <c r="E979" s="1">
        <v>978</v>
      </c>
      <c r="F979" s="1">
        <v>3</v>
      </c>
      <c r="G979" s="1" t="s">
        <v>2037</v>
      </c>
      <c r="H979" s="1" t="s">
        <v>7053</v>
      </c>
      <c r="I979" s="1">
        <v>5</v>
      </c>
      <c r="L979" s="1">
        <v>3</v>
      </c>
      <c r="M979" s="1" t="s">
        <v>14581</v>
      </c>
      <c r="N979" s="1" t="s">
        <v>14582</v>
      </c>
      <c r="S979" s="1" t="s">
        <v>280</v>
      </c>
      <c r="T979" s="1" t="s">
        <v>7228</v>
      </c>
      <c r="W979" s="1" t="s">
        <v>1966</v>
      </c>
      <c r="X979" s="1" t="s">
        <v>7784</v>
      </c>
      <c r="Y979" s="1" t="s">
        <v>88</v>
      </c>
      <c r="Z979" s="1" t="s">
        <v>7814</v>
      </c>
      <c r="AC979" s="1">
        <v>72</v>
      </c>
      <c r="AD979" s="1" t="s">
        <v>736</v>
      </c>
      <c r="AE979" s="1" t="s">
        <v>9813</v>
      </c>
    </row>
    <row r="980" spans="1:72" ht="13.5" customHeight="1">
      <c r="A980" s="4" t="str">
        <f t="shared" si="25"/>
        <v>1702_각남면_0093</v>
      </c>
      <c r="B980" s="1">
        <v>1702</v>
      </c>
      <c r="C980" s="1" t="s">
        <v>12741</v>
      </c>
      <c r="D980" s="1" t="s">
        <v>12742</v>
      </c>
      <c r="E980" s="1">
        <v>979</v>
      </c>
      <c r="F980" s="1">
        <v>3</v>
      </c>
      <c r="G980" s="1" t="s">
        <v>2037</v>
      </c>
      <c r="H980" s="1" t="s">
        <v>7053</v>
      </c>
      <c r="I980" s="1">
        <v>5</v>
      </c>
      <c r="L980" s="1">
        <v>3</v>
      </c>
      <c r="M980" s="1" t="s">
        <v>14581</v>
      </c>
      <c r="N980" s="1" t="s">
        <v>14582</v>
      </c>
      <c r="S980" s="1" t="s">
        <v>68</v>
      </c>
      <c r="T980" s="1" t="s">
        <v>7222</v>
      </c>
      <c r="U980" s="1" t="s">
        <v>868</v>
      </c>
      <c r="V980" s="1" t="s">
        <v>7360</v>
      </c>
      <c r="Y980" s="1" t="s">
        <v>703</v>
      </c>
      <c r="Z980" s="1" t="s">
        <v>7945</v>
      </c>
      <c r="AF980" s="1" t="s">
        <v>741</v>
      </c>
      <c r="AG980" s="1" t="s">
        <v>9820</v>
      </c>
      <c r="AH980" s="1" t="s">
        <v>2250</v>
      </c>
      <c r="AI980" s="1" t="s">
        <v>13231</v>
      </c>
    </row>
    <row r="981" spans="1:72" ht="13.5" customHeight="1">
      <c r="A981" s="4" t="str">
        <f t="shared" si="25"/>
        <v>1702_각남면_0093</v>
      </c>
      <c r="B981" s="1">
        <v>1702</v>
      </c>
      <c r="C981" s="1" t="s">
        <v>12741</v>
      </c>
      <c r="D981" s="1" t="s">
        <v>12742</v>
      </c>
      <c r="E981" s="1">
        <v>980</v>
      </c>
      <c r="F981" s="1">
        <v>3</v>
      </c>
      <c r="G981" s="1" t="s">
        <v>2037</v>
      </c>
      <c r="H981" s="1" t="s">
        <v>7053</v>
      </c>
      <c r="I981" s="1">
        <v>5</v>
      </c>
      <c r="L981" s="1">
        <v>3</v>
      </c>
      <c r="M981" s="1" t="s">
        <v>14581</v>
      </c>
      <c r="N981" s="1" t="s">
        <v>14582</v>
      </c>
      <c r="S981" s="1" t="s">
        <v>68</v>
      </c>
      <c r="T981" s="1" t="s">
        <v>7222</v>
      </c>
      <c r="U981" s="1" t="s">
        <v>868</v>
      </c>
      <c r="V981" s="1" t="s">
        <v>7360</v>
      </c>
      <c r="Y981" s="1" t="s">
        <v>601</v>
      </c>
      <c r="Z981" s="1" t="s">
        <v>7921</v>
      </c>
      <c r="AC981" s="1">
        <v>27</v>
      </c>
      <c r="AD981" s="1" t="s">
        <v>483</v>
      </c>
      <c r="AE981" s="1" t="s">
        <v>9497</v>
      </c>
    </row>
    <row r="982" spans="1:72" ht="13.5" customHeight="1">
      <c r="A982" s="4" t="str">
        <f t="shared" si="25"/>
        <v>1702_각남면_0093</v>
      </c>
      <c r="B982" s="1">
        <v>1702</v>
      </c>
      <c r="C982" s="1" t="s">
        <v>12741</v>
      </c>
      <c r="D982" s="1" t="s">
        <v>12742</v>
      </c>
      <c r="E982" s="1">
        <v>981</v>
      </c>
      <c r="F982" s="1">
        <v>3</v>
      </c>
      <c r="G982" s="1" t="s">
        <v>2037</v>
      </c>
      <c r="H982" s="1" t="s">
        <v>7053</v>
      </c>
      <c r="I982" s="1">
        <v>5</v>
      </c>
      <c r="L982" s="1">
        <v>3</v>
      </c>
      <c r="M982" s="1" t="s">
        <v>14581</v>
      </c>
      <c r="N982" s="1" t="s">
        <v>14582</v>
      </c>
      <c r="S982" s="1" t="s">
        <v>68</v>
      </c>
      <c r="T982" s="1" t="s">
        <v>7222</v>
      </c>
      <c r="U982" s="1" t="s">
        <v>445</v>
      </c>
      <c r="V982" s="1" t="s">
        <v>12846</v>
      </c>
      <c r="Y982" s="1" t="s">
        <v>497</v>
      </c>
      <c r="Z982" s="1" t="s">
        <v>7898</v>
      </c>
      <c r="AC982" s="1">
        <v>17</v>
      </c>
      <c r="AD982" s="1" t="s">
        <v>312</v>
      </c>
      <c r="AE982" s="1" t="s">
        <v>7338</v>
      </c>
    </row>
    <row r="983" spans="1:72" ht="13.5" customHeight="1">
      <c r="A983" s="4" t="str">
        <f t="shared" si="25"/>
        <v>1702_각남면_0093</v>
      </c>
      <c r="B983" s="1">
        <v>1702</v>
      </c>
      <c r="C983" s="1" t="s">
        <v>12741</v>
      </c>
      <c r="D983" s="1" t="s">
        <v>12742</v>
      </c>
      <c r="E983" s="1">
        <v>982</v>
      </c>
      <c r="F983" s="1">
        <v>3</v>
      </c>
      <c r="G983" s="1" t="s">
        <v>2037</v>
      </c>
      <c r="H983" s="1" t="s">
        <v>7053</v>
      </c>
      <c r="I983" s="1">
        <v>5</v>
      </c>
      <c r="L983" s="1">
        <v>4</v>
      </c>
      <c r="M983" s="1" t="s">
        <v>14842</v>
      </c>
      <c r="N983" s="1" t="s">
        <v>14843</v>
      </c>
      <c r="T983" s="1" t="s">
        <v>14194</v>
      </c>
      <c r="U983" s="1" t="s">
        <v>2251</v>
      </c>
      <c r="V983" s="1" t="s">
        <v>7451</v>
      </c>
      <c r="W983" s="1" t="s">
        <v>2149</v>
      </c>
      <c r="X983" s="1" t="s">
        <v>7787</v>
      </c>
      <c r="Y983" s="1" t="s">
        <v>2252</v>
      </c>
      <c r="Z983" s="1" t="s">
        <v>8359</v>
      </c>
      <c r="AC983" s="1">
        <v>45</v>
      </c>
      <c r="AD983" s="1" t="s">
        <v>203</v>
      </c>
      <c r="AE983" s="1" t="s">
        <v>9782</v>
      </c>
      <c r="AJ983" s="1" t="s">
        <v>17</v>
      </c>
      <c r="AK983" s="1" t="s">
        <v>9936</v>
      </c>
      <c r="AL983" s="1" t="s">
        <v>360</v>
      </c>
      <c r="AM983" s="1" t="s">
        <v>9928</v>
      </c>
      <c r="AT983" s="1" t="s">
        <v>1005</v>
      </c>
      <c r="AU983" s="1" t="s">
        <v>10209</v>
      </c>
      <c r="AV983" s="1" t="s">
        <v>2153</v>
      </c>
      <c r="AW983" s="1" t="s">
        <v>10441</v>
      </c>
      <c r="BG983" s="1" t="s">
        <v>2154</v>
      </c>
      <c r="BH983" s="1" t="s">
        <v>11061</v>
      </c>
      <c r="BI983" s="1" t="s">
        <v>2155</v>
      </c>
      <c r="BJ983" s="1" t="s">
        <v>11223</v>
      </c>
      <c r="BK983" s="1" t="s">
        <v>46</v>
      </c>
      <c r="BL983" s="1" t="s">
        <v>7417</v>
      </c>
      <c r="BM983" s="1" t="s">
        <v>2231</v>
      </c>
      <c r="BN983" s="1" t="s">
        <v>11684</v>
      </c>
      <c r="BO983" s="1" t="s">
        <v>46</v>
      </c>
      <c r="BP983" s="1" t="s">
        <v>7417</v>
      </c>
      <c r="BQ983" s="1" t="s">
        <v>2232</v>
      </c>
      <c r="BR983" s="1" t="s">
        <v>13814</v>
      </c>
      <c r="BS983" s="1" t="s">
        <v>79</v>
      </c>
      <c r="BT983" s="1" t="s">
        <v>14129</v>
      </c>
    </row>
    <row r="984" spans="1:72" ht="13.5" customHeight="1">
      <c r="A984" s="4" t="str">
        <f t="shared" si="25"/>
        <v>1702_각남면_0093</v>
      </c>
      <c r="B984" s="1">
        <v>1702</v>
      </c>
      <c r="C984" s="1" t="s">
        <v>12741</v>
      </c>
      <c r="D984" s="1" t="s">
        <v>12742</v>
      </c>
      <c r="E984" s="1">
        <v>983</v>
      </c>
      <c r="F984" s="1">
        <v>3</v>
      </c>
      <c r="G984" s="1" t="s">
        <v>2037</v>
      </c>
      <c r="H984" s="1" t="s">
        <v>7053</v>
      </c>
      <c r="I984" s="1">
        <v>5</v>
      </c>
      <c r="L984" s="1">
        <v>4</v>
      </c>
      <c r="M984" s="1" t="s">
        <v>14842</v>
      </c>
      <c r="N984" s="1" t="s">
        <v>14843</v>
      </c>
      <c r="S984" s="1" t="s">
        <v>49</v>
      </c>
      <c r="T984" s="1" t="s">
        <v>2878</v>
      </c>
      <c r="W984" s="1" t="s">
        <v>656</v>
      </c>
      <c r="X984" s="1" t="s">
        <v>7770</v>
      </c>
      <c r="Y984" s="1" t="s">
        <v>88</v>
      </c>
      <c r="Z984" s="1" t="s">
        <v>7814</v>
      </c>
      <c r="AC984" s="1">
        <v>45</v>
      </c>
      <c r="AD984" s="1" t="s">
        <v>203</v>
      </c>
      <c r="AE984" s="1" t="s">
        <v>9782</v>
      </c>
      <c r="AJ984" s="1" t="s">
        <v>17</v>
      </c>
      <c r="AK984" s="1" t="s">
        <v>9936</v>
      </c>
      <c r="AL984" s="1" t="s">
        <v>657</v>
      </c>
      <c r="AM984" s="1" t="s">
        <v>9980</v>
      </c>
      <c r="AT984" s="1" t="s">
        <v>46</v>
      </c>
      <c r="AU984" s="1" t="s">
        <v>7417</v>
      </c>
      <c r="AV984" s="1" t="s">
        <v>2253</v>
      </c>
      <c r="AW984" s="1" t="s">
        <v>8093</v>
      </c>
      <c r="BG984" s="1" t="s">
        <v>46</v>
      </c>
      <c r="BH984" s="1" t="s">
        <v>7417</v>
      </c>
      <c r="BI984" s="1" t="s">
        <v>924</v>
      </c>
      <c r="BJ984" s="1" t="s">
        <v>8285</v>
      </c>
      <c r="BK984" s="1" t="s">
        <v>46</v>
      </c>
      <c r="BL984" s="1" t="s">
        <v>7417</v>
      </c>
      <c r="BM984" s="1" t="s">
        <v>1299</v>
      </c>
      <c r="BN984" s="1" t="s">
        <v>10372</v>
      </c>
      <c r="BO984" s="1" t="s">
        <v>46</v>
      </c>
      <c r="BP984" s="1" t="s">
        <v>7417</v>
      </c>
      <c r="BQ984" s="1" t="s">
        <v>2105</v>
      </c>
      <c r="BR984" s="1" t="s">
        <v>12177</v>
      </c>
      <c r="BS984" s="1" t="s">
        <v>149</v>
      </c>
      <c r="BT984" s="1" t="s">
        <v>9962</v>
      </c>
    </row>
    <row r="985" spans="1:72" ht="13.5" customHeight="1">
      <c r="A985" s="4" t="str">
        <f t="shared" si="25"/>
        <v>1702_각남면_0093</v>
      </c>
      <c r="B985" s="1">
        <v>1702</v>
      </c>
      <c r="C985" s="1" t="s">
        <v>12741</v>
      </c>
      <c r="D985" s="1" t="s">
        <v>12742</v>
      </c>
      <c r="E985" s="1">
        <v>984</v>
      </c>
      <c r="F985" s="1">
        <v>3</v>
      </c>
      <c r="G985" s="1" t="s">
        <v>2037</v>
      </c>
      <c r="H985" s="1" t="s">
        <v>7053</v>
      </c>
      <c r="I985" s="1">
        <v>5</v>
      </c>
      <c r="L985" s="1">
        <v>4</v>
      </c>
      <c r="M985" s="1" t="s">
        <v>14842</v>
      </c>
      <c r="N985" s="1" t="s">
        <v>14843</v>
      </c>
      <c r="S985" s="1" t="s">
        <v>64</v>
      </c>
      <c r="T985" s="1" t="s">
        <v>7221</v>
      </c>
      <c r="Y985" s="1" t="s">
        <v>88</v>
      </c>
      <c r="Z985" s="1" t="s">
        <v>7814</v>
      </c>
      <c r="AC985" s="1">
        <v>17</v>
      </c>
      <c r="AD985" s="1" t="s">
        <v>312</v>
      </c>
      <c r="AE985" s="1" t="s">
        <v>7338</v>
      </c>
    </row>
    <row r="986" spans="1:72" ht="13.5" customHeight="1">
      <c r="A986" s="4" t="str">
        <f t="shared" si="25"/>
        <v>1702_각남면_0093</v>
      </c>
      <c r="B986" s="1">
        <v>1702</v>
      </c>
      <c r="C986" s="1" t="s">
        <v>12741</v>
      </c>
      <c r="D986" s="1" t="s">
        <v>12742</v>
      </c>
      <c r="E986" s="1">
        <v>985</v>
      </c>
      <c r="F986" s="1">
        <v>3</v>
      </c>
      <c r="G986" s="1" t="s">
        <v>2037</v>
      </c>
      <c r="H986" s="1" t="s">
        <v>7053</v>
      </c>
      <c r="I986" s="1">
        <v>5</v>
      </c>
      <c r="L986" s="1">
        <v>4</v>
      </c>
      <c r="M986" s="1" t="s">
        <v>14842</v>
      </c>
      <c r="N986" s="1" t="s">
        <v>14843</v>
      </c>
      <c r="T986" s="1" t="s">
        <v>15306</v>
      </c>
      <c r="U986" s="1" t="s">
        <v>1659</v>
      </c>
      <c r="V986" s="1" t="s">
        <v>12926</v>
      </c>
      <c r="W986" s="1" t="s">
        <v>148</v>
      </c>
      <c r="X986" s="1" t="s">
        <v>11263</v>
      </c>
      <c r="Y986" s="1" t="s">
        <v>2254</v>
      </c>
      <c r="Z986" s="1" t="s">
        <v>8360</v>
      </c>
      <c r="AC986" s="1">
        <v>19</v>
      </c>
      <c r="AD986" s="1" t="s">
        <v>493</v>
      </c>
      <c r="AE986" s="1" t="s">
        <v>9804</v>
      </c>
      <c r="AF986" s="1" t="s">
        <v>100</v>
      </c>
      <c r="AG986" s="1" t="s">
        <v>9819</v>
      </c>
      <c r="AT986" s="1" t="s">
        <v>935</v>
      </c>
      <c r="AU986" s="1" t="s">
        <v>13363</v>
      </c>
      <c r="AV986" s="1" t="s">
        <v>1403</v>
      </c>
      <c r="AW986" s="1" t="s">
        <v>8122</v>
      </c>
      <c r="BB986" s="1" t="s">
        <v>50</v>
      </c>
      <c r="BC986" s="1" t="s">
        <v>7304</v>
      </c>
      <c r="BD986" s="1" t="s">
        <v>631</v>
      </c>
      <c r="BE986" s="1" t="s">
        <v>7930</v>
      </c>
    </row>
    <row r="987" spans="1:72" ht="13.5" customHeight="1">
      <c r="A987" s="4" t="str">
        <f t="shared" si="25"/>
        <v>1702_각남면_0093</v>
      </c>
      <c r="B987" s="1">
        <v>1702</v>
      </c>
      <c r="C987" s="1" t="s">
        <v>12741</v>
      </c>
      <c r="D987" s="1" t="s">
        <v>12742</v>
      </c>
      <c r="E987" s="1">
        <v>986</v>
      </c>
      <c r="F987" s="1">
        <v>3</v>
      </c>
      <c r="G987" s="1" t="s">
        <v>2037</v>
      </c>
      <c r="H987" s="1" t="s">
        <v>7053</v>
      </c>
      <c r="I987" s="1">
        <v>5</v>
      </c>
      <c r="L987" s="1">
        <v>5</v>
      </c>
      <c r="M987" s="1" t="s">
        <v>15093</v>
      </c>
      <c r="N987" s="1" t="s">
        <v>15094</v>
      </c>
      <c r="T987" s="1" t="s">
        <v>14194</v>
      </c>
      <c r="U987" s="1" t="s">
        <v>172</v>
      </c>
      <c r="V987" s="1" t="s">
        <v>7314</v>
      </c>
      <c r="W987" s="1" t="s">
        <v>683</v>
      </c>
      <c r="X987" s="1" t="s">
        <v>7771</v>
      </c>
      <c r="Y987" s="1" t="s">
        <v>2255</v>
      </c>
      <c r="Z987" s="1" t="s">
        <v>8361</v>
      </c>
      <c r="AC987" s="1">
        <v>48</v>
      </c>
      <c r="AD987" s="1" t="s">
        <v>664</v>
      </c>
      <c r="AE987" s="1" t="s">
        <v>9811</v>
      </c>
      <c r="AJ987" s="1" t="s">
        <v>17</v>
      </c>
      <c r="AK987" s="1" t="s">
        <v>9936</v>
      </c>
      <c r="AL987" s="1" t="s">
        <v>565</v>
      </c>
      <c r="AM987" s="1" t="s">
        <v>9927</v>
      </c>
      <c r="AT987" s="1" t="s">
        <v>363</v>
      </c>
      <c r="AU987" s="1" t="s">
        <v>7491</v>
      </c>
      <c r="AV987" s="1" t="s">
        <v>1498</v>
      </c>
      <c r="AW987" s="1" t="s">
        <v>8158</v>
      </c>
      <c r="BG987" s="1" t="s">
        <v>189</v>
      </c>
      <c r="BH987" s="1" t="s">
        <v>7414</v>
      </c>
      <c r="BI987" s="1" t="s">
        <v>2256</v>
      </c>
      <c r="BJ987" s="1" t="s">
        <v>11225</v>
      </c>
      <c r="BK987" s="1" t="s">
        <v>46</v>
      </c>
      <c r="BL987" s="1" t="s">
        <v>7417</v>
      </c>
      <c r="BM987" s="1" t="s">
        <v>1264</v>
      </c>
      <c r="BN987" s="1" t="s">
        <v>11198</v>
      </c>
      <c r="BO987" s="1" t="s">
        <v>46</v>
      </c>
      <c r="BP987" s="1" t="s">
        <v>7417</v>
      </c>
      <c r="BQ987" s="1" t="s">
        <v>1499</v>
      </c>
      <c r="BR987" s="1" t="s">
        <v>12120</v>
      </c>
      <c r="BS987" s="1" t="s">
        <v>597</v>
      </c>
      <c r="BT987" s="1" t="s">
        <v>10004</v>
      </c>
    </row>
    <row r="988" spans="1:72" ht="13.5" customHeight="1">
      <c r="A988" s="4" t="str">
        <f t="shared" si="25"/>
        <v>1702_각남면_0093</v>
      </c>
      <c r="B988" s="1">
        <v>1702</v>
      </c>
      <c r="C988" s="1" t="s">
        <v>12741</v>
      </c>
      <c r="D988" s="1" t="s">
        <v>12742</v>
      </c>
      <c r="E988" s="1">
        <v>987</v>
      </c>
      <c r="F988" s="1">
        <v>3</v>
      </c>
      <c r="G988" s="1" t="s">
        <v>2037</v>
      </c>
      <c r="H988" s="1" t="s">
        <v>7053</v>
      </c>
      <c r="I988" s="1">
        <v>5</v>
      </c>
      <c r="L988" s="1">
        <v>5</v>
      </c>
      <c r="M988" s="1" t="s">
        <v>15093</v>
      </c>
      <c r="N988" s="1" t="s">
        <v>15094</v>
      </c>
      <c r="S988" s="1" t="s">
        <v>49</v>
      </c>
      <c r="T988" s="1" t="s">
        <v>2878</v>
      </c>
      <c r="W988" s="1" t="s">
        <v>87</v>
      </c>
      <c r="X988" s="1" t="s">
        <v>7750</v>
      </c>
      <c r="Y988" s="1" t="s">
        <v>88</v>
      </c>
      <c r="Z988" s="1" t="s">
        <v>7814</v>
      </c>
      <c r="AC988" s="1">
        <v>35</v>
      </c>
      <c r="AD988" s="1" t="s">
        <v>135</v>
      </c>
      <c r="AE988" s="1" t="s">
        <v>9773</v>
      </c>
      <c r="AJ988" s="1" t="s">
        <v>17</v>
      </c>
      <c r="AK988" s="1" t="s">
        <v>9936</v>
      </c>
      <c r="AL988" s="1" t="s">
        <v>90</v>
      </c>
      <c r="AM988" s="1" t="s">
        <v>9993</v>
      </c>
      <c r="AT988" s="1" t="s">
        <v>553</v>
      </c>
      <c r="AU988" s="1" t="s">
        <v>7549</v>
      </c>
      <c r="AV988" s="1" t="s">
        <v>2257</v>
      </c>
      <c r="AW988" s="1" t="s">
        <v>10443</v>
      </c>
      <c r="BG988" s="1" t="s">
        <v>363</v>
      </c>
      <c r="BH988" s="1" t="s">
        <v>7491</v>
      </c>
      <c r="BI988" s="1" t="s">
        <v>2258</v>
      </c>
      <c r="BJ988" s="1" t="s">
        <v>8623</v>
      </c>
      <c r="BK988" s="1" t="s">
        <v>363</v>
      </c>
      <c r="BL988" s="1" t="s">
        <v>7491</v>
      </c>
      <c r="BM988" s="1" t="s">
        <v>2259</v>
      </c>
      <c r="BN988" s="1" t="s">
        <v>11688</v>
      </c>
      <c r="BO988" s="1" t="s">
        <v>363</v>
      </c>
      <c r="BP988" s="1" t="s">
        <v>7491</v>
      </c>
      <c r="BQ988" s="1" t="s">
        <v>2260</v>
      </c>
      <c r="BR988" s="1" t="s">
        <v>12195</v>
      </c>
      <c r="BS988" s="1" t="s">
        <v>90</v>
      </c>
      <c r="BT988" s="1" t="s">
        <v>9993</v>
      </c>
    </row>
    <row r="989" spans="1:72" ht="13.5" customHeight="1">
      <c r="A989" s="4" t="str">
        <f t="shared" si="25"/>
        <v>1702_각남면_0093</v>
      </c>
      <c r="B989" s="1">
        <v>1702</v>
      </c>
      <c r="C989" s="1" t="s">
        <v>12741</v>
      </c>
      <c r="D989" s="1" t="s">
        <v>12742</v>
      </c>
      <c r="E989" s="1">
        <v>988</v>
      </c>
      <c r="F989" s="1">
        <v>3</v>
      </c>
      <c r="G989" s="1" t="s">
        <v>2037</v>
      </c>
      <c r="H989" s="1" t="s">
        <v>7053</v>
      </c>
      <c r="I989" s="1">
        <v>5</v>
      </c>
      <c r="L989" s="1">
        <v>5</v>
      </c>
      <c r="M989" s="1" t="s">
        <v>15093</v>
      </c>
      <c r="N989" s="1" t="s">
        <v>15094</v>
      </c>
      <c r="S989" s="1" t="s">
        <v>68</v>
      </c>
      <c r="T989" s="1" t="s">
        <v>7222</v>
      </c>
      <c r="U989" s="1" t="s">
        <v>445</v>
      </c>
      <c r="V989" s="1" t="s">
        <v>12846</v>
      </c>
      <c r="Y989" s="1" t="s">
        <v>2261</v>
      </c>
      <c r="Z989" s="1" t="s">
        <v>8362</v>
      </c>
      <c r="AC989" s="1">
        <v>22</v>
      </c>
      <c r="AD989" s="1" t="s">
        <v>465</v>
      </c>
      <c r="AE989" s="1" t="s">
        <v>9802</v>
      </c>
    </row>
    <row r="990" spans="1:72" ht="13.5" customHeight="1">
      <c r="A990" s="4" t="str">
        <f t="shared" si="25"/>
        <v>1702_각남면_0093</v>
      </c>
      <c r="B990" s="1">
        <v>1702</v>
      </c>
      <c r="C990" s="1" t="s">
        <v>12741</v>
      </c>
      <c r="D990" s="1" t="s">
        <v>12742</v>
      </c>
      <c r="E990" s="1">
        <v>989</v>
      </c>
      <c r="F990" s="1">
        <v>3</v>
      </c>
      <c r="G990" s="1" t="s">
        <v>2037</v>
      </c>
      <c r="H990" s="1" t="s">
        <v>7053</v>
      </c>
      <c r="I990" s="1">
        <v>5</v>
      </c>
      <c r="L990" s="1">
        <v>5</v>
      </c>
      <c r="M990" s="1" t="s">
        <v>15093</v>
      </c>
      <c r="N990" s="1" t="s">
        <v>15094</v>
      </c>
      <c r="S990" s="1" t="s">
        <v>64</v>
      </c>
      <c r="T990" s="1" t="s">
        <v>7221</v>
      </c>
      <c r="Y990" s="1" t="s">
        <v>2262</v>
      </c>
      <c r="Z990" s="1" t="s">
        <v>7844</v>
      </c>
      <c r="AC990" s="1">
        <v>2</v>
      </c>
      <c r="AD990" s="1" t="s">
        <v>99</v>
      </c>
      <c r="AE990" s="1" t="s">
        <v>9768</v>
      </c>
      <c r="AF990" s="1" t="s">
        <v>100</v>
      </c>
      <c r="AG990" s="1" t="s">
        <v>9819</v>
      </c>
    </row>
    <row r="991" spans="1:72" ht="13.5" customHeight="1">
      <c r="A991" s="4" t="str">
        <f t="shared" si="25"/>
        <v>1702_각남면_0093</v>
      </c>
      <c r="B991" s="1">
        <v>1702</v>
      </c>
      <c r="C991" s="1" t="s">
        <v>12741</v>
      </c>
      <c r="D991" s="1" t="s">
        <v>12742</v>
      </c>
      <c r="E991" s="1">
        <v>990</v>
      </c>
      <c r="F991" s="1">
        <v>3</v>
      </c>
      <c r="G991" s="1" t="s">
        <v>2037</v>
      </c>
      <c r="H991" s="1" t="s">
        <v>7053</v>
      </c>
      <c r="I991" s="1">
        <v>6</v>
      </c>
      <c r="J991" s="1" t="s">
        <v>2263</v>
      </c>
      <c r="K991" s="1" t="s">
        <v>7094</v>
      </c>
      <c r="L991" s="1">
        <v>1</v>
      </c>
      <c r="M991" s="1" t="s">
        <v>2263</v>
      </c>
      <c r="N991" s="1" t="s">
        <v>7094</v>
      </c>
      <c r="T991" s="1" t="s">
        <v>14194</v>
      </c>
      <c r="U991" s="1" t="s">
        <v>753</v>
      </c>
      <c r="V991" s="1" t="s">
        <v>7357</v>
      </c>
      <c r="W991" s="1" t="s">
        <v>683</v>
      </c>
      <c r="X991" s="1" t="s">
        <v>7771</v>
      </c>
      <c r="Y991" s="1" t="s">
        <v>1943</v>
      </c>
      <c r="Z991" s="1" t="s">
        <v>8363</v>
      </c>
      <c r="AC991" s="1">
        <v>55</v>
      </c>
      <c r="AD991" s="1" t="s">
        <v>559</v>
      </c>
      <c r="AE991" s="1" t="s">
        <v>9806</v>
      </c>
      <c r="AJ991" s="1" t="s">
        <v>17</v>
      </c>
      <c r="AK991" s="1" t="s">
        <v>9936</v>
      </c>
      <c r="AL991" s="1" t="s">
        <v>565</v>
      </c>
      <c r="AM991" s="1" t="s">
        <v>9927</v>
      </c>
      <c r="AT991" s="1" t="s">
        <v>189</v>
      </c>
      <c r="AU991" s="1" t="s">
        <v>7414</v>
      </c>
      <c r="AV991" s="1" t="s">
        <v>2264</v>
      </c>
      <c r="AW991" s="1" t="s">
        <v>10444</v>
      </c>
      <c r="BG991" s="1" t="s">
        <v>189</v>
      </c>
      <c r="BH991" s="1" t="s">
        <v>7414</v>
      </c>
      <c r="BI991" s="1" t="s">
        <v>2256</v>
      </c>
      <c r="BJ991" s="1" t="s">
        <v>11225</v>
      </c>
      <c r="BK991" s="1" t="s">
        <v>189</v>
      </c>
      <c r="BL991" s="1" t="s">
        <v>7414</v>
      </c>
      <c r="BM991" s="1" t="s">
        <v>1264</v>
      </c>
      <c r="BN991" s="1" t="s">
        <v>11198</v>
      </c>
      <c r="BO991" s="1" t="s">
        <v>46</v>
      </c>
      <c r="BP991" s="1" t="s">
        <v>7417</v>
      </c>
      <c r="BQ991" s="1" t="s">
        <v>1499</v>
      </c>
      <c r="BR991" s="1" t="s">
        <v>12120</v>
      </c>
      <c r="BS991" s="1" t="s">
        <v>597</v>
      </c>
      <c r="BT991" s="1" t="s">
        <v>10004</v>
      </c>
    </row>
    <row r="992" spans="1:72" ht="13.5" customHeight="1">
      <c r="A992" s="4" t="str">
        <f t="shared" si="25"/>
        <v>1702_각남면_0093</v>
      </c>
      <c r="B992" s="1">
        <v>1702</v>
      </c>
      <c r="C992" s="1" t="s">
        <v>12741</v>
      </c>
      <c r="D992" s="1" t="s">
        <v>12742</v>
      </c>
      <c r="E992" s="1">
        <v>991</v>
      </c>
      <c r="F992" s="1">
        <v>3</v>
      </c>
      <c r="G992" s="1" t="s">
        <v>2037</v>
      </c>
      <c r="H992" s="1" t="s">
        <v>7053</v>
      </c>
      <c r="I992" s="1">
        <v>6</v>
      </c>
      <c r="L992" s="1">
        <v>1</v>
      </c>
      <c r="M992" s="1" t="s">
        <v>2263</v>
      </c>
      <c r="N992" s="1" t="s">
        <v>7094</v>
      </c>
      <c r="S992" s="1" t="s">
        <v>49</v>
      </c>
      <c r="T992" s="1" t="s">
        <v>2878</v>
      </c>
      <c r="W992" s="1" t="s">
        <v>166</v>
      </c>
      <c r="X992" s="1" t="s">
        <v>7754</v>
      </c>
      <c r="Y992" s="1" t="s">
        <v>88</v>
      </c>
      <c r="Z992" s="1" t="s">
        <v>7814</v>
      </c>
      <c r="AC992" s="1">
        <v>49</v>
      </c>
      <c r="AD992" s="1" t="s">
        <v>145</v>
      </c>
      <c r="AE992" s="1" t="s">
        <v>9775</v>
      </c>
      <c r="AJ992" s="1" t="s">
        <v>17</v>
      </c>
      <c r="AK992" s="1" t="s">
        <v>9936</v>
      </c>
      <c r="AL992" s="1" t="s">
        <v>97</v>
      </c>
      <c r="AM992" s="1" t="s">
        <v>9880</v>
      </c>
      <c r="AT992" s="1" t="s">
        <v>46</v>
      </c>
      <c r="AU992" s="1" t="s">
        <v>7417</v>
      </c>
      <c r="AV992" s="1" t="s">
        <v>440</v>
      </c>
      <c r="AW992" s="1" t="s">
        <v>10294</v>
      </c>
      <c r="BG992" s="1" t="s">
        <v>46</v>
      </c>
      <c r="BH992" s="1" t="s">
        <v>7417</v>
      </c>
      <c r="BI992" s="1" t="s">
        <v>15814</v>
      </c>
      <c r="BJ992" s="1" t="s">
        <v>13559</v>
      </c>
      <c r="BK992" s="1" t="s">
        <v>46</v>
      </c>
      <c r="BL992" s="1" t="s">
        <v>7417</v>
      </c>
      <c r="BM992" s="1" t="s">
        <v>2265</v>
      </c>
      <c r="BN992" s="1" t="s">
        <v>10055</v>
      </c>
      <c r="BO992" s="1" t="s">
        <v>46</v>
      </c>
      <c r="BP992" s="1" t="s">
        <v>7417</v>
      </c>
      <c r="BQ992" s="1" t="s">
        <v>442</v>
      </c>
      <c r="BR992" s="1" t="s">
        <v>12046</v>
      </c>
      <c r="BS992" s="1" t="s">
        <v>97</v>
      </c>
      <c r="BT992" s="1" t="s">
        <v>9880</v>
      </c>
    </row>
    <row r="993" spans="1:72" ht="13.5" customHeight="1">
      <c r="A993" s="4" t="str">
        <f t="shared" si="25"/>
        <v>1702_각남면_0093</v>
      </c>
      <c r="B993" s="1">
        <v>1702</v>
      </c>
      <c r="C993" s="1" t="s">
        <v>12741</v>
      </c>
      <c r="D993" s="1" t="s">
        <v>12742</v>
      </c>
      <c r="E993" s="1">
        <v>992</v>
      </c>
      <c r="F993" s="1">
        <v>3</v>
      </c>
      <c r="G993" s="1" t="s">
        <v>2037</v>
      </c>
      <c r="H993" s="1" t="s">
        <v>7053</v>
      </c>
      <c r="I993" s="1">
        <v>6</v>
      </c>
      <c r="L993" s="1">
        <v>1</v>
      </c>
      <c r="M993" s="1" t="s">
        <v>2263</v>
      </c>
      <c r="N993" s="1" t="s">
        <v>7094</v>
      </c>
      <c r="S993" s="1" t="s">
        <v>68</v>
      </c>
      <c r="T993" s="1" t="s">
        <v>7222</v>
      </c>
      <c r="U993" s="1" t="s">
        <v>445</v>
      </c>
      <c r="V993" s="1" t="s">
        <v>12846</v>
      </c>
      <c r="Y993" s="1" t="s">
        <v>2266</v>
      </c>
      <c r="Z993" s="1" t="s">
        <v>8364</v>
      </c>
      <c r="AC993" s="1">
        <v>22</v>
      </c>
      <c r="AD993" s="1" t="s">
        <v>465</v>
      </c>
      <c r="AE993" s="1" t="s">
        <v>9802</v>
      </c>
    </row>
    <row r="994" spans="1:72" ht="13.5" customHeight="1">
      <c r="A994" s="4" t="str">
        <f t="shared" si="25"/>
        <v>1702_각남면_0093</v>
      </c>
      <c r="B994" s="1">
        <v>1702</v>
      </c>
      <c r="C994" s="1" t="s">
        <v>12741</v>
      </c>
      <c r="D994" s="1" t="s">
        <v>12742</v>
      </c>
      <c r="E994" s="1">
        <v>993</v>
      </c>
      <c r="F994" s="1">
        <v>3</v>
      </c>
      <c r="G994" s="1" t="s">
        <v>2037</v>
      </c>
      <c r="H994" s="1" t="s">
        <v>7053</v>
      </c>
      <c r="I994" s="1">
        <v>6</v>
      </c>
      <c r="L994" s="1">
        <v>1</v>
      </c>
      <c r="M994" s="1" t="s">
        <v>2263</v>
      </c>
      <c r="N994" s="1" t="s">
        <v>7094</v>
      </c>
      <c r="S994" s="1" t="s">
        <v>117</v>
      </c>
      <c r="T994" s="1" t="s">
        <v>7223</v>
      </c>
      <c r="W994" s="1" t="s">
        <v>76</v>
      </c>
      <c r="X994" s="1" t="s">
        <v>12974</v>
      </c>
      <c r="Y994" s="1" t="s">
        <v>88</v>
      </c>
      <c r="Z994" s="1" t="s">
        <v>7814</v>
      </c>
      <c r="AC994" s="1">
        <v>23</v>
      </c>
      <c r="AD994" s="1" t="s">
        <v>89</v>
      </c>
      <c r="AE994" s="1" t="s">
        <v>8127</v>
      </c>
      <c r="AF994" s="1" t="s">
        <v>100</v>
      </c>
      <c r="AG994" s="1" t="s">
        <v>9819</v>
      </c>
      <c r="AJ994" s="1" t="s">
        <v>17</v>
      </c>
      <c r="AK994" s="1" t="s">
        <v>9936</v>
      </c>
      <c r="AL994" s="1" t="s">
        <v>79</v>
      </c>
      <c r="AM994" s="1" t="s">
        <v>13206</v>
      </c>
    </row>
    <row r="995" spans="1:72" ht="13.5" customHeight="1">
      <c r="A995" s="4" t="str">
        <f t="shared" si="25"/>
        <v>1702_각남면_0093</v>
      </c>
      <c r="B995" s="1">
        <v>1702</v>
      </c>
      <c r="C995" s="1" t="s">
        <v>12741</v>
      </c>
      <c r="D995" s="1" t="s">
        <v>12742</v>
      </c>
      <c r="E995" s="1">
        <v>994</v>
      </c>
      <c r="F995" s="1">
        <v>3</v>
      </c>
      <c r="G995" s="1" t="s">
        <v>2037</v>
      </c>
      <c r="H995" s="1" t="s">
        <v>7053</v>
      </c>
      <c r="I995" s="1">
        <v>6</v>
      </c>
      <c r="L995" s="1">
        <v>1</v>
      </c>
      <c r="M995" s="1" t="s">
        <v>2263</v>
      </c>
      <c r="N995" s="1" t="s">
        <v>7094</v>
      </c>
      <c r="S995" s="1" t="s">
        <v>68</v>
      </c>
      <c r="T995" s="1" t="s">
        <v>7222</v>
      </c>
      <c r="U995" s="1" t="s">
        <v>445</v>
      </c>
      <c r="V995" s="1" t="s">
        <v>12846</v>
      </c>
      <c r="Y995" s="1" t="s">
        <v>2267</v>
      </c>
      <c r="Z995" s="1" t="s">
        <v>8365</v>
      </c>
      <c r="AC995" s="1">
        <v>17</v>
      </c>
      <c r="AD995" s="1" t="s">
        <v>312</v>
      </c>
      <c r="AE995" s="1" t="s">
        <v>7338</v>
      </c>
    </row>
    <row r="996" spans="1:72" ht="13.5" customHeight="1">
      <c r="A996" s="4" t="str">
        <f t="shared" si="25"/>
        <v>1702_각남면_0093</v>
      </c>
      <c r="B996" s="1">
        <v>1702</v>
      </c>
      <c r="C996" s="1" t="s">
        <v>12741</v>
      </c>
      <c r="D996" s="1" t="s">
        <v>12742</v>
      </c>
      <c r="E996" s="1">
        <v>995</v>
      </c>
      <c r="F996" s="1">
        <v>3</v>
      </c>
      <c r="G996" s="1" t="s">
        <v>2037</v>
      </c>
      <c r="H996" s="1" t="s">
        <v>7053</v>
      </c>
      <c r="I996" s="1">
        <v>6</v>
      </c>
      <c r="L996" s="1">
        <v>1</v>
      </c>
      <c r="M996" s="1" t="s">
        <v>2263</v>
      </c>
      <c r="N996" s="1" t="s">
        <v>7094</v>
      </c>
      <c r="S996" s="1" t="s">
        <v>64</v>
      </c>
      <c r="T996" s="1" t="s">
        <v>7221</v>
      </c>
      <c r="Y996" s="1" t="s">
        <v>2268</v>
      </c>
      <c r="Z996" s="1" t="s">
        <v>8366</v>
      </c>
      <c r="AC996" s="1">
        <v>4</v>
      </c>
      <c r="AD996" s="1" t="s">
        <v>103</v>
      </c>
      <c r="AE996" s="1" t="s">
        <v>9769</v>
      </c>
    </row>
    <row r="997" spans="1:72" ht="13.5" customHeight="1">
      <c r="A997" s="4" t="str">
        <f t="shared" si="25"/>
        <v>1702_각남면_0093</v>
      </c>
      <c r="B997" s="1">
        <v>1702</v>
      </c>
      <c r="C997" s="1" t="s">
        <v>12741</v>
      </c>
      <c r="D997" s="1" t="s">
        <v>12742</v>
      </c>
      <c r="E997" s="1">
        <v>996</v>
      </c>
      <c r="F997" s="1">
        <v>3</v>
      </c>
      <c r="G997" s="1" t="s">
        <v>2037</v>
      </c>
      <c r="H997" s="1" t="s">
        <v>7053</v>
      </c>
      <c r="I997" s="1">
        <v>6</v>
      </c>
      <c r="L997" s="1">
        <v>2</v>
      </c>
      <c r="M997" s="1" t="s">
        <v>14314</v>
      </c>
      <c r="N997" s="1" t="s">
        <v>14315</v>
      </c>
      <c r="T997" s="1" t="s">
        <v>14194</v>
      </c>
      <c r="U997" s="1" t="s">
        <v>2269</v>
      </c>
      <c r="V997" s="1" t="s">
        <v>12941</v>
      </c>
      <c r="W997" s="1" t="s">
        <v>2270</v>
      </c>
      <c r="X997" s="1" t="s">
        <v>7788</v>
      </c>
      <c r="Y997" s="1" t="s">
        <v>2271</v>
      </c>
      <c r="Z997" s="1" t="s">
        <v>8367</v>
      </c>
      <c r="AC997" s="1">
        <v>32</v>
      </c>
      <c r="AD997" s="1" t="s">
        <v>178</v>
      </c>
      <c r="AE997" s="1" t="s">
        <v>9780</v>
      </c>
      <c r="AJ997" s="1" t="s">
        <v>17</v>
      </c>
      <c r="AK997" s="1" t="s">
        <v>9936</v>
      </c>
      <c r="AL997" s="1" t="s">
        <v>416</v>
      </c>
      <c r="AM997" s="1" t="s">
        <v>8868</v>
      </c>
      <c r="AT997" s="1" t="s">
        <v>46</v>
      </c>
      <c r="AU997" s="1" t="s">
        <v>7417</v>
      </c>
      <c r="AV997" s="1" t="s">
        <v>2272</v>
      </c>
      <c r="AW997" s="1" t="s">
        <v>10445</v>
      </c>
      <c r="BG997" s="1" t="s">
        <v>46</v>
      </c>
      <c r="BH997" s="1" t="s">
        <v>7417</v>
      </c>
      <c r="BI997" s="1" t="s">
        <v>1884</v>
      </c>
      <c r="BJ997" s="1" t="s">
        <v>9418</v>
      </c>
      <c r="BK997" s="1" t="s">
        <v>46</v>
      </c>
      <c r="BL997" s="1" t="s">
        <v>7417</v>
      </c>
      <c r="BM997" s="1" t="s">
        <v>2273</v>
      </c>
      <c r="BN997" s="1" t="s">
        <v>11229</v>
      </c>
      <c r="BO997" s="1" t="s">
        <v>46</v>
      </c>
      <c r="BP997" s="1" t="s">
        <v>7417</v>
      </c>
      <c r="BQ997" s="1" t="s">
        <v>2274</v>
      </c>
      <c r="BR997" s="1" t="s">
        <v>12196</v>
      </c>
      <c r="BS997" s="1" t="s">
        <v>149</v>
      </c>
      <c r="BT997" s="1" t="s">
        <v>9962</v>
      </c>
    </row>
    <row r="998" spans="1:72" ht="13.5" customHeight="1">
      <c r="A998" s="4" t="str">
        <f t="shared" si="25"/>
        <v>1702_각남면_0093</v>
      </c>
      <c r="B998" s="1">
        <v>1702</v>
      </c>
      <c r="C998" s="1" t="s">
        <v>12741</v>
      </c>
      <c r="D998" s="1" t="s">
        <v>12742</v>
      </c>
      <c r="E998" s="1">
        <v>997</v>
      </c>
      <c r="F998" s="1">
        <v>3</v>
      </c>
      <c r="G998" s="1" t="s">
        <v>2037</v>
      </c>
      <c r="H998" s="1" t="s">
        <v>7053</v>
      </c>
      <c r="I998" s="1">
        <v>6</v>
      </c>
      <c r="L998" s="1">
        <v>2</v>
      </c>
      <c r="M998" s="1" t="s">
        <v>14314</v>
      </c>
      <c r="N998" s="1" t="s">
        <v>14315</v>
      </c>
      <c r="S998" s="1" t="s">
        <v>49</v>
      </c>
      <c r="T998" s="1" t="s">
        <v>2878</v>
      </c>
      <c r="W998" s="1" t="s">
        <v>557</v>
      </c>
      <c r="X998" s="1" t="s">
        <v>7789</v>
      </c>
      <c r="Y998" s="1" t="s">
        <v>88</v>
      </c>
      <c r="Z998" s="1" t="s">
        <v>7814</v>
      </c>
      <c r="AC998" s="1">
        <v>33</v>
      </c>
      <c r="AD998" s="1" t="s">
        <v>380</v>
      </c>
      <c r="AE998" s="1" t="s">
        <v>9798</v>
      </c>
      <c r="AJ998" s="1" t="s">
        <v>17</v>
      </c>
      <c r="AK998" s="1" t="s">
        <v>9936</v>
      </c>
      <c r="AL998" s="1" t="s">
        <v>1916</v>
      </c>
      <c r="AM998" s="1" t="s">
        <v>10007</v>
      </c>
      <c r="AT998" s="1" t="s">
        <v>46</v>
      </c>
      <c r="AU998" s="1" t="s">
        <v>7417</v>
      </c>
      <c r="AV998" s="1" t="s">
        <v>15352</v>
      </c>
      <c r="AW998" s="1" t="s">
        <v>9157</v>
      </c>
      <c r="BG998" s="1" t="s">
        <v>189</v>
      </c>
      <c r="BH998" s="1" t="s">
        <v>7414</v>
      </c>
      <c r="BI998" s="1" t="s">
        <v>2275</v>
      </c>
      <c r="BJ998" s="1" t="s">
        <v>7751</v>
      </c>
      <c r="BK998" s="1" t="s">
        <v>189</v>
      </c>
      <c r="BL998" s="1" t="s">
        <v>7414</v>
      </c>
      <c r="BM998" s="1" t="s">
        <v>587</v>
      </c>
      <c r="BN998" s="1" t="s">
        <v>7920</v>
      </c>
      <c r="BO998" s="1" t="s">
        <v>46</v>
      </c>
      <c r="BP998" s="1" t="s">
        <v>7417</v>
      </c>
      <c r="BQ998" s="1" t="s">
        <v>15844</v>
      </c>
      <c r="BR998" s="1" t="s">
        <v>13787</v>
      </c>
      <c r="BS998" s="1" t="s">
        <v>79</v>
      </c>
      <c r="BT998" s="1" t="s">
        <v>14129</v>
      </c>
    </row>
    <row r="999" spans="1:72" ht="13.5" customHeight="1">
      <c r="A999" s="4" t="str">
        <f t="shared" si="25"/>
        <v>1702_각남면_0093</v>
      </c>
      <c r="B999" s="1">
        <v>1702</v>
      </c>
      <c r="C999" s="1" t="s">
        <v>12741</v>
      </c>
      <c r="D999" s="1" t="s">
        <v>12742</v>
      </c>
      <c r="E999" s="1">
        <v>998</v>
      </c>
      <c r="F999" s="1">
        <v>3</v>
      </c>
      <c r="G999" s="1" t="s">
        <v>2037</v>
      </c>
      <c r="H999" s="1" t="s">
        <v>7053</v>
      </c>
      <c r="I999" s="1">
        <v>6</v>
      </c>
      <c r="L999" s="1">
        <v>2</v>
      </c>
      <c r="M999" s="1" t="s">
        <v>14314</v>
      </c>
      <c r="N999" s="1" t="s">
        <v>14315</v>
      </c>
      <c r="S999" s="1" t="s">
        <v>64</v>
      </c>
      <c r="T999" s="1" t="s">
        <v>7221</v>
      </c>
      <c r="Y999" s="1" t="s">
        <v>533</v>
      </c>
      <c r="Z999" s="1" t="s">
        <v>7908</v>
      </c>
      <c r="AC999" s="1">
        <v>3</v>
      </c>
      <c r="AD999" s="1" t="s">
        <v>217</v>
      </c>
      <c r="AE999" s="1" t="s">
        <v>9783</v>
      </c>
      <c r="AF999" s="1" t="s">
        <v>100</v>
      </c>
      <c r="AG999" s="1" t="s">
        <v>9819</v>
      </c>
    </row>
    <row r="1000" spans="1:72" ht="13.5" customHeight="1">
      <c r="A1000" s="4" t="str">
        <f t="shared" si="25"/>
        <v>1702_각남면_0093</v>
      </c>
      <c r="B1000" s="1">
        <v>1702</v>
      </c>
      <c r="C1000" s="1" t="s">
        <v>12741</v>
      </c>
      <c r="D1000" s="1" t="s">
        <v>12742</v>
      </c>
      <c r="E1000" s="1">
        <v>999</v>
      </c>
      <c r="F1000" s="1">
        <v>3</v>
      </c>
      <c r="G1000" s="1" t="s">
        <v>2037</v>
      </c>
      <c r="H1000" s="1" t="s">
        <v>7053</v>
      </c>
      <c r="I1000" s="1">
        <v>6</v>
      </c>
      <c r="L1000" s="1">
        <v>2</v>
      </c>
      <c r="M1000" s="1" t="s">
        <v>14314</v>
      </c>
      <c r="N1000" s="1" t="s">
        <v>14315</v>
      </c>
      <c r="S1000" s="1" t="s">
        <v>1967</v>
      </c>
      <c r="T1000" s="1" t="s">
        <v>7253</v>
      </c>
      <c r="U1000" s="1" t="s">
        <v>476</v>
      </c>
      <c r="V1000" s="1" t="s">
        <v>7338</v>
      </c>
      <c r="Y1000" s="1" t="s">
        <v>1305</v>
      </c>
      <c r="Z1000" s="1" t="s">
        <v>8099</v>
      </c>
      <c r="AF1000" s="1" t="s">
        <v>741</v>
      </c>
      <c r="AG1000" s="1" t="s">
        <v>9820</v>
      </c>
      <c r="AH1000" s="1" t="s">
        <v>2276</v>
      </c>
      <c r="AI1000" s="1" t="s">
        <v>9899</v>
      </c>
    </row>
    <row r="1001" spans="1:72" ht="13.5" customHeight="1">
      <c r="A1001" s="4" t="str">
        <f t="shared" si="25"/>
        <v>1702_각남면_0093</v>
      </c>
      <c r="B1001" s="1">
        <v>1702</v>
      </c>
      <c r="C1001" s="1" t="s">
        <v>12741</v>
      </c>
      <c r="D1001" s="1" t="s">
        <v>12742</v>
      </c>
      <c r="E1001" s="1">
        <v>1000</v>
      </c>
      <c r="F1001" s="1">
        <v>3</v>
      </c>
      <c r="G1001" s="1" t="s">
        <v>2037</v>
      </c>
      <c r="H1001" s="1" t="s">
        <v>7053</v>
      </c>
      <c r="I1001" s="1">
        <v>6</v>
      </c>
      <c r="L1001" s="1">
        <v>2</v>
      </c>
      <c r="M1001" s="1" t="s">
        <v>14314</v>
      </c>
      <c r="N1001" s="1" t="s">
        <v>14315</v>
      </c>
      <c r="S1001" s="1" t="s">
        <v>430</v>
      </c>
      <c r="T1001" s="1" t="s">
        <v>7231</v>
      </c>
      <c r="U1001" s="1" t="s">
        <v>467</v>
      </c>
      <c r="V1001" s="1" t="s">
        <v>7337</v>
      </c>
      <c r="Y1001" s="1" t="s">
        <v>15845</v>
      </c>
      <c r="Z1001" s="1" t="s">
        <v>13110</v>
      </c>
      <c r="AF1001" s="1" t="s">
        <v>602</v>
      </c>
      <c r="AG1001" s="1" t="s">
        <v>12806</v>
      </c>
    </row>
    <row r="1002" spans="1:72" ht="13.5" customHeight="1">
      <c r="A1002" s="4" t="str">
        <f t="shared" si="25"/>
        <v>1702_각남면_0093</v>
      </c>
      <c r="B1002" s="1">
        <v>1702</v>
      </c>
      <c r="C1002" s="1" t="s">
        <v>12741</v>
      </c>
      <c r="D1002" s="1" t="s">
        <v>12742</v>
      </c>
      <c r="E1002" s="1">
        <v>1001</v>
      </c>
      <c r="F1002" s="1">
        <v>3</v>
      </c>
      <c r="G1002" s="1" t="s">
        <v>2037</v>
      </c>
      <c r="H1002" s="1" t="s">
        <v>7053</v>
      </c>
      <c r="I1002" s="1">
        <v>6</v>
      </c>
      <c r="L1002" s="1">
        <v>2</v>
      </c>
      <c r="M1002" s="1" t="s">
        <v>14314</v>
      </c>
      <c r="N1002" s="1" t="s">
        <v>14315</v>
      </c>
      <c r="S1002" s="1" t="s">
        <v>280</v>
      </c>
      <c r="T1002" s="1" t="s">
        <v>7228</v>
      </c>
      <c r="W1002" s="1" t="s">
        <v>166</v>
      </c>
      <c r="X1002" s="1" t="s">
        <v>7754</v>
      </c>
      <c r="Y1002" s="1" t="s">
        <v>88</v>
      </c>
      <c r="Z1002" s="1" t="s">
        <v>7814</v>
      </c>
      <c r="AF1002" s="1" t="s">
        <v>741</v>
      </c>
      <c r="AG1002" s="1" t="s">
        <v>9820</v>
      </c>
      <c r="AH1002" s="1" t="s">
        <v>15846</v>
      </c>
      <c r="AI1002" s="1" t="s">
        <v>13234</v>
      </c>
    </row>
    <row r="1003" spans="1:72" ht="13.5" customHeight="1">
      <c r="A1003" s="4" t="str">
        <f t="shared" si="25"/>
        <v>1702_각남면_0093</v>
      </c>
      <c r="B1003" s="1">
        <v>1702</v>
      </c>
      <c r="C1003" s="1" t="s">
        <v>12741</v>
      </c>
      <c r="D1003" s="1" t="s">
        <v>12742</v>
      </c>
      <c r="E1003" s="1">
        <v>1002</v>
      </c>
      <c r="F1003" s="1">
        <v>3</v>
      </c>
      <c r="G1003" s="1" t="s">
        <v>2037</v>
      </c>
      <c r="H1003" s="1" t="s">
        <v>7053</v>
      </c>
      <c r="I1003" s="1">
        <v>6</v>
      </c>
      <c r="L1003" s="1">
        <v>2</v>
      </c>
      <c r="M1003" s="1" t="s">
        <v>14314</v>
      </c>
      <c r="N1003" s="1" t="s">
        <v>14315</v>
      </c>
      <c r="T1003" s="1" t="s">
        <v>15306</v>
      </c>
      <c r="U1003" s="1" t="s">
        <v>320</v>
      </c>
      <c r="V1003" s="1" t="s">
        <v>7378</v>
      </c>
      <c r="Y1003" s="1" t="s">
        <v>15847</v>
      </c>
      <c r="Z1003" s="1" t="s">
        <v>13059</v>
      </c>
      <c r="AF1003" s="1" t="s">
        <v>741</v>
      </c>
      <c r="AG1003" s="1" t="s">
        <v>9820</v>
      </c>
      <c r="AH1003" s="1" t="s">
        <v>2277</v>
      </c>
      <c r="AI1003" s="1" t="s">
        <v>9900</v>
      </c>
    </row>
    <row r="1004" spans="1:72" ht="13.5" customHeight="1">
      <c r="A1004" s="4" t="str">
        <f t="shared" si="25"/>
        <v>1702_각남면_0093</v>
      </c>
      <c r="B1004" s="1">
        <v>1702</v>
      </c>
      <c r="C1004" s="1" t="s">
        <v>12741</v>
      </c>
      <c r="D1004" s="1" t="s">
        <v>12742</v>
      </c>
      <c r="E1004" s="1">
        <v>1003</v>
      </c>
      <c r="F1004" s="1">
        <v>3</v>
      </c>
      <c r="G1004" s="1" t="s">
        <v>2037</v>
      </c>
      <c r="H1004" s="1" t="s">
        <v>7053</v>
      </c>
      <c r="I1004" s="1">
        <v>6</v>
      </c>
      <c r="L1004" s="1">
        <v>3</v>
      </c>
      <c r="M1004" s="1" t="s">
        <v>14583</v>
      </c>
      <c r="N1004" s="1" t="s">
        <v>14584</v>
      </c>
      <c r="O1004" s="1" t="s">
        <v>602</v>
      </c>
      <c r="P1004" s="1" t="s">
        <v>12806</v>
      </c>
      <c r="T1004" s="1" t="s">
        <v>14194</v>
      </c>
      <c r="U1004" s="1" t="s">
        <v>445</v>
      </c>
      <c r="V1004" s="1" t="s">
        <v>12846</v>
      </c>
      <c r="W1004" s="1" t="s">
        <v>656</v>
      </c>
      <c r="X1004" s="1" t="s">
        <v>7770</v>
      </c>
      <c r="Y1004" s="1" t="s">
        <v>2082</v>
      </c>
      <c r="Z1004" s="1" t="s">
        <v>8318</v>
      </c>
      <c r="AC1004" s="1">
        <v>33</v>
      </c>
      <c r="AD1004" s="1" t="s">
        <v>380</v>
      </c>
      <c r="AE1004" s="1" t="s">
        <v>9798</v>
      </c>
      <c r="AJ1004" s="1" t="s">
        <v>17</v>
      </c>
      <c r="AK1004" s="1" t="s">
        <v>9936</v>
      </c>
      <c r="AL1004" s="1" t="s">
        <v>657</v>
      </c>
      <c r="AM1004" s="1" t="s">
        <v>9980</v>
      </c>
      <c r="AT1004" s="1" t="s">
        <v>481</v>
      </c>
      <c r="AU1004" s="1" t="s">
        <v>7339</v>
      </c>
      <c r="AV1004" s="1" t="s">
        <v>2072</v>
      </c>
      <c r="AW1004" s="1" t="s">
        <v>8316</v>
      </c>
      <c r="BG1004" s="1" t="s">
        <v>299</v>
      </c>
      <c r="BH1004" s="1" t="s">
        <v>7347</v>
      </c>
      <c r="BI1004" s="1" t="s">
        <v>2081</v>
      </c>
      <c r="BJ1004" s="1" t="s">
        <v>8317</v>
      </c>
      <c r="BK1004" s="1" t="s">
        <v>2088</v>
      </c>
      <c r="BL1004" s="1" t="s">
        <v>11059</v>
      </c>
      <c r="BM1004" s="1" t="s">
        <v>15397</v>
      </c>
      <c r="BN1004" s="1" t="s">
        <v>11215</v>
      </c>
      <c r="BO1004" s="1" t="s">
        <v>189</v>
      </c>
      <c r="BP1004" s="1" t="s">
        <v>7414</v>
      </c>
      <c r="BQ1004" s="1" t="s">
        <v>2278</v>
      </c>
      <c r="BR1004" s="1" t="s">
        <v>12197</v>
      </c>
      <c r="BS1004" s="1" t="s">
        <v>2076</v>
      </c>
      <c r="BT1004" s="1" t="s">
        <v>14131</v>
      </c>
    </row>
    <row r="1005" spans="1:72" ht="13.5" customHeight="1">
      <c r="A1005" s="4" t="str">
        <f t="shared" si="25"/>
        <v>1702_각남면_0093</v>
      </c>
      <c r="B1005" s="1">
        <v>1702</v>
      </c>
      <c r="C1005" s="1" t="s">
        <v>12741</v>
      </c>
      <c r="D1005" s="1" t="s">
        <v>12742</v>
      </c>
      <c r="E1005" s="1">
        <v>1004</v>
      </c>
      <c r="F1005" s="1">
        <v>3</v>
      </c>
      <c r="G1005" s="1" t="s">
        <v>2037</v>
      </c>
      <c r="H1005" s="1" t="s">
        <v>7053</v>
      </c>
      <c r="I1005" s="1">
        <v>6</v>
      </c>
      <c r="L1005" s="1">
        <v>3</v>
      </c>
      <c r="M1005" s="1" t="s">
        <v>14583</v>
      </c>
      <c r="N1005" s="1" t="s">
        <v>14584</v>
      </c>
      <c r="S1005" s="1" t="s">
        <v>49</v>
      </c>
      <c r="T1005" s="1" t="s">
        <v>2878</v>
      </c>
      <c r="W1005" s="1" t="s">
        <v>1056</v>
      </c>
      <c r="X1005" s="1" t="s">
        <v>7774</v>
      </c>
      <c r="Y1005" s="1" t="s">
        <v>88</v>
      </c>
      <c r="Z1005" s="1" t="s">
        <v>7814</v>
      </c>
      <c r="AC1005" s="1">
        <v>35</v>
      </c>
      <c r="AD1005" s="1" t="s">
        <v>135</v>
      </c>
      <c r="AE1005" s="1" t="s">
        <v>9773</v>
      </c>
      <c r="AJ1005" s="1" t="s">
        <v>17</v>
      </c>
      <c r="AK1005" s="1" t="s">
        <v>9936</v>
      </c>
      <c r="AL1005" s="1" t="s">
        <v>86</v>
      </c>
      <c r="AM1005" s="1" t="s">
        <v>9892</v>
      </c>
      <c r="AT1005" s="1" t="s">
        <v>247</v>
      </c>
      <c r="AU1005" s="1" t="s">
        <v>7367</v>
      </c>
      <c r="AV1005" s="1" t="s">
        <v>1379</v>
      </c>
      <c r="AW1005" s="1" t="s">
        <v>8117</v>
      </c>
      <c r="BG1005" s="1" t="s">
        <v>2279</v>
      </c>
      <c r="BH1005" s="1" t="s">
        <v>7454</v>
      </c>
      <c r="BI1005" s="1" t="s">
        <v>2280</v>
      </c>
      <c r="BJ1005" s="1" t="s">
        <v>7180</v>
      </c>
      <c r="BK1005" s="1" t="s">
        <v>95</v>
      </c>
      <c r="BL1005" s="1" t="s">
        <v>10190</v>
      </c>
      <c r="BM1005" s="1" t="s">
        <v>1884</v>
      </c>
      <c r="BN1005" s="1" t="s">
        <v>9418</v>
      </c>
      <c r="BO1005" s="1" t="s">
        <v>46</v>
      </c>
      <c r="BP1005" s="1" t="s">
        <v>7417</v>
      </c>
      <c r="BQ1005" s="1" t="s">
        <v>2281</v>
      </c>
      <c r="BR1005" s="1" t="s">
        <v>12198</v>
      </c>
      <c r="BS1005" s="1" t="s">
        <v>310</v>
      </c>
      <c r="BT1005" s="1" t="s">
        <v>9995</v>
      </c>
    </row>
    <row r="1006" spans="1:72" ht="13.5" customHeight="1">
      <c r="A1006" s="4" t="str">
        <f t="shared" si="25"/>
        <v>1702_각남면_0093</v>
      </c>
      <c r="B1006" s="1">
        <v>1702</v>
      </c>
      <c r="C1006" s="1" t="s">
        <v>12741</v>
      </c>
      <c r="D1006" s="1" t="s">
        <v>12742</v>
      </c>
      <c r="E1006" s="1">
        <v>1005</v>
      </c>
      <c r="F1006" s="1">
        <v>3</v>
      </c>
      <c r="G1006" s="1" t="s">
        <v>2037</v>
      </c>
      <c r="H1006" s="1" t="s">
        <v>7053</v>
      </c>
      <c r="I1006" s="1">
        <v>6</v>
      </c>
      <c r="L1006" s="1">
        <v>4</v>
      </c>
      <c r="M1006" s="1" t="s">
        <v>14844</v>
      </c>
      <c r="N1006" s="1" t="s">
        <v>14845</v>
      </c>
      <c r="T1006" s="1" t="s">
        <v>14194</v>
      </c>
      <c r="U1006" s="1" t="s">
        <v>476</v>
      </c>
      <c r="V1006" s="1" t="s">
        <v>7338</v>
      </c>
      <c r="W1006" s="1" t="s">
        <v>656</v>
      </c>
      <c r="X1006" s="1" t="s">
        <v>7770</v>
      </c>
      <c r="Y1006" s="1" t="s">
        <v>1903</v>
      </c>
      <c r="Z1006" s="1" t="s">
        <v>8368</v>
      </c>
      <c r="AC1006" s="1">
        <v>77</v>
      </c>
      <c r="AD1006" s="1" t="s">
        <v>312</v>
      </c>
      <c r="AE1006" s="1" t="s">
        <v>7338</v>
      </c>
      <c r="AJ1006" s="1" t="s">
        <v>17</v>
      </c>
      <c r="AK1006" s="1" t="s">
        <v>9936</v>
      </c>
      <c r="AL1006" s="1" t="s">
        <v>657</v>
      </c>
      <c r="AM1006" s="1" t="s">
        <v>9980</v>
      </c>
      <c r="AT1006" s="1" t="s">
        <v>299</v>
      </c>
      <c r="AU1006" s="1" t="s">
        <v>7347</v>
      </c>
      <c r="AV1006" s="1" t="s">
        <v>2081</v>
      </c>
      <c r="AW1006" s="1" t="s">
        <v>8317</v>
      </c>
      <c r="BG1006" s="1" t="s">
        <v>2088</v>
      </c>
      <c r="BH1006" s="1" t="s">
        <v>11059</v>
      </c>
      <c r="BI1006" s="1" t="s">
        <v>15397</v>
      </c>
      <c r="BJ1006" s="1" t="s">
        <v>11215</v>
      </c>
      <c r="BK1006" s="1" t="s">
        <v>553</v>
      </c>
      <c r="BL1006" s="1" t="s">
        <v>7549</v>
      </c>
      <c r="BM1006" s="1" t="s">
        <v>1299</v>
      </c>
      <c r="BN1006" s="1" t="s">
        <v>10372</v>
      </c>
      <c r="BO1006" s="1" t="s">
        <v>194</v>
      </c>
      <c r="BP1006" s="1" t="s">
        <v>7558</v>
      </c>
      <c r="BQ1006" s="1" t="s">
        <v>2074</v>
      </c>
      <c r="BR1006" s="1" t="s">
        <v>12173</v>
      </c>
      <c r="BS1006" s="1" t="s">
        <v>86</v>
      </c>
      <c r="BT1006" s="1" t="s">
        <v>9892</v>
      </c>
    </row>
    <row r="1007" spans="1:72" ht="13.5" customHeight="1">
      <c r="A1007" s="4" t="str">
        <f t="shared" ref="A1007:A1038" si="26">HYPERLINK("http://kyu.snu.ac.kr/sdhj/index.jsp?type=hj/GK14658_00IH_0001_0094.jpg","1702_각남면_0094")</f>
        <v>1702_각남면_0094</v>
      </c>
      <c r="B1007" s="1">
        <v>1702</v>
      </c>
      <c r="C1007" s="1" t="s">
        <v>12741</v>
      </c>
      <c r="D1007" s="1" t="s">
        <v>12742</v>
      </c>
      <c r="E1007" s="1">
        <v>1006</v>
      </c>
      <c r="F1007" s="1">
        <v>3</v>
      </c>
      <c r="G1007" s="1" t="s">
        <v>2037</v>
      </c>
      <c r="H1007" s="1" t="s">
        <v>7053</v>
      </c>
      <c r="I1007" s="1">
        <v>6</v>
      </c>
      <c r="L1007" s="1">
        <v>4</v>
      </c>
      <c r="M1007" s="1" t="s">
        <v>14844</v>
      </c>
      <c r="N1007" s="1" t="s">
        <v>14845</v>
      </c>
      <c r="S1007" s="1" t="s">
        <v>49</v>
      </c>
      <c r="T1007" s="1" t="s">
        <v>2878</v>
      </c>
      <c r="W1007" s="1" t="s">
        <v>148</v>
      </c>
      <c r="X1007" s="1" t="s">
        <v>11263</v>
      </c>
      <c r="Y1007" s="1" t="s">
        <v>88</v>
      </c>
      <c r="Z1007" s="1" t="s">
        <v>7814</v>
      </c>
      <c r="AC1007" s="1">
        <v>61</v>
      </c>
      <c r="AD1007" s="1" t="s">
        <v>284</v>
      </c>
      <c r="AE1007" s="1" t="s">
        <v>9789</v>
      </c>
      <c r="AJ1007" s="1" t="s">
        <v>17</v>
      </c>
      <c r="AK1007" s="1" t="s">
        <v>9936</v>
      </c>
      <c r="AL1007" s="1" t="s">
        <v>149</v>
      </c>
      <c r="AM1007" s="1" t="s">
        <v>9962</v>
      </c>
      <c r="AT1007" s="1" t="s">
        <v>553</v>
      </c>
      <c r="AU1007" s="1" t="s">
        <v>7549</v>
      </c>
      <c r="AV1007" s="1" t="s">
        <v>1055</v>
      </c>
      <c r="AW1007" s="1" t="s">
        <v>10446</v>
      </c>
      <c r="BG1007" s="1" t="s">
        <v>189</v>
      </c>
      <c r="BH1007" s="1" t="s">
        <v>7414</v>
      </c>
      <c r="BI1007" s="1" t="s">
        <v>2282</v>
      </c>
      <c r="BJ1007" s="1" t="s">
        <v>8525</v>
      </c>
      <c r="BK1007" s="1" t="s">
        <v>189</v>
      </c>
      <c r="BL1007" s="1" t="s">
        <v>7414</v>
      </c>
      <c r="BM1007" s="1" t="s">
        <v>15337</v>
      </c>
      <c r="BN1007" s="1" t="s">
        <v>8111</v>
      </c>
      <c r="BO1007" s="1" t="s">
        <v>46</v>
      </c>
      <c r="BP1007" s="1" t="s">
        <v>7417</v>
      </c>
      <c r="BQ1007" s="1" t="s">
        <v>2283</v>
      </c>
      <c r="BR1007" s="1" t="s">
        <v>12199</v>
      </c>
      <c r="BS1007" s="1" t="s">
        <v>399</v>
      </c>
      <c r="BT1007" s="1" t="s">
        <v>9937</v>
      </c>
    </row>
    <row r="1008" spans="1:72" ht="13.5" customHeight="1">
      <c r="A1008" s="4" t="str">
        <f t="shared" si="26"/>
        <v>1702_각남면_0094</v>
      </c>
      <c r="B1008" s="1">
        <v>1702</v>
      </c>
      <c r="C1008" s="1" t="s">
        <v>12741</v>
      </c>
      <c r="D1008" s="1" t="s">
        <v>12742</v>
      </c>
      <c r="E1008" s="1">
        <v>1007</v>
      </c>
      <c r="F1008" s="1">
        <v>3</v>
      </c>
      <c r="G1008" s="1" t="s">
        <v>2037</v>
      </c>
      <c r="H1008" s="1" t="s">
        <v>7053</v>
      </c>
      <c r="I1008" s="1">
        <v>6</v>
      </c>
      <c r="L1008" s="1">
        <v>5</v>
      </c>
      <c r="M1008" s="1" t="s">
        <v>15095</v>
      </c>
      <c r="N1008" s="1" t="s">
        <v>15096</v>
      </c>
      <c r="T1008" s="1" t="s">
        <v>14194</v>
      </c>
      <c r="U1008" s="1" t="s">
        <v>2284</v>
      </c>
      <c r="V1008" s="1" t="s">
        <v>12867</v>
      </c>
      <c r="W1008" s="1" t="s">
        <v>409</v>
      </c>
      <c r="X1008" s="1" t="s">
        <v>7760</v>
      </c>
      <c r="Y1008" s="1" t="s">
        <v>2285</v>
      </c>
      <c r="Z1008" s="1" t="s">
        <v>8369</v>
      </c>
      <c r="AC1008" s="1">
        <v>58</v>
      </c>
      <c r="AD1008" s="1" t="s">
        <v>410</v>
      </c>
      <c r="AE1008" s="1" t="s">
        <v>9801</v>
      </c>
      <c r="AJ1008" s="1" t="s">
        <v>17</v>
      </c>
      <c r="AK1008" s="1" t="s">
        <v>9936</v>
      </c>
      <c r="AL1008" s="1" t="s">
        <v>399</v>
      </c>
      <c r="AM1008" s="1" t="s">
        <v>9937</v>
      </c>
      <c r="AT1008" s="1" t="s">
        <v>481</v>
      </c>
      <c r="AU1008" s="1" t="s">
        <v>7339</v>
      </c>
      <c r="AV1008" s="1" t="s">
        <v>2286</v>
      </c>
      <c r="AW1008" s="1" t="s">
        <v>10447</v>
      </c>
      <c r="BG1008" s="1" t="s">
        <v>2287</v>
      </c>
      <c r="BH1008" s="1" t="s">
        <v>11062</v>
      </c>
      <c r="BI1008" s="1" t="s">
        <v>2041</v>
      </c>
      <c r="BJ1008" s="1" t="s">
        <v>9612</v>
      </c>
      <c r="BK1008" s="1" t="s">
        <v>207</v>
      </c>
      <c r="BL1008" s="1" t="s">
        <v>10187</v>
      </c>
      <c r="BM1008" s="1" t="s">
        <v>2042</v>
      </c>
      <c r="BN1008" s="1" t="s">
        <v>11239</v>
      </c>
      <c r="BO1008" s="1" t="s">
        <v>363</v>
      </c>
      <c r="BP1008" s="1" t="s">
        <v>7491</v>
      </c>
      <c r="BQ1008" s="1" t="s">
        <v>15390</v>
      </c>
      <c r="BR1008" s="1" t="s">
        <v>12171</v>
      </c>
      <c r="BS1008" s="1" t="s">
        <v>97</v>
      </c>
      <c r="BT1008" s="1" t="s">
        <v>9880</v>
      </c>
    </row>
    <row r="1009" spans="1:72" ht="13.5" customHeight="1">
      <c r="A1009" s="4" t="str">
        <f t="shared" si="26"/>
        <v>1702_각남면_0094</v>
      </c>
      <c r="B1009" s="1">
        <v>1702</v>
      </c>
      <c r="C1009" s="1" t="s">
        <v>12741</v>
      </c>
      <c r="D1009" s="1" t="s">
        <v>12742</v>
      </c>
      <c r="E1009" s="1">
        <v>1008</v>
      </c>
      <c r="F1009" s="1">
        <v>3</v>
      </c>
      <c r="G1009" s="1" t="s">
        <v>2037</v>
      </c>
      <c r="H1009" s="1" t="s">
        <v>7053</v>
      </c>
      <c r="I1009" s="1">
        <v>6</v>
      </c>
      <c r="L1009" s="1">
        <v>5</v>
      </c>
      <c r="M1009" s="1" t="s">
        <v>15095</v>
      </c>
      <c r="N1009" s="1" t="s">
        <v>15096</v>
      </c>
      <c r="S1009" s="1" t="s">
        <v>49</v>
      </c>
      <c r="T1009" s="1" t="s">
        <v>2878</v>
      </c>
      <c r="W1009" s="1" t="s">
        <v>557</v>
      </c>
      <c r="X1009" s="1" t="s">
        <v>7789</v>
      </c>
      <c r="Y1009" s="1" t="s">
        <v>88</v>
      </c>
      <c r="Z1009" s="1" t="s">
        <v>7814</v>
      </c>
      <c r="AC1009" s="1">
        <v>57</v>
      </c>
      <c r="AD1009" s="1" t="s">
        <v>304</v>
      </c>
      <c r="AE1009" s="1" t="s">
        <v>9792</v>
      </c>
      <c r="AJ1009" s="1" t="s">
        <v>17</v>
      </c>
      <c r="AK1009" s="1" t="s">
        <v>9936</v>
      </c>
      <c r="AL1009" s="1" t="s">
        <v>90</v>
      </c>
      <c r="AM1009" s="1" t="s">
        <v>9993</v>
      </c>
      <c r="AT1009" s="1" t="s">
        <v>1410</v>
      </c>
      <c r="AU1009" s="1" t="s">
        <v>10210</v>
      </c>
      <c r="AV1009" s="1" t="s">
        <v>2288</v>
      </c>
      <c r="AW1009" s="1" t="s">
        <v>10448</v>
      </c>
      <c r="BG1009" s="1" t="s">
        <v>189</v>
      </c>
      <c r="BH1009" s="1" t="s">
        <v>7414</v>
      </c>
      <c r="BI1009" s="1" t="s">
        <v>2289</v>
      </c>
      <c r="BJ1009" s="1" t="s">
        <v>10717</v>
      </c>
      <c r="BK1009" s="1" t="s">
        <v>299</v>
      </c>
      <c r="BL1009" s="1" t="s">
        <v>7347</v>
      </c>
      <c r="BM1009" s="1" t="s">
        <v>2290</v>
      </c>
      <c r="BN1009" s="1" t="s">
        <v>11689</v>
      </c>
      <c r="BO1009" s="1" t="s">
        <v>189</v>
      </c>
      <c r="BP1009" s="1" t="s">
        <v>7414</v>
      </c>
      <c r="BQ1009" s="1" t="s">
        <v>2291</v>
      </c>
      <c r="BR1009" s="1" t="s">
        <v>12200</v>
      </c>
      <c r="BS1009" s="1" t="s">
        <v>149</v>
      </c>
      <c r="BT1009" s="1" t="s">
        <v>9962</v>
      </c>
    </row>
    <row r="1010" spans="1:72" ht="13.5" customHeight="1">
      <c r="A1010" s="4" t="str">
        <f t="shared" si="26"/>
        <v>1702_각남면_0094</v>
      </c>
      <c r="B1010" s="1">
        <v>1702</v>
      </c>
      <c r="C1010" s="1" t="s">
        <v>12741</v>
      </c>
      <c r="D1010" s="1" t="s">
        <v>12742</v>
      </c>
      <c r="E1010" s="1">
        <v>1009</v>
      </c>
      <c r="F1010" s="1">
        <v>3</v>
      </c>
      <c r="G1010" s="1" t="s">
        <v>2037</v>
      </c>
      <c r="H1010" s="1" t="s">
        <v>7053</v>
      </c>
      <c r="I1010" s="1">
        <v>6</v>
      </c>
      <c r="L1010" s="1">
        <v>5</v>
      </c>
      <c r="M1010" s="1" t="s">
        <v>15095</v>
      </c>
      <c r="N1010" s="1" t="s">
        <v>15096</v>
      </c>
      <c r="S1010" s="1" t="s">
        <v>68</v>
      </c>
      <c r="T1010" s="1" t="s">
        <v>7222</v>
      </c>
      <c r="U1010" s="1" t="s">
        <v>445</v>
      </c>
      <c r="V1010" s="1" t="s">
        <v>12846</v>
      </c>
      <c r="Y1010" s="1" t="s">
        <v>1699</v>
      </c>
      <c r="Z1010" s="1" t="s">
        <v>8217</v>
      </c>
      <c r="AC1010" s="1">
        <v>18</v>
      </c>
      <c r="AD1010" s="1" t="s">
        <v>157</v>
      </c>
      <c r="AE1010" s="1" t="s">
        <v>9776</v>
      </c>
    </row>
    <row r="1011" spans="1:72" ht="13.5" customHeight="1">
      <c r="A1011" s="4" t="str">
        <f t="shared" si="26"/>
        <v>1702_각남면_0094</v>
      </c>
      <c r="B1011" s="1">
        <v>1702</v>
      </c>
      <c r="C1011" s="1" t="s">
        <v>12741</v>
      </c>
      <c r="D1011" s="1" t="s">
        <v>12742</v>
      </c>
      <c r="E1011" s="1">
        <v>1010</v>
      </c>
      <c r="F1011" s="1">
        <v>3</v>
      </c>
      <c r="G1011" s="1" t="s">
        <v>2037</v>
      </c>
      <c r="H1011" s="1" t="s">
        <v>7053</v>
      </c>
      <c r="I1011" s="1">
        <v>6</v>
      </c>
      <c r="L1011" s="1">
        <v>5</v>
      </c>
      <c r="M1011" s="1" t="s">
        <v>15095</v>
      </c>
      <c r="N1011" s="1" t="s">
        <v>15096</v>
      </c>
      <c r="S1011" s="1" t="s">
        <v>461</v>
      </c>
      <c r="T1011" s="1" t="s">
        <v>7233</v>
      </c>
      <c r="U1011" s="1" t="s">
        <v>445</v>
      </c>
      <c r="V1011" s="1" t="s">
        <v>12846</v>
      </c>
      <c r="W1011" s="1" t="s">
        <v>1636</v>
      </c>
      <c r="X1011" s="1" t="s">
        <v>7781</v>
      </c>
      <c r="Y1011" s="1" t="s">
        <v>2292</v>
      </c>
      <c r="Z1011" s="1" t="s">
        <v>8370</v>
      </c>
      <c r="AC1011" s="1">
        <v>17</v>
      </c>
      <c r="AD1011" s="1" t="s">
        <v>312</v>
      </c>
      <c r="AE1011" s="1" t="s">
        <v>7338</v>
      </c>
    </row>
    <row r="1012" spans="1:72" ht="13.5" customHeight="1">
      <c r="A1012" s="4" t="str">
        <f t="shared" si="26"/>
        <v>1702_각남면_0094</v>
      </c>
      <c r="B1012" s="1">
        <v>1702</v>
      </c>
      <c r="C1012" s="1" t="s">
        <v>12741</v>
      </c>
      <c r="D1012" s="1" t="s">
        <v>12742</v>
      </c>
      <c r="E1012" s="1">
        <v>1011</v>
      </c>
      <c r="F1012" s="1">
        <v>3</v>
      </c>
      <c r="G1012" s="1" t="s">
        <v>2037</v>
      </c>
      <c r="H1012" s="1" t="s">
        <v>7053</v>
      </c>
      <c r="I1012" s="1">
        <v>7</v>
      </c>
      <c r="J1012" s="1" t="s">
        <v>2293</v>
      </c>
      <c r="K1012" s="1" t="s">
        <v>7095</v>
      </c>
      <c r="L1012" s="1">
        <v>1</v>
      </c>
      <c r="M1012" s="1" t="s">
        <v>2293</v>
      </c>
      <c r="N1012" s="1" t="s">
        <v>7095</v>
      </c>
      <c r="T1012" s="1" t="s">
        <v>14194</v>
      </c>
      <c r="U1012" s="1" t="s">
        <v>2251</v>
      </c>
      <c r="V1012" s="1" t="s">
        <v>7451</v>
      </c>
      <c r="W1012" s="1" t="s">
        <v>2149</v>
      </c>
      <c r="X1012" s="1" t="s">
        <v>7787</v>
      </c>
      <c r="Y1012" s="1" t="s">
        <v>2294</v>
      </c>
      <c r="Z1012" s="1" t="s">
        <v>8371</v>
      </c>
      <c r="AC1012" s="1">
        <v>34</v>
      </c>
      <c r="AD1012" s="1" t="s">
        <v>174</v>
      </c>
      <c r="AE1012" s="1" t="s">
        <v>9779</v>
      </c>
      <c r="AJ1012" s="1" t="s">
        <v>17</v>
      </c>
      <c r="AK1012" s="1" t="s">
        <v>9936</v>
      </c>
      <c r="AL1012" s="1" t="s">
        <v>360</v>
      </c>
      <c r="AM1012" s="1" t="s">
        <v>9928</v>
      </c>
      <c r="AT1012" s="1" t="s">
        <v>46</v>
      </c>
      <c r="AU1012" s="1" t="s">
        <v>7417</v>
      </c>
      <c r="AV1012" s="1" t="s">
        <v>15398</v>
      </c>
      <c r="AW1012" s="1" t="s">
        <v>10449</v>
      </c>
      <c r="BG1012" s="1" t="s">
        <v>2154</v>
      </c>
      <c r="BH1012" s="1" t="s">
        <v>11061</v>
      </c>
      <c r="BI1012" s="1" t="s">
        <v>2155</v>
      </c>
      <c r="BJ1012" s="1" t="s">
        <v>11223</v>
      </c>
      <c r="BK1012" s="1" t="s">
        <v>46</v>
      </c>
      <c r="BL1012" s="1" t="s">
        <v>7417</v>
      </c>
      <c r="BM1012" s="1" t="s">
        <v>2231</v>
      </c>
      <c r="BN1012" s="1" t="s">
        <v>11684</v>
      </c>
      <c r="BO1012" s="1" t="s">
        <v>46</v>
      </c>
      <c r="BP1012" s="1" t="s">
        <v>7417</v>
      </c>
      <c r="BQ1012" s="1" t="s">
        <v>1934</v>
      </c>
      <c r="BR1012" s="1" t="s">
        <v>14097</v>
      </c>
      <c r="BS1012" s="1" t="s">
        <v>1287</v>
      </c>
      <c r="BT1012" s="1" t="s">
        <v>10011</v>
      </c>
    </row>
    <row r="1013" spans="1:72" ht="13.5" customHeight="1">
      <c r="A1013" s="4" t="str">
        <f t="shared" si="26"/>
        <v>1702_각남면_0094</v>
      </c>
      <c r="B1013" s="1">
        <v>1702</v>
      </c>
      <c r="C1013" s="1" t="s">
        <v>12741</v>
      </c>
      <c r="D1013" s="1" t="s">
        <v>12742</v>
      </c>
      <c r="E1013" s="1">
        <v>1012</v>
      </c>
      <c r="F1013" s="1">
        <v>3</v>
      </c>
      <c r="G1013" s="1" t="s">
        <v>2037</v>
      </c>
      <c r="H1013" s="1" t="s">
        <v>7053</v>
      </c>
      <c r="I1013" s="1">
        <v>7</v>
      </c>
      <c r="L1013" s="1">
        <v>1</v>
      </c>
      <c r="M1013" s="1" t="s">
        <v>2293</v>
      </c>
      <c r="N1013" s="1" t="s">
        <v>7095</v>
      </c>
      <c r="S1013" s="1" t="s">
        <v>49</v>
      </c>
      <c r="T1013" s="1" t="s">
        <v>2878</v>
      </c>
      <c r="W1013" s="1" t="s">
        <v>1049</v>
      </c>
      <c r="X1013" s="1" t="s">
        <v>7774</v>
      </c>
      <c r="Y1013" s="1" t="s">
        <v>88</v>
      </c>
      <c r="Z1013" s="1" t="s">
        <v>7814</v>
      </c>
      <c r="AC1013" s="1">
        <v>34</v>
      </c>
      <c r="AD1013" s="1" t="s">
        <v>174</v>
      </c>
      <c r="AE1013" s="1" t="s">
        <v>9779</v>
      </c>
      <c r="AJ1013" s="1" t="s">
        <v>17</v>
      </c>
      <c r="AK1013" s="1" t="s">
        <v>9936</v>
      </c>
      <c r="AL1013" s="1" t="s">
        <v>597</v>
      </c>
      <c r="AM1013" s="1" t="s">
        <v>10004</v>
      </c>
      <c r="AT1013" s="1" t="s">
        <v>553</v>
      </c>
      <c r="AU1013" s="1" t="s">
        <v>7549</v>
      </c>
      <c r="AV1013" s="1" t="s">
        <v>2295</v>
      </c>
      <c r="AW1013" s="1" t="s">
        <v>13460</v>
      </c>
      <c r="BG1013" s="1" t="s">
        <v>553</v>
      </c>
      <c r="BH1013" s="1" t="s">
        <v>7549</v>
      </c>
      <c r="BI1013" s="1" t="s">
        <v>2296</v>
      </c>
      <c r="BJ1013" s="1" t="s">
        <v>11226</v>
      </c>
      <c r="BK1013" s="1" t="s">
        <v>363</v>
      </c>
      <c r="BL1013" s="1" t="s">
        <v>7491</v>
      </c>
      <c r="BM1013" s="1" t="s">
        <v>2297</v>
      </c>
      <c r="BN1013" s="1" t="s">
        <v>8499</v>
      </c>
      <c r="BO1013" s="1" t="s">
        <v>46</v>
      </c>
      <c r="BP1013" s="1" t="s">
        <v>7417</v>
      </c>
      <c r="BQ1013" s="1" t="s">
        <v>2298</v>
      </c>
      <c r="BR1013" s="1" t="s">
        <v>12201</v>
      </c>
      <c r="BS1013" s="1" t="s">
        <v>310</v>
      </c>
      <c r="BT1013" s="1" t="s">
        <v>9995</v>
      </c>
    </row>
    <row r="1014" spans="1:72" ht="13.5" customHeight="1">
      <c r="A1014" s="4" t="str">
        <f t="shared" si="26"/>
        <v>1702_각남면_0094</v>
      </c>
      <c r="B1014" s="1">
        <v>1702</v>
      </c>
      <c r="C1014" s="1" t="s">
        <v>12741</v>
      </c>
      <c r="D1014" s="1" t="s">
        <v>12742</v>
      </c>
      <c r="E1014" s="1">
        <v>1013</v>
      </c>
      <c r="F1014" s="1">
        <v>3</v>
      </c>
      <c r="G1014" s="1" t="s">
        <v>2037</v>
      </c>
      <c r="H1014" s="1" t="s">
        <v>7053</v>
      </c>
      <c r="I1014" s="1">
        <v>7</v>
      </c>
      <c r="L1014" s="1">
        <v>1</v>
      </c>
      <c r="M1014" s="1" t="s">
        <v>2293</v>
      </c>
      <c r="N1014" s="1" t="s">
        <v>7095</v>
      </c>
      <c r="S1014" s="1" t="s">
        <v>280</v>
      </c>
      <c r="T1014" s="1" t="s">
        <v>7228</v>
      </c>
      <c r="W1014" s="1" t="s">
        <v>1076</v>
      </c>
      <c r="X1014" s="1" t="s">
        <v>12983</v>
      </c>
      <c r="Y1014" s="1" t="s">
        <v>88</v>
      </c>
      <c r="Z1014" s="1" t="s">
        <v>7814</v>
      </c>
      <c r="AC1014" s="1">
        <v>59</v>
      </c>
      <c r="AD1014" s="1" t="s">
        <v>296</v>
      </c>
      <c r="AE1014" s="1" t="s">
        <v>9791</v>
      </c>
    </row>
    <row r="1015" spans="1:72" ht="13.5" customHeight="1">
      <c r="A1015" s="4" t="str">
        <f t="shared" si="26"/>
        <v>1702_각남면_0094</v>
      </c>
      <c r="B1015" s="1">
        <v>1702</v>
      </c>
      <c r="C1015" s="1" t="s">
        <v>12741</v>
      </c>
      <c r="D1015" s="1" t="s">
        <v>12742</v>
      </c>
      <c r="E1015" s="1">
        <v>1014</v>
      </c>
      <c r="F1015" s="1">
        <v>3</v>
      </c>
      <c r="G1015" s="1" t="s">
        <v>2037</v>
      </c>
      <c r="H1015" s="1" t="s">
        <v>7053</v>
      </c>
      <c r="I1015" s="1">
        <v>7</v>
      </c>
      <c r="L1015" s="1">
        <v>1</v>
      </c>
      <c r="M1015" s="1" t="s">
        <v>2293</v>
      </c>
      <c r="N1015" s="1" t="s">
        <v>7095</v>
      </c>
      <c r="S1015" s="1" t="s">
        <v>64</v>
      </c>
      <c r="T1015" s="1" t="s">
        <v>7221</v>
      </c>
      <c r="Y1015" s="1" t="s">
        <v>2299</v>
      </c>
      <c r="Z1015" s="1" t="s">
        <v>8372</v>
      </c>
      <c r="AF1015" s="1" t="s">
        <v>712</v>
      </c>
      <c r="AG1015" s="1" t="s">
        <v>9832</v>
      </c>
    </row>
    <row r="1016" spans="1:72" ht="13.5" customHeight="1">
      <c r="A1016" s="4" t="str">
        <f t="shared" si="26"/>
        <v>1702_각남면_0094</v>
      </c>
      <c r="B1016" s="1">
        <v>1702</v>
      </c>
      <c r="C1016" s="1" t="s">
        <v>12741</v>
      </c>
      <c r="D1016" s="1" t="s">
        <v>12742</v>
      </c>
      <c r="E1016" s="1">
        <v>1015</v>
      </c>
      <c r="F1016" s="1">
        <v>3</v>
      </c>
      <c r="G1016" s="1" t="s">
        <v>2037</v>
      </c>
      <c r="H1016" s="1" t="s">
        <v>7053</v>
      </c>
      <c r="I1016" s="1">
        <v>7</v>
      </c>
      <c r="L1016" s="1">
        <v>1</v>
      </c>
      <c r="M1016" s="1" t="s">
        <v>2293</v>
      </c>
      <c r="N1016" s="1" t="s">
        <v>7095</v>
      </c>
      <c r="S1016" s="1" t="s">
        <v>64</v>
      </c>
      <c r="T1016" s="1" t="s">
        <v>7221</v>
      </c>
      <c r="Y1016" s="1" t="s">
        <v>2300</v>
      </c>
      <c r="Z1016" s="1" t="s">
        <v>8373</v>
      </c>
      <c r="AC1016" s="1">
        <v>2</v>
      </c>
      <c r="AD1016" s="1" t="s">
        <v>99</v>
      </c>
      <c r="AE1016" s="1" t="s">
        <v>9768</v>
      </c>
      <c r="AF1016" s="1" t="s">
        <v>100</v>
      </c>
      <c r="AG1016" s="1" t="s">
        <v>9819</v>
      </c>
    </row>
    <row r="1017" spans="1:72" ht="13.5" customHeight="1">
      <c r="A1017" s="4" t="str">
        <f t="shared" si="26"/>
        <v>1702_각남면_0094</v>
      </c>
      <c r="B1017" s="1">
        <v>1702</v>
      </c>
      <c r="C1017" s="1" t="s">
        <v>12741</v>
      </c>
      <c r="D1017" s="1" t="s">
        <v>12742</v>
      </c>
      <c r="E1017" s="1">
        <v>1016</v>
      </c>
      <c r="F1017" s="1">
        <v>3</v>
      </c>
      <c r="G1017" s="1" t="s">
        <v>2037</v>
      </c>
      <c r="H1017" s="1" t="s">
        <v>7053</v>
      </c>
      <c r="I1017" s="1">
        <v>7</v>
      </c>
      <c r="L1017" s="1">
        <v>2</v>
      </c>
      <c r="M1017" s="1" t="s">
        <v>14316</v>
      </c>
      <c r="N1017" s="1" t="s">
        <v>14317</v>
      </c>
      <c r="T1017" s="1" t="s">
        <v>14194</v>
      </c>
      <c r="U1017" s="1" t="s">
        <v>505</v>
      </c>
      <c r="V1017" s="1" t="s">
        <v>7340</v>
      </c>
      <c r="W1017" s="1" t="s">
        <v>2270</v>
      </c>
      <c r="X1017" s="1" t="s">
        <v>7788</v>
      </c>
      <c r="Y1017" s="1" t="s">
        <v>1879</v>
      </c>
      <c r="Z1017" s="1" t="s">
        <v>8374</v>
      </c>
      <c r="AC1017" s="1">
        <v>43</v>
      </c>
      <c r="AD1017" s="1" t="s">
        <v>353</v>
      </c>
      <c r="AE1017" s="1" t="s">
        <v>9797</v>
      </c>
      <c r="AJ1017" s="1" t="s">
        <v>17</v>
      </c>
      <c r="AK1017" s="1" t="s">
        <v>9936</v>
      </c>
      <c r="AL1017" s="1" t="s">
        <v>416</v>
      </c>
      <c r="AM1017" s="1" t="s">
        <v>8868</v>
      </c>
      <c r="AT1017" s="1" t="s">
        <v>46</v>
      </c>
      <c r="AU1017" s="1" t="s">
        <v>7417</v>
      </c>
      <c r="AV1017" s="1" t="s">
        <v>2272</v>
      </c>
      <c r="AW1017" s="1" t="s">
        <v>10445</v>
      </c>
      <c r="BG1017" s="1" t="s">
        <v>46</v>
      </c>
      <c r="BH1017" s="1" t="s">
        <v>7417</v>
      </c>
      <c r="BI1017" s="1" t="s">
        <v>1884</v>
      </c>
      <c r="BJ1017" s="1" t="s">
        <v>9418</v>
      </c>
      <c r="BK1017" s="1" t="s">
        <v>46</v>
      </c>
      <c r="BL1017" s="1" t="s">
        <v>7417</v>
      </c>
      <c r="BM1017" s="1" t="s">
        <v>15399</v>
      </c>
      <c r="BN1017" s="1" t="s">
        <v>11229</v>
      </c>
      <c r="BO1017" s="1" t="s">
        <v>46</v>
      </c>
      <c r="BP1017" s="1" t="s">
        <v>7417</v>
      </c>
      <c r="BQ1017" s="1" t="s">
        <v>2274</v>
      </c>
      <c r="BR1017" s="1" t="s">
        <v>12196</v>
      </c>
      <c r="BS1017" s="1" t="s">
        <v>97</v>
      </c>
      <c r="BT1017" s="1" t="s">
        <v>9880</v>
      </c>
    </row>
    <row r="1018" spans="1:72" ht="13.5" customHeight="1">
      <c r="A1018" s="4" t="str">
        <f t="shared" si="26"/>
        <v>1702_각남면_0094</v>
      </c>
      <c r="B1018" s="1">
        <v>1702</v>
      </c>
      <c r="C1018" s="1" t="s">
        <v>12741</v>
      </c>
      <c r="D1018" s="1" t="s">
        <v>12742</v>
      </c>
      <c r="E1018" s="1">
        <v>1017</v>
      </c>
      <c r="F1018" s="1">
        <v>3</v>
      </c>
      <c r="G1018" s="1" t="s">
        <v>2037</v>
      </c>
      <c r="H1018" s="1" t="s">
        <v>7053</v>
      </c>
      <c r="I1018" s="1">
        <v>7</v>
      </c>
      <c r="L1018" s="1">
        <v>2</v>
      </c>
      <c r="M1018" s="1" t="s">
        <v>14316</v>
      </c>
      <c r="N1018" s="1" t="s">
        <v>14317</v>
      </c>
      <c r="S1018" s="1" t="s">
        <v>49</v>
      </c>
      <c r="T1018" s="1" t="s">
        <v>2878</v>
      </c>
      <c r="W1018" s="1" t="s">
        <v>1076</v>
      </c>
      <c r="X1018" s="1" t="s">
        <v>12983</v>
      </c>
      <c r="Y1018" s="1" t="s">
        <v>88</v>
      </c>
      <c r="Z1018" s="1" t="s">
        <v>7814</v>
      </c>
      <c r="AC1018" s="1">
        <v>41</v>
      </c>
      <c r="AD1018" s="1" t="s">
        <v>223</v>
      </c>
      <c r="AE1018" s="1" t="s">
        <v>9784</v>
      </c>
      <c r="AJ1018" s="1" t="s">
        <v>17</v>
      </c>
      <c r="AK1018" s="1" t="s">
        <v>9936</v>
      </c>
      <c r="AL1018" s="1" t="s">
        <v>2301</v>
      </c>
      <c r="AM1018" s="1" t="s">
        <v>10013</v>
      </c>
      <c r="AT1018" s="1" t="s">
        <v>95</v>
      </c>
      <c r="AU1018" s="1" t="s">
        <v>10190</v>
      </c>
      <c r="AV1018" s="1" t="s">
        <v>2302</v>
      </c>
      <c r="AW1018" s="1" t="s">
        <v>10450</v>
      </c>
      <c r="BG1018" s="1" t="s">
        <v>46</v>
      </c>
      <c r="BH1018" s="1" t="s">
        <v>7417</v>
      </c>
      <c r="BI1018" s="1" t="s">
        <v>2303</v>
      </c>
      <c r="BJ1018" s="1" t="s">
        <v>11227</v>
      </c>
      <c r="BK1018" s="1" t="s">
        <v>363</v>
      </c>
      <c r="BL1018" s="1" t="s">
        <v>7491</v>
      </c>
      <c r="BM1018" s="1" t="s">
        <v>2304</v>
      </c>
      <c r="BN1018" s="1" t="s">
        <v>9628</v>
      </c>
      <c r="BO1018" s="1" t="s">
        <v>46</v>
      </c>
      <c r="BP1018" s="1" t="s">
        <v>7417</v>
      </c>
      <c r="BQ1018" s="1" t="s">
        <v>2305</v>
      </c>
      <c r="BR1018" s="1" t="s">
        <v>13774</v>
      </c>
      <c r="BS1018" s="1" t="s">
        <v>79</v>
      </c>
      <c r="BT1018" s="1" t="s">
        <v>14129</v>
      </c>
    </row>
    <row r="1019" spans="1:72" ht="13.5" customHeight="1">
      <c r="A1019" s="4" t="str">
        <f t="shared" si="26"/>
        <v>1702_각남면_0094</v>
      </c>
      <c r="B1019" s="1">
        <v>1702</v>
      </c>
      <c r="C1019" s="1" t="s">
        <v>12741</v>
      </c>
      <c r="D1019" s="1" t="s">
        <v>12742</v>
      </c>
      <c r="E1019" s="1">
        <v>1018</v>
      </c>
      <c r="F1019" s="1">
        <v>3</v>
      </c>
      <c r="G1019" s="1" t="s">
        <v>2037</v>
      </c>
      <c r="H1019" s="1" t="s">
        <v>7053</v>
      </c>
      <c r="I1019" s="1">
        <v>7</v>
      </c>
      <c r="L1019" s="1">
        <v>2</v>
      </c>
      <c r="M1019" s="1" t="s">
        <v>14316</v>
      </c>
      <c r="N1019" s="1" t="s">
        <v>14317</v>
      </c>
      <c r="S1019" s="1" t="s">
        <v>64</v>
      </c>
      <c r="T1019" s="1" t="s">
        <v>7221</v>
      </c>
      <c r="Y1019" s="1" t="s">
        <v>88</v>
      </c>
      <c r="Z1019" s="1" t="s">
        <v>7814</v>
      </c>
      <c r="AC1019" s="1">
        <v>15</v>
      </c>
      <c r="AD1019" s="1" t="s">
        <v>70</v>
      </c>
      <c r="AE1019" s="1" t="s">
        <v>9764</v>
      </c>
    </row>
    <row r="1020" spans="1:72" ht="13.5" customHeight="1">
      <c r="A1020" s="4" t="str">
        <f t="shared" si="26"/>
        <v>1702_각남면_0094</v>
      </c>
      <c r="B1020" s="1">
        <v>1702</v>
      </c>
      <c r="C1020" s="1" t="s">
        <v>12741</v>
      </c>
      <c r="D1020" s="1" t="s">
        <v>12742</v>
      </c>
      <c r="E1020" s="1">
        <v>1019</v>
      </c>
      <c r="F1020" s="1">
        <v>3</v>
      </c>
      <c r="G1020" s="1" t="s">
        <v>2037</v>
      </c>
      <c r="H1020" s="1" t="s">
        <v>7053</v>
      </c>
      <c r="I1020" s="1">
        <v>7</v>
      </c>
      <c r="L1020" s="1">
        <v>2</v>
      </c>
      <c r="M1020" s="1" t="s">
        <v>14316</v>
      </c>
      <c r="N1020" s="1" t="s">
        <v>14317</v>
      </c>
      <c r="S1020" s="1" t="s">
        <v>68</v>
      </c>
      <c r="T1020" s="1" t="s">
        <v>7222</v>
      </c>
      <c r="U1020" s="1" t="s">
        <v>445</v>
      </c>
      <c r="V1020" s="1" t="s">
        <v>12846</v>
      </c>
      <c r="Y1020" s="1" t="s">
        <v>2306</v>
      </c>
      <c r="Z1020" s="1" t="s">
        <v>8375</v>
      </c>
      <c r="AC1020" s="1">
        <v>7</v>
      </c>
      <c r="AD1020" s="1" t="s">
        <v>74</v>
      </c>
      <c r="AE1020" s="1" t="s">
        <v>9766</v>
      </c>
    </row>
    <row r="1021" spans="1:72" ht="13.5" customHeight="1">
      <c r="A1021" s="4" t="str">
        <f t="shared" si="26"/>
        <v>1702_각남면_0094</v>
      </c>
      <c r="B1021" s="1">
        <v>1702</v>
      </c>
      <c r="C1021" s="1" t="s">
        <v>12741</v>
      </c>
      <c r="D1021" s="1" t="s">
        <v>12742</v>
      </c>
      <c r="E1021" s="1">
        <v>1020</v>
      </c>
      <c r="F1021" s="1">
        <v>3</v>
      </c>
      <c r="G1021" s="1" t="s">
        <v>2037</v>
      </c>
      <c r="H1021" s="1" t="s">
        <v>7053</v>
      </c>
      <c r="I1021" s="1">
        <v>7</v>
      </c>
      <c r="L1021" s="1">
        <v>2</v>
      </c>
      <c r="M1021" s="1" t="s">
        <v>14316</v>
      </c>
      <c r="N1021" s="1" t="s">
        <v>14317</v>
      </c>
      <c r="T1021" s="1" t="s">
        <v>15306</v>
      </c>
      <c r="U1021" s="1" t="s">
        <v>320</v>
      </c>
      <c r="V1021" s="1" t="s">
        <v>7378</v>
      </c>
      <c r="Y1021" s="1" t="s">
        <v>2307</v>
      </c>
      <c r="Z1021" s="1" t="s">
        <v>8376</v>
      </c>
      <c r="AC1021" s="1">
        <v>19</v>
      </c>
      <c r="AD1021" s="1" t="s">
        <v>493</v>
      </c>
      <c r="AE1021" s="1" t="s">
        <v>9804</v>
      </c>
      <c r="AF1021" s="1" t="s">
        <v>146</v>
      </c>
      <c r="AG1021" s="1" t="s">
        <v>9822</v>
      </c>
      <c r="AH1021" s="1" t="s">
        <v>97</v>
      </c>
      <c r="AI1021" s="1" t="s">
        <v>9880</v>
      </c>
      <c r="AT1021" s="1" t="s">
        <v>57</v>
      </c>
      <c r="AU1021" s="1" t="s">
        <v>7320</v>
      </c>
      <c r="AV1021" s="1" t="s">
        <v>2308</v>
      </c>
      <c r="AW1021" s="1" t="s">
        <v>7827</v>
      </c>
      <c r="BB1021" s="1" t="s">
        <v>141</v>
      </c>
      <c r="BC1021" s="1" t="s">
        <v>7634</v>
      </c>
      <c r="BD1021" s="1" t="s">
        <v>2309</v>
      </c>
      <c r="BE1021" s="1" t="s">
        <v>8383</v>
      </c>
    </row>
    <row r="1022" spans="1:72" ht="13.5" customHeight="1">
      <c r="A1022" s="4" t="str">
        <f t="shared" si="26"/>
        <v>1702_각남면_0094</v>
      </c>
      <c r="B1022" s="1">
        <v>1702</v>
      </c>
      <c r="C1022" s="1" t="s">
        <v>12741</v>
      </c>
      <c r="D1022" s="1" t="s">
        <v>12742</v>
      </c>
      <c r="E1022" s="1">
        <v>1021</v>
      </c>
      <c r="F1022" s="1">
        <v>3</v>
      </c>
      <c r="G1022" s="1" t="s">
        <v>2037</v>
      </c>
      <c r="H1022" s="1" t="s">
        <v>7053</v>
      </c>
      <c r="I1022" s="1">
        <v>7</v>
      </c>
      <c r="L1022" s="1">
        <v>2</v>
      </c>
      <c r="M1022" s="1" t="s">
        <v>14316</v>
      </c>
      <c r="N1022" s="1" t="s">
        <v>14317</v>
      </c>
      <c r="S1022" s="1" t="s">
        <v>68</v>
      </c>
      <c r="T1022" s="1" t="s">
        <v>7222</v>
      </c>
      <c r="Y1022" s="1" t="s">
        <v>2310</v>
      </c>
      <c r="Z1022" s="1" t="s">
        <v>8377</v>
      </c>
      <c r="AC1022" s="1">
        <v>1</v>
      </c>
      <c r="AD1022" s="1" t="s">
        <v>284</v>
      </c>
      <c r="AE1022" s="1" t="s">
        <v>9789</v>
      </c>
      <c r="AF1022" s="1" t="s">
        <v>100</v>
      </c>
      <c r="AG1022" s="1" t="s">
        <v>9819</v>
      </c>
    </row>
    <row r="1023" spans="1:72" ht="13.5" customHeight="1">
      <c r="A1023" s="4" t="str">
        <f t="shared" si="26"/>
        <v>1702_각남면_0094</v>
      </c>
      <c r="B1023" s="1">
        <v>1702</v>
      </c>
      <c r="C1023" s="1" t="s">
        <v>12741</v>
      </c>
      <c r="D1023" s="1" t="s">
        <v>12742</v>
      </c>
      <c r="E1023" s="1">
        <v>1022</v>
      </c>
      <c r="F1023" s="1">
        <v>3</v>
      </c>
      <c r="G1023" s="1" t="s">
        <v>2037</v>
      </c>
      <c r="H1023" s="1" t="s">
        <v>7053</v>
      </c>
      <c r="I1023" s="1">
        <v>7</v>
      </c>
      <c r="L1023" s="1">
        <v>2</v>
      </c>
      <c r="M1023" s="1" t="s">
        <v>14316</v>
      </c>
      <c r="N1023" s="1" t="s">
        <v>14317</v>
      </c>
      <c r="T1023" s="1" t="s">
        <v>15306</v>
      </c>
      <c r="U1023" s="1" t="s">
        <v>130</v>
      </c>
      <c r="V1023" s="1" t="s">
        <v>7309</v>
      </c>
      <c r="Y1023" s="1" t="s">
        <v>15848</v>
      </c>
      <c r="Z1023" s="1" t="s">
        <v>13056</v>
      </c>
      <c r="AF1023" s="1" t="s">
        <v>146</v>
      </c>
      <c r="AG1023" s="1" t="s">
        <v>9822</v>
      </c>
      <c r="AH1023" s="1" t="s">
        <v>97</v>
      </c>
      <c r="AI1023" s="1" t="s">
        <v>9880</v>
      </c>
    </row>
    <row r="1024" spans="1:72" ht="13.5" customHeight="1">
      <c r="A1024" s="4" t="str">
        <f t="shared" si="26"/>
        <v>1702_각남면_0094</v>
      </c>
      <c r="B1024" s="1">
        <v>1702</v>
      </c>
      <c r="C1024" s="1" t="s">
        <v>12741</v>
      </c>
      <c r="D1024" s="1" t="s">
        <v>12742</v>
      </c>
      <c r="E1024" s="1">
        <v>1023</v>
      </c>
      <c r="F1024" s="1">
        <v>3</v>
      </c>
      <c r="G1024" s="1" t="s">
        <v>2037</v>
      </c>
      <c r="H1024" s="1" t="s">
        <v>7053</v>
      </c>
      <c r="I1024" s="1">
        <v>7</v>
      </c>
      <c r="L1024" s="1">
        <v>2</v>
      </c>
      <c r="M1024" s="1" t="s">
        <v>14316</v>
      </c>
      <c r="N1024" s="1" t="s">
        <v>14317</v>
      </c>
      <c r="T1024" s="1" t="s">
        <v>15306</v>
      </c>
      <c r="U1024" s="1" t="s">
        <v>130</v>
      </c>
      <c r="V1024" s="1" t="s">
        <v>7309</v>
      </c>
      <c r="Y1024" s="1" t="s">
        <v>2311</v>
      </c>
      <c r="Z1024" s="1" t="s">
        <v>8378</v>
      </c>
      <c r="AF1024" s="1" t="s">
        <v>66</v>
      </c>
      <c r="AG1024" s="1" t="s">
        <v>9818</v>
      </c>
      <c r="AH1024" s="1" t="s">
        <v>97</v>
      </c>
      <c r="AI1024" s="1" t="s">
        <v>9880</v>
      </c>
      <c r="BB1024" s="1" t="s">
        <v>130</v>
      </c>
      <c r="BC1024" s="1" t="s">
        <v>7309</v>
      </c>
      <c r="BD1024" s="1" t="s">
        <v>15847</v>
      </c>
      <c r="BE1024" s="1" t="s">
        <v>13489</v>
      </c>
      <c r="BF1024" s="1" t="s">
        <v>13507</v>
      </c>
    </row>
    <row r="1025" spans="1:72" ht="13.5" customHeight="1">
      <c r="A1025" s="4" t="str">
        <f t="shared" si="26"/>
        <v>1702_각남면_0094</v>
      </c>
      <c r="B1025" s="1">
        <v>1702</v>
      </c>
      <c r="C1025" s="1" t="s">
        <v>12741</v>
      </c>
      <c r="D1025" s="1" t="s">
        <v>12742</v>
      </c>
      <c r="E1025" s="1">
        <v>1024</v>
      </c>
      <c r="F1025" s="1">
        <v>3</v>
      </c>
      <c r="G1025" s="1" t="s">
        <v>2037</v>
      </c>
      <c r="H1025" s="1" t="s">
        <v>7053</v>
      </c>
      <c r="I1025" s="1">
        <v>7</v>
      </c>
      <c r="L1025" s="1">
        <v>2</v>
      </c>
      <c r="M1025" s="1" t="s">
        <v>14316</v>
      </c>
      <c r="N1025" s="1" t="s">
        <v>14317</v>
      </c>
      <c r="T1025" s="1" t="s">
        <v>15306</v>
      </c>
      <c r="Y1025" s="1" t="s">
        <v>2312</v>
      </c>
      <c r="Z1025" s="1" t="s">
        <v>8379</v>
      </c>
      <c r="AF1025" s="1" t="s">
        <v>136</v>
      </c>
      <c r="AG1025" s="1" t="s">
        <v>9821</v>
      </c>
      <c r="AH1025" s="1" t="s">
        <v>97</v>
      </c>
      <c r="AI1025" s="1" t="s">
        <v>9880</v>
      </c>
      <c r="BB1025" s="1" t="s">
        <v>292</v>
      </c>
      <c r="BC1025" s="1" t="s">
        <v>10920</v>
      </c>
      <c r="BE1025" s="1" t="s">
        <v>13489</v>
      </c>
      <c r="BF1025" s="1" t="s">
        <v>13511</v>
      </c>
    </row>
    <row r="1026" spans="1:72" ht="13.5" customHeight="1">
      <c r="A1026" s="4" t="str">
        <f t="shared" si="26"/>
        <v>1702_각남면_0094</v>
      </c>
      <c r="B1026" s="1">
        <v>1702</v>
      </c>
      <c r="C1026" s="1" t="s">
        <v>12741</v>
      </c>
      <c r="D1026" s="1" t="s">
        <v>12742</v>
      </c>
      <c r="E1026" s="1">
        <v>1025</v>
      </c>
      <c r="F1026" s="1">
        <v>3</v>
      </c>
      <c r="G1026" s="1" t="s">
        <v>2037</v>
      </c>
      <c r="H1026" s="1" t="s">
        <v>7053</v>
      </c>
      <c r="I1026" s="1">
        <v>7</v>
      </c>
      <c r="L1026" s="1">
        <v>2</v>
      </c>
      <c r="M1026" s="1" t="s">
        <v>14316</v>
      </c>
      <c r="N1026" s="1" t="s">
        <v>14317</v>
      </c>
      <c r="T1026" s="1" t="s">
        <v>15306</v>
      </c>
      <c r="U1026" s="1" t="s">
        <v>320</v>
      </c>
      <c r="V1026" s="1" t="s">
        <v>7378</v>
      </c>
      <c r="Y1026" s="1" t="s">
        <v>15847</v>
      </c>
      <c r="Z1026" s="1" t="s">
        <v>13059</v>
      </c>
      <c r="AC1026" s="1">
        <v>37</v>
      </c>
      <c r="AD1026" s="1" t="s">
        <v>116</v>
      </c>
      <c r="AE1026" s="1" t="s">
        <v>9770</v>
      </c>
      <c r="AF1026" s="1" t="s">
        <v>737</v>
      </c>
      <c r="AG1026" s="1" t="s">
        <v>9833</v>
      </c>
      <c r="AH1026" s="1" t="s">
        <v>2313</v>
      </c>
      <c r="AI1026" s="1" t="s">
        <v>9901</v>
      </c>
      <c r="AT1026" s="1" t="s">
        <v>57</v>
      </c>
      <c r="AU1026" s="1" t="s">
        <v>7320</v>
      </c>
      <c r="AV1026" s="1" t="s">
        <v>248</v>
      </c>
      <c r="AW1026" s="1" t="s">
        <v>10281</v>
      </c>
      <c r="BB1026" s="1" t="s">
        <v>141</v>
      </c>
      <c r="BC1026" s="1" t="s">
        <v>7634</v>
      </c>
      <c r="BD1026" s="1" t="s">
        <v>15848</v>
      </c>
      <c r="BE1026" s="1" t="s">
        <v>13488</v>
      </c>
    </row>
    <row r="1027" spans="1:72" ht="13.5" customHeight="1">
      <c r="A1027" s="4" t="str">
        <f t="shared" si="26"/>
        <v>1702_각남면_0094</v>
      </c>
      <c r="B1027" s="1">
        <v>1702</v>
      </c>
      <c r="C1027" s="1" t="s">
        <v>12741</v>
      </c>
      <c r="D1027" s="1" t="s">
        <v>12742</v>
      </c>
      <c r="E1027" s="1">
        <v>1026</v>
      </c>
      <c r="F1027" s="1">
        <v>3</v>
      </c>
      <c r="G1027" s="1" t="s">
        <v>2037</v>
      </c>
      <c r="H1027" s="1" t="s">
        <v>7053</v>
      </c>
      <c r="I1027" s="1">
        <v>7</v>
      </c>
      <c r="L1027" s="1">
        <v>3</v>
      </c>
      <c r="M1027" s="1" t="s">
        <v>2315</v>
      </c>
      <c r="N1027" s="1" t="s">
        <v>8380</v>
      </c>
      <c r="T1027" s="1" t="s">
        <v>14194</v>
      </c>
      <c r="U1027" s="1" t="s">
        <v>2314</v>
      </c>
      <c r="V1027" s="1" t="s">
        <v>12940</v>
      </c>
      <c r="Y1027" s="1" t="s">
        <v>2315</v>
      </c>
      <c r="Z1027" s="1" t="s">
        <v>8380</v>
      </c>
      <c r="AC1027" s="1">
        <v>59</v>
      </c>
      <c r="AD1027" s="1" t="s">
        <v>296</v>
      </c>
      <c r="AE1027" s="1" t="s">
        <v>9791</v>
      </c>
      <c r="AJ1027" s="1" t="s">
        <v>17</v>
      </c>
      <c r="AK1027" s="1" t="s">
        <v>9936</v>
      </c>
      <c r="AL1027" s="1" t="s">
        <v>1287</v>
      </c>
      <c r="AM1027" s="1" t="s">
        <v>10011</v>
      </c>
      <c r="AN1027" s="1" t="s">
        <v>79</v>
      </c>
      <c r="AO1027" s="1" t="s">
        <v>13207</v>
      </c>
      <c r="AP1027" s="1" t="s">
        <v>251</v>
      </c>
      <c r="AQ1027" s="1" t="s">
        <v>13267</v>
      </c>
      <c r="AR1027" s="1" t="s">
        <v>2316</v>
      </c>
      <c r="AS1027" s="1" t="s">
        <v>10092</v>
      </c>
      <c r="AT1027" s="1" t="s">
        <v>46</v>
      </c>
      <c r="AU1027" s="1" t="s">
        <v>7417</v>
      </c>
      <c r="AV1027" s="1" t="s">
        <v>2317</v>
      </c>
      <c r="AW1027" s="1" t="s">
        <v>9591</v>
      </c>
      <c r="BG1027" s="1" t="s">
        <v>46</v>
      </c>
      <c r="BH1027" s="1" t="s">
        <v>7417</v>
      </c>
      <c r="BI1027" s="1" t="s">
        <v>2318</v>
      </c>
      <c r="BJ1027" s="1" t="s">
        <v>11228</v>
      </c>
      <c r="BK1027" s="1" t="s">
        <v>46</v>
      </c>
      <c r="BL1027" s="1" t="s">
        <v>7417</v>
      </c>
      <c r="BM1027" s="1" t="s">
        <v>1398</v>
      </c>
      <c r="BN1027" s="1" t="s">
        <v>11177</v>
      </c>
      <c r="BO1027" s="1" t="s">
        <v>46</v>
      </c>
      <c r="BP1027" s="1" t="s">
        <v>7417</v>
      </c>
      <c r="BQ1027" s="1" t="s">
        <v>2319</v>
      </c>
      <c r="BR1027" s="1" t="s">
        <v>12202</v>
      </c>
      <c r="BS1027" s="1" t="s">
        <v>120</v>
      </c>
      <c r="BT1027" s="1" t="s">
        <v>9894</v>
      </c>
    </row>
    <row r="1028" spans="1:72" ht="13.5" customHeight="1">
      <c r="A1028" s="4" t="str">
        <f t="shared" si="26"/>
        <v>1702_각남면_0094</v>
      </c>
      <c r="B1028" s="1">
        <v>1702</v>
      </c>
      <c r="C1028" s="1" t="s">
        <v>12741</v>
      </c>
      <c r="D1028" s="1" t="s">
        <v>12742</v>
      </c>
      <c r="E1028" s="1">
        <v>1027</v>
      </c>
      <c r="F1028" s="1">
        <v>3</v>
      </c>
      <c r="G1028" s="1" t="s">
        <v>2037</v>
      </c>
      <c r="H1028" s="1" t="s">
        <v>7053</v>
      </c>
      <c r="I1028" s="1">
        <v>7</v>
      </c>
      <c r="L1028" s="1">
        <v>3</v>
      </c>
      <c r="M1028" s="1" t="s">
        <v>2315</v>
      </c>
      <c r="N1028" s="1" t="s">
        <v>8380</v>
      </c>
      <c r="S1028" s="1" t="s">
        <v>49</v>
      </c>
      <c r="T1028" s="1" t="s">
        <v>2878</v>
      </c>
      <c r="U1028" s="1" t="s">
        <v>50</v>
      </c>
      <c r="V1028" s="1" t="s">
        <v>7304</v>
      </c>
      <c r="Y1028" s="1" t="s">
        <v>2320</v>
      </c>
      <c r="Z1028" s="1" t="s">
        <v>8381</v>
      </c>
      <c r="AC1028" s="1">
        <v>39</v>
      </c>
      <c r="AD1028" s="1" t="s">
        <v>803</v>
      </c>
      <c r="AE1028" s="1" t="s">
        <v>9815</v>
      </c>
      <c r="AJ1028" s="1" t="s">
        <v>17</v>
      </c>
      <c r="AK1028" s="1" t="s">
        <v>9936</v>
      </c>
      <c r="AL1028" s="1" t="s">
        <v>224</v>
      </c>
      <c r="AM1028" s="1" t="s">
        <v>9998</v>
      </c>
      <c r="AT1028" s="1" t="s">
        <v>46</v>
      </c>
      <c r="AU1028" s="1" t="s">
        <v>7417</v>
      </c>
      <c r="AV1028" s="1" t="s">
        <v>519</v>
      </c>
      <c r="AW1028" s="1" t="s">
        <v>10451</v>
      </c>
      <c r="BB1028" s="1" t="s">
        <v>141</v>
      </c>
      <c r="BC1028" s="1" t="s">
        <v>7634</v>
      </c>
      <c r="BD1028" s="1" t="s">
        <v>2321</v>
      </c>
      <c r="BE1028" s="1" t="s">
        <v>8660</v>
      </c>
      <c r="BG1028" s="1" t="s">
        <v>46</v>
      </c>
      <c r="BH1028" s="1" t="s">
        <v>7417</v>
      </c>
      <c r="BI1028" s="1" t="s">
        <v>2322</v>
      </c>
      <c r="BJ1028" s="1" t="s">
        <v>8677</v>
      </c>
      <c r="BK1028" s="1" t="s">
        <v>46</v>
      </c>
      <c r="BL1028" s="1" t="s">
        <v>7417</v>
      </c>
      <c r="BM1028" s="1" t="s">
        <v>2323</v>
      </c>
      <c r="BN1028" s="1" t="s">
        <v>9703</v>
      </c>
      <c r="BO1028" s="1" t="s">
        <v>46</v>
      </c>
      <c r="BP1028" s="1" t="s">
        <v>7417</v>
      </c>
      <c r="BQ1028" s="1" t="s">
        <v>15400</v>
      </c>
      <c r="BR1028" s="1" t="s">
        <v>13710</v>
      </c>
      <c r="BS1028" s="1" t="s">
        <v>79</v>
      </c>
      <c r="BT1028" s="1" t="s">
        <v>14129</v>
      </c>
    </row>
    <row r="1029" spans="1:72" ht="13.5" customHeight="1">
      <c r="A1029" s="4" t="str">
        <f t="shared" si="26"/>
        <v>1702_각남면_0094</v>
      </c>
      <c r="B1029" s="1">
        <v>1702</v>
      </c>
      <c r="C1029" s="1" t="s">
        <v>12741</v>
      </c>
      <c r="D1029" s="1" t="s">
        <v>12742</v>
      </c>
      <c r="E1029" s="1">
        <v>1028</v>
      </c>
      <c r="F1029" s="1">
        <v>3</v>
      </c>
      <c r="G1029" s="1" t="s">
        <v>2037</v>
      </c>
      <c r="H1029" s="1" t="s">
        <v>7053</v>
      </c>
      <c r="I1029" s="1">
        <v>7</v>
      </c>
      <c r="L1029" s="1">
        <v>3</v>
      </c>
      <c r="M1029" s="1" t="s">
        <v>2315</v>
      </c>
      <c r="N1029" s="1" t="s">
        <v>8380</v>
      </c>
      <c r="S1029" s="1" t="s">
        <v>64</v>
      </c>
      <c r="T1029" s="1" t="s">
        <v>7221</v>
      </c>
      <c r="Y1029" s="1" t="s">
        <v>1556</v>
      </c>
      <c r="Z1029" s="1" t="s">
        <v>8178</v>
      </c>
      <c r="AF1029" s="1" t="s">
        <v>2324</v>
      </c>
      <c r="AG1029" s="1" t="s">
        <v>9818</v>
      </c>
      <c r="AH1029" s="1" t="s">
        <v>13205</v>
      </c>
      <c r="AI1029" s="1" t="s">
        <v>7066</v>
      </c>
    </row>
    <row r="1030" spans="1:72" ht="13.5" customHeight="1">
      <c r="A1030" s="4" t="str">
        <f t="shared" si="26"/>
        <v>1702_각남면_0094</v>
      </c>
      <c r="B1030" s="1">
        <v>1702</v>
      </c>
      <c r="C1030" s="1" t="s">
        <v>12741</v>
      </c>
      <c r="D1030" s="1" t="s">
        <v>12742</v>
      </c>
      <c r="E1030" s="1">
        <v>1029</v>
      </c>
      <c r="F1030" s="1">
        <v>3</v>
      </c>
      <c r="G1030" s="1" t="s">
        <v>2037</v>
      </c>
      <c r="H1030" s="1" t="s">
        <v>7053</v>
      </c>
      <c r="I1030" s="1">
        <v>7</v>
      </c>
      <c r="L1030" s="1">
        <v>3</v>
      </c>
      <c r="M1030" s="1" t="s">
        <v>2315</v>
      </c>
      <c r="N1030" s="1" t="s">
        <v>8380</v>
      </c>
      <c r="S1030" s="1" t="s">
        <v>64</v>
      </c>
      <c r="T1030" s="1" t="s">
        <v>7221</v>
      </c>
      <c r="Y1030" s="1" t="s">
        <v>2325</v>
      </c>
      <c r="Z1030" s="1" t="s">
        <v>8382</v>
      </c>
      <c r="AC1030" s="1">
        <v>10</v>
      </c>
      <c r="AD1030" s="1" t="s">
        <v>72</v>
      </c>
      <c r="AE1030" s="1" t="s">
        <v>9765</v>
      </c>
    </row>
    <row r="1031" spans="1:72" ht="13.5" customHeight="1">
      <c r="A1031" s="4" t="str">
        <f t="shared" si="26"/>
        <v>1702_각남면_0094</v>
      </c>
      <c r="B1031" s="1">
        <v>1702</v>
      </c>
      <c r="C1031" s="1" t="s">
        <v>12741</v>
      </c>
      <c r="D1031" s="1" t="s">
        <v>12742</v>
      </c>
      <c r="E1031" s="1">
        <v>1030</v>
      </c>
      <c r="F1031" s="1">
        <v>3</v>
      </c>
      <c r="G1031" s="1" t="s">
        <v>2037</v>
      </c>
      <c r="H1031" s="1" t="s">
        <v>7053</v>
      </c>
      <c r="I1031" s="1">
        <v>7</v>
      </c>
      <c r="L1031" s="1">
        <v>3</v>
      </c>
      <c r="M1031" s="1" t="s">
        <v>2315</v>
      </c>
      <c r="N1031" s="1" t="s">
        <v>8380</v>
      </c>
      <c r="S1031" s="1" t="s">
        <v>64</v>
      </c>
      <c r="T1031" s="1" t="s">
        <v>7221</v>
      </c>
      <c r="Y1031" s="1" t="s">
        <v>2309</v>
      </c>
      <c r="Z1031" s="1" t="s">
        <v>8383</v>
      </c>
      <c r="AC1031" s="1">
        <v>3</v>
      </c>
      <c r="AD1031" s="1" t="s">
        <v>217</v>
      </c>
      <c r="AE1031" s="1" t="s">
        <v>9783</v>
      </c>
      <c r="AF1031" s="1" t="s">
        <v>100</v>
      </c>
      <c r="AG1031" s="1" t="s">
        <v>9819</v>
      </c>
    </row>
    <row r="1032" spans="1:72" ht="13.5" customHeight="1">
      <c r="A1032" s="4" t="str">
        <f t="shared" si="26"/>
        <v>1702_각남면_0094</v>
      </c>
      <c r="B1032" s="1">
        <v>1702</v>
      </c>
      <c r="C1032" s="1" t="s">
        <v>12741</v>
      </c>
      <c r="D1032" s="1" t="s">
        <v>12742</v>
      </c>
      <c r="E1032" s="1">
        <v>1031</v>
      </c>
      <c r="F1032" s="1">
        <v>3</v>
      </c>
      <c r="G1032" s="1" t="s">
        <v>2037</v>
      </c>
      <c r="H1032" s="1" t="s">
        <v>7053</v>
      </c>
      <c r="I1032" s="1">
        <v>7</v>
      </c>
      <c r="L1032" s="1">
        <v>4</v>
      </c>
      <c r="M1032" s="1" t="s">
        <v>14846</v>
      </c>
      <c r="N1032" s="1" t="s">
        <v>14847</v>
      </c>
      <c r="T1032" s="1" t="s">
        <v>14194</v>
      </c>
      <c r="U1032" s="1" t="s">
        <v>2326</v>
      </c>
      <c r="V1032" s="1" t="s">
        <v>7452</v>
      </c>
      <c r="W1032" s="1" t="s">
        <v>2270</v>
      </c>
      <c r="X1032" s="1" t="s">
        <v>7788</v>
      </c>
      <c r="Y1032" s="1" t="s">
        <v>2327</v>
      </c>
      <c r="Z1032" s="1" t="s">
        <v>8384</v>
      </c>
      <c r="AC1032" s="1">
        <v>49</v>
      </c>
      <c r="AD1032" s="1" t="s">
        <v>145</v>
      </c>
      <c r="AE1032" s="1" t="s">
        <v>9775</v>
      </c>
      <c r="AJ1032" s="1" t="s">
        <v>17</v>
      </c>
      <c r="AK1032" s="1" t="s">
        <v>9936</v>
      </c>
      <c r="AL1032" s="1" t="s">
        <v>416</v>
      </c>
      <c r="AM1032" s="1" t="s">
        <v>8868</v>
      </c>
      <c r="AT1032" s="1" t="s">
        <v>46</v>
      </c>
      <c r="AU1032" s="1" t="s">
        <v>7417</v>
      </c>
      <c r="AV1032" s="1" t="s">
        <v>1884</v>
      </c>
      <c r="AW1032" s="1" t="s">
        <v>9418</v>
      </c>
      <c r="BG1032" s="1" t="s">
        <v>46</v>
      </c>
      <c r="BH1032" s="1" t="s">
        <v>7417</v>
      </c>
      <c r="BI1032" s="1" t="s">
        <v>2273</v>
      </c>
      <c r="BJ1032" s="1" t="s">
        <v>11229</v>
      </c>
      <c r="BK1032" s="1" t="s">
        <v>46</v>
      </c>
      <c r="BL1032" s="1" t="s">
        <v>7417</v>
      </c>
      <c r="BM1032" s="1" t="s">
        <v>2328</v>
      </c>
      <c r="BN1032" s="1" t="s">
        <v>11690</v>
      </c>
      <c r="BO1032" s="1" t="s">
        <v>46</v>
      </c>
      <c r="BP1032" s="1" t="s">
        <v>7417</v>
      </c>
      <c r="BQ1032" s="1" t="s">
        <v>2329</v>
      </c>
      <c r="BR1032" s="1" t="s">
        <v>12203</v>
      </c>
      <c r="BS1032" s="1" t="s">
        <v>310</v>
      </c>
      <c r="BT1032" s="1" t="s">
        <v>9995</v>
      </c>
    </row>
    <row r="1033" spans="1:72" ht="13.5" customHeight="1">
      <c r="A1033" s="4" t="str">
        <f t="shared" si="26"/>
        <v>1702_각남면_0094</v>
      </c>
      <c r="B1033" s="1">
        <v>1702</v>
      </c>
      <c r="C1033" s="1" t="s">
        <v>12741</v>
      </c>
      <c r="D1033" s="1" t="s">
        <v>12742</v>
      </c>
      <c r="E1033" s="1">
        <v>1032</v>
      </c>
      <c r="F1033" s="1">
        <v>3</v>
      </c>
      <c r="G1033" s="1" t="s">
        <v>2037</v>
      </c>
      <c r="H1033" s="1" t="s">
        <v>7053</v>
      </c>
      <c r="I1033" s="1">
        <v>7</v>
      </c>
      <c r="L1033" s="1">
        <v>4</v>
      </c>
      <c r="M1033" s="1" t="s">
        <v>14846</v>
      </c>
      <c r="N1033" s="1" t="s">
        <v>14847</v>
      </c>
      <c r="S1033" s="1" t="s">
        <v>49</v>
      </c>
      <c r="T1033" s="1" t="s">
        <v>2878</v>
      </c>
      <c r="W1033" s="1" t="s">
        <v>148</v>
      </c>
      <c r="X1033" s="1" t="s">
        <v>11263</v>
      </c>
      <c r="Y1033" s="1" t="s">
        <v>2330</v>
      </c>
      <c r="Z1033" s="1" t="s">
        <v>8385</v>
      </c>
      <c r="AC1033" s="1">
        <v>55</v>
      </c>
      <c r="AD1033" s="1" t="s">
        <v>559</v>
      </c>
      <c r="AE1033" s="1" t="s">
        <v>9806</v>
      </c>
      <c r="AJ1033" s="1" t="s">
        <v>17</v>
      </c>
      <c r="AK1033" s="1" t="s">
        <v>9936</v>
      </c>
      <c r="AL1033" s="1" t="s">
        <v>79</v>
      </c>
      <c r="AM1033" s="1" t="s">
        <v>13206</v>
      </c>
      <c r="AT1033" s="1" t="s">
        <v>57</v>
      </c>
      <c r="AU1033" s="1" t="s">
        <v>7320</v>
      </c>
      <c r="AV1033" s="1" t="s">
        <v>1418</v>
      </c>
      <c r="AW1033" s="1" t="s">
        <v>10374</v>
      </c>
      <c r="BG1033" s="1" t="s">
        <v>251</v>
      </c>
      <c r="BH1033" s="1" t="s">
        <v>13517</v>
      </c>
      <c r="BI1033" s="1" t="s">
        <v>2331</v>
      </c>
      <c r="BJ1033" s="1" t="s">
        <v>10411</v>
      </c>
      <c r="BK1033" s="1" t="s">
        <v>251</v>
      </c>
      <c r="BL1033" s="1" t="s">
        <v>13517</v>
      </c>
      <c r="BM1033" s="1" t="s">
        <v>1193</v>
      </c>
      <c r="BN1033" s="1" t="s">
        <v>8671</v>
      </c>
      <c r="BO1033" s="1" t="s">
        <v>57</v>
      </c>
      <c r="BP1033" s="1" t="s">
        <v>7320</v>
      </c>
      <c r="BQ1033" s="1" t="s">
        <v>2332</v>
      </c>
      <c r="BR1033" s="1" t="s">
        <v>12204</v>
      </c>
      <c r="BS1033" s="1" t="s">
        <v>97</v>
      </c>
      <c r="BT1033" s="1" t="s">
        <v>9880</v>
      </c>
    </row>
    <row r="1034" spans="1:72" ht="13.5" customHeight="1">
      <c r="A1034" s="4" t="str">
        <f t="shared" si="26"/>
        <v>1702_각남면_0094</v>
      </c>
      <c r="B1034" s="1">
        <v>1702</v>
      </c>
      <c r="C1034" s="1" t="s">
        <v>12741</v>
      </c>
      <c r="D1034" s="1" t="s">
        <v>12742</v>
      </c>
      <c r="E1034" s="1">
        <v>1033</v>
      </c>
      <c r="F1034" s="1">
        <v>3</v>
      </c>
      <c r="G1034" s="1" t="s">
        <v>2037</v>
      </c>
      <c r="H1034" s="1" t="s">
        <v>7053</v>
      </c>
      <c r="I1034" s="1">
        <v>7</v>
      </c>
      <c r="L1034" s="1">
        <v>4</v>
      </c>
      <c r="M1034" s="1" t="s">
        <v>14846</v>
      </c>
      <c r="N1034" s="1" t="s">
        <v>14847</v>
      </c>
      <c r="S1034" s="1" t="s">
        <v>64</v>
      </c>
      <c r="T1034" s="1" t="s">
        <v>7221</v>
      </c>
      <c r="Y1034" s="1" t="s">
        <v>2333</v>
      </c>
      <c r="Z1034" s="1" t="s">
        <v>8386</v>
      </c>
      <c r="AF1034" s="1" t="s">
        <v>239</v>
      </c>
      <c r="AG1034" s="1" t="s">
        <v>9824</v>
      </c>
    </row>
    <row r="1035" spans="1:72" ht="13.5" customHeight="1">
      <c r="A1035" s="4" t="str">
        <f t="shared" si="26"/>
        <v>1702_각남면_0094</v>
      </c>
      <c r="B1035" s="1">
        <v>1702</v>
      </c>
      <c r="C1035" s="1" t="s">
        <v>12741</v>
      </c>
      <c r="D1035" s="1" t="s">
        <v>12742</v>
      </c>
      <c r="E1035" s="1">
        <v>1034</v>
      </c>
      <c r="F1035" s="1">
        <v>3</v>
      </c>
      <c r="G1035" s="1" t="s">
        <v>2037</v>
      </c>
      <c r="H1035" s="1" t="s">
        <v>7053</v>
      </c>
      <c r="I1035" s="1">
        <v>7</v>
      </c>
      <c r="L1035" s="1">
        <v>4</v>
      </c>
      <c r="M1035" s="1" t="s">
        <v>14846</v>
      </c>
      <c r="N1035" s="1" t="s">
        <v>14847</v>
      </c>
      <c r="S1035" s="1" t="s">
        <v>64</v>
      </c>
      <c r="T1035" s="1" t="s">
        <v>7221</v>
      </c>
      <c r="Y1035" s="1" t="s">
        <v>2334</v>
      </c>
      <c r="Z1035" s="1" t="s">
        <v>8387</v>
      </c>
      <c r="AC1035" s="1">
        <v>10</v>
      </c>
      <c r="AD1035" s="1" t="s">
        <v>72</v>
      </c>
      <c r="AE1035" s="1" t="s">
        <v>9765</v>
      </c>
    </row>
    <row r="1036" spans="1:72" ht="13.5" customHeight="1">
      <c r="A1036" s="4" t="str">
        <f t="shared" si="26"/>
        <v>1702_각남면_0094</v>
      </c>
      <c r="B1036" s="1">
        <v>1702</v>
      </c>
      <c r="C1036" s="1" t="s">
        <v>12741</v>
      </c>
      <c r="D1036" s="1" t="s">
        <v>12742</v>
      </c>
      <c r="E1036" s="1">
        <v>1035</v>
      </c>
      <c r="F1036" s="1">
        <v>3</v>
      </c>
      <c r="G1036" s="1" t="s">
        <v>2037</v>
      </c>
      <c r="H1036" s="1" t="s">
        <v>7053</v>
      </c>
      <c r="I1036" s="1">
        <v>7</v>
      </c>
      <c r="L1036" s="1">
        <v>4</v>
      </c>
      <c r="M1036" s="1" t="s">
        <v>14846</v>
      </c>
      <c r="N1036" s="1" t="s">
        <v>14847</v>
      </c>
      <c r="S1036" s="1" t="s">
        <v>2047</v>
      </c>
      <c r="T1036" s="1" t="s">
        <v>7255</v>
      </c>
      <c r="U1036" s="1" t="s">
        <v>991</v>
      </c>
      <c r="V1036" s="1" t="s">
        <v>12932</v>
      </c>
      <c r="Y1036" s="1" t="s">
        <v>1596</v>
      </c>
      <c r="Z1036" s="1" t="s">
        <v>7853</v>
      </c>
      <c r="AF1036" s="1" t="s">
        <v>602</v>
      </c>
      <c r="AG1036" s="1" t="s">
        <v>12806</v>
      </c>
    </row>
    <row r="1037" spans="1:72" ht="13.5" customHeight="1">
      <c r="A1037" s="4" t="str">
        <f t="shared" si="26"/>
        <v>1702_각남면_0094</v>
      </c>
      <c r="B1037" s="1">
        <v>1702</v>
      </c>
      <c r="C1037" s="1" t="s">
        <v>12741</v>
      </c>
      <c r="D1037" s="1" t="s">
        <v>12742</v>
      </c>
      <c r="E1037" s="1">
        <v>1036</v>
      </c>
      <c r="F1037" s="1">
        <v>3</v>
      </c>
      <c r="G1037" s="1" t="s">
        <v>2037</v>
      </c>
      <c r="H1037" s="1" t="s">
        <v>7053</v>
      </c>
      <c r="I1037" s="1">
        <v>7</v>
      </c>
      <c r="L1037" s="1">
        <v>4</v>
      </c>
      <c r="M1037" s="1" t="s">
        <v>14846</v>
      </c>
      <c r="N1037" s="1" t="s">
        <v>14847</v>
      </c>
      <c r="S1037" s="1" t="s">
        <v>68</v>
      </c>
      <c r="T1037" s="1" t="s">
        <v>7222</v>
      </c>
      <c r="U1037" s="1" t="s">
        <v>445</v>
      </c>
      <c r="V1037" s="1" t="s">
        <v>12846</v>
      </c>
      <c r="Y1037" s="1" t="s">
        <v>2142</v>
      </c>
      <c r="Z1037" s="1" t="s">
        <v>8333</v>
      </c>
      <c r="AC1037" s="1">
        <v>7</v>
      </c>
      <c r="AD1037" s="1" t="s">
        <v>74</v>
      </c>
      <c r="AE1037" s="1" t="s">
        <v>9766</v>
      </c>
    </row>
    <row r="1038" spans="1:72" ht="13.5" customHeight="1">
      <c r="A1038" s="4" t="str">
        <f t="shared" si="26"/>
        <v>1702_각남면_0094</v>
      </c>
      <c r="B1038" s="1">
        <v>1702</v>
      </c>
      <c r="C1038" s="1" t="s">
        <v>12741</v>
      </c>
      <c r="D1038" s="1" t="s">
        <v>12742</v>
      </c>
      <c r="E1038" s="1">
        <v>1037</v>
      </c>
      <c r="F1038" s="1">
        <v>3</v>
      </c>
      <c r="G1038" s="1" t="s">
        <v>2037</v>
      </c>
      <c r="H1038" s="1" t="s">
        <v>7053</v>
      </c>
      <c r="I1038" s="1">
        <v>7</v>
      </c>
      <c r="L1038" s="1">
        <v>4</v>
      </c>
      <c r="M1038" s="1" t="s">
        <v>14846</v>
      </c>
      <c r="N1038" s="1" t="s">
        <v>14847</v>
      </c>
      <c r="S1038" s="1" t="s">
        <v>64</v>
      </c>
      <c r="T1038" s="1" t="s">
        <v>7221</v>
      </c>
      <c r="Y1038" s="1" t="s">
        <v>2335</v>
      </c>
      <c r="Z1038" s="1" t="s">
        <v>13083</v>
      </c>
      <c r="AC1038" s="1">
        <v>7</v>
      </c>
      <c r="AD1038" s="1" t="s">
        <v>74</v>
      </c>
      <c r="AE1038" s="1" t="s">
        <v>9766</v>
      </c>
    </row>
    <row r="1039" spans="1:72" ht="13.5" customHeight="1">
      <c r="A1039" s="4" t="str">
        <f t="shared" ref="A1039:A1059" si="27">HYPERLINK("http://kyu.snu.ac.kr/sdhj/index.jsp?type=hj/GK14658_00IH_0001_0094.jpg","1702_각남면_0094")</f>
        <v>1702_각남면_0094</v>
      </c>
      <c r="B1039" s="1">
        <v>1702</v>
      </c>
      <c r="C1039" s="1" t="s">
        <v>12741</v>
      </c>
      <c r="D1039" s="1" t="s">
        <v>12742</v>
      </c>
      <c r="E1039" s="1">
        <v>1038</v>
      </c>
      <c r="F1039" s="1">
        <v>3</v>
      </c>
      <c r="G1039" s="1" t="s">
        <v>2037</v>
      </c>
      <c r="H1039" s="1" t="s">
        <v>7053</v>
      </c>
      <c r="I1039" s="1">
        <v>7</v>
      </c>
      <c r="L1039" s="1">
        <v>4</v>
      </c>
      <c r="M1039" s="1" t="s">
        <v>14846</v>
      </c>
      <c r="N1039" s="1" t="s">
        <v>14847</v>
      </c>
      <c r="S1039" s="1" t="s">
        <v>68</v>
      </c>
      <c r="T1039" s="1" t="s">
        <v>7222</v>
      </c>
      <c r="U1039" s="1" t="s">
        <v>15849</v>
      </c>
      <c r="V1039" s="1" t="s">
        <v>7453</v>
      </c>
      <c r="Y1039" s="1" t="s">
        <v>2336</v>
      </c>
      <c r="Z1039" s="1" t="s">
        <v>8388</v>
      </c>
      <c r="AC1039" s="1">
        <v>20</v>
      </c>
      <c r="AD1039" s="1" t="s">
        <v>263</v>
      </c>
      <c r="AE1039" s="1" t="s">
        <v>9787</v>
      </c>
      <c r="AF1039" s="1" t="s">
        <v>100</v>
      </c>
      <c r="AG1039" s="1" t="s">
        <v>9819</v>
      </c>
    </row>
    <row r="1040" spans="1:72" ht="13.5" customHeight="1">
      <c r="A1040" s="4" t="str">
        <f t="shared" si="27"/>
        <v>1702_각남면_0094</v>
      </c>
      <c r="B1040" s="1">
        <v>1702</v>
      </c>
      <c r="C1040" s="1" t="s">
        <v>12741</v>
      </c>
      <c r="D1040" s="1" t="s">
        <v>12742</v>
      </c>
      <c r="E1040" s="1">
        <v>1039</v>
      </c>
      <c r="F1040" s="1">
        <v>3</v>
      </c>
      <c r="G1040" s="1" t="s">
        <v>2037</v>
      </c>
      <c r="H1040" s="1" t="s">
        <v>7053</v>
      </c>
      <c r="I1040" s="1">
        <v>7</v>
      </c>
      <c r="L1040" s="1">
        <v>5</v>
      </c>
      <c r="M1040" s="1" t="s">
        <v>15097</v>
      </c>
      <c r="N1040" s="1" t="s">
        <v>15098</v>
      </c>
      <c r="T1040" s="1" t="s">
        <v>14194</v>
      </c>
      <c r="U1040" s="1" t="s">
        <v>1402</v>
      </c>
      <c r="V1040" s="1" t="s">
        <v>7400</v>
      </c>
      <c r="W1040" s="1" t="s">
        <v>1056</v>
      </c>
      <c r="X1040" s="1" t="s">
        <v>7774</v>
      </c>
      <c r="Y1040" s="1" t="s">
        <v>2337</v>
      </c>
      <c r="Z1040" s="1" t="s">
        <v>8389</v>
      </c>
      <c r="AC1040" s="1">
        <v>65</v>
      </c>
      <c r="AD1040" s="1" t="s">
        <v>319</v>
      </c>
      <c r="AE1040" s="1" t="s">
        <v>7865</v>
      </c>
      <c r="AJ1040" s="1" t="s">
        <v>17</v>
      </c>
      <c r="AK1040" s="1" t="s">
        <v>9936</v>
      </c>
      <c r="AL1040" s="1" t="s">
        <v>86</v>
      </c>
      <c r="AM1040" s="1" t="s">
        <v>9892</v>
      </c>
      <c r="AT1040" s="1" t="s">
        <v>2279</v>
      </c>
      <c r="AU1040" s="1" t="s">
        <v>7454</v>
      </c>
      <c r="AV1040" s="1" t="s">
        <v>2280</v>
      </c>
      <c r="AW1040" s="1" t="s">
        <v>7180</v>
      </c>
      <c r="BG1040" s="1" t="s">
        <v>95</v>
      </c>
      <c r="BH1040" s="1" t="s">
        <v>10190</v>
      </c>
      <c r="BI1040" s="1" t="s">
        <v>1884</v>
      </c>
      <c r="BJ1040" s="1" t="s">
        <v>9418</v>
      </c>
      <c r="BK1040" s="1" t="s">
        <v>1815</v>
      </c>
      <c r="BL1040" s="1" t="s">
        <v>11053</v>
      </c>
      <c r="BM1040" s="1" t="s">
        <v>2338</v>
      </c>
      <c r="BN1040" s="1" t="s">
        <v>11691</v>
      </c>
      <c r="BO1040" s="1" t="s">
        <v>46</v>
      </c>
      <c r="BP1040" s="1" t="s">
        <v>7417</v>
      </c>
      <c r="BQ1040" s="1" t="s">
        <v>2339</v>
      </c>
      <c r="BR1040" s="1" t="s">
        <v>12205</v>
      </c>
      <c r="BS1040" s="1" t="s">
        <v>97</v>
      </c>
      <c r="BT1040" s="1" t="s">
        <v>9880</v>
      </c>
    </row>
    <row r="1041" spans="1:72" ht="13.5" customHeight="1">
      <c r="A1041" s="4" t="str">
        <f t="shared" si="27"/>
        <v>1702_각남면_0094</v>
      </c>
      <c r="B1041" s="1">
        <v>1702</v>
      </c>
      <c r="C1041" s="1" t="s">
        <v>12741</v>
      </c>
      <c r="D1041" s="1" t="s">
        <v>12742</v>
      </c>
      <c r="E1041" s="1">
        <v>1040</v>
      </c>
      <c r="F1041" s="1">
        <v>3</v>
      </c>
      <c r="G1041" s="1" t="s">
        <v>2037</v>
      </c>
      <c r="H1041" s="1" t="s">
        <v>7053</v>
      </c>
      <c r="I1041" s="1">
        <v>7</v>
      </c>
      <c r="L1041" s="1">
        <v>5</v>
      </c>
      <c r="M1041" s="1" t="s">
        <v>15097</v>
      </c>
      <c r="N1041" s="1" t="s">
        <v>15098</v>
      </c>
      <c r="S1041" s="1" t="s">
        <v>49</v>
      </c>
      <c r="T1041" s="1" t="s">
        <v>2878</v>
      </c>
      <c r="W1041" s="1" t="s">
        <v>500</v>
      </c>
      <c r="X1041" s="1" t="s">
        <v>7765</v>
      </c>
      <c r="Y1041" s="1" t="s">
        <v>88</v>
      </c>
      <c r="Z1041" s="1" t="s">
        <v>7814</v>
      </c>
      <c r="AC1041" s="1">
        <v>53</v>
      </c>
      <c r="AD1041" s="1" t="s">
        <v>40</v>
      </c>
      <c r="AE1041" s="1" t="s">
        <v>9762</v>
      </c>
      <c r="AJ1041" s="1" t="s">
        <v>17</v>
      </c>
      <c r="AK1041" s="1" t="s">
        <v>9936</v>
      </c>
      <c r="AL1041" s="1" t="s">
        <v>310</v>
      </c>
      <c r="AM1041" s="1" t="s">
        <v>9995</v>
      </c>
      <c r="AT1041" s="1" t="s">
        <v>46</v>
      </c>
      <c r="AU1041" s="1" t="s">
        <v>7417</v>
      </c>
      <c r="AV1041" s="1" t="s">
        <v>2340</v>
      </c>
      <c r="AW1041" s="1" t="s">
        <v>8769</v>
      </c>
      <c r="BG1041" s="1" t="s">
        <v>46</v>
      </c>
      <c r="BH1041" s="1" t="s">
        <v>7417</v>
      </c>
      <c r="BI1041" s="1" t="s">
        <v>229</v>
      </c>
      <c r="BJ1041" s="1" t="s">
        <v>10665</v>
      </c>
      <c r="BK1041" s="1" t="s">
        <v>46</v>
      </c>
      <c r="BL1041" s="1" t="s">
        <v>7417</v>
      </c>
      <c r="BM1041" s="1" t="s">
        <v>2341</v>
      </c>
      <c r="BN1041" s="1" t="s">
        <v>11692</v>
      </c>
      <c r="BO1041" s="1" t="s">
        <v>46</v>
      </c>
      <c r="BP1041" s="1" t="s">
        <v>7417</v>
      </c>
      <c r="BQ1041" s="1" t="s">
        <v>2342</v>
      </c>
      <c r="BR1041" s="1" t="s">
        <v>13750</v>
      </c>
      <c r="BS1041" s="1" t="s">
        <v>79</v>
      </c>
      <c r="BT1041" s="1" t="s">
        <v>14129</v>
      </c>
    </row>
    <row r="1042" spans="1:72" ht="13.5" customHeight="1">
      <c r="A1042" s="4" t="str">
        <f t="shared" si="27"/>
        <v>1702_각남면_0094</v>
      </c>
      <c r="B1042" s="1">
        <v>1702</v>
      </c>
      <c r="C1042" s="1" t="s">
        <v>12741</v>
      </c>
      <c r="D1042" s="1" t="s">
        <v>12742</v>
      </c>
      <c r="E1042" s="1">
        <v>1041</v>
      </c>
      <c r="F1042" s="1">
        <v>3</v>
      </c>
      <c r="G1042" s="1" t="s">
        <v>2037</v>
      </c>
      <c r="H1042" s="1" t="s">
        <v>7053</v>
      </c>
      <c r="I1042" s="1">
        <v>7</v>
      </c>
      <c r="L1042" s="1">
        <v>5</v>
      </c>
      <c r="M1042" s="1" t="s">
        <v>15097</v>
      </c>
      <c r="N1042" s="1" t="s">
        <v>15098</v>
      </c>
      <c r="S1042" s="1" t="s">
        <v>367</v>
      </c>
      <c r="T1042" s="1" t="s">
        <v>12826</v>
      </c>
      <c r="U1042" s="1" t="s">
        <v>2279</v>
      </c>
      <c r="V1042" s="1" t="s">
        <v>7454</v>
      </c>
      <c r="Y1042" s="1" t="s">
        <v>2280</v>
      </c>
      <c r="Z1042" s="1" t="s">
        <v>7180</v>
      </c>
      <c r="AC1042" s="1">
        <v>82</v>
      </c>
      <c r="AD1042" s="1" t="s">
        <v>465</v>
      </c>
      <c r="AE1042" s="1" t="s">
        <v>9802</v>
      </c>
    </row>
    <row r="1043" spans="1:72" ht="13.5" customHeight="1">
      <c r="A1043" s="4" t="str">
        <f t="shared" si="27"/>
        <v>1702_각남면_0094</v>
      </c>
      <c r="B1043" s="1">
        <v>1702</v>
      </c>
      <c r="C1043" s="1" t="s">
        <v>12741</v>
      </c>
      <c r="D1043" s="1" t="s">
        <v>12742</v>
      </c>
      <c r="E1043" s="1">
        <v>1042</v>
      </c>
      <c r="F1043" s="1">
        <v>3</v>
      </c>
      <c r="G1043" s="1" t="s">
        <v>2037</v>
      </c>
      <c r="H1043" s="1" t="s">
        <v>7053</v>
      </c>
      <c r="I1043" s="1">
        <v>7</v>
      </c>
      <c r="L1043" s="1">
        <v>5</v>
      </c>
      <c r="M1043" s="1" t="s">
        <v>15097</v>
      </c>
      <c r="N1043" s="1" t="s">
        <v>15098</v>
      </c>
      <c r="S1043" s="1" t="s">
        <v>280</v>
      </c>
      <c r="T1043" s="1" t="s">
        <v>7228</v>
      </c>
      <c r="W1043" s="1" t="s">
        <v>166</v>
      </c>
      <c r="X1043" s="1" t="s">
        <v>7754</v>
      </c>
      <c r="Y1043" s="1" t="s">
        <v>88</v>
      </c>
      <c r="Z1043" s="1" t="s">
        <v>7814</v>
      </c>
      <c r="AC1043" s="1">
        <v>75</v>
      </c>
      <c r="AD1043" s="1" t="s">
        <v>70</v>
      </c>
      <c r="AE1043" s="1" t="s">
        <v>9764</v>
      </c>
    </row>
    <row r="1044" spans="1:72" ht="13.5" customHeight="1">
      <c r="A1044" s="4" t="str">
        <f t="shared" si="27"/>
        <v>1702_각남면_0094</v>
      </c>
      <c r="B1044" s="1">
        <v>1702</v>
      </c>
      <c r="C1044" s="1" t="s">
        <v>12741</v>
      </c>
      <c r="D1044" s="1" t="s">
        <v>12742</v>
      </c>
      <c r="E1044" s="1">
        <v>1043</v>
      </c>
      <c r="F1044" s="1">
        <v>3</v>
      </c>
      <c r="G1044" s="1" t="s">
        <v>2037</v>
      </c>
      <c r="H1044" s="1" t="s">
        <v>7053</v>
      </c>
      <c r="I1044" s="1">
        <v>7</v>
      </c>
      <c r="L1044" s="1">
        <v>5</v>
      </c>
      <c r="M1044" s="1" t="s">
        <v>15097</v>
      </c>
      <c r="N1044" s="1" t="s">
        <v>15098</v>
      </c>
      <c r="S1044" s="1" t="s">
        <v>64</v>
      </c>
      <c r="T1044" s="1" t="s">
        <v>7221</v>
      </c>
      <c r="Y1044" s="1" t="s">
        <v>12705</v>
      </c>
      <c r="Z1044" s="1" t="s">
        <v>13087</v>
      </c>
      <c r="AC1044" s="1">
        <v>21</v>
      </c>
      <c r="AD1044" s="1" t="s">
        <v>246</v>
      </c>
      <c r="AE1044" s="1" t="s">
        <v>9786</v>
      </c>
    </row>
    <row r="1045" spans="1:72" ht="13.5" customHeight="1">
      <c r="A1045" s="4" t="str">
        <f t="shared" si="27"/>
        <v>1702_각남면_0094</v>
      </c>
      <c r="B1045" s="1">
        <v>1702</v>
      </c>
      <c r="C1045" s="1" t="s">
        <v>12741</v>
      </c>
      <c r="D1045" s="1" t="s">
        <v>12742</v>
      </c>
      <c r="E1045" s="1">
        <v>1044</v>
      </c>
      <c r="F1045" s="1">
        <v>3</v>
      </c>
      <c r="G1045" s="1" t="s">
        <v>2037</v>
      </c>
      <c r="H1045" s="1" t="s">
        <v>7053</v>
      </c>
      <c r="I1045" s="1">
        <v>7</v>
      </c>
      <c r="L1045" s="1">
        <v>5</v>
      </c>
      <c r="M1045" s="1" t="s">
        <v>15097</v>
      </c>
      <c r="N1045" s="1" t="s">
        <v>15098</v>
      </c>
      <c r="S1045" s="1" t="s">
        <v>64</v>
      </c>
      <c r="T1045" s="1" t="s">
        <v>7221</v>
      </c>
      <c r="Y1045" s="1" t="s">
        <v>12712</v>
      </c>
      <c r="Z1045" s="1" t="s">
        <v>13098</v>
      </c>
      <c r="AC1045" s="1">
        <v>14</v>
      </c>
      <c r="AD1045" s="1" t="s">
        <v>159</v>
      </c>
      <c r="AE1045" s="1" t="s">
        <v>9777</v>
      </c>
    </row>
    <row r="1046" spans="1:72" ht="13.5" customHeight="1">
      <c r="A1046" s="4" t="str">
        <f t="shared" si="27"/>
        <v>1702_각남면_0094</v>
      </c>
      <c r="B1046" s="1">
        <v>1702</v>
      </c>
      <c r="C1046" s="1" t="s">
        <v>12741</v>
      </c>
      <c r="D1046" s="1" t="s">
        <v>12742</v>
      </c>
      <c r="E1046" s="1">
        <v>1045</v>
      </c>
      <c r="F1046" s="1">
        <v>3</v>
      </c>
      <c r="G1046" s="1" t="s">
        <v>2037</v>
      </c>
      <c r="H1046" s="1" t="s">
        <v>7053</v>
      </c>
      <c r="I1046" s="1">
        <v>7</v>
      </c>
      <c r="L1046" s="1">
        <v>5</v>
      </c>
      <c r="M1046" s="1" t="s">
        <v>15097</v>
      </c>
      <c r="N1046" s="1" t="s">
        <v>15098</v>
      </c>
      <c r="S1046" s="1" t="s">
        <v>64</v>
      </c>
      <c r="T1046" s="1" t="s">
        <v>7221</v>
      </c>
      <c r="Y1046" s="1" t="s">
        <v>88</v>
      </c>
      <c r="Z1046" s="1" t="s">
        <v>7814</v>
      </c>
      <c r="AC1046" s="1">
        <v>13</v>
      </c>
      <c r="AD1046" s="1" t="s">
        <v>717</v>
      </c>
      <c r="AE1046" s="1" t="s">
        <v>9812</v>
      </c>
    </row>
    <row r="1047" spans="1:72" ht="13.5" customHeight="1">
      <c r="A1047" s="4" t="str">
        <f t="shared" si="27"/>
        <v>1702_각남면_0094</v>
      </c>
      <c r="B1047" s="1">
        <v>1702</v>
      </c>
      <c r="C1047" s="1" t="s">
        <v>12741</v>
      </c>
      <c r="D1047" s="1" t="s">
        <v>12742</v>
      </c>
      <c r="E1047" s="1">
        <v>1046</v>
      </c>
      <c r="F1047" s="1">
        <v>3</v>
      </c>
      <c r="G1047" s="1" t="s">
        <v>2037</v>
      </c>
      <c r="H1047" s="1" t="s">
        <v>7053</v>
      </c>
      <c r="I1047" s="1">
        <v>7</v>
      </c>
      <c r="L1047" s="1">
        <v>5</v>
      </c>
      <c r="M1047" s="1" t="s">
        <v>15097</v>
      </c>
      <c r="N1047" s="1" t="s">
        <v>15098</v>
      </c>
      <c r="S1047" s="1" t="s">
        <v>68</v>
      </c>
      <c r="T1047" s="1" t="s">
        <v>7222</v>
      </c>
      <c r="U1047" s="1" t="s">
        <v>1030</v>
      </c>
      <c r="V1047" s="1" t="s">
        <v>7375</v>
      </c>
      <c r="Y1047" s="1" t="s">
        <v>2343</v>
      </c>
      <c r="Z1047" s="1" t="s">
        <v>8390</v>
      </c>
      <c r="AC1047" s="1">
        <v>20</v>
      </c>
      <c r="AD1047" s="1" t="s">
        <v>263</v>
      </c>
      <c r="AE1047" s="1" t="s">
        <v>9787</v>
      </c>
    </row>
    <row r="1048" spans="1:72" ht="13.5" customHeight="1">
      <c r="A1048" s="4" t="str">
        <f t="shared" si="27"/>
        <v>1702_각남면_0094</v>
      </c>
      <c r="B1048" s="1">
        <v>1702</v>
      </c>
      <c r="C1048" s="1" t="s">
        <v>12741</v>
      </c>
      <c r="D1048" s="1" t="s">
        <v>12742</v>
      </c>
      <c r="E1048" s="1">
        <v>1047</v>
      </c>
      <c r="F1048" s="1">
        <v>3</v>
      </c>
      <c r="G1048" s="1" t="s">
        <v>2037</v>
      </c>
      <c r="H1048" s="1" t="s">
        <v>7053</v>
      </c>
      <c r="I1048" s="1">
        <v>8</v>
      </c>
      <c r="J1048" s="1" t="s">
        <v>2344</v>
      </c>
      <c r="K1048" s="1" t="s">
        <v>12749</v>
      </c>
      <c r="L1048" s="1">
        <v>1</v>
      </c>
      <c r="M1048" s="1" t="s">
        <v>2344</v>
      </c>
      <c r="N1048" s="1" t="s">
        <v>12749</v>
      </c>
      <c r="T1048" s="1" t="s">
        <v>14194</v>
      </c>
      <c r="U1048" s="1" t="s">
        <v>321</v>
      </c>
      <c r="V1048" s="1" t="s">
        <v>7327</v>
      </c>
      <c r="W1048" s="1" t="s">
        <v>76</v>
      </c>
      <c r="X1048" s="1" t="s">
        <v>12974</v>
      </c>
      <c r="Y1048" s="1" t="s">
        <v>1747</v>
      </c>
      <c r="Z1048" s="1" t="s">
        <v>8233</v>
      </c>
      <c r="AC1048" s="1">
        <v>54</v>
      </c>
      <c r="AD1048" s="1" t="s">
        <v>323</v>
      </c>
      <c r="AE1048" s="1" t="s">
        <v>9795</v>
      </c>
      <c r="AJ1048" s="1" t="s">
        <v>17</v>
      </c>
      <c r="AK1048" s="1" t="s">
        <v>9936</v>
      </c>
      <c r="AL1048" s="1" t="s">
        <v>79</v>
      </c>
      <c r="AM1048" s="1" t="s">
        <v>13206</v>
      </c>
      <c r="AT1048" s="1" t="s">
        <v>46</v>
      </c>
      <c r="AU1048" s="1" t="s">
        <v>7417</v>
      </c>
      <c r="AV1048" s="1" t="s">
        <v>395</v>
      </c>
      <c r="AW1048" s="1" t="s">
        <v>8561</v>
      </c>
      <c r="BG1048" s="1" t="s">
        <v>46</v>
      </c>
      <c r="BH1048" s="1" t="s">
        <v>7417</v>
      </c>
      <c r="BI1048" s="1" t="s">
        <v>2345</v>
      </c>
      <c r="BJ1048" s="1" t="s">
        <v>11230</v>
      </c>
      <c r="BK1048" s="1" t="s">
        <v>46</v>
      </c>
      <c r="BL1048" s="1" t="s">
        <v>7417</v>
      </c>
      <c r="BM1048" s="1" t="s">
        <v>2346</v>
      </c>
      <c r="BN1048" s="1" t="s">
        <v>13602</v>
      </c>
      <c r="BO1048" s="1" t="s">
        <v>46</v>
      </c>
      <c r="BP1048" s="1" t="s">
        <v>7417</v>
      </c>
      <c r="BQ1048" s="1" t="s">
        <v>2215</v>
      </c>
      <c r="BR1048" s="1" t="s">
        <v>13966</v>
      </c>
      <c r="BS1048" s="1" t="s">
        <v>399</v>
      </c>
      <c r="BT1048" s="1" t="s">
        <v>9937</v>
      </c>
    </row>
    <row r="1049" spans="1:72" ht="13.5" customHeight="1">
      <c r="A1049" s="4" t="str">
        <f t="shared" si="27"/>
        <v>1702_각남면_0094</v>
      </c>
      <c r="B1049" s="1">
        <v>1702</v>
      </c>
      <c r="C1049" s="1" t="s">
        <v>12741</v>
      </c>
      <c r="D1049" s="1" t="s">
        <v>12742</v>
      </c>
      <c r="E1049" s="1">
        <v>1048</v>
      </c>
      <c r="F1049" s="1">
        <v>3</v>
      </c>
      <c r="G1049" s="1" t="s">
        <v>2037</v>
      </c>
      <c r="H1049" s="1" t="s">
        <v>7053</v>
      </c>
      <c r="I1049" s="1">
        <v>8</v>
      </c>
      <c r="L1049" s="1">
        <v>1</v>
      </c>
      <c r="M1049" s="1" t="s">
        <v>2344</v>
      </c>
      <c r="N1049" s="1" t="s">
        <v>12749</v>
      </c>
      <c r="S1049" s="1" t="s">
        <v>49</v>
      </c>
      <c r="T1049" s="1" t="s">
        <v>2878</v>
      </c>
      <c r="W1049" s="1" t="s">
        <v>148</v>
      </c>
      <c r="X1049" s="1" t="s">
        <v>11263</v>
      </c>
      <c r="Y1049" s="1" t="s">
        <v>88</v>
      </c>
      <c r="Z1049" s="1" t="s">
        <v>7814</v>
      </c>
      <c r="AC1049" s="1">
        <v>55</v>
      </c>
      <c r="AD1049" s="1" t="s">
        <v>559</v>
      </c>
      <c r="AE1049" s="1" t="s">
        <v>9806</v>
      </c>
      <c r="AJ1049" s="1" t="s">
        <v>17</v>
      </c>
      <c r="AK1049" s="1" t="s">
        <v>9936</v>
      </c>
      <c r="AL1049" s="1" t="s">
        <v>149</v>
      </c>
      <c r="AM1049" s="1" t="s">
        <v>9962</v>
      </c>
      <c r="AT1049" s="1" t="s">
        <v>46</v>
      </c>
      <c r="AU1049" s="1" t="s">
        <v>7417</v>
      </c>
      <c r="AV1049" s="1" t="s">
        <v>2347</v>
      </c>
      <c r="AW1049" s="1" t="s">
        <v>10452</v>
      </c>
      <c r="BG1049" s="1" t="s">
        <v>46</v>
      </c>
      <c r="BH1049" s="1" t="s">
        <v>7417</v>
      </c>
      <c r="BI1049" s="1" t="s">
        <v>1268</v>
      </c>
      <c r="BJ1049" s="1" t="s">
        <v>11183</v>
      </c>
      <c r="BK1049" s="1" t="s">
        <v>46</v>
      </c>
      <c r="BL1049" s="1" t="s">
        <v>7417</v>
      </c>
      <c r="BM1049" s="1" t="s">
        <v>2348</v>
      </c>
      <c r="BN1049" s="1" t="s">
        <v>10687</v>
      </c>
      <c r="BO1049" s="1" t="s">
        <v>46</v>
      </c>
      <c r="BP1049" s="1" t="s">
        <v>7417</v>
      </c>
      <c r="BQ1049" s="1" t="s">
        <v>2349</v>
      </c>
      <c r="BR1049" s="1" t="s">
        <v>13888</v>
      </c>
      <c r="BS1049" s="1" t="s">
        <v>79</v>
      </c>
      <c r="BT1049" s="1" t="s">
        <v>14129</v>
      </c>
    </row>
    <row r="1050" spans="1:72" ht="13.5" customHeight="1">
      <c r="A1050" s="4" t="str">
        <f t="shared" si="27"/>
        <v>1702_각남면_0094</v>
      </c>
      <c r="B1050" s="1">
        <v>1702</v>
      </c>
      <c r="C1050" s="1" t="s">
        <v>12741</v>
      </c>
      <c r="D1050" s="1" t="s">
        <v>12742</v>
      </c>
      <c r="E1050" s="1">
        <v>1049</v>
      </c>
      <c r="F1050" s="1">
        <v>3</v>
      </c>
      <c r="G1050" s="1" t="s">
        <v>2037</v>
      </c>
      <c r="H1050" s="1" t="s">
        <v>7053</v>
      </c>
      <c r="I1050" s="1">
        <v>8</v>
      </c>
      <c r="L1050" s="1">
        <v>1</v>
      </c>
      <c r="M1050" s="1" t="s">
        <v>2344</v>
      </c>
      <c r="N1050" s="1" t="s">
        <v>12749</v>
      </c>
      <c r="S1050" s="1" t="s">
        <v>68</v>
      </c>
      <c r="T1050" s="1" t="s">
        <v>7222</v>
      </c>
      <c r="U1050" s="1" t="s">
        <v>868</v>
      </c>
      <c r="V1050" s="1" t="s">
        <v>7360</v>
      </c>
      <c r="Y1050" s="1" t="s">
        <v>1596</v>
      </c>
      <c r="Z1050" s="1" t="s">
        <v>7853</v>
      </c>
      <c r="AC1050" s="1">
        <v>39</v>
      </c>
      <c r="AD1050" s="1" t="s">
        <v>803</v>
      </c>
      <c r="AE1050" s="1" t="s">
        <v>9815</v>
      </c>
    </row>
    <row r="1051" spans="1:72" ht="13.5" customHeight="1">
      <c r="A1051" s="4" t="str">
        <f t="shared" si="27"/>
        <v>1702_각남면_0094</v>
      </c>
      <c r="B1051" s="1">
        <v>1702</v>
      </c>
      <c r="C1051" s="1" t="s">
        <v>12741</v>
      </c>
      <c r="D1051" s="1" t="s">
        <v>12742</v>
      </c>
      <c r="E1051" s="1">
        <v>1050</v>
      </c>
      <c r="F1051" s="1">
        <v>3</v>
      </c>
      <c r="G1051" s="1" t="s">
        <v>2037</v>
      </c>
      <c r="H1051" s="1" t="s">
        <v>7053</v>
      </c>
      <c r="I1051" s="1">
        <v>8</v>
      </c>
      <c r="L1051" s="1">
        <v>1</v>
      </c>
      <c r="M1051" s="1" t="s">
        <v>2344</v>
      </c>
      <c r="N1051" s="1" t="s">
        <v>12749</v>
      </c>
      <c r="S1051" s="1" t="s">
        <v>117</v>
      </c>
      <c r="T1051" s="1" t="s">
        <v>7223</v>
      </c>
      <c r="W1051" s="1" t="s">
        <v>882</v>
      </c>
      <c r="X1051" s="1" t="s">
        <v>7772</v>
      </c>
      <c r="Y1051" s="1" t="s">
        <v>88</v>
      </c>
      <c r="Z1051" s="1" t="s">
        <v>7814</v>
      </c>
      <c r="AC1051" s="1">
        <v>36</v>
      </c>
      <c r="AD1051" s="1" t="s">
        <v>289</v>
      </c>
      <c r="AE1051" s="1" t="s">
        <v>9790</v>
      </c>
    </row>
    <row r="1052" spans="1:72" ht="13.5" customHeight="1">
      <c r="A1052" s="4" t="str">
        <f t="shared" si="27"/>
        <v>1702_각남면_0094</v>
      </c>
      <c r="B1052" s="1">
        <v>1702</v>
      </c>
      <c r="C1052" s="1" t="s">
        <v>12741</v>
      </c>
      <c r="D1052" s="1" t="s">
        <v>12742</v>
      </c>
      <c r="E1052" s="1">
        <v>1051</v>
      </c>
      <c r="F1052" s="1">
        <v>3</v>
      </c>
      <c r="G1052" s="1" t="s">
        <v>2037</v>
      </c>
      <c r="H1052" s="1" t="s">
        <v>7053</v>
      </c>
      <c r="I1052" s="1">
        <v>8</v>
      </c>
      <c r="L1052" s="1">
        <v>1</v>
      </c>
      <c r="M1052" s="1" t="s">
        <v>2344</v>
      </c>
      <c r="N1052" s="1" t="s">
        <v>12749</v>
      </c>
      <c r="S1052" s="1" t="s">
        <v>121</v>
      </c>
      <c r="T1052" s="1" t="s">
        <v>7224</v>
      </c>
      <c r="Y1052" s="1" t="s">
        <v>2350</v>
      </c>
      <c r="Z1052" s="1" t="s">
        <v>8391</v>
      </c>
      <c r="AC1052" s="1">
        <v>3</v>
      </c>
      <c r="AD1052" s="1" t="s">
        <v>217</v>
      </c>
      <c r="AE1052" s="1" t="s">
        <v>9783</v>
      </c>
      <c r="AG1052" s="1" t="s">
        <v>15312</v>
      </c>
    </row>
    <row r="1053" spans="1:72" ht="13.5" customHeight="1">
      <c r="A1053" s="4" t="str">
        <f t="shared" si="27"/>
        <v>1702_각남면_0094</v>
      </c>
      <c r="B1053" s="1">
        <v>1702</v>
      </c>
      <c r="C1053" s="1" t="s">
        <v>12741</v>
      </c>
      <c r="D1053" s="1" t="s">
        <v>12742</v>
      </c>
      <c r="E1053" s="1">
        <v>1052</v>
      </c>
      <c r="F1053" s="1">
        <v>3</v>
      </c>
      <c r="G1053" s="1" t="s">
        <v>2037</v>
      </c>
      <c r="H1053" s="1" t="s">
        <v>7053</v>
      </c>
      <c r="I1053" s="1">
        <v>8</v>
      </c>
      <c r="L1053" s="1">
        <v>1</v>
      </c>
      <c r="M1053" s="1" t="s">
        <v>2344</v>
      </c>
      <c r="N1053" s="1" t="s">
        <v>12749</v>
      </c>
      <c r="S1053" s="1" t="s">
        <v>2226</v>
      </c>
      <c r="T1053" s="1" t="s">
        <v>7258</v>
      </c>
      <c r="Y1053" s="1" t="s">
        <v>1184</v>
      </c>
      <c r="Z1053" s="1" t="s">
        <v>8066</v>
      </c>
      <c r="AC1053" s="1">
        <v>2</v>
      </c>
      <c r="AD1053" s="1" t="s">
        <v>99</v>
      </c>
      <c r="AE1053" s="1" t="s">
        <v>9768</v>
      </c>
      <c r="AF1053" s="1" t="s">
        <v>13148</v>
      </c>
      <c r="AG1053" s="1" t="s">
        <v>13137</v>
      </c>
    </row>
    <row r="1054" spans="1:72" ht="13.5" customHeight="1">
      <c r="A1054" s="4" t="str">
        <f t="shared" si="27"/>
        <v>1702_각남면_0094</v>
      </c>
      <c r="B1054" s="1">
        <v>1702</v>
      </c>
      <c r="C1054" s="1" t="s">
        <v>12741</v>
      </c>
      <c r="D1054" s="1" t="s">
        <v>12742</v>
      </c>
      <c r="E1054" s="1">
        <v>1053</v>
      </c>
      <c r="F1054" s="1">
        <v>3</v>
      </c>
      <c r="G1054" s="1" t="s">
        <v>2037</v>
      </c>
      <c r="H1054" s="1" t="s">
        <v>7053</v>
      </c>
      <c r="I1054" s="1">
        <v>8</v>
      </c>
      <c r="L1054" s="1">
        <v>2</v>
      </c>
      <c r="M1054" s="1" t="s">
        <v>14318</v>
      </c>
      <c r="N1054" s="1" t="s">
        <v>14319</v>
      </c>
      <c r="T1054" s="1" t="s">
        <v>14194</v>
      </c>
      <c r="U1054" s="1" t="s">
        <v>2351</v>
      </c>
      <c r="V1054" s="1" t="s">
        <v>12894</v>
      </c>
      <c r="W1054" s="1" t="s">
        <v>1056</v>
      </c>
      <c r="X1054" s="1" t="s">
        <v>7774</v>
      </c>
      <c r="Y1054" s="1" t="s">
        <v>2352</v>
      </c>
      <c r="Z1054" s="1" t="s">
        <v>8392</v>
      </c>
      <c r="AC1054" s="1">
        <v>66</v>
      </c>
      <c r="AD1054" s="1" t="s">
        <v>316</v>
      </c>
      <c r="AE1054" s="1" t="s">
        <v>9794</v>
      </c>
      <c r="AJ1054" s="1" t="s">
        <v>17</v>
      </c>
      <c r="AK1054" s="1" t="s">
        <v>9936</v>
      </c>
      <c r="AL1054" s="1" t="s">
        <v>86</v>
      </c>
      <c r="AM1054" s="1" t="s">
        <v>9892</v>
      </c>
      <c r="AT1054" s="1" t="s">
        <v>2279</v>
      </c>
      <c r="AU1054" s="1" t="s">
        <v>7454</v>
      </c>
      <c r="AV1054" s="1" t="s">
        <v>2280</v>
      </c>
      <c r="AW1054" s="1" t="s">
        <v>7180</v>
      </c>
      <c r="BG1054" s="1" t="s">
        <v>207</v>
      </c>
      <c r="BH1054" s="1" t="s">
        <v>10187</v>
      </c>
      <c r="BI1054" s="1" t="s">
        <v>1884</v>
      </c>
      <c r="BJ1054" s="1" t="s">
        <v>9418</v>
      </c>
      <c r="BK1054" s="1" t="s">
        <v>361</v>
      </c>
      <c r="BL1054" s="1" t="s">
        <v>10189</v>
      </c>
      <c r="BM1054" s="1" t="s">
        <v>2353</v>
      </c>
      <c r="BN1054" s="1" t="s">
        <v>11691</v>
      </c>
      <c r="BO1054" s="1" t="s">
        <v>46</v>
      </c>
      <c r="BP1054" s="1" t="s">
        <v>7417</v>
      </c>
      <c r="BQ1054" s="1" t="s">
        <v>2339</v>
      </c>
      <c r="BR1054" s="1" t="s">
        <v>12205</v>
      </c>
      <c r="BS1054" s="1" t="s">
        <v>97</v>
      </c>
      <c r="BT1054" s="1" t="s">
        <v>9880</v>
      </c>
    </row>
    <row r="1055" spans="1:72" ht="13.5" customHeight="1">
      <c r="A1055" s="4" t="str">
        <f t="shared" si="27"/>
        <v>1702_각남면_0094</v>
      </c>
      <c r="B1055" s="1">
        <v>1702</v>
      </c>
      <c r="C1055" s="1" t="s">
        <v>12741</v>
      </c>
      <c r="D1055" s="1" t="s">
        <v>12742</v>
      </c>
      <c r="E1055" s="1">
        <v>1054</v>
      </c>
      <c r="F1055" s="1">
        <v>3</v>
      </c>
      <c r="G1055" s="1" t="s">
        <v>2037</v>
      </c>
      <c r="H1055" s="1" t="s">
        <v>7053</v>
      </c>
      <c r="I1055" s="1">
        <v>8</v>
      </c>
      <c r="L1055" s="1">
        <v>2</v>
      </c>
      <c r="M1055" s="1" t="s">
        <v>14318</v>
      </c>
      <c r="N1055" s="1" t="s">
        <v>14319</v>
      </c>
      <c r="S1055" s="1" t="s">
        <v>49</v>
      </c>
      <c r="T1055" s="1" t="s">
        <v>2878</v>
      </c>
      <c r="W1055" s="1" t="s">
        <v>925</v>
      </c>
      <c r="X1055" s="1" t="s">
        <v>7778</v>
      </c>
      <c r="Y1055" s="1" t="s">
        <v>88</v>
      </c>
      <c r="Z1055" s="1" t="s">
        <v>7814</v>
      </c>
      <c r="AC1055" s="1">
        <v>53</v>
      </c>
      <c r="AD1055" s="1" t="s">
        <v>40</v>
      </c>
      <c r="AE1055" s="1" t="s">
        <v>9762</v>
      </c>
      <c r="AJ1055" s="1" t="s">
        <v>17</v>
      </c>
      <c r="AK1055" s="1" t="s">
        <v>9936</v>
      </c>
      <c r="AL1055" s="1" t="s">
        <v>642</v>
      </c>
      <c r="AM1055" s="1" t="s">
        <v>13233</v>
      </c>
      <c r="AT1055" s="1" t="s">
        <v>46</v>
      </c>
      <c r="AU1055" s="1" t="s">
        <v>7417</v>
      </c>
      <c r="AV1055" s="1" t="s">
        <v>1387</v>
      </c>
      <c r="AW1055" s="1" t="s">
        <v>8119</v>
      </c>
      <c r="BG1055" s="1" t="s">
        <v>46</v>
      </c>
      <c r="BH1055" s="1" t="s">
        <v>7417</v>
      </c>
      <c r="BI1055" s="1" t="s">
        <v>2354</v>
      </c>
      <c r="BJ1055" s="1" t="s">
        <v>10564</v>
      </c>
      <c r="BK1055" s="1" t="s">
        <v>46</v>
      </c>
      <c r="BL1055" s="1" t="s">
        <v>7417</v>
      </c>
      <c r="BM1055" s="1" t="s">
        <v>2355</v>
      </c>
      <c r="BN1055" s="1" t="s">
        <v>11693</v>
      </c>
      <c r="BO1055" s="1" t="s">
        <v>46</v>
      </c>
      <c r="BP1055" s="1" t="s">
        <v>7417</v>
      </c>
      <c r="BQ1055" s="1" t="s">
        <v>2356</v>
      </c>
      <c r="BR1055" s="1" t="s">
        <v>12206</v>
      </c>
      <c r="BS1055" s="1" t="s">
        <v>97</v>
      </c>
      <c r="BT1055" s="1" t="s">
        <v>9880</v>
      </c>
    </row>
    <row r="1056" spans="1:72" ht="13.5" customHeight="1">
      <c r="A1056" s="4" t="str">
        <f t="shared" si="27"/>
        <v>1702_각남면_0094</v>
      </c>
      <c r="B1056" s="1">
        <v>1702</v>
      </c>
      <c r="C1056" s="1" t="s">
        <v>12741</v>
      </c>
      <c r="D1056" s="1" t="s">
        <v>12742</v>
      </c>
      <c r="E1056" s="1">
        <v>1055</v>
      </c>
      <c r="F1056" s="1">
        <v>3</v>
      </c>
      <c r="G1056" s="1" t="s">
        <v>2037</v>
      </c>
      <c r="H1056" s="1" t="s">
        <v>7053</v>
      </c>
      <c r="I1056" s="1">
        <v>8</v>
      </c>
      <c r="L1056" s="1">
        <v>2</v>
      </c>
      <c r="M1056" s="1" t="s">
        <v>14318</v>
      </c>
      <c r="N1056" s="1" t="s">
        <v>14319</v>
      </c>
      <c r="S1056" s="1" t="s">
        <v>68</v>
      </c>
      <c r="T1056" s="1" t="s">
        <v>7222</v>
      </c>
      <c r="U1056" s="1" t="s">
        <v>467</v>
      </c>
      <c r="V1056" s="1" t="s">
        <v>7337</v>
      </c>
      <c r="Y1056" s="1" t="s">
        <v>1059</v>
      </c>
      <c r="Z1056" s="1" t="s">
        <v>8284</v>
      </c>
      <c r="AC1056" s="1">
        <v>31</v>
      </c>
      <c r="AD1056" s="1" t="s">
        <v>607</v>
      </c>
      <c r="AE1056" s="1" t="s">
        <v>9809</v>
      </c>
    </row>
    <row r="1057" spans="1:72" ht="13.5" customHeight="1">
      <c r="A1057" s="4" t="str">
        <f t="shared" si="27"/>
        <v>1702_각남면_0094</v>
      </c>
      <c r="B1057" s="1">
        <v>1702</v>
      </c>
      <c r="C1057" s="1" t="s">
        <v>12741</v>
      </c>
      <c r="D1057" s="1" t="s">
        <v>12742</v>
      </c>
      <c r="E1057" s="1">
        <v>1056</v>
      </c>
      <c r="F1057" s="1">
        <v>3</v>
      </c>
      <c r="G1057" s="1" t="s">
        <v>2037</v>
      </c>
      <c r="H1057" s="1" t="s">
        <v>7053</v>
      </c>
      <c r="I1057" s="1">
        <v>8</v>
      </c>
      <c r="L1057" s="1">
        <v>2</v>
      </c>
      <c r="M1057" s="1" t="s">
        <v>14318</v>
      </c>
      <c r="N1057" s="1" t="s">
        <v>14319</v>
      </c>
      <c r="S1057" s="1" t="s">
        <v>64</v>
      </c>
      <c r="T1057" s="1" t="s">
        <v>7221</v>
      </c>
      <c r="Y1057" s="1" t="s">
        <v>2357</v>
      </c>
      <c r="Z1057" s="1" t="s">
        <v>8393</v>
      </c>
      <c r="AF1057" s="1" t="s">
        <v>66</v>
      </c>
      <c r="AG1057" s="1" t="s">
        <v>9818</v>
      </c>
      <c r="AH1057" s="1" t="s">
        <v>2358</v>
      </c>
      <c r="AI1057" s="1" t="s">
        <v>9902</v>
      </c>
    </row>
    <row r="1058" spans="1:72" ht="13.5" customHeight="1">
      <c r="A1058" s="4" t="str">
        <f t="shared" si="27"/>
        <v>1702_각남면_0094</v>
      </c>
      <c r="B1058" s="1">
        <v>1702</v>
      </c>
      <c r="C1058" s="1" t="s">
        <v>12741</v>
      </c>
      <c r="D1058" s="1" t="s">
        <v>12742</v>
      </c>
      <c r="E1058" s="1">
        <v>1057</v>
      </c>
      <c r="F1058" s="1">
        <v>3</v>
      </c>
      <c r="G1058" s="1" t="s">
        <v>2037</v>
      </c>
      <c r="H1058" s="1" t="s">
        <v>7053</v>
      </c>
      <c r="I1058" s="1">
        <v>8</v>
      </c>
      <c r="L1058" s="1">
        <v>2</v>
      </c>
      <c r="M1058" s="1" t="s">
        <v>14318</v>
      </c>
      <c r="N1058" s="1" t="s">
        <v>14319</v>
      </c>
      <c r="S1058" s="1" t="s">
        <v>12713</v>
      </c>
      <c r="T1058" s="1" t="s">
        <v>12714</v>
      </c>
      <c r="U1058" s="1" t="s">
        <v>15766</v>
      </c>
      <c r="V1058" s="1" t="s">
        <v>7455</v>
      </c>
      <c r="Y1058" s="1" t="s">
        <v>2359</v>
      </c>
      <c r="Z1058" s="1" t="s">
        <v>8394</v>
      </c>
      <c r="AC1058" s="1" t="s">
        <v>13114</v>
      </c>
      <c r="AD1058" s="1" t="s">
        <v>312</v>
      </c>
      <c r="AE1058" s="1" t="s">
        <v>7338</v>
      </c>
      <c r="AF1058" s="1" t="s">
        <v>100</v>
      </c>
      <c r="AG1058" s="1" t="s">
        <v>9819</v>
      </c>
    </row>
    <row r="1059" spans="1:72" ht="13.5" customHeight="1">
      <c r="A1059" s="4" t="str">
        <f t="shared" si="27"/>
        <v>1702_각남면_0094</v>
      </c>
      <c r="B1059" s="1">
        <v>1702</v>
      </c>
      <c r="C1059" s="1" t="s">
        <v>12741</v>
      </c>
      <c r="D1059" s="1" t="s">
        <v>12742</v>
      </c>
      <c r="E1059" s="1">
        <v>1058</v>
      </c>
      <c r="F1059" s="1">
        <v>3</v>
      </c>
      <c r="G1059" s="1" t="s">
        <v>2037</v>
      </c>
      <c r="H1059" s="1" t="s">
        <v>7053</v>
      </c>
      <c r="I1059" s="1">
        <v>8</v>
      </c>
      <c r="L1059" s="1">
        <v>2</v>
      </c>
      <c r="M1059" s="1" t="s">
        <v>14318</v>
      </c>
      <c r="N1059" s="1" t="s">
        <v>14319</v>
      </c>
      <c r="S1059" s="1" t="s">
        <v>64</v>
      </c>
      <c r="T1059" s="1" t="s">
        <v>7221</v>
      </c>
      <c r="Y1059" s="1" t="s">
        <v>2360</v>
      </c>
      <c r="Z1059" s="1" t="s">
        <v>8395</v>
      </c>
      <c r="AC1059" s="1">
        <v>2</v>
      </c>
      <c r="AD1059" s="1" t="s">
        <v>99</v>
      </c>
      <c r="AE1059" s="1" t="s">
        <v>9768</v>
      </c>
      <c r="AF1059" s="1" t="s">
        <v>100</v>
      </c>
      <c r="AG1059" s="1" t="s">
        <v>9819</v>
      </c>
    </row>
    <row r="1060" spans="1:72" ht="13.5" customHeight="1">
      <c r="A1060" s="4" t="str">
        <f t="shared" ref="A1060:A1091" si="28">HYPERLINK("http://kyu.snu.ac.kr/sdhj/index.jsp?type=hj/GK14658_00IH_0001_0095.jpg","1702_각남면_0095")</f>
        <v>1702_각남면_0095</v>
      </c>
      <c r="B1060" s="1">
        <v>1702</v>
      </c>
      <c r="C1060" s="1" t="s">
        <v>12741</v>
      </c>
      <c r="D1060" s="1" t="s">
        <v>12742</v>
      </c>
      <c r="E1060" s="1">
        <v>1059</v>
      </c>
      <c r="F1060" s="1">
        <v>3</v>
      </c>
      <c r="G1060" s="1" t="s">
        <v>2037</v>
      </c>
      <c r="H1060" s="1" t="s">
        <v>7053</v>
      </c>
      <c r="I1060" s="1">
        <v>8</v>
      </c>
      <c r="L1060" s="1">
        <v>3</v>
      </c>
      <c r="M1060" s="1" t="s">
        <v>14585</v>
      </c>
      <c r="N1060" s="1" t="s">
        <v>14586</v>
      </c>
      <c r="T1060" s="1" t="s">
        <v>14194</v>
      </c>
      <c r="U1060" s="1" t="s">
        <v>445</v>
      </c>
      <c r="V1060" s="1" t="s">
        <v>12846</v>
      </c>
      <c r="W1060" s="1" t="s">
        <v>1966</v>
      </c>
      <c r="X1060" s="1" t="s">
        <v>7784</v>
      </c>
      <c r="Y1060" s="1" t="s">
        <v>2361</v>
      </c>
      <c r="Z1060" s="1" t="s">
        <v>8396</v>
      </c>
      <c r="AC1060" s="1">
        <v>62</v>
      </c>
      <c r="AD1060" s="1" t="s">
        <v>99</v>
      </c>
      <c r="AE1060" s="1" t="s">
        <v>9768</v>
      </c>
      <c r="AJ1060" s="1" t="s">
        <v>17</v>
      </c>
      <c r="AK1060" s="1" t="s">
        <v>9936</v>
      </c>
      <c r="AL1060" s="1" t="s">
        <v>547</v>
      </c>
      <c r="AM1060" s="1" t="s">
        <v>10014</v>
      </c>
      <c r="AT1060" s="1" t="s">
        <v>189</v>
      </c>
      <c r="AU1060" s="1" t="s">
        <v>7414</v>
      </c>
      <c r="AV1060" s="1" t="s">
        <v>15401</v>
      </c>
      <c r="AW1060" s="1" t="s">
        <v>10453</v>
      </c>
      <c r="BG1060" s="1" t="s">
        <v>363</v>
      </c>
      <c r="BH1060" s="1" t="s">
        <v>7491</v>
      </c>
      <c r="BI1060" s="1" t="s">
        <v>2362</v>
      </c>
      <c r="BJ1060" s="1" t="s">
        <v>11231</v>
      </c>
      <c r="BK1060" s="1" t="s">
        <v>46</v>
      </c>
      <c r="BL1060" s="1" t="s">
        <v>7417</v>
      </c>
      <c r="BM1060" s="1" t="s">
        <v>2363</v>
      </c>
      <c r="BN1060" s="1" t="s">
        <v>11694</v>
      </c>
      <c r="BO1060" s="1" t="s">
        <v>46</v>
      </c>
      <c r="BP1060" s="1" t="s">
        <v>7417</v>
      </c>
      <c r="BQ1060" s="1" t="s">
        <v>2364</v>
      </c>
      <c r="BR1060" s="1" t="s">
        <v>12207</v>
      </c>
      <c r="BS1060" s="1" t="s">
        <v>149</v>
      </c>
      <c r="BT1060" s="1" t="s">
        <v>9962</v>
      </c>
    </row>
    <row r="1061" spans="1:72" ht="13.5" customHeight="1">
      <c r="A1061" s="4" t="str">
        <f t="shared" si="28"/>
        <v>1702_각남면_0095</v>
      </c>
      <c r="B1061" s="1">
        <v>1702</v>
      </c>
      <c r="C1061" s="1" t="s">
        <v>12741</v>
      </c>
      <c r="D1061" s="1" t="s">
        <v>12742</v>
      </c>
      <c r="E1061" s="1">
        <v>1060</v>
      </c>
      <c r="F1061" s="1">
        <v>3</v>
      </c>
      <c r="G1061" s="1" t="s">
        <v>2037</v>
      </c>
      <c r="H1061" s="1" t="s">
        <v>7053</v>
      </c>
      <c r="I1061" s="1">
        <v>8</v>
      </c>
      <c r="L1061" s="1">
        <v>3</v>
      </c>
      <c r="M1061" s="1" t="s">
        <v>14585</v>
      </c>
      <c r="N1061" s="1" t="s">
        <v>14586</v>
      </c>
      <c r="S1061" s="1" t="s">
        <v>49</v>
      </c>
      <c r="T1061" s="1" t="s">
        <v>2878</v>
      </c>
      <c r="W1061" s="1" t="s">
        <v>76</v>
      </c>
      <c r="X1061" s="1" t="s">
        <v>12974</v>
      </c>
      <c r="Y1061" s="1" t="s">
        <v>88</v>
      </c>
      <c r="Z1061" s="1" t="s">
        <v>7814</v>
      </c>
      <c r="AC1061" s="1">
        <v>59</v>
      </c>
      <c r="AD1061" s="1" t="s">
        <v>296</v>
      </c>
      <c r="AE1061" s="1" t="s">
        <v>9791</v>
      </c>
      <c r="AJ1061" s="1" t="s">
        <v>17</v>
      </c>
      <c r="AK1061" s="1" t="s">
        <v>9936</v>
      </c>
      <c r="AL1061" s="1" t="s">
        <v>79</v>
      </c>
      <c r="AM1061" s="1" t="s">
        <v>13206</v>
      </c>
      <c r="AT1061" s="1" t="s">
        <v>46</v>
      </c>
      <c r="AU1061" s="1" t="s">
        <v>7417</v>
      </c>
      <c r="AV1061" s="1" t="s">
        <v>2365</v>
      </c>
      <c r="AW1061" s="1" t="s">
        <v>8663</v>
      </c>
      <c r="BG1061" s="1" t="s">
        <v>46</v>
      </c>
      <c r="BH1061" s="1" t="s">
        <v>7417</v>
      </c>
      <c r="BI1061" s="1" t="s">
        <v>202</v>
      </c>
      <c r="BJ1061" s="1" t="s">
        <v>7835</v>
      </c>
      <c r="BK1061" s="1" t="s">
        <v>189</v>
      </c>
      <c r="BL1061" s="1" t="s">
        <v>7414</v>
      </c>
      <c r="BM1061" s="1" t="s">
        <v>2366</v>
      </c>
      <c r="BN1061" s="1" t="s">
        <v>13611</v>
      </c>
      <c r="BO1061" s="1" t="s">
        <v>46</v>
      </c>
      <c r="BP1061" s="1" t="s">
        <v>7417</v>
      </c>
      <c r="BQ1061" s="1" t="s">
        <v>2367</v>
      </c>
      <c r="BR1061" s="1" t="s">
        <v>13741</v>
      </c>
      <c r="BS1061" s="1" t="s">
        <v>79</v>
      </c>
      <c r="BT1061" s="1" t="s">
        <v>14129</v>
      </c>
    </row>
    <row r="1062" spans="1:72" ht="13.5" customHeight="1">
      <c r="A1062" s="4" t="str">
        <f t="shared" si="28"/>
        <v>1702_각남면_0095</v>
      </c>
      <c r="B1062" s="1">
        <v>1702</v>
      </c>
      <c r="C1062" s="1" t="s">
        <v>12741</v>
      </c>
      <c r="D1062" s="1" t="s">
        <v>12742</v>
      </c>
      <c r="E1062" s="1">
        <v>1061</v>
      </c>
      <c r="F1062" s="1">
        <v>3</v>
      </c>
      <c r="G1062" s="1" t="s">
        <v>2037</v>
      </c>
      <c r="H1062" s="1" t="s">
        <v>7053</v>
      </c>
      <c r="I1062" s="1">
        <v>8</v>
      </c>
      <c r="L1062" s="1">
        <v>3</v>
      </c>
      <c r="M1062" s="1" t="s">
        <v>14585</v>
      </c>
      <c r="N1062" s="1" t="s">
        <v>14586</v>
      </c>
      <c r="S1062" s="1" t="s">
        <v>68</v>
      </c>
      <c r="T1062" s="1" t="s">
        <v>7222</v>
      </c>
      <c r="U1062" s="1" t="s">
        <v>445</v>
      </c>
      <c r="V1062" s="1" t="s">
        <v>12846</v>
      </c>
      <c r="Y1062" s="1" t="s">
        <v>2368</v>
      </c>
      <c r="Z1062" s="1" t="s">
        <v>8397</v>
      </c>
      <c r="AC1062" s="1">
        <v>11</v>
      </c>
      <c r="AD1062" s="1" t="s">
        <v>495</v>
      </c>
      <c r="AE1062" s="1" t="s">
        <v>9805</v>
      </c>
    </row>
    <row r="1063" spans="1:72" ht="13.5" customHeight="1">
      <c r="A1063" s="4" t="str">
        <f t="shared" si="28"/>
        <v>1702_각남면_0095</v>
      </c>
      <c r="B1063" s="1">
        <v>1702</v>
      </c>
      <c r="C1063" s="1" t="s">
        <v>12741</v>
      </c>
      <c r="D1063" s="1" t="s">
        <v>12742</v>
      </c>
      <c r="E1063" s="1">
        <v>1062</v>
      </c>
      <c r="F1063" s="1">
        <v>3</v>
      </c>
      <c r="G1063" s="1" t="s">
        <v>2037</v>
      </c>
      <c r="H1063" s="1" t="s">
        <v>7053</v>
      </c>
      <c r="I1063" s="1">
        <v>8</v>
      </c>
      <c r="L1063" s="1">
        <v>3</v>
      </c>
      <c r="M1063" s="1" t="s">
        <v>14585</v>
      </c>
      <c r="N1063" s="1" t="s">
        <v>14586</v>
      </c>
      <c r="S1063" s="1" t="s">
        <v>64</v>
      </c>
      <c r="T1063" s="1" t="s">
        <v>7221</v>
      </c>
      <c r="Y1063" s="1" t="s">
        <v>15402</v>
      </c>
      <c r="Z1063" s="1" t="s">
        <v>8398</v>
      </c>
      <c r="AC1063" s="1">
        <v>7</v>
      </c>
      <c r="AD1063" s="1" t="s">
        <v>74</v>
      </c>
      <c r="AE1063" s="1" t="s">
        <v>9766</v>
      </c>
    </row>
    <row r="1064" spans="1:72" ht="13.5" customHeight="1">
      <c r="A1064" s="4" t="str">
        <f t="shared" si="28"/>
        <v>1702_각남면_0095</v>
      </c>
      <c r="B1064" s="1">
        <v>1702</v>
      </c>
      <c r="C1064" s="1" t="s">
        <v>12741</v>
      </c>
      <c r="D1064" s="1" t="s">
        <v>12742</v>
      </c>
      <c r="E1064" s="1">
        <v>1063</v>
      </c>
      <c r="F1064" s="1">
        <v>3</v>
      </c>
      <c r="G1064" s="1" t="s">
        <v>2037</v>
      </c>
      <c r="H1064" s="1" t="s">
        <v>7053</v>
      </c>
      <c r="I1064" s="1">
        <v>8</v>
      </c>
      <c r="L1064" s="1">
        <v>3</v>
      </c>
      <c r="M1064" s="1" t="s">
        <v>14585</v>
      </c>
      <c r="N1064" s="1" t="s">
        <v>14586</v>
      </c>
      <c r="S1064" s="1" t="s">
        <v>68</v>
      </c>
      <c r="T1064" s="1" t="s">
        <v>7222</v>
      </c>
      <c r="W1064" s="1" t="s">
        <v>76</v>
      </c>
      <c r="X1064" s="1" t="s">
        <v>12974</v>
      </c>
      <c r="Y1064" s="1" t="s">
        <v>2369</v>
      </c>
      <c r="Z1064" s="1" t="s">
        <v>8399</v>
      </c>
      <c r="AC1064" s="1">
        <v>1</v>
      </c>
      <c r="AD1064" s="1" t="s">
        <v>284</v>
      </c>
      <c r="AE1064" s="1" t="s">
        <v>9789</v>
      </c>
      <c r="AF1064" s="1" t="s">
        <v>100</v>
      </c>
      <c r="AG1064" s="1" t="s">
        <v>9819</v>
      </c>
    </row>
    <row r="1065" spans="1:72" ht="13.5" customHeight="1">
      <c r="A1065" s="4" t="str">
        <f t="shared" si="28"/>
        <v>1702_각남면_0095</v>
      </c>
      <c r="B1065" s="1">
        <v>1702</v>
      </c>
      <c r="C1065" s="1" t="s">
        <v>12741</v>
      </c>
      <c r="D1065" s="1" t="s">
        <v>12742</v>
      </c>
      <c r="E1065" s="1">
        <v>1064</v>
      </c>
      <c r="F1065" s="1">
        <v>3</v>
      </c>
      <c r="G1065" s="1" t="s">
        <v>2037</v>
      </c>
      <c r="H1065" s="1" t="s">
        <v>7053</v>
      </c>
      <c r="I1065" s="1">
        <v>8</v>
      </c>
      <c r="L1065" s="1">
        <v>4</v>
      </c>
      <c r="M1065" s="1" t="s">
        <v>14848</v>
      </c>
      <c r="N1065" s="1" t="s">
        <v>14849</v>
      </c>
      <c r="T1065" s="1" t="s">
        <v>14194</v>
      </c>
      <c r="U1065" s="1" t="s">
        <v>2148</v>
      </c>
      <c r="V1065" s="1" t="s">
        <v>7445</v>
      </c>
      <c r="W1065" s="1" t="s">
        <v>2149</v>
      </c>
      <c r="X1065" s="1" t="s">
        <v>7787</v>
      </c>
      <c r="Y1065" s="1" t="s">
        <v>2370</v>
      </c>
      <c r="Z1065" s="1" t="s">
        <v>8400</v>
      </c>
      <c r="AC1065" s="1">
        <v>41</v>
      </c>
      <c r="AD1065" s="1" t="s">
        <v>223</v>
      </c>
      <c r="AE1065" s="1" t="s">
        <v>9784</v>
      </c>
      <c r="AJ1065" s="1" t="s">
        <v>17</v>
      </c>
      <c r="AK1065" s="1" t="s">
        <v>9936</v>
      </c>
      <c r="AL1065" s="1" t="s">
        <v>360</v>
      </c>
      <c r="AM1065" s="1" t="s">
        <v>9928</v>
      </c>
      <c r="AT1065" s="1" t="s">
        <v>46</v>
      </c>
      <c r="AU1065" s="1" t="s">
        <v>7417</v>
      </c>
      <c r="AV1065" s="1" t="s">
        <v>15403</v>
      </c>
      <c r="AW1065" s="1" t="s">
        <v>10449</v>
      </c>
      <c r="BG1065" s="1" t="s">
        <v>2154</v>
      </c>
      <c r="BH1065" s="1" t="s">
        <v>11061</v>
      </c>
      <c r="BI1065" s="1" t="s">
        <v>2155</v>
      </c>
      <c r="BJ1065" s="1" t="s">
        <v>11223</v>
      </c>
      <c r="BK1065" s="1" t="s">
        <v>46</v>
      </c>
      <c r="BL1065" s="1" t="s">
        <v>7417</v>
      </c>
      <c r="BM1065" s="1" t="s">
        <v>947</v>
      </c>
      <c r="BN1065" s="1" t="s">
        <v>10367</v>
      </c>
      <c r="BO1065" s="1" t="s">
        <v>46</v>
      </c>
      <c r="BP1065" s="1" t="s">
        <v>7417</v>
      </c>
      <c r="BQ1065" s="1" t="s">
        <v>1934</v>
      </c>
      <c r="BR1065" s="1" t="s">
        <v>14097</v>
      </c>
      <c r="BS1065" s="1" t="s">
        <v>1287</v>
      </c>
      <c r="BT1065" s="1" t="s">
        <v>10011</v>
      </c>
    </row>
    <row r="1066" spans="1:72" ht="13.5" customHeight="1">
      <c r="A1066" s="4" t="str">
        <f t="shared" si="28"/>
        <v>1702_각남면_0095</v>
      </c>
      <c r="B1066" s="1">
        <v>1702</v>
      </c>
      <c r="C1066" s="1" t="s">
        <v>12741</v>
      </c>
      <c r="D1066" s="1" t="s">
        <v>12742</v>
      </c>
      <c r="E1066" s="1">
        <v>1065</v>
      </c>
      <c r="F1066" s="1">
        <v>3</v>
      </c>
      <c r="G1066" s="1" t="s">
        <v>2037</v>
      </c>
      <c r="H1066" s="1" t="s">
        <v>7053</v>
      </c>
      <c r="I1066" s="1">
        <v>8</v>
      </c>
      <c r="L1066" s="1">
        <v>4</v>
      </c>
      <c r="M1066" s="1" t="s">
        <v>14848</v>
      </c>
      <c r="N1066" s="1" t="s">
        <v>14849</v>
      </c>
      <c r="S1066" s="1" t="s">
        <v>49</v>
      </c>
      <c r="T1066" s="1" t="s">
        <v>2878</v>
      </c>
      <c r="W1066" s="1" t="s">
        <v>509</v>
      </c>
      <c r="X1066" s="1" t="s">
        <v>7766</v>
      </c>
      <c r="Y1066" s="1" t="s">
        <v>88</v>
      </c>
      <c r="Z1066" s="1" t="s">
        <v>7814</v>
      </c>
      <c r="AC1066" s="1">
        <v>35</v>
      </c>
      <c r="AD1066" s="1" t="s">
        <v>135</v>
      </c>
      <c r="AE1066" s="1" t="s">
        <v>9773</v>
      </c>
      <c r="AJ1066" s="1" t="s">
        <v>17</v>
      </c>
      <c r="AK1066" s="1" t="s">
        <v>9936</v>
      </c>
      <c r="AL1066" s="1" t="s">
        <v>416</v>
      </c>
      <c r="AM1066" s="1" t="s">
        <v>8868</v>
      </c>
      <c r="AT1066" s="1" t="s">
        <v>95</v>
      </c>
      <c r="AU1066" s="1" t="s">
        <v>10190</v>
      </c>
      <c r="AV1066" s="1" t="s">
        <v>2371</v>
      </c>
      <c r="AW1066" s="1" t="s">
        <v>7895</v>
      </c>
      <c r="BG1066" s="1" t="s">
        <v>189</v>
      </c>
      <c r="BH1066" s="1" t="s">
        <v>7414</v>
      </c>
      <c r="BI1066" s="1" t="s">
        <v>2372</v>
      </c>
      <c r="BJ1066" s="1" t="s">
        <v>8612</v>
      </c>
      <c r="BK1066" s="1" t="s">
        <v>46</v>
      </c>
      <c r="BL1066" s="1" t="s">
        <v>7417</v>
      </c>
      <c r="BM1066" s="1" t="s">
        <v>1646</v>
      </c>
      <c r="BN1066" s="1" t="s">
        <v>10369</v>
      </c>
      <c r="BO1066" s="1" t="s">
        <v>189</v>
      </c>
      <c r="BP1066" s="1" t="s">
        <v>7414</v>
      </c>
      <c r="BQ1066" s="1" t="s">
        <v>2373</v>
      </c>
      <c r="BR1066" s="1" t="s">
        <v>13654</v>
      </c>
      <c r="BS1066" s="1" t="s">
        <v>79</v>
      </c>
      <c r="BT1066" s="1" t="s">
        <v>14129</v>
      </c>
    </row>
    <row r="1067" spans="1:72" ht="13.5" customHeight="1">
      <c r="A1067" s="4" t="str">
        <f t="shared" si="28"/>
        <v>1702_각남면_0095</v>
      </c>
      <c r="B1067" s="1">
        <v>1702</v>
      </c>
      <c r="C1067" s="1" t="s">
        <v>12741</v>
      </c>
      <c r="D1067" s="1" t="s">
        <v>12742</v>
      </c>
      <c r="E1067" s="1">
        <v>1066</v>
      </c>
      <c r="F1067" s="1">
        <v>3</v>
      </c>
      <c r="G1067" s="1" t="s">
        <v>2037</v>
      </c>
      <c r="H1067" s="1" t="s">
        <v>7053</v>
      </c>
      <c r="I1067" s="1">
        <v>8</v>
      </c>
      <c r="L1067" s="1">
        <v>4</v>
      </c>
      <c r="M1067" s="1" t="s">
        <v>14848</v>
      </c>
      <c r="N1067" s="1" t="s">
        <v>14849</v>
      </c>
      <c r="S1067" s="1" t="s">
        <v>68</v>
      </c>
      <c r="T1067" s="1" t="s">
        <v>7222</v>
      </c>
      <c r="U1067" s="1" t="s">
        <v>771</v>
      </c>
      <c r="V1067" s="1" t="s">
        <v>12969</v>
      </c>
      <c r="Y1067" s="1" t="s">
        <v>2374</v>
      </c>
      <c r="Z1067" s="1" t="s">
        <v>8401</v>
      </c>
      <c r="AC1067" s="1">
        <v>21</v>
      </c>
      <c r="AD1067" s="1" t="s">
        <v>246</v>
      </c>
      <c r="AE1067" s="1" t="s">
        <v>9786</v>
      </c>
      <c r="AF1067" s="1" t="s">
        <v>100</v>
      </c>
      <c r="AG1067" s="1" t="s">
        <v>9819</v>
      </c>
    </row>
    <row r="1068" spans="1:72" ht="13.5" customHeight="1">
      <c r="A1068" s="4" t="str">
        <f t="shared" si="28"/>
        <v>1702_각남면_0095</v>
      </c>
      <c r="B1068" s="1">
        <v>1702</v>
      </c>
      <c r="C1068" s="1" t="s">
        <v>12741</v>
      </c>
      <c r="D1068" s="1" t="s">
        <v>12742</v>
      </c>
      <c r="E1068" s="1">
        <v>1067</v>
      </c>
      <c r="F1068" s="1">
        <v>3</v>
      </c>
      <c r="G1068" s="1" t="s">
        <v>2037</v>
      </c>
      <c r="H1068" s="1" t="s">
        <v>7053</v>
      </c>
      <c r="I1068" s="1">
        <v>8</v>
      </c>
      <c r="L1068" s="1">
        <v>4</v>
      </c>
      <c r="M1068" s="1" t="s">
        <v>14848</v>
      </c>
      <c r="N1068" s="1" t="s">
        <v>14849</v>
      </c>
      <c r="S1068" s="1" t="s">
        <v>64</v>
      </c>
      <c r="T1068" s="1" t="s">
        <v>7221</v>
      </c>
      <c r="Y1068" s="1" t="s">
        <v>88</v>
      </c>
      <c r="Z1068" s="1" t="s">
        <v>7814</v>
      </c>
      <c r="AC1068" s="1">
        <v>11</v>
      </c>
      <c r="AD1068" s="1" t="s">
        <v>313</v>
      </c>
      <c r="AE1068" s="1" t="s">
        <v>9793</v>
      </c>
    </row>
    <row r="1069" spans="1:72" ht="13.5" customHeight="1">
      <c r="A1069" s="4" t="str">
        <f t="shared" si="28"/>
        <v>1702_각남면_0095</v>
      </c>
      <c r="B1069" s="1">
        <v>1702</v>
      </c>
      <c r="C1069" s="1" t="s">
        <v>12741</v>
      </c>
      <c r="D1069" s="1" t="s">
        <v>12742</v>
      </c>
      <c r="E1069" s="1">
        <v>1068</v>
      </c>
      <c r="F1069" s="1">
        <v>3</v>
      </c>
      <c r="G1069" s="1" t="s">
        <v>2037</v>
      </c>
      <c r="H1069" s="1" t="s">
        <v>7053</v>
      </c>
      <c r="I1069" s="1">
        <v>8</v>
      </c>
      <c r="L1069" s="1">
        <v>4</v>
      </c>
      <c r="M1069" s="1" t="s">
        <v>14848</v>
      </c>
      <c r="N1069" s="1" t="s">
        <v>14849</v>
      </c>
      <c r="S1069" s="1" t="s">
        <v>64</v>
      </c>
      <c r="T1069" s="1" t="s">
        <v>7221</v>
      </c>
      <c r="Y1069" s="1" t="s">
        <v>2375</v>
      </c>
      <c r="Z1069" s="1" t="s">
        <v>8402</v>
      </c>
      <c r="AC1069" s="1">
        <v>3</v>
      </c>
      <c r="AD1069" s="1" t="s">
        <v>217</v>
      </c>
      <c r="AE1069" s="1" t="s">
        <v>9783</v>
      </c>
      <c r="AF1069" s="1" t="s">
        <v>100</v>
      </c>
      <c r="AG1069" s="1" t="s">
        <v>9819</v>
      </c>
    </row>
    <row r="1070" spans="1:72" ht="13.5" customHeight="1">
      <c r="A1070" s="4" t="str">
        <f t="shared" si="28"/>
        <v>1702_각남면_0095</v>
      </c>
      <c r="B1070" s="1">
        <v>1702</v>
      </c>
      <c r="C1070" s="1" t="s">
        <v>12741</v>
      </c>
      <c r="D1070" s="1" t="s">
        <v>12742</v>
      </c>
      <c r="E1070" s="1">
        <v>1069</v>
      </c>
      <c r="F1070" s="1">
        <v>3</v>
      </c>
      <c r="G1070" s="1" t="s">
        <v>2037</v>
      </c>
      <c r="H1070" s="1" t="s">
        <v>7053</v>
      </c>
      <c r="I1070" s="1">
        <v>8</v>
      </c>
      <c r="L1070" s="1">
        <v>5</v>
      </c>
      <c r="M1070" s="1" t="s">
        <v>14231</v>
      </c>
      <c r="N1070" s="1" t="s">
        <v>14232</v>
      </c>
      <c r="T1070" s="1" t="s">
        <v>14194</v>
      </c>
      <c r="U1070" s="1" t="s">
        <v>2148</v>
      </c>
      <c r="V1070" s="1" t="s">
        <v>7445</v>
      </c>
      <c r="W1070" s="1" t="s">
        <v>148</v>
      </c>
      <c r="X1070" s="1" t="s">
        <v>11263</v>
      </c>
      <c r="Y1070" s="1" t="s">
        <v>328</v>
      </c>
      <c r="Z1070" s="1" t="s">
        <v>7974</v>
      </c>
      <c r="AC1070" s="1">
        <v>38</v>
      </c>
      <c r="AD1070" s="1" t="s">
        <v>393</v>
      </c>
      <c r="AE1070" s="1" t="s">
        <v>9799</v>
      </c>
      <c r="AJ1070" s="1" t="s">
        <v>17</v>
      </c>
      <c r="AK1070" s="1" t="s">
        <v>9936</v>
      </c>
      <c r="AL1070" s="1" t="s">
        <v>79</v>
      </c>
      <c r="AM1070" s="1" t="s">
        <v>13206</v>
      </c>
      <c r="AT1070" s="1" t="s">
        <v>46</v>
      </c>
      <c r="AU1070" s="1" t="s">
        <v>7417</v>
      </c>
      <c r="AV1070" s="1" t="s">
        <v>1814</v>
      </c>
      <c r="AW1070" s="1" t="s">
        <v>8412</v>
      </c>
      <c r="BG1070" s="1" t="s">
        <v>46</v>
      </c>
      <c r="BH1070" s="1" t="s">
        <v>7417</v>
      </c>
      <c r="BI1070" s="1" t="s">
        <v>2376</v>
      </c>
      <c r="BJ1070" s="1" t="s">
        <v>10461</v>
      </c>
      <c r="BK1070" s="1" t="s">
        <v>46</v>
      </c>
      <c r="BL1070" s="1" t="s">
        <v>7417</v>
      </c>
      <c r="BM1070" s="1" t="s">
        <v>2377</v>
      </c>
      <c r="BN1070" s="1" t="s">
        <v>9637</v>
      </c>
      <c r="BO1070" s="1" t="s">
        <v>46</v>
      </c>
      <c r="BP1070" s="1" t="s">
        <v>7417</v>
      </c>
      <c r="BQ1070" s="1" t="s">
        <v>2378</v>
      </c>
      <c r="BR1070" s="1" t="s">
        <v>13933</v>
      </c>
      <c r="BS1070" s="1" t="s">
        <v>97</v>
      </c>
      <c r="BT1070" s="1" t="s">
        <v>9880</v>
      </c>
    </row>
    <row r="1071" spans="1:72" ht="13.5" customHeight="1">
      <c r="A1071" s="4" t="str">
        <f t="shared" si="28"/>
        <v>1702_각남면_0095</v>
      </c>
      <c r="B1071" s="1">
        <v>1702</v>
      </c>
      <c r="C1071" s="1" t="s">
        <v>12741</v>
      </c>
      <c r="D1071" s="1" t="s">
        <v>12742</v>
      </c>
      <c r="E1071" s="1">
        <v>1070</v>
      </c>
      <c r="F1071" s="1">
        <v>3</v>
      </c>
      <c r="G1071" s="1" t="s">
        <v>2037</v>
      </c>
      <c r="H1071" s="1" t="s">
        <v>7053</v>
      </c>
      <c r="I1071" s="1">
        <v>8</v>
      </c>
      <c r="L1071" s="1">
        <v>5</v>
      </c>
      <c r="M1071" s="1" t="s">
        <v>14231</v>
      </c>
      <c r="N1071" s="1" t="s">
        <v>14232</v>
      </c>
      <c r="S1071" s="1" t="s">
        <v>49</v>
      </c>
      <c r="T1071" s="1" t="s">
        <v>2878</v>
      </c>
      <c r="W1071" s="1" t="s">
        <v>76</v>
      </c>
      <c r="X1071" s="1" t="s">
        <v>12974</v>
      </c>
      <c r="Y1071" s="1" t="s">
        <v>88</v>
      </c>
      <c r="Z1071" s="1" t="s">
        <v>7814</v>
      </c>
      <c r="AC1071" s="1">
        <v>23</v>
      </c>
      <c r="AD1071" s="1" t="s">
        <v>89</v>
      </c>
      <c r="AE1071" s="1" t="s">
        <v>8127</v>
      </c>
      <c r="AJ1071" s="1" t="s">
        <v>17</v>
      </c>
      <c r="AK1071" s="1" t="s">
        <v>9936</v>
      </c>
      <c r="AL1071" s="1" t="s">
        <v>53</v>
      </c>
      <c r="AM1071" s="1" t="s">
        <v>9879</v>
      </c>
      <c r="AT1071" s="1" t="s">
        <v>46</v>
      </c>
      <c r="AU1071" s="1" t="s">
        <v>7417</v>
      </c>
      <c r="AV1071" s="1" t="s">
        <v>2379</v>
      </c>
      <c r="AW1071" s="1" t="s">
        <v>10454</v>
      </c>
      <c r="BG1071" s="1" t="s">
        <v>194</v>
      </c>
      <c r="BH1071" s="1" t="s">
        <v>7558</v>
      </c>
      <c r="BI1071" s="1" t="s">
        <v>2380</v>
      </c>
      <c r="BJ1071" s="1" t="s">
        <v>11232</v>
      </c>
      <c r="BK1071" s="1" t="s">
        <v>2381</v>
      </c>
      <c r="BL1071" s="1" t="s">
        <v>11078</v>
      </c>
      <c r="BM1071" s="1" t="s">
        <v>2382</v>
      </c>
      <c r="BN1071" s="1" t="s">
        <v>11695</v>
      </c>
      <c r="BO1071" s="1" t="s">
        <v>46</v>
      </c>
      <c r="BP1071" s="1" t="s">
        <v>7417</v>
      </c>
      <c r="BQ1071" s="1" t="s">
        <v>2383</v>
      </c>
      <c r="BR1071" s="1" t="s">
        <v>13729</v>
      </c>
      <c r="BS1071" s="1" t="s">
        <v>79</v>
      </c>
      <c r="BT1071" s="1" t="s">
        <v>14129</v>
      </c>
    </row>
    <row r="1072" spans="1:72" ht="13.5" customHeight="1">
      <c r="A1072" s="4" t="str">
        <f t="shared" si="28"/>
        <v>1702_각남면_0095</v>
      </c>
      <c r="B1072" s="1">
        <v>1702</v>
      </c>
      <c r="C1072" s="1" t="s">
        <v>12741</v>
      </c>
      <c r="D1072" s="1" t="s">
        <v>12742</v>
      </c>
      <c r="E1072" s="1">
        <v>1071</v>
      </c>
      <c r="F1072" s="1">
        <v>3</v>
      </c>
      <c r="G1072" s="1" t="s">
        <v>2037</v>
      </c>
      <c r="H1072" s="1" t="s">
        <v>7053</v>
      </c>
      <c r="I1072" s="1">
        <v>8</v>
      </c>
      <c r="L1072" s="1">
        <v>5</v>
      </c>
      <c r="M1072" s="1" t="s">
        <v>14231</v>
      </c>
      <c r="N1072" s="1" t="s">
        <v>14232</v>
      </c>
      <c r="S1072" s="1" t="s">
        <v>68</v>
      </c>
      <c r="T1072" s="1" t="s">
        <v>7222</v>
      </c>
      <c r="Y1072" s="1" t="s">
        <v>2384</v>
      </c>
      <c r="Z1072" s="1" t="s">
        <v>8403</v>
      </c>
      <c r="AC1072" s="1">
        <v>3</v>
      </c>
      <c r="AD1072" s="1" t="s">
        <v>217</v>
      </c>
      <c r="AE1072" s="1" t="s">
        <v>9783</v>
      </c>
      <c r="AF1072" s="1" t="s">
        <v>100</v>
      </c>
      <c r="AG1072" s="1" t="s">
        <v>9819</v>
      </c>
    </row>
    <row r="1073" spans="1:73" ht="13.5" customHeight="1">
      <c r="A1073" s="4" t="str">
        <f t="shared" si="28"/>
        <v>1702_각남면_0095</v>
      </c>
      <c r="B1073" s="1">
        <v>1702</v>
      </c>
      <c r="C1073" s="1" t="s">
        <v>12741</v>
      </c>
      <c r="D1073" s="1" t="s">
        <v>12742</v>
      </c>
      <c r="E1073" s="1">
        <v>1072</v>
      </c>
      <c r="F1073" s="1">
        <v>3</v>
      </c>
      <c r="G1073" s="1" t="s">
        <v>2037</v>
      </c>
      <c r="H1073" s="1" t="s">
        <v>7053</v>
      </c>
      <c r="I1073" s="1">
        <v>8</v>
      </c>
      <c r="L1073" s="1">
        <v>5</v>
      </c>
      <c r="M1073" s="1" t="s">
        <v>14231</v>
      </c>
      <c r="N1073" s="1" t="s">
        <v>14232</v>
      </c>
      <c r="S1073" s="1" t="s">
        <v>64</v>
      </c>
      <c r="T1073" s="1" t="s">
        <v>7221</v>
      </c>
      <c r="Y1073" s="1" t="s">
        <v>2299</v>
      </c>
      <c r="Z1073" s="1" t="s">
        <v>8372</v>
      </c>
      <c r="AC1073" s="1">
        <v>1</v>
      </c>
      <c r="AD1073" s="1" t="s">
        <v>284</v>
      </c>
      <c r="AE1073" s="1" t="s">
        <v>9789</v>
      </c>
      <c r="AF1073" s="1" t="s">
        <v>100</v>
      </c>
      <c r="AG1073" s="1" t="s">
        <v>9819</v>
      </c>
    </row>
    <row r="1074" spans="1:73" ht="13.5" customHeight="1">
      <c r="A1074" s="4" t="str">
        <f t="shared" si="28"/>
        <v>1702_각남면_0095</v>
      </c>
      <c r="B1074" s="1">
        <v>1702</v>
      </c>
      <c r="C1074" s="1" t="s">
        <v>12741</v>
      </c>
      <c r="D1074" s="1" t="s">
        <v>12742</v>
      </c>
      <c r="E1074" s="1">
        <v>1073</v>
      </c>
      <c r="F1074" s="1">
        <v>3</v>
      </c>
      <c r="G1074" s="1" t="s">
        <v>2037</v>
      </c>
      <c r="H1074" s="1" t="s">
        <v>7053</v>
      </c>
      <c r="I1074" s="1">
        <v>9</v>
      </c>
      <c r="J1074" s="1" t="s">
        <v>2385</v>
      </c>
      <c r="K1074" s="1" t="s">
        <v>7096</v>
      </c>
      <c r="L1074" s="1">
        <v>1</v>
      </c>
      <c r="M1074" s="1" t="s">
        <v>2385</v>
      </c>
      <c r="N1074" s="1" t="s">
        <v>7096</v>
      </c>
      <c r="T1074" s="1" t="s">
        <v>14194</v>
      </c>
      <c r="U1074" s="1" t="s">
        <v>2148</v>
      </c>
      <c r="V1074" s="1" t="s">
        <v>7445</v>
      </c>
      <c r="W1074" s="1" t="s">
        <v>2149</v>
      </c>
      <c r="X1074" s="1" t="s">
        <v>7787</v>
      </c>
      <c r="Y1074" s="1" t="s">
        <v>2386</v>
      </c>
      <c r="Z1074" s="1" t="s">
        <v>8404</v>
      </c>
      <c r="AC1074" s="1">
        <v>43</v>
      </c>
      <c r="AD1074" s="1" t="s">
        <v>353</v>
      </c>
      <c r="AE1074" s="1" t="s">
        <v>9797</v>
      </c>
      <c r="AJ1074" s="1" t="s">
        <v>17</v>
      </c>
      <c r="AK1074" s="1" t="s">
        <v>9936</v>
      </c>
      <c r="AL1074" s="1" t="s">
        <v>360</v>
      </c>
      <c r="AM1074" s="1" t="s">
        <v>9928</v>
      </c>
      <c r="AT1074" s="1" t="s">
        <v>46</v>
      </c>
      <c r="AU1074" s="1" t="s">
        <v>7417</v>
      </c>
      <c r="AV1074" s="1" t="s">
        <v>15398</v>
      </c>
      <c r="AW1074" s="1" t="s">
        <v>10449</v>
      </c>
      <c r="BG1074" s="1" t="s">
        <v>2154</v>
      </c>
      <c r="BH1074" s="1" t="s">
        <v>11061</v>
      </c>
      <c r="BI1074" s="1" t="s">
        <v>2155</v>
      </c>
      <c r="BJ1074" s="1" t="s">
        <v>11223</v>
      </c>
      <c r="BK1074" s="1" t="s">
        <v>46</v>
      </c>
      <c r="BL1074" s="1" t="s">
        <v>7417</v>
      </c>
      <c r="BM1074" s="1" t="s">
        <v>1055</v>
      </c>
      <c r="BN1074" s="1" t="s">
        <v>10446</v>
      </c>
      <c r="BO1074" s="1" t="s">
        <v>46</v>
      </c>
      <c r="BP1074" s="1" t="s">
        <v>7417</v>
      </c>
      <c r="BQ1074" s="1" t="s">
        <v>1934</v>
      </c>
      <c r="BR1074" s="1" t="s">
        <v>14097</v>
      </c>
      <c r="BS1074" s="1" t="s">
        <v>1287</v>
      </c>
      <c r="BT1074" s="1" t="s">
        <v>10011</v>
      </c>
    </row>
    <row r="1075" spans="1:73" ht="13.5" customHeight="1">
      <c r="A1075" s="4" t="str">
        <f t="shared" si="28"/>
        <v>1702_각남면_0095</v>
      </c>
      <c r="B1075" s="1">
        <v>1702</v>
      </c>
      <c r="C1075" s="1" t="s">
        <v>12741</v>
      </c>
      <c r="D1075" s="1" t="s">
        <v>12742</v>
      </c>
      <c r="E1075" s="1">
        <v>1074</v>
      </c>
      <c r="F1075" s="1">
        <v>3</v>
      </c>
      <c r="G1075" s="1" t="s">
        <v>2037</v>
      </c>
      <c r="H1075" s="1" t="s">
        <v>7053</v>
      </c>
      <c r="I1075" s="1">
        <v>9</v>
      </c>
      <c r="L1075" s="1">
        <v>1</v>
      </c>
      <c r="M1075" s="1" t="s">
        <v>2385</v>
      </c>
      <c r="N1075" s="1" t="s">
        <v>7096</v>
      </c>
      <c r="S1075" s="1" t="s">
        <v>49</v>
      </c>
      <c r="T1075" s="1" t="s">
        <v>2878</v>
      </c>
      <c r="W1075" s="1" t="s">
        <v>76</v>
      </c>
      <c r="X1075" s="1" t="s">
        <v>12974</v>
      </c>
      <c r="Y1075" s="1" t="s">
        <v>88</v>
      </c>
      <c r="Z1075" s="1" t="s">
        <v>7814</v>
      </c>
      <c r="AC1075" s="1">
        <v>43</v>
      </c>
      <c r="AD1075" s="1" t="s">
        <v>353</v>
      </c>
      <c r="AE1075" s="1" t="s">
        <v>9797</v>
      </c>
      <c r="AJ1075" s="1" t="s">
        <v>17</v>
      </c>
      <c r="AK1075" s="1" t="s">
        <v>9936</v>
      </c>
      <c r="AL1075" s="1" t="s">
        <v>79</v>
      </c>
      <c r="AM1075" s="1" t="s">
        <v>13206</v>
      </c>
      <c r="AT1075" s="1" t="s">
        <v>46</v>
      </c>
      <c r="AU1075" s="1" t="s">
        <v>7417</v>
      </c>
      <c r="AV1075" s="1" t="s">
        <v>2387</v>
      </c>
      <c r="AW1075" s="1" t="s">
        <v>10455</v>
      </c>
      <c r="BG1075" s="1" t="s">
        <v>46</v>
      </c>
      <c r="BH1075" s="1" t="s">
        <v>7417</v>
      </c>
      <c r="BI1075" s="1" t="s">
        <v>2388</v>
      </c>
      <c r="BJ1075" s="1" t="s">
        <v>11233</v>
      </c>
      <c r="BK1075" s="1" t="s">
        <v>343</v>
      </c>
      <c r="BL1075" s="1" t="s">
        <v>11039</v>
      </c>
      <c r="BM1075" s="1" t="s">
        <v>2389</v>
      </c>
      <c r="BN1075" s="1" t="s">
        <v>11696</v>
      </c>
      <c r="BO1075" s="1" t="s">
        <v>46</v>
      </c>
      <c r="BP1075" s="1" t="s">
        <v>7417</v>
      </c>
      <c r="BQ1075" s="1" t="s">
        <v>2390</v>
      </c>
      <c r="BR1075" s="1" t="s">
        <v>14084</v>
      </c>
      <c r="BS1075" s="1" t="s">
        <v>149</v>
      </c>
      <c r="BT1075" s="1" t="s">
        <v>9962</v>
      </c>
    </row>
    <row r="1076" spans="1:73" ht="13.5" customHeight="1">
      <c r="A1076" s="4" t="str">
        <f t="shared" si="28"/>
        <v>1702_각남면_0095</v>
      </c>
      <c r="B1076" s="1">
        <v>1702</v>
      </c>
      <c r="C1076" s="1" t="s">
        <v>12741</v>
      </c>
      <c r="D1076" s="1" t="s">
        <v>12742</v>
      </c>
      <c r="E1076" s="1">
        <v>1075</v>
      </c>
      <c r="F1076" s="1">
        <v>3</v>
      </c>
      <c r="G1076" s="1" t="s">
        <v>2037</v>
      </c>
      <c r="H1076" s="1" t="s">
        <v>7053</v>
      </c>
      <c r="I1076" s="1">
        <v>9</v>
      </c>
      <c r="L1076" s="1">
        <v>1</v>
      </c>
      <c r="M1076" s="1" t="s">
        <v>2385</v>
      </c>
      <c r="N1076" s="1" t="s">
        <v>7096</v>
      </c>
      <c r="S1076" s="1" t="s">
        <v>68</v>
      </c>
      <c r="T1076" s="1" t="s">
        <v>7222</v>
      </c>
      <c r="U1076" s="1" t="s">
        <v>771</v>
      </c>
      <c r="V1076" s="1" t="s">
        <v>12969</v>
      </c>
      <c r="Y1076" s="1" t="s">
        <v>2391</v>
      </c>
      <c r="Z1076" s="1" t="s">
        <v>8405</v>
      </c>
      <c r="AC1076" s="1">
        <v>26</v>
      </c>
      <c r="AD1076" s="1" t="s">
        <v>140</v>
      </c>
      <c r="AE1076" s="1" t="s">
        <v>9774</v>
      </c>
      <c r="BU1076" s="1" t="s">
        <v>16061</v>
      </c>
    </row>
    <row r="1077" spans="1:73" ht="13.5" customHeight="1">
      <c r="A1077" s="4" t="str">
        <f t="shared" si="28"/>
        <v>1702_각남면_0095</v>
      </c>
      <c r="B1077" s="1">
        <v>1702</v>
      </c>
      <c r="C1077" s="1" t="s">
        <v>12741</v>
      </c>
      <c r="D1077" s="1" t="s">
        <v>12742</v>
      </c>
      <c r="E1077" s="1">
        <v>1076</v>
      </c>
      <c r="F1077" s="1">
        <v>3</v>
      </c>
      <c r="G1077" s="1" t="s">
        <v>2037</v>
      </c>
      <c r="H1077" s="1" t="s">
        <v>7053</v>
      </c>
      <c r="I1077" s="1">
        <v>9</v>
      </c>
      <c r="L1077" s="1">
        <v>1</v>
      </c>
      <c r="M1077" s="1" t="s">
        <v>2385</v>
      </c>
      <c r="N1077" s="1" t="s">
        <v>7096</v>
      </c>
      <c r="S1077" s="1" t="s">
        <v>64</v>
      </c>
      <c r="T1077" s="1" t="s">
        <v>7221</v>
      </c>
      <c r="Y1077" s="1" t="s">
        <v>15404</v>
      </c>
      <c r="Z1077" s="1" t="s">
        <v>8406</v>
      </c>
      <c r="AC1077" s="1">
        <v>2</v>
      </c>
      <c r="AD1077" s="1" t="s">
        <v>99</v>
      </c>
      <c r="AE1077" s="1" t="s">
        <v>9768</v>
      </c>
      <c r="AF1077" s="1" t="s">
        <v>100</v>
      </c>
      <c r="AG1077" s="1" t="s">
        <v>9819</v>
      </c>
    </row>
    <row r="1078" spans="1:73" ht="13.5" customHeight="1">
      <c r="A1078" s="4" t="str">
        <f t="shared" si="28"/>
        <v>1702_각남면_0095</v>
      </c>
      <c r="B1078" s="1">
        <v>1702</v>
      </c>
      <c r="C1078" s="1" t="s">
        <v>12741</v>
      </c>
      <c r="D1078" s="1" t="s">
        <v>12742</v>
      </c>
      <c r="E1078" s="1">
        <v>1077</v>
      </c>
      <c r="F1078" s="1">
        <v>3</v>
      </c>
      <c r="G1078" s="1" t="s">
        <v>2037</v>
      </c>
      <c r="H1078" s="1" t="s">
        <v>7053</v>
      </c>
      <c r="I1078" s="1">
        <v>9</v>
      </c>
      <c r="L1078" s="1">
        <v>2</v>
      </c>
      <c r="M1078" s="1" t="s">
        <v>14320</v>
      </c>
      <c r="N1078" s="1" t="s">
        <v>14321</v>
      </c>
      <c r="T1078" s="1" t="s">
        <v>14194</v>
      </c>
      <c r="U1078" s="1" t="s">
        <v>2204</v>
      </c>
      <c r="V1078" s="1" t="s">
        <v>7446</v>
      </c>
      <c r="W1078" s="1" t="s">
        <v>409</v>
      </c>
      <c r="X1078" s="1" t="s">
        <v>7760</v>
      </c>
      <c r="Y1078" s="1" t="s">
        <v>328</v>
      </c>
      <c r="Z1078" s="1" t="s">
        <v>7974</v>
      </c>
      <c r="AC1078" s="1">
        <v>52</v>
      </c>
      <c r="AD1078" s="1" t="s">
        <v>162</v>
      </c>
      <c r="AE1078" s="1" t="s">
        <v>9778</v>
      </c>
      <c r="AJ1078" s="1" t="s">
        <v>17</v>
      </c>
      <c r="AK1078" s="1" t="s">
        <v>9936</v>
      </c>
      <c r="AL1078" s="1" t="s">
        <v>399</v>
      </c>
      <c r="AM1078" s="1" t="s">
        <v>9937</v>
      </c>
      <c r="AT1078" s="1" t="s">
        <v>46</v>
      </c>
      <c r="AU1078" s="1" t="s">
        <v>7417</v>
      </c>
      <c r="AV1078" s="1" t="s">
        <v>2392</v>
      </c>
      <c r="AW1078" s="1" t="s">
        <v>10456</v>
      </c>
      <c r="BG1078" s="1" t="s">
        <v>107</v>
      </c>
      <c r="BH1078" s="1" t="s">
        <v>13368</v>
      </c>
      <c r="BI1078" s="1" t="s">
        <v>15356</v>
      </c>
      <c r="BJ1078" s="1" t="s">
        <v>8493</v>
      </c>
      <c r="BK1078" s="1" t="s">
        <v>207</v>
      </c>
      <c r="BL1078" s="1" t="s">
        <v>10187</v>
      </c>
      <c r="BM1078" s="1" t="s">
        <v>2042</v>
      </c>
      <c r="BN1078" s="1" t="s">
        <v>11239</v>
      </c>
      <c r="BO1078" s="1" t="s">
        <v>1757</v>
      </c>
      <c r="BP1078" s="1" t="s">
        <v>10065</v>
      </c>
      <c r="BQ1078" s="1" t="s">
        <v>2393</v>
      </c>
      <c r="BR1078" s="1" t="s">
        <v>12208</v>
      </c>
      <c r="BS1078" s="1" t="s">
        <v>1062</v>
      </c>
      <c r="BT1078" s="1" t="s">
        <v>10031</v>
      </c>
    </row>
    <row r="1079" spans="1:73" ht="13.5" customHeight="1">
      <c r="A1079" s="4" t="str">
        <f t="shared" si="28"/>
        <v>1702_각남면_0095</v>
      </c>
      <c r="B1079" s="1">
        <v>1702</v>
      </c>
      <c r="C1079" s="1" t="s">
        <v>12741</v>
      </c>
      <c r="D1079" s="1" t="s">
        <v>12742</v>
      </c>
      <c r="E1079" s="1">
        <v>1078</v>
      </c>
      <c r="F1079" s="1">
        <v>3</v>
      </c>
      <c r="G1079" s="1" t="s">
        <v>2037</v>
      </c>
      <c r="H1079" s="1" t="s">
        <v>7053</v>
      </c>
      <c r="I1079" s="1">
        <v>9</v>
      </c>
      <c r="L1079" s="1">
        <v>2</v>
      </c>
      <c r="M1079" s="1" t="s">
        <v>14320</v>
      </c>
      <c r="N1079" s="1" t="s">
        <v>14321</v>
      </c>
      <c r="S1079" s="1" t="s">
        <v>49</v>
      </c>
      <c r="T1079" s="1" t="s">
        <v>2878</v>
      </c>
      <c r="W1079" s="1" t="s">
        <v>166</v>
      </c>
      <c r="X1079" s="1" t="s">
        <v>7754</v>
      </c>
      <c r="Y1079" s="1" t="s">
        <v>88</v>
      </c>
      <c r="Z1079" s="1" t="s">
        <v>7814</v>
      </c>
      <c r="AC1079" s="1">
        <v>47</v>
      </c>
      <c r="AD1079" s="1" t="s">
        <v>575</v>
      </c>
      <c r="AE1079" s="1" t="s">
        <v>9807</v>
      </c>
      <c r="AJ1079" s="1" t="s">
        <v>17</v>
      </c>
      <c r="AK1079" s="1" t="s">
        <v>9936</v>
      </c>
      <c r="AL1079" s="1" t="s">
        <v>97</v>
      </c>
      <c r="AM1079" s="1" t="s">
        <v>9880</v>
      </c>
      <c r="AT1079" s="1" t="s">
        <v>2394</v>
      </c>
      <c r="AU1079" s="1" t="s">
        <v>10211</v>
      </c>
      <c r="AV1079" s="1" t="s">
        <v>2395</v>
      </c>
      <c r="AW1079" s="1" t="s">
        <v>10457</v>
      </c>
      <c r="BG1079" s="1" t="s">
        <v>2396</v>
      </c>
      <c r="BH1079" s="1" t="s">
        <v>11063</v>
      </c>
      <c r="BI1079" s="1" t="s">
        <v>1481</v>
      </c>
      <c r="BJ1079" s="1" t="s">
        <v>10598</v>
      </c>
      <c r="BK1079" s="1" t="s">
        <v>109</v>
      </c>
      <c r="BL1079" s="1" t="s">
        <v>10204</v>
      </c>
      <c r="BM1079" s="1" t="s">
        <v>357</v>
      </c>
      <c r="BN1079" s="1" t="s">
        <v>9351</v>
      </c>
      <c r="BO1079" s="1" t="s">
        <v>207</v>
      </c>
      <c r="BP1079" s="1" t="s">
        <v>10187</v>
      </c>
      <c r="BQ1079" s="1" t="s">
        <v>2397</v>
      </c>
      <c r="BR1079" s="1" t="s">
        <v>14026</v>
      </c>
      <c r="BS1079" s="1" t="s">
        <v>1218</v>
      </c>
      <c r="BT1079" s="1" t="s">
        <v>9947</v>
      </c>
    </row>
    <row r="1080" spans="1:73" ht="13.5" customHeight="1">
      <c r="A1080" s="4" t="str">
        <f t="shared" si="28"/>
        <v>1702_각남면_0095</v>
      </c>
      <c r="B1080" s="1">
        <v>1702</v>
      </c>
      <c r="C1080" s="1" t="s">
        <v>12741</v>
      </c>
      <c r="D1080" s="1" t="s">
        <v>12742</v>
      </c>
      <c r="E1080" s="1">
        <v>1079</v>
      </c>
      <c r="F1080" s="1">
        <v>3</v>
      </c>
      <c r="G1080" s="1" t="s">
        <v>2037</v>
      </c>
      <c r="H1080" s="1" t="s">
        <v>7053</v>
      </c>
      <c r="I1080" s="1">
        <v>9</v>
      </c>
      <c r="L1080" s="1">
        <v>2</v>
      </c>
      <c r="M1080" s="1" t="s">
        <v>14320</v>
      </c>
      <c r="N1080" s="1" t="s">
        <v>14321</v>
      </c>
      <c r="S1080" s="1" t="s">
        <v>280</v>
      </c>
      <c r="T1080" s="1" t="s">
        <v>7228</v>
      </c>
      <c r="W1080" s="1" t="s">
        <v>155</v>
      </c>
      <c r="X1080" s="1" t="s">
        <v>7753</v>
      </c>
      <c r="Y1080" s="1" t="s">
        <v>88</v>
      </c>
      <c r="Z1080" s="1" t="s">
        <v>7814</v>
      </c>
      <c r="AC1080" s="1">
        <v>65</v>
      </c>
      <c r="AD1080" s="1" t="s">
        <v>319</v>
      </c>
      <c r="AE1080" s="1" t="s">
        <v>7865</v>
      </c>
    </row>
    <row r="1081" spans="1:73" ht="13.5" customHeight="1">
      <c r="A1081" s="4" t="str">
        <f t="shared" si="28"/>
        <v>1702_각남면_0095</v>
      </c>
      <c r="B1081" s="1">
        <v>1702</v>
      </c>
      <c r="C1081" s="1" t="s">
        <v>12741</v>
      </c>
      <c r="D1081" s="1" t="s">
        <v>12742</v>
      </c>
      <c r="E1081" s="1">
        <v>1080</v>
      </c>
      <c r="F1081" s="1">
        <v>3</v>
      </c>
      <c r="G1081" s="1" t="s">
        <v>2037</v>
      </c>
      <c r="H1081" s="1" t="s">
        <v>7053</v>
      </c>
      <c r="I1081" s="1">
        <v>9</v>
      </c>
      <c r="L1081" s="1">
        <v>2</v>
      </c>
      <c r="M1081" s="1" t="s">
        <v>14320</v>
      </c>
      <c r="N1081" s="1" t="s">
        <v>14321</v>
      </c>
      <c r="S1081" s="1" t="s">
        <v>64</v>
      </c>
      <c r="T1081" s="1" t="s">
        <v>7221</v>
      </c>
      <c r="Y1081" s="1" t="s">
        <v>88</v>
      </c>
      <c r="Z1081" s="1" t="s">
        <v>7814</v>
      </c>
      <c r="AC1081" s="1">
        <v>10</v>
      </c>
      <c r="AD1081" s="1" t="s">
        <v>72</v>
      </c>
      <c r="AE1081" s="1" t="s">
        <v>9765</v>
      </c>
    </row>
    <row r="1082" spans="1:73" ht="13.5" customHeight="1">
      <c r="A1082" s="4" t="str">
        <f t="shared" si="28"/>
        <v>1702_각남면_0095</v>
      </c>
      <c r="B1082" s="1">
        <v>1702</v>
      </c>
      <c r="C1082" s="1" t="s">
        <v>12741</v>
      </c>
      <c r="D1082" s="1" t="s">
        <v>12742</v>
      </c>
      <c r="E1082" s="1">
        <v>1081</v>
      </c>
      <c r="F1082" s="1">
        <v>3</v>
      </c>
      <c r="G1082" s="1" t="s">
        <v>2037</v>
      </c>
      <c r="H1082" s="1" t="s">
        <v>7053</v>
      </c>
      <c r="I1082" s="1">
        <v>9</v>
      </c>
      <c r="L1082" s="1">
        <v>3</v>
      </c>
      <c r="M1082" s="1" t="s">
        <v>14587</v>
      </c>
      <c r="N1082" s="1" t="s">
        <v>14588</v>
      </c>
      <c r="T1082" s="1" t="s">
        <v>14194</v>
      </c>
      <c r="U1082" s="1" t="s">
        <v>2148</v>
      </c>
      <c r="V1082" s="1" t="s">
        <v>7445</v>
      </c>
      <c r="W1082" s="1" t="s">
        <v>87</v>
      </c>
      <c r="X1082" s="1" t="s">
        <v>7750</v>
      </c>
      <c r="Y1082" s="1" t="s">
        <v>2398</v>
      </c>
      <c r="Z1082" s="1" t="s">
        <v>8151</v>
      </c>
      <c r="AC1082" s="1">
        <v>29</v>
      </c>
      <c r="AD1082" s="1" t="s">
        <v>232</v>
      </c>
      <c r="AE1082" s="1" t="s">
        <v>9785</v>
      </c>
      <c r="AJ1082" s="1" t="s">
        <v>17</v>
      </c>
      <c r="AK1082" s="1" t="s">
        <v>9936</v>
      </c>
      <c r="AL1082" s="1" t="s">
        <v>90</v>
      </c>
      <c r="AM1082" s="1" t="s">
        <v>9993</v>
      </c>
      <c r="AT1082" s="1" t="s">
        <v>553</v>
      </c>
      <c r="AU1082" s="1" t="s">
        <v>7549</v>
      </c>
      <c r="AV1082" s="1" t="s">
        <v>2399</v>
      </c>
      <c r="AW1082" s="1" t="s">
        <v>10458</v>
      </c>
      <c r="BG1082" s="1" t="s">
        <v>2400</v>
      </c>
      <c r="BH1082" s="1" t="s">
        <v>11064</v>
      </c>
      <c r="BI1082" s="1" t="s">
        <v>1684</v>
      </c>
      <c r="BJ1082" s="1" t="s">
        <v>8852</v>
      </c>
      <c r="BK1082" s="1" t="s">
        <v>1860</v>
      </c>
      <c r="BL1082" s="1" t="s">
        <v>11070</v>
      </c>
      <c r="BM1082" s="1" t="s">
        <v>2401</v>
      </c>
      <c r="BN1082" s="1" t="s">
        <v>11697</v>
      </c>
      <c r="BO1082" s="1" t="s">
        <v>46</v>
      </c>
      <c r="BP1082" s="1" t="s">
        <v>7417</v>
      </c>
      <c r="BQ1082" s="1" t="s">
        <v>2402</v>
      </c>
      <c r="BR1082" s="1" t="s">
        <v>12209</v>
      </c>
      <c r="BS1082" s="1" t="s">
        <v>90</v>
      </c>
      <c r="BT1082" s="1" t="s">
        <v>9993</v>
      </c>
    </row>
    <row r="1083" spans="1:73" ht="13.5" customHeight="1">
      <c r="A1083" s="4" t="str">
        <f t="shared" si="28"/>
        <v>1702_각남면_0095</v>
      </c>
      <c r="B1083" s="1">
        <v>1702</v>
      </c>
      <c r="C1083" s="1" t="s">
        <v>12741</v>
      </c>
      <c r="D1083" s="1" t="s">
        <v>12742</v>
      </c>
      <c r="E1083" s="1">
        <v>1082</v>
      </c>
      <c r="F1083" s="1">
        <v>3</v>
      </c>
      <c r="G1083" s="1" t="s">
        <v>2037</v>
      </c>
      <c r="H1083" s="1" t="s">
        <v>7053</v>
      </c>
      <c r="I1083" s="1">
        <v>9</v>
      </c>
      <c r="L1083" s="1">
        <v>3</v>
      </c>
      <c r="M1083" s="1" t="s">
        <v>14587</v>
      </c>
      <c r="N1083" s="1" t="s">
        <v>14588</v>
      </c>
      <c r="S1083" s="1" t="s">
        <v>49</v>
      </c>
      <c r="T1083" s="1" t="s">
        <v>2878</v>
      </c>
      <c r="W1083" s="1" t="s">
        <v>1056</v>
      </c>
      <c r="X1083" s="1" t="s">
        <v>7774</v>
      </c>
      <c r="Y1083" s="1" t="s">
        <v>88</v>
      </c>
      <c r="Z1083" s="1" t="s">
        <v>7814</v>
      </c>
      <c r="AC1083" s="1">
        <v>35</v>
      </c>
      <c r="AD1083" s="1" t="s">
        <v>135</v>
      </c>
      <c r="AE1083" s="1" t="s">
        <v>9773</v>
      </c>
      <c r="AJ1083" s="1" t="s">
        <v>17</v>
      </c>
      <c r="AK1083" s="1" t="s">
        <v>9936</v>
      </c>
      <c r="AL1083" s="1" t="s">
        <v>86</v>
      </c>
      <c r="AM1083" s="1" t="s">
        <v>9892</v>
      </c>
      <c r="AT1083" s="1" t="s">
        <v>2403</v>
      </c>
      <c r="AU1083" s="1" t="s">
        <v>7454</v>
      </c>
      <c r="AV1083" s="1" t="s">
        <v>2280</v>
      </c>
      <c r="AW1083" s="1" t="s">
        <v>7180</v>
      </c>
      <c r="BG1083" s="1" t="s">
        <v>207</v>
      </c>
      <c r="BH1083" s="1" t="s">
        <v>10187</v>
      </c>
      <c r="BI1083" s="1" t="s">
        <v>1884</v>
      </c>
      <c r="BJ1083" s="1" t="s">
        <v>9418</v>
      </c>
      <c r="BK1083" s="1" t="s">
        <v>361</v>
      </c>
      <c r="BL1083" s="1" t="s">
        <v>10189</v>
      </c>
      <c r="BM1083" s="1" t="s">
        <v>2353</v>
      </c>
      <c r="BN1083" s="1" t="s">
        <v>11691</v>
      </c>
      <c r="BO1083" s="1" t="s">
        <v>46</v>
      </c>
      <c r="BP1083" s="1" t="s">
        <v>7417</v>
      </c>
      <c r="BQ1083" s="1" t="s">
        <v>2339</v>
      </c>
      <c r="BR1083" s="1" t="s">
        <v>12205</v>
      </c>
      <c r="BS1083" s="1" t="s">
        <v>97</v>
      </c>
      <c r="BT1083" s="1" t="s">
        <v>9880</v>
      </c>
    </row>
    <row r="1084" spans="1:73" ht="13.5" customHeight="1">
      <c r="A1084" s="4" t="str">
        <f t="shared" si="28"/>
        <v>1702_각남면_0095</v>
      </c>
      <c r="B1084" s="1">
        <v>1702</v>
      </c>
      <c r="C1084" s="1" t="s">
        <v>12741</v>
      </c>
      <c r="D1084" s="1" t="s">
        <v>12742</v>
      </c>
      <c r="E1084" s="1">
        <v>1083</v>
      </c>
      <c r="F1084" s="1">
        <v>3</v>
      </c>
      <c r="G1084" s="1" t="s">
        <v>2037</v>
      </c>
      <c r="H1084" s="1" t="s">
        <v>7053</v>
      </c>
      <c r="I1084" s="1">
        <v>9</v>
      </c>
      <c r="L1084" s="1">
        <v>3</v>
      </c>
      <c r="M1084" s="1" t="s">
        <v>14587</v>
      </c>
      <c r="N1084" s="1" t="s">
        <v>14588</v>
      </c>
      <c r="S1084" s="1" t="s">
        <v>64</v>
      </c>
      <c r="T1084" s="1" t="s">
        <v>7221</v>
      </c>
      <c r="Y1084" s="1" t="s">
        <v>2404</v>
      </c>
      <c r="Z1084" s="1" t="s">
        <v>8407</v>
      </c>
      <c r="AC1084" s="1">
        <v>8</v>
      </c>
      <c r="AD1084" s="1" t="s">
        <v>184</v>
      </c>
      <c r="AE1084" s="1" t="s">
        <v>9781</v>
      </c>
    </row>
    <row r="1085" spans="1:73" ht="13.5" customHeight="1">
      <c r="A1085" s="4" t="str">
        <f t="shared" si="28"/>
        <v>1702_각남면_0095</v>
      </c>
      <c r="B1085" s="1">
        <v>1702</v>
      </c>
      <c r="C1085" s="1" t="s">
        <v>12741</v>
      </c>
      <c r="D1085" s="1" t="s">
        <v>12742</v>
      </c>
      <c r="E1085" s="1">
        <v>1084</v>
      </c>
      <c r="F1085" s="1">
        <v>3</v>
      </c>
      <c r="G1085" s="1" t="s">
        <v>2037</v>
      </c>
      <c r="H1085" s="1" t="s">
        <v>7053</v>
      </c>
      <c r="I1085" s="1">
        <v>9</v>
      </c>
      <c r="L1085" s="1">
        <v>3</v>
      </c>
      <c r="M1085" s="1" t="s">
        <v>14587</v>
      </c>
      <c r="N1085" s="1" t="s">
        <v>14588</v>
      </c>
      <c r="S1085" s="1" t="s">
        <v>64</v>
      </c>
      <c r="T1085" s="1" t="s">
        <v>7221</v>
      </c>
      <c r="Y1085" s="1" t="s">
        <v>1428</v>
      </c>
      <c r="Z1085" s="1" t="s">
        <v>8238</v>
      </c>
      <c r="AC1085" s="1">
        <v>6</v>
      </c>
      <c r="AD1085" s="1" t="s">
        <v>316</v>
      </c>
      <c r="AE1085" s="1" t="s">
        <v>9794</v>
      </c>
    </row>
    <row r="1086" spans="1:73" ht="13.5" customHeight="1">
      <c r="A1086" s="4" t="str">
        <f t="shared" si="28"/>
        <v>1702_각남면_0095</v>
      </c>
      <c r="B1086" s="1">
        <v>1702</v>
      </c>
      <c r="C1086" s="1" t="s">
        <v>12741</v>
      </c>
      <c r="D1086" s="1" t="s">
        <v>12742</v>
      </c>
      <c r="E1086" s="1">
        <v>1085</v>
      </c>
      <c r="F1086" s="1">
        <v>3</v>
      </c>
      <c r="G1086" s="1" t="s">
        <v>2037</v>
      </c>
      <c r="H1086" s="1" t="s">
        <v>7053</v>
      </c>
      <c r="I1086" s="1">
        <v>9</v>
      </c>
      <c r="L1086" s="1">
        <v>4</v>
      </c>
      <c r="M1086" s="1" t="s">
        <v>14850</v>
      </c>
      <c r="N1086" s="1" t="s">
        <v>14851</v>
      </c>
      <c r="T1086" s="1" t="s">
        <v>14194</v>
      </c>
      <c r="U1086" s="1" t="s">
        <v>2405</v>
      </c>
      <c r="V1086" s="1" t="s">
        <v>12942</v>
      </c>
      <c r="W1086" s="1" t="s">
        <v>1636</v>
      </c>
      <c r="X1086" s="1" t="s">
        <v>7781</v>
      </c>
      <c r="Y1086" s="1" t="s">
        <v>1415</v>
      </c>
      <c r="Z1086" s="1" t="s">
        <v>8126</v>
      </c>
      <c r="AC1086" s="1">
        <v>47</v>
      </c>
      <c r="AD1086" s="1" t="s">
        <v>575</v>
      </c>
      <c r="AE1086" s="1" t="s">
        <v>9807</v>
      </c>
      <c r="AJ1086" s="1" t="s">
        <v>17</v>
      </c>
      <c r="AK1086" s="1" t="s">
        <v>9936</v>
      </c>
      <c r="AL1086" s="1" t="s">
        <v>1218</v>
      </c>
      <c r="AM1086" s="1" t="s">
        <v>9947</v>
      </c>
      <c r="AT1086" s="1" t="s">
        <v>251</v>
      </c>
      <c r="AU1086" s="1" t="s">
        <v>13267</v>
      </c>
      <c r="AV1086" s="1" t="s">
        <v>2406</v>
      </c>
      <c r="AW1086" s="1" t="s">
        <v>10459</v>
      </c>
      <c r="BG1086" s="1" t="s">
        <v>46</v>
      </c>
      <c r="BH1086" s="1" t="s">
        <v>7417</v>
      </c>
      <c r="BI1086" s="1" t="s">
        <v>2407</v>
      </c>
      <c r="BJ1086" s="1" t="s">
        <v>11234</v>
      </c>
      <c r="BK1086" s="1" t="s">
        <v>46</v>
      </c>
      <c r="BL1086" s="1" t="s">
        <v>7417</v>
      </c>
      <c r="BM1086" s="1" t="s">
        <v>2408</v>
      </c>
      <c r="BN1086" s="1" t="s">
        <v>11271</v>
      </c>
      <c r="BO1086" s="1" t="s">
        <v>189</v>
      </c>
      <c r="BP1086" s="1" t="s">
        <v>7414</v>
      </c>
      <c r="BQ1086" s="1" t="s">
        <v>2409</v>
      </c>
      <c r="BR1086" s="1" t="s">
        <v>12210</v>
      </c>
      <c r="BS1086" s="1" t="s">
        <v>1792</v>
      </c>
      <c r="BT1086" s="1" t="s">
        <v>9895</v>
      </c>
    </row>
    <row r="1087" spans="1:73" ht="13.5" customHeight="1">
      <c r="A1087" s="4" t="str">
        <f t="shared" si="28"/>
        <v>1702_각남면_0095</v>
      </c>
      <c r="B1087" s="1">
        <v>1702</v>
      </c>
      <c r="C1087" s="1" t="s">
        <v>12741</v>
      </c>
      <c r="D1087" s="1" t="s">
        <v>12742</v>
      </c>
      <c r="E1087" s="1">
        <v>1086</v>
      </c>
      <c r="F1087" s="1">
        <v>3</v>
      </c>
      <c r="G1087" s="1" t="s">
        <v>2037</v>
      </c>
      <c r="H1087" s="1" t="s">
        <v>7053</v>
      </c>
      <c r="I1087" s="1">
        <v>9</v>
      </c>
      <c r="L1087" s="1">
        <v>4</v>
      </c>
      <c r="M1087" s="1" t="s">
        <v>14850</v>
      </c>
      <c r="N1087" s="1" t="s">
        <v>14851</v>
      </c>
      <c r="S1087" s="1" t="s">
        <v>49</v>
      </c>
      <c r="T1087" s="1" t="s">
        <v>2878</v>
      </c>
      <c r="W1087" s="1" t="s">
        <v>76</v>
      </c>
      <c r="X1087" s="1" t="s">
        <v>12974</v>
      </c>
      <c r="Y1087" s="1" t="s">
        <v>521</v>
      </c>
      <c r="Z1087" s="1" t="s">
        <v>7905</v>
      </c>
      <c r="AC1087" s="1">
        <v>45</v>
      </c>
      <c r="AD1087" s="1" t="s">
        <v>203</v>
      </c>
      <c r="AE1087" s="1" t="s">
        <v>9782</v>
      </c>
      <c r="AJ1087" s="1" t="s">
        <v>17</v>
      </c>
      <c r="AK1087" s="1" t="s">
        <v>9936</v>
      </c>
      <c r="AL1087" s="1" t="s">
        <v>79</v>
      </c>
      <c r="AM1087" s="1" t="s">
        <v>13206</v>
      </c>
      <c r="AT1087" s="1" t="s">
        <v>46</v>
      </c>
      <c r="AU1087" s="1" t="s">
        <v>7417</v>
      </c>
      <c r="AV1087" s="1" t="s">
        <v>2410</v>
      </c>
      <c r="AW1087" s="1" t="s">
        <v>10460</v>
      </c>
      <c r="BG1087" s="1" t="s">
        <v>251</v>
      </c>
      <c r="BH1087" s="1" t="s">
        <v>13517</v>
      </c>
      <c r="BI1087" s="1" t="s">
        <v>2175</v>
      </c>
      <c r="BJ1087" s="1" t="s">
        <v>8690</v>
      </c>
      <c r="BK1087" s="1" t="s">
        <v>251</v>
      </c>
      <c r="BL1087" s="1" t="s">
        <v>13517</v>
      </c>
      <c r="BM1087" s="1" t="s">
        <v>2411</v>
      </c>
      <c r="BN1087" s="1" t="s">
        <v>8450</v>
      </c>
      <c r="BO1087" s="1" t="s">
        <v>251</v>
      </c>
      <c r="BP1087" s="1" t="s">
        <v>13625</v>
      </c>
      <c r="BQ1087" s="1" t="s">
        <v>2240</v>
      </c>
      <c r="BR1087" s="1" t="s">
        <v>12192</v>
      </c>
      <c r="BS1087" s="1" t="s">
        <v>657</v>
      </c>
      <c r="BT1087" s="1" t="s">
        <v>9980</v>
      </c>
    </row>
    <row r="1088" spans="1:73" ht="13.5" customHeight="1">
      <c r="A1088" s="4" t="str">
        <f t="shared" si="28"/>
        <v>1702_각남면_0095</v>
      </c>
      <c r="B1088" s="1">
        <v>1702</v>
      </c>
      <c r="C1088" s="1" t="s">
        <v>12741</v>
      </c>
      <c r="D1088" s="1" t="s">
        <v>12742</v>
      </c>
      <c r="E1088" s="1">
        <v>1087</v>
      </c>
      <c r="F1088" s="1">
        <v>3</v>
      </c>
      <c r="G1088" s="1" t="s">
        <v>2037</v>
      </c>
      <c r="H1088" s="1" t="s">
        <v>7053</v>
      </c>
      <c r="I1088" s="1">
        <v>9</v>
      </c>
      <c r="L1088" s="1">
        <v>4</v>
      </c>
      <c r="M1088" s="1" t="s">
        <v>14850</v>
      </c>
      <c r="N1088" s="1" t="s">
        <v>14851</v>
      </c>
      <c r="S1088" s="1" t="s">
        <v>68</v>
      </c>
      <c r="T1088" s="1" t="s">
        <v>7222</v>
      </c>
      <c r="U1088" s="1" t="s">
        <v>445</v>
      </c>
      <c r="V1088" s="1" t="s">
        <v>12846</v>
      </c>
      <c r="Y1088" s="1" t="s">
        <v>1946</v>
      </c>
      <c r="Z1088" s="1" t="s">
        <v>7878</v>
      </c>
      <c r="AC1088" s="1">
        <v>30</v>
      </c>
      <c r="AD1088" s="1" t="s">
        <v>78</v>
      </c>
      <c r="AE1088" s="1" t="s">
        <v>9767</v>
      </c>
      <c r="AF1088" s="1" t="s">
        <v>100</v>
      </c>
      <c r="AG1088" s="1" t="s">
        <v>9819</v>
      </c>
    </row>
    <row r="1089" spans="1:73" ht="13.5" customHeight="1">
      <c r="A1089" s="4" t="str">
        <f t="shared" si="28"/>
        <v>1702_각남면_0095</v>
      </c>
      <c r="B1089" s="1">
        <v>1702</v>
      </c>
      <c r="C1089" s="1" t="s">
        <v>12741</v>
      </c>
      <c r="D1089" s="1" t="s">
        <v>12742</v>
      </c>
      <c r="E1089" s="1">
        <v>1088</v>
      </c>
      <c r="F1089" s="1">
        <v>3</v>
      </c>
      <c r="G1089" s="1" t="s">
        <v>2037</v>
      </c>
      <c r="H1089" s="1" t="s">
        <v>7053</v>
      </c>
      <c r="I1089" s="1">
        <v>9</v>
      </c>
      <c r="L1089" s="1">
        <v>4</v>
      </c>
      <c r="M1089" s="1" t="s">
        <v>14850</v>
      </c>
      <c r="N1089" s="1" t="s">
        <v>14851</v>
      </c>
      <c r="S1089" s="1" t="s">
        <v>68</v>
      </c>
      <c r="T1089" s="1" t="s">
        <v>7222</v>
      </c>
      <c r="Y1089" s="1" t="s">
        <v>2412</v>
      </c>
      <c r="Z1089" s="1" t="s">
        <v>13048</v>
      </c>
      <c r="AC1089" s="1">
        <v>2</v>
      </c>
      <c r="AD1089" s="1" t="s">
        <v>99</v>
      </c>
      <c r="AE1089" s="1" t="s">
        <v>9768</v>
      </c>
      <c r="AF1089" s="1" t="s">
        <v>100</v>
      </c>
      <c r="AG1089" s="1" t="s">
        <v>9819</v>
      </c>
    </row>
    <row r="1090" spans="1:73" ht="13.5" customHeight="1">
      <c r="A1090" s="4" t="str">
        <f t="shared" si="28"/>
        <v>1702_각남면_0095</v>
      </c>
      <c r="B1090" s="1">
        <v>1702</v>
      </c>
      <c r="C1090" s="1" t="s">
        <v>12741</v>
      </c>
      <c r="D1090" s="1" t="s">
        <v>12742</v>
      </c>
      <c r="E1090" s="1">
        <v>1089</v>
      </c>
      <c r="F1090" s="1">
        <v>3</v>
      </c>
      <c r="G1090" s="1" t="s">
        <v>2037</v>
      </c>
      <c r="H1090" s="1" t="s">
        <v>7053</v>
      </c>
      <c r="I1090" s="1">
        <v>9</v>
      </c>
      <c r="L1090" s="1">
        <v>5</v>
      </c>
      <c r="M1090" s="1" t="s">
        <v>15099</v>
      </c>
      <c r="N1090" s="1" t="s">
        <v>15100</v>
      </c>
      <c r="T1090" s="1" t="s">
        <v>14194</v>
      </c>
      <c r="U1090" s="1" t="s">
        <v>2413</v>
      </c>
      <c r="V1090" s="1" t="s">
        <v>7456</v>
      </c>
      <c r="W1090" s="1" t="s">
        <v>2270</v>
      </c>
      <c r="X1090" s="1" t="s">
        <v>7788</v>
      </c>
      <c r="Y1090" s="1" t="s">
        <v>2414</v>
      </c>
      <c r="Z1090" s="1" t="s">
        <v>8408</v>
      </c>
      <c r="AC1090" s="1">
        <v>47</v>
      </c>
      <c r="AD1090" s="1" t="s">
        <v>575</v>
      </c>
      <c r="AE1090" s="1" t="s">
        <v>9807</v>
      </c>
      <c r="AJ1090" s="1" t="s">
        <v>17</v>
      </c>
      <c r="AK1090" s="1" t="s">
        <v>9936</v>
      </c>
      <c r="AL1090" s="1" t="s">
        <v>416</v>
      </c>
      <c r="AM1090" s="1" t="s">
        <v>13255</v>
      </c>
      <c r="AT1090" s="1" t="s">
        <v>46</v>
      </c>
      <c r="AU1090" s="1" t="s">
        <v>7417</v>
      </c>
      <c r="AV1090" s="1" t="s">
        <v>2272</v>
      </c>
      <c r="AW1090" s="1" t="s">
        <v>10445</v>
      </c>
      <c r="BG1090" s="1" t="s">
        <v>46</v>
      </c>
      <c r="BH1090" s="1" t="s">
        <v>7417</v>
      </c>
      <c r="BI1090" s="1" t="s">
        <v>1884</v>
      </c>
      <c r="BJ1090" s="1" t="s">
        <v>9418</v>
      </c>
      <c r="BK1090" s="1" t="s">
        <v>46</v>
      </c>
      <c r="BL1090" s="1" t="s">
        <v>7417</v>
      </c>
      <c r="BM1090" s="1" t="s">
        <v>15399</v>
      </c>
      <c r="BN1090" s="1" t="s">
        <v>11229</v>
      </c>
      <c r="BO1090" s="1" t="s">
        <v>46</v>
      </c>
      <c r="BP1090" s="1" t="s">
        <v>7417</v>
      </c>
      <c r="BQ1090" s="1" t="s">
        <v>2274</v>
      </c>
      <c r="BR1090" s="1" t="s">
        <v>12196</v>
      </c>
      <c r="BS1090" s="1" t="s">
        <v>97</v>
      </c>
      <c r="BT1090" s="1" t="s">
        <v>9880</v>
      </c>
    </row>
    <row r="1091" spans="1:73" ht="13.5" customHeight="1">
      <c r="A1091" s="4" t="str">
        <f t="shared" si="28"/>
        <v>1702_각남면_0095</v>
      </c>
      <c r="B1091" s="1">
        <v>1702</v>
      </c>
      <c r="C1091" s="1" t="s">
        <v>12741</v>
      </c>
      <c r="D1091" s="1" t="s">
        <v>12742</v>
      </c>
      <c r="E1091" s="1">
        <v>1090</v>
      </c>
      <c r="F1091" s="1">
        <v>3</v>
      </c>
      <c r="G1091" s="1" t="s">
        <v>2037</v>
      </c>
      <c r="H1091" s="1" t="s">
        <v>7053</v>
      </c>
      <c r="I1091" s="1">
        <v>9</v>
      </c>
      <c r="L1091" s="1">
        <v>5</v>
      </c>
      <c r="M1091" s="1" t="s">
        <v>15099</v>
      </c>
      <c r="N1091" s="1" t="s">
        <v>15100</v>
      </c>
      <c r="S1091" s="1" t="s">
        <v>49</v>
      </c>
      <c r="T1091" s="1" t="s">
        <v>2878</v>
      </c>
      <c r="W1091" s="1" t="s">
        <v>1049</v>
      </c>
      <c r="X1091" s="1" t="s">
        <v>7774</v>
      </c>
      <c r="Y1091" s="1" t="s">
        <v>88</v>
      </c>
      <c r="Z1091" s="1" t="s">
        <v>7814</v>
      </c>
      <c r="AC1091" s="1">
        <v>37</v>
      </c>
      <c r="AD1091" s="1" t="s">
        <v>116</v>
      </c>
      <c r="AE1091" s="1" t="s">
        <v>9770</v>
      </c>
      <c r="AJ1091" s="1" t="s">
        <v>17</v>
      </c>
      <c r="AK1091" s="1" t="s">
        <v>9936</v>
      </c>
      <c r="AL1091" s="1" t="s">
        <v>597</v>
      </c>
      <c r="AM1091" s="1" t="s">
        <v>10004</v>
      </c>
      <c r="AT1091" s="1" t="s">
        <v>187</v>
      </c>
      <c r="AU1091" s="1" t="s">
        <v>10063</v>
      </c>
      <c r="AV1091" s="1" t="s">
        <v>2415</v>
      </c>
      <c r="AW1091" s="1" t="s">
        <v>9430</v>
      </c>
      <c r="BG1091" s="1" t="s">
        <v>46</v>
      </c>
      <c r="BH1091" s="1" t="s">
        <v>7417</v>
      </c>
      <c r="BI1091" s="1" t="s">
        <v>2416</v>
      </c>
      <c r="BJ1091" s="1" t="s">
        <v>11235</v>
      </c>
      <c r="BK1091" s="1" t="s">
        <v>189</v>
      </c>
      <c r="BL1091" s="1" t="s">
        <v>7414</v>
      </c>
      <c r="BM1091" s="1" t="s">
        <v>2417</v>
      </c>
      <c r="BN1091" s="1" t="s">
        <v>9170</v>
      </c>
      <c r="BO1091" s="1" t="s">
        <v>685</v>
      </c>
      <c r="BP1091" s="1" t="s">
        <v>13520</v>
      </c>
      <c r="BQ1091" s="1" t="s">
        <v>2418</v>
      </c>
      <c r="BR1091" s="1" t="s">
        <v>13737</v>
      </c>
      <c r="BS1091" s="1" t="s">
        <v>79</v>
      </c>
      <c r="BT1091" s="1" t="s">
        <v>14129</v>
      </c>
    </row>
    <row r="1092" spans="1:73" ht="13.5" customHeight="1">
      <c r="A1092" s="4" t="str">
        <f t="shared" ref="A1092:A1109" si="29">HYPERLINK("http://kyu.snu.ac.kr/sdhj/index.jsp?type=hj/GK14658_00IH_0001_0095.jpg","1702_각남면_0095")</f>
        <v>1702_각남면_0095</v>
      </c>
      <c r="B1092" s="1">
        <v>1702</v>
      </c>
      <c r="C1092" s="1" t="s">
        <v>12741</v>
      </c>
      <c r="D1092" s="1" t="s">
        <v>12742</v>
      </c>
      <c r="E1092" s="1">
        <v>1091</v>
      </c>
      <c r="F1092" s="1">
        <v>3</v>
      </c>
      <c r="G1092" s="1" t="s">
        <v>2037</v>
      </c>
      <c r="H1092" s="1" t="s">
        <v>7053</v>
      </c>
      <c r="I1092" s="1">
        <v>9</v>
      </c>
      <c r="L1092" s="1">
        <v>5</v>
      </c>
      <c r="M1092" s="1" t="s">
        <v>15099</v>
      </c>
      <c r="N1092" s="1" t="s">
        <v>15100</v>
      </c>
      <c r="S1092" s="1" t="s">
        <v>64</v>
      </c>
      <c r="T1092" s="1" t="s">
        <v>7221</v>
      </c>
      <c r="Y1092" s="1" t="s">
        <v>2419</v>
      </c>
      <c r="Z1092" s="1" t="s">
        <v>8409</v>
      </c>
      <c r="AC1092" s="1">
        <v>12</v>
      </c>
      <c r="AD1092" s="1" t="s">
        <v>736</v>
      </c>
      <c r="AE1092" s="1" t="s">
        <v>9813</v>
      </c>
    </row>
    <row r="1093" spans="1:73" ht="13.5" customHeight="1">
      <c r="A1093" s="4" t="str">
        <f t="shared" si="29"/>
        <v>1702_각남면_0095</v>
      </c>
      <c r="B1093" s="1">
        <v>1702</v>
      </c>
      <c r="C1093" s="1" t="s">
        <v>12741</v>
      </c>
      <c r="D1093" s="1" t="s">
        <v>12742</v>
      </c>
      <c r="E1093" s="1">
        <v>1092</v>
      </c>
      <c r="F1093" s="1">
        <v>3</v>
      </c>
      <c r="G1093" s="1" t="s">
        <v>2037</v>
      </c>
      <c r="H1093" s="1" t="s">
        <v>7053</v>
      </c>
      <c r="I1093" s="1">
        <v>9</v>
      </c>
      <c r="L1093" s="1">
        <v>5</v>
      </c>
      <c r="M1093" s="1" t="s">
        <v>15099</v>
      </c>
      <c r="N1093" s="1" t="s">
        <v>15100</v>
      </c>
      <c r="S1093" s="1" t="s">
        <v>68</v>
      </c>
      <c r="T1093" s="1" t="s">
        <v>7222</v>
      </c>
      <c r="U1093" s="1" t="s">
        <v>75</v>
      </c>
      <c r="V1093" s="1" t="s">
        <v>7305</v>
      </c>
      <c r="Y1093" s="1" t="s">
        <v>1059</v>
      </c>
      <c r="Z1093" s="1" t="s">
        <v>8284</v>
      </c>
      <c r="AC1093" s="1">
        <v>9</v>
      </c>
      <c r="AD1093" s="1" t="s">
        <v>408</v>
      </c>
      <c r="AE1093" s="1" t="s">
        <v>9800</v>
      </c>
    </row>
    <row r="1094" spans="1:73" ht="13.5" customHeight="1">
      <c r="A1094" s="4" t="str">
        <f t="shared" si="29"/>
        <v>1702_각남면_0095</v>
      </c>
      <c r="B1094" s="1">
        <v>1702</v>
      </c>
      <c r="C1094" s="1" t="s">
        <v>12741</v>
      </c>
      <c r="D1094" s="1" t="s">
        <v>12742</v>
      </c>
      <c r="E1094" s="1">
        <v>1093</v>
      </c>
      <c r="F1094" s="1">
        <v>3</v>
      </c>
      <c r="G1094" s="1" t="s">
        <v>2037</v>
      </c>
      <c r="H1094" s="1" t="s">
        <v>7053</v>
      </c>
      <c r="I1094" s="1">
        <v>9</v>
      </c>
      <c r="L1094" s="1">
        <v>5</v>
      </c>
      <c r="M1094" s="1" t="s">
        <v>15099</v>
      </c>
      <c r="N1094" s="1" t="s">
        <v>15100</v>
      </c>
      <c r="S1094" s="1" t="s">
        <v>64</v>
      </c>
      <c r="T1094" s="1" t="s">
        <v>7221</v>
      </c>
      <c r="Y1094" s="1" t="s">
        <v>2420</v>
      </c>
      <c r="Z1094" s="1" t="s">
        <v>8410</v>
      </c>
      <c r="AC1094" s="1">
        <v>11</v>
      </c>
      <c r="AD1094" s="1" t="s">
        <v>495</v>
      </c>
      <c r="AE1094" s="1" t="s">
        <v>9805</v>
      </c>
    </row>
    <row r="1095" spans="1:73" ht="13.5" customHeight="1">
      <c r="A1095" s="4" t="str">
        <f t="shared" si="29"/>
        <v>1702_각남면_0095</v>
      </c>
      <c r="B1095" s="1">
        <v>1702</v>
      </c>
      <c r="C1095" s="1" t="s">
        <v>12741</v>
      </c>
      <c r="D1095" s="1" t="s">
        <v>12742</v>
      </c>
      <c r="E1095" s="1">
        <v>1094</v>
      </c>
      <c r="F1095" s="1">
        <v>3</v>
      </c>
      <c r="G1095" s="1" t="s">
        <v>2037</v>
      </c>
      <c r="H1095" s="1" t="s">
        <v>7053</v>
      </c>
      <c r="I1095" s="1">
        <v>9</v>
      </c>
      <c r="L1095" s="1">
        <v>5</v>
      </c>
      <c r="M1095" s="1" t="s">
        <v>15099</v>
      </c>
      <c r="N1095" s="1" t="s">
        <v>15100</v>
      </c>
      <c r="S1095" s="1" t="s">
        <v>68</v>
      </c>
      <c r="T1095" s="1" t="s">
        <v>7222</v>
      </c>
      <c r="Y1095" s="1" t="s">
        <v>2421</v>
      </c>
      <c r="Z1095" s="1" t="s">
        <v>8411</v>
      </c>
      <c r="AC1095" s="1">
        <v>1</v>
      </c>
      <c r="AD1095" s="1" t="s">
        <v>284</v>
      </c>
      <c r="AE1095" s="1" t="s">
        <v>9789</v>
      </c>
      <c r="AF1095" s="1" t="s">
        <v>100</v>
      </c>
      <c r="AG1095" s="1" t="s">
        <v>9819</v>
      </c>
    </row>
    <row r="1096" spans="1:73" ht="13.5" customHeight="1">
      <c r="A1096" s="4" t="str">
        <f t="shared" si="29"/>
        <v>1702_각남면_0095</v>
      </c>
      <c r="B1096" s="1">
        <v>1702</v>
      </c>
      <c r="C1096" s="1" t="s">
        <v>12741</v>
      </c>
      <c r="D1096" s="1" t="s">
        <v>12742</v>
      </c>
      <c r="E1096" s="1">
        <v>1095</v>
      </c>
      <c r="F1096" s="1">
        <v>3</v>
      </c>
      <c r="G1096" s="1" t="s">
        <v>2037</v>
      </c>
      <c r="H1096" s="1" t="s">
        <v>7053</v>
      </c>
      <c r="I1096" s="1">
        <v>10</v>
      </c>
      <c r="J1096" s="1" t="s">
        <v>2422</v>
      </c>
      <c r="K1096" s="1" t="s">
        <v>9070</v>
      </c>
      <c r="L1096" s="1">
        <v>1</v>
      </c>
      <c r="M1096" s="1" t="s">
        <v>2422</v>
      </c>
      <c r="N1096" s="1" t="s">
        <v>9070</v>
      </c>
      <c r="T1096" s="1" t="s">
        <v>14194</v>
      </c>
      <c r="U1096" s="1" t="s">
        <v>2423</v>
      </c>
      <c r="V1096" s="1" t="s">
        <v>7457</v>
      </c>
      <c r="W1096" s="1" t="s">
        <v>148</v>
      </c>
      <c r="X1096" s="1" t="s">
        <v>11263</v>
      </c>
      <c r="Y1096" s="1" t="s">
        <v>2424</v>
      </c>
      <c r="Z1096" s="1" t="s">
        <v>8412</v>
      </c>
      <c r="AC1096" s="1">
        <v>68</v>
      </c>
      <c r="AD1096" s="1" t="s">
        <v>184</v>
      </c>
      <c r="AE1096" s="1" t="s">
        <v>9781</v>
      </c>
      <c r="AJ1096" s="1" t="s">
        <v>17</v>
      </c>
      <c r="AK1096" s="1" t="s">
        <v>9936</v>
      </c>
      <c r="AL1096" s="1" t="s">
        <v>1218</v>
      </c>
      <c r="AM1096" s="1" t="s">
        <v>9947</v>
      </c>
      <c r="AT1096" s="1" t="s">
        <v>46</v>
      </c>
      <c r="AU1096" s="1" t="s">
        <v>7417</v>
      </c>
      <c r="AV1096" s="1" t="s">
        <v>2376</v>
      </c>
      <c r="AW1096" s="1" t="s">
        <v>10461</v>
      </c>
      <c r="BG1096" s="1" t="s">
        <v>46</v>
      </c>
      <c r="BH1096" s="1" t="s">
        <v>7417</v>
      </c>
      <c r="BI1096" s="1" t="s">
        <v>2377</v>
      </c>
      <c r="BJ1096" s="1" t="s">
        <v>9637</v>
      </c>
      <c r="BK1096" s="1" t="s">
        <v>46</v>
      </c>
      <c r="BL1096" s="1" t="s">
        <v>7417</v>
      </c>
      <c r="BM1096" s="1" t="s">
        <v>729</v>
      </c>
      <c r="BN1096" s="1" t="s">
        <v>10318</v>
      </c>
      <c r="BO1096" s="1" t="s">
        <v>46</v>
      </c>
      <c r="BP1096" s="1" t="s">
        <v>7417</v>
      </c>
      <c r="BQ1096" s="1" t="s">
        <v>2425</v>
      </c>
      <c r="BR1096" s="1" t="s">
        <v>10594</v>
      </c>
      <c r="BS1096" s="1" t="s">
        <v>597</v>
      </c>
      <c r="BT1096" s="1" t="s">
        <v>10004</v>
      </c>
      <c r="BU1096" s="1" t="s">
        <v>16062</v>
      </c>
    </row>
    <row r="1097" spans="1:73" ht="13.5" customHeight="1">
      <c r="A1097" s="4" t="str">
        <f t="shared" si="29"/>
        <v>1702_각남면_0095</v>
      </c>
      <c r="B1097" s="1">
        <v>1702</v>
      </c>
      <c r="C1097" s="1" t="s">
        <v>12741</v>
      </c>
      <c r="D1097" s="1" t="s">
        <v>12742</v>
      </c>
      <c r="E1097" s="1">
        <v>1096</v>
      </c>
      <c r="F1097" s="1">
        <v>3</v>
      </c>
      <c r="G1097" s="1" t="s">
        <v>2037</v>
      </c>
      <c r="H1097" s="1" t="s">
        <v>7053</v>
      </c>
      <c r="I1097" s="1">
        <v>10</v>
      </c>
      <c r="L1097" s="1">
        <v>1</v>
      </c>
      <c r="M1097" s="1" t="s">
        <v>2422</v>
      </c>
      <c r="N1097" s="1" t="s">
        <v>9070</v>
      </c>
      <c r="S1097" s="1" t="s">
        <v>49</v>
      </c>
      <c r="T1097" s="1" t="s">
        <v>2878</v>
      </c>
      <c r="W1097" s="1" t="s">
        <v>1241</v>
      </c>
      <c r="X1097" s="1" t="s">
        <v>12978</v>
      </c>
      <c r="Y1097" s="1" t="s">
        <v>88</v>
      </c>
      <c r="Z1097" s="1" t="s">
        <v>7814</v>
      </c>
      <c r="AC1097" s="1">
        <v>59</v>
      </c>
      <c r="AD1097" s="1" t="s">
        <v>296</v>
      </c>
      <c r="AE1097" s="1" t="s">
        <v>9791</v>
      </c>
      <c r="AJ1097" s="1" t="s">
        <v>17</v>
      </c>
      <c r="AK1097" s="1" t="s">
        <v>9936</v>
      </c>
      <c r="AL1097" s="1" t="s">
        <v>97</v>
      </c>
      <c r="AM1097" s="1" t="s">
        <v>9880</v>
      </c>
      <c r="AT1097" s="1" t="s">
        <v>46</v>
      </c>
      <c r="AU1097" s="1" t="s">
        <v>7417</v>
      </c>
      <c r="AV1097" s="1" t="s">
        <v>2426</v>
      </c>
      <c r="AW1097" s="1" t="s">
        <v>10462</v>
      </c>
      <c r="BG1097" s="1" t="s">
        <v>46</v>
      </c>
      <c r="BH1097" s="1" t="s">
        <v>7417</v>
      </c>
      <c r="BI1097" s="1" t="s">
        <v>562</v>
      </c>
      <c r="BJ1097" s="1" t="s">
        <v>8039</v>
      </c>
      <c r="BK1097" s="1" t="s">
        <v>46</v>
      </c>
      <c r="BL1097" s="1" t="s">
        <v>7417</v>
      </c>
      <c r="BM1097" s="1" t="s">
        <v>2427</v>
      </c>
      <c r="BN1097" s="1" t="s">
        <v>11698</v>
      </c>
      <c r="BO1097" s="1" t="s">
        <v>95</v>
      </c>
      <c r="BP1097" s="1" t="s">
        <v>10190</v>
      </c>
      <c r="BQ1097" s="1" t="s">
        <v>2428</v>
      </c>
      <c r="BR1097" s="1" t="s">
        <v>13786</v>
      </c>
      <c r="BS1097" s="1" t="s">
        <v>79</v>
      </c>
      <c r="BT1097" s="1" t="s">
        <v>14129</v>
      </c>
    </row>
    <row r="1098" spans="1:73" ht="13.5" customHeight="1">
      <c r="A1098" s="4" t="str">
        <f t="shared" si="29"/>
        <v>1702_각남면_0095</v>
      </c>
      <c r="B1098" s="1">
        <v>1702</v>
      </c>
      <c r="C1098" s="1" t="s">
        <v>12741</v>
      </c>
      <c r="D1098" s="1" t="s">
        <v>12742</v>
      </c>
      <c r="E1098" s="1">
        <v>1097</v>
      </c>
      <c r="F1098" s="1">
        <v>3</v>
      </c>
      <c r="G1098" s="1" t="s">
        <v>2037</v>
      </c>
      <c r="H1098" s="1" t="s">
        <v>7053</v>
      </c>
      <c r="I1098" s="1">
        <v>10</v>
      </c>
      <c r="L1098" s="1">
        <v>1</v>
      </c>
      <c r="M1098" s="1" t="s">
        <v>2422</v>
      </c>
      <c r="N1098" s="1" t="s">
        <v>9070</v>
      </c>
      <c r="S1098" s="1" t="s">
        <v>68</v>
      </c>
      <c r="T1098" s="1" t="s">
        <v>7222</v>
      </c>
      <c r="Y1098" s="1" t="s">
        <v>861</v>
      </c>
      <c r="Z1098" s="1" t="s">
        <v>7991</v>
      </c>
      <c r="AF1098" s="1" t="s">
        <v>602</v>
      </c>
      <c r="AG1098" s="1" t="s">
        <v>12806</v>
      </c>
    </row>
    <row r="1099" spans="1:73" ht="13.5" customHeight="1">
      <c r="A1099" s="4" t="str">
        <f t="shared" si="29"/>
        <v>1702_각남면_0095</v>
      </c>
      <c r="B1099" s="1">
        <v>1702</v>
      </c>
      <c r="C1099" s="1" t="s">
        <v>12741</v>
      </c>
      <c r="D1099" s="1" t="s">
        <v>12742</v>
      </c>
      <c r="E1099" s="1">
        <v>1098</v>
      </c>
      <c r="F1099" s="1">
        <v>3</v>
      </c>
      <c r="G1099" s="1" t="s">
        <v>2037</v>
      </c>
      <c r="H1099" s="1" t="s">
        <v>7053</v>
      </c>
      <c r="I1099" s="1">
        <v>10</v>
      </c>
      <c r="L1099" s="1">
        <v>1</v>
      </c>
      <c r="M1099" s="1" t="s">
        <v>2422</v>
      </c>
      <c r="N1099" s="1" t="s">
        <v>9070</v>
      </c>
      <c r="S1099" s="1" t="s">
        <v>64</v>
      </c>
      <c r="T1099" s="1" t="s">
        <v>7221</v>
      </c>
      <c r="Y1099" s="1" t="s">
        <v>15342</v>
      </c>
      <c r="Z1099" s="1" t="s">
        <v>7973</v>
      </c>
      <c r="AF1099" s="1" t="s">
        <v>66</v>
      </c>
      <c r="AG1099" s="1" t="s">
        <v>9818</v>
      </c>
      <c r="AH1099" s="1" t="s">
        <v>2429</v>
      </c>
      <c r="AI1099" s="1" t="s">
        <v>9903</v>
      </c>
    </row>
    <row r="1100" spans="1:73" ht="13.5" customHeight="1">
      <c r="A1100" s="4" t="str">
        <f t="shared" si="29"/>
        <v>1702_각남면_0095</v>
      </c>
      <c r="B1100" s="1">
        <v>1702</v>
      </c>
      <c r="C1100" s="1" t="s">
        <v>12741</v>
      </c>
      <c r="D1100" s="1" t="s">
        <v>12742</v>
      </c>
      <c r="E1100" s="1">
        <v>1099</v>
      </c>
      <c r="F1100" s="1">
        <v>3</v>
      </c>
      <c r="G1100" s="1" t="s">
        <v>2037</v>
      </c>
      <c r="H1100" s="1" t="s">
        <v>7053</v>
      </c>
      <c r="I1100" s="1">
        <v>10</v>
      </c>
      <c r="L1100" s="1">
        <v>1</v>
      </c>
      <c r="M1100" s="1" t="s">
        <v>2422</v>
      </c>
      <c r="N1100" s="1" t="s">
        <v>9070</v>
      </c>
      <c r="S1100" s="1" t="s">
        <v>68</v>
      </c>
      <c r="T1100" s="1" t="s">
        <v>7222</v>
      </c>
      <c r="U1100" s="1" t="s">
        <v>445</v>
      </c>
      <c r="V1100" s="1" t="s">
        <v>12846</v>
      </c>
      <c r="Y1100" s="1" t="s">
        <v>169</v>
      </c>
      <c r="Z1100" s="1" t="s">
        <v>7956</v>
      </c>
      <c r="AC1100" s="1">
        <v>8</v>
      </c>
      <c r="AD1100" s="1" t="s">
        <v>184</v>
      </c>
      <c r="AE1100" s="1" t="s">
        <v>9781</v>
      </c>
    </row>
    <row r="1101" spans="1:73" ht="13.5" customHeight="1">
      <c r="A1101" s="4" t="str">
        <f t="shared" si="29"/>
        <v>1702_각남면_0095</v>
      </c>
      <c r="B1101" s="1">
        <v>1702</v>
      </c>
      <c r="C1101" s="1" t="s">
        <v>12741</v>
      </c>
      <c r="D1101" s="1" t="s">
        <v>12742</v>
      </c>
      <c r="E1101" s="1">
        <v>1100</v>
      </c>
      <c r="F1101" s="1">
        <v>3</v>
      </c>
      <c r="G1101" s="1" t="s">
        <v>2037</v>
      </c>
      <c r="H1101" s="1" t="s">
        <v>7053</v>
      </c>
      <c r="I1101" s="1">
        <v>10</v>
      </c>
      <c r="L1101" s="1">
        <v>1</v>
      </c>
      <c r="M1101" s="1" t="s">
        <v>2422</v>
      </c>
      <c r="N1101" s="1" t="s">
        <v>9070</v>
      </c>
      <c r="S1101" s="1" t="s">
        <v>64</v>
      </c>
      <c r="T1101" s="1" t="s">
        <v>7221</v>
      </c>
      <c r="Y1101" s="1" t="s">
        <v>2430</v>
      </c>
      <c r="Z1101" s="1" t="s">
        <v>8413</v>
      </c>
      <c r="AF1101" s="1" t="s">
        <v>599</v>
      </c>
      <c r="AG1101" s="1" t="s">
        <v>9829</v>
      </c>
    </row>
    <row r="1102" spans="1:73" ht="13.5" customHeight="1">
      <c r="A1102" s="4" t="str">
        <f t="shared" si="29"/>
        <v>1702_각남면_0095</v>
      </c>
      <c r="B1102" s="1">
        <v>1702</v>
      </c>
      <c r="C1102" s="1" t="s">
        <v>12741</v>
      </c>
      <c r="D1102" s="1" t="s">
        <v>12742</v>
      </c>
      <c r="E1102" s="1">
        <v>1101</v>
      </c>
      <c r="F1102" s="1">
        <v>3</v>
      </c>
      <c r="G1102" s="1" t="s">
        <v>2037</v>
      </c>
      <c r="H1102" s="1" t="s">
        <v>7053</v>
      </c>
      <c r="I1102" s="1">
        <v>10</v>
      </c>
      <c r="L1102" s="1">
        <v>2</v>
      </c>
      <c r="M1102" s="1" t="s">
        <v>14322</v>
      </c>
      <c r="N1102" s="1" t="s">
        <v>14323</v>
      </c>
      <c r="T1102" s="1" t="s">
        <v>14194</v>
      </c>
      <c r="U1102" s="1" t="s">
        <v>2431</v>
      </c>
      <c r="V1102" s="1" t="s">
        <v>12850</v>
      </c>
      <c r="W1102" s="1" t="s">
        <v>76</v>
      </c>
      <c r="X1102" s="1" t="s">
        <v>12974</v>
      </c>
      <c r="Y1102" s="1" t="s">
        <v>2432</v>
      </c>
      <c r="Z1102" s="1" t="s">
        <v>8414</v>
      </c>
      <c r="AC1102" s="1">
        <v>55</v>
      </c>
      <c r="AD1102" s="1" t="s">
        <v>559</v>
      </c>
      <c r="AE1102" s="1" t="s">
        <v>9806</v>
      </c>
      <c r="AJ1102" s="1" t="s">
        <v>17</v>
      </c>
      <c r="AK1102" s="1" t="s">
        <v>9936</v>
      </c>
      <c r="AL1102" s="1" t="s">
        <v>79</v>
      </c>
      <c r="AM1102" s="1" t="s">
        <v>13206</v>
      </c>
      <c r="AT1102" s="1" t="s">
        <v>251</v>
      </c>
      <c r="AU1102" s="1" t="s">
        <v>13267</v>
      </c>
      <c r="AV1102" s="1" t="s">
        <v>15850</v>
      </c>
      <c r="AW1102" s="1" t="s">
        <v>13430</v>
      </c>
      <c r="BG1102" s="1" t="s">
        <v>46</v>
      </c>
      <c r="BH1102" s="1" t="s">
        <v>7417</v>
      </c>
      <c r="BI1102" s="1" t="s">
        <v>568</v>
      </c>
      <c r="BJ1102" s="1" t="s">
        <v>9122</v>
      </c>
      <c r="BK1102" s="1" t="s">
        <v>46</v>
      </c>
      <c r="BL1102" s="1" t="s">
        <v>7417</v>
      </c>
      <c r="BM1102" s="1" t="s">
        <v>2433</v>
      </c>
      <c r="BN1102" s="1" t="s">
        <v>10687</v>
      </c>
      <c r="BO1102" s="1" t="s">
        <v>251</v>
      </c>
      <c r="BP1102" s="1" t="s">
        <v>13625</v>
      </c>
      <c r="BQ1102" s="1" t="s">
        <v>2434</v>
      </c>
      <c r="BR1102" s="1" t="s">
        <v>12211</v>
      </c>
      <c r="BS1102" s="1" t="s">
        <v>149</v>
      </c>
      <c r="BT1102" s="1" t="s">
        <v>9962</v>
      </c>
    </row>
    <row r="1103" spans="1:73" ht="13.5" customHeight="1">
      <c r="A1103" s="4" t="str">
        <f t="shared" si="29"/>
        <v>1702_각남면_0095</v>
      </c>
      <c r="B1103" s="1">
        <v>1702</v>
      </c>
      <c r="C1103" s="1" t="s">
        <v>12741</v>
      </c>
      <c r="D1103" s="1" t="s">
        <v>12742</v>
      </c>
      <c r="E1103" s="1">
        <v>1102</v>
      </c>
      <c r="F1103" s="1">
        <v>3</v>
      </c>
      <c r="G1103" s="1" t="s">
        <v>2037</v>
      </c>
      <c r="H1103" s="1" t="s">
        <v>7053</v>
      </c>
      <c r="I1103" s="1">
        <v>10</v>
      </c>
      <c r="L1103" s="1">
        <v>2</v>
      </c>
      <c r="M1103" s="1" t="s">
        <v>14322</v>
      </c>
      <c r="N1103" s="1" t="s">
        <v>14323</v>
      </c>
      <c r="S1103" s="1" t="s">
        <v>49</v>
      </c>
      <c r="T1103" s="1" t="s">
        <v>2878</v>
      </c>
      <c r="W1103" s="1" t="s">
        <v>148</v>
      </c>
      <c r="X1103" s="1" t="s">
        <v>11263</v>
      </c>
      <c r="Y1103" s="1" t="s">
        <v>88</v>
      </c>
      <c r="Z1103" s="1" t="s">
        <v>7814</v>
      </c>
      <c r="AF1103" s="1" t="s">
        <v>599</v>
      </c>
      <c r="AG1103" s="1" t="s">
        <v>9829</v>
      </c>
    </row>
    <row r="1104" spans="1:73" ht="13.5" customHeight="1">
      <c r="A1104" s="4" t="str">
        <f t="shared" si="29"/>
        <v>1702_각남면_0095</v>
      </c>
      <c r="B1104" s="1">
        <v>1702</v>
      </c>
      <c r="C1104" s="1" t="s">
        <v>12741</v>
      </c>
      <c r="D1104" s="1" t="s">
        <v>12742</v>
      </c>
      <c r="E1104" s="1">
        <v>1103</v>
      </c>
      <c r="F1104" s="1">
        <v>3</v>
      </c>
      <c r="G1104" s="1" t="s">
        <v>2037</v>
      </c>
      <c r="H1104" s="1" t="s">
        <v>7053</v>
      </c>
      <c r="I1104" s="1">
        <v>10</v>
      </c>
      <c r="L1104" s="1">
        <v>2</v>
      </c>
      <c r="M1104" s="1" t="s">
        <v>14322</v>
      </c>
      <c r="N1104" s="1" t="s">
        <v>14323</v>
      </c>
      <c r="S1104" s="1" t="s">
        <v>1967</v>
      </c>
      <c r="T1104" s="1" t="s">
        <v>7253</v>
      </c>
      <c r="U1104" s="1" t="s">
        <v>476</v>
      </c>
      <c r="V1104" s="1" t="s">
        <v>7338</v>
      </c>
      <c r="Y1104" s="1" t="s">
        <v>62</v>
      </c>
      <c r="Z1104" s="1" t="s">
        <v>8105</v>
      </c>
      <c r="AF1104" s="1" t="s">
        <v>602</v>
      </c>
      <c r="AG1104" s="1" t="s">
        <v>12806</v>
      </c>
    </row>
    <row r="1105" spans="1:73" ht="13.5" customHeight="1">
      <c r="A1105" s="4" t="str">
        <f t="shared" si="29"/>
        <v>1702_각남면_0095</v>
      </c>
      <c r="B1105" s="1">
        <v>1702</v>
      </c>
      <c r="C1105" s="1" t="s">
        <v>12741</v>
      </c>
      <c r="D1105" s="1" t="s">
        <v>12742</v>
      </c>
      <c r="E1105" s="1">
        <v>1104</v>
      </c>
      <c r="F1105" s="1">
        <v>3</v>
      </c>
      <c r="G1105" s="1" t="s">
        <v>2037</v>
      </c>
      <c r="H1105" s="1" t="s">
        <v>7053</v>
      </c>
      <c r="I1105" s="1">
        <v>10</v>
      </c>
      <c r="L1105" s="1">
        <v>2</v>
      </c>
      <c r="M1105" s="1" t="s">
        <v>14322</v>
      </c>
      <c r="N1105" s="1" t="s">
        <v>14323</v>
      </c>
      <c r="S1105" s="1" t="s">
        <v>68</v>
      </c>
      <c r="T1105" s="1" t="s">
        <v>7222</v>
      </c>
      <c r="U1105" s="1" t="s">
        <v>445</v>
      </c>
      <c r="V1105" s="1" t="s">
        <v>12846</v>
      </c>
      <c r="Y1105" s="1" t="s">
        <v>464</v>
      </c>
      <c r="Z1105" s="1" t="s">
        <v>7890</v>
      </c>
      <c r="AC1105" s="1">
        <v>18</v>
      </c>
      <c r="AD1105" s="1" t="s">
        <v>157</v>
      </c>
      <c r="AE1105" s="1" t="s">
        <v>9776</v>
      </c>
    </row>
    <row r="1106" spans="1:73" ht="13.5" customHeight="1">
      <c r="A1106" s="4" t="str">
        <f t="shared" si="29"/>
        <v>1702_각남면_0095</v>
      </c>
      <c r="B1106" s="1">
        <v>1702</v>
      </c>
      <c r="C1106" s="1" t="s">
        <v>12741</v>
      </c>
      <c r="D1106" s="1" t="s">
        <v>12742</v>
      </c>
      <c r="E1106" s="1">
        <v>1105</v>
      </c>
      <c r="F1106" s="1">
        <v>3</v>
      </c>
      <c r="G1106" s="1" t="s">
        <v>2037</v>
      </c>
      <c r="H1106" s="1" t="s">
        <v>7053</v>
      </c>
      <c r="I1106" s="1">
        <v>10</v>
      </c>
      <c r="L1106" s="1">
        <v>2</v>
      </c>
      <c r="M1106" s="1" t="s">
        <v>14322</v>
      </c>
      <c r="N1106" s="1" t="s">
        <v>14323</v>
      </c>
      <c r="S1106" s="1" t="s">
        <v>64</v>
      </c>
      <c r="T1106" s="1" t="s">
        <v>7221</v>
      </c>
      <c r="Y1106" s="1" t="s">
        <v>88</v>
      </c>
      <c r="Z1106" s="1" t="s">
        <v>7814</v>
      </c>
      <c r="AC1106" s="1">
        <v>3</v>
      </c>
      <c r="AD1106" s="1" t="s">
        <v>217</v>
      </c>
      <c r="AE1106" s="1" t="s">
        <v>9783</v>
      </c>
      <c r="AF1106" s="1" t="s">
        <v>100</v>
      </c>
      <c r="AG1106" s="1" t="s">
        <v>9819</v>
      </c>
    </row>
    <row r="1107" spans="1:73" ht="13.5" customHeight="1">
      <c r="A1107" s="4" t="str">
        <f t="shared" si="29"/>
        <v>1702_각남면_0095</v>
      </c>
      <c r="B1107" s="1">
        <v>1702</v>
      </c>
      <c r="C1107" s="1" t="s">
        <v>12741</v>
      </c>
      <c r="D1107" s="1" t="s">
        <v>12742</v>
      </c>
      <c r="E1107" s="1">
        <v>1106</v>
      </c>
      <c r="F1107" s="1">
        <v>3</v>
      </c>
      <c r="G1107" s="1" t="s">
        <v>2037</v>
      </c>
      <c r="H1107" s="1" t="s">
        <v>7053</v>
      </c>
      <c r="I1107" s="1">
        <v>10</v>
      </c>
      <c r="L1107" s="1">
        <v>3</v>
      </c>
      <c r="M1107" s="1" t="s">
        <v>754</v>
      </c>
      <c r="N1107" s="1" t="s">
        <v>7962</v>
      </c>
      <c r="T1107" s="1" t="s">
        <v>14194</v>
      </c>
      <c r="U1107" s="1" t="s">
        <v>2435</v>
      </c>
      <c r="V1107" s="1" t="s">
        <v>12916</v>
      </c>
      <c r="Y1107" s="1" t="s">
        <v>754</v>
      </c>
      <c r="Z1107" s="1" t="s">
        <v>7962</v>
      </c>
      <c r="AC1107" s="1">
        <v>39</v>
      </c>
      <c r="AD1107" s="1" t="s">
        <v>803</v>
      </c>
      <c r="AE1107" s="1" t="s">
        <v>9815</v>
      </c>
      <c r="AJ1107" s="1" t="s">
        <v>17</v>
      </c>
      <c r="AK1107" s="1" t="s">
        <v>9936</v>
      </c>
      <c r="AL1107" s="1" t="s">
        <v>97</v>
      </c>
      <c r="AM1107" s="1" t="s">
        <v>9880</v>
      </c>
      <c r="AN1107" s="1" t="s">
        <v>53</v>
      </c>
      <c r="AO1107" s="1" t="s">
        <v>9879</v>
      </c>
      <c r="AP1107" s="1" t="s">
        <v>55</v>
      </c>
      <c r="AQ1107" s="1" t="s">
        <v>7306</v>
      </c>
      <c r="AR1107" s="1" t="s">
        <v>2436</v>
      </c>
      <c r="AS1107" s="1" t="s">
        <v>13336</v>
      </c>
      <c r="AT1107" s="1" t="s">
        <v>46</v>
      </c>
      <c r="AU1107" s="1" t="s">
        <v>7417</v>
      </c>
      <c r="AV1107" s="1" t="s">
        <v>1762</v>
      </c>
      <c r="AW1107" s="1" t="s">
        <v>9069</v>
      </c>
      <c r="BB1107" s="1" t="s">
        <v>141</v>
      </c>
      <c r="BC1107" s="1" t="s">
        <v>7634</v>
      </c>
      <c r="BD1107" s="1" t="s">
        <v>12715</v>
      </c>
      <c r="BE1107" s="1" t="s">
        <v>13100</v>
      </c>
      <c r="BG1107" s="1" t="s">
        <v>46</v>
      </c>
      <c r="BH1107" s="1" t="s">
        <v>7417</v>
      </c>
      <c r="BI1107" s="1" t="s">
        <v>2437</v>
      </c>
      <c r="BJ1107" s="1" t="s">
        <v>8867</v>
      </c>
      <c r="BK1107" s="1" t="s">
        <v>46</v>
      </c>
      <c r="BL1107" s="1" t="s">
        <v>7417</v>
      </c>
      <c r="BM1107" s="1" t="s">
        <v>195</v>
      </c>
      <c r="BN1107" s="1" t="s">
        <v>10277</v>
      </c>
      <c r="BO1107" s="1" t="s">
        <v>363</v>
      </c>
      <c r="BP1107" s="1" t="s">
        <v>7491</v>
      </c>
      <c r="BQ1107" s="1" t="s">
        <v>2438</v>
      </c>
      <c r="BR1107" s="1" t="s">
        <v>14076</v>
      </c>
      <c r="BS1107" s="1" t="s">
        <v>149</v>
      </c>
      <c r="BT1107" s="1" t="s">
        <v>9962</v>
      </c>
    </row>
    <row r="1108" spans="1:73" ht="13.5" customHeight="1">
      <c r="A1108" s="4" t="str">
        <f t="shared" si="29"/>
        <v>1702_각남면_0095</v>
      </c>
      <c r="B1108" s="1">
        <v>1702</v>
      </c>
      <c r="C1108" s="1" t="s">
        <v>12741</v>
      </c>
      <c r="D1108" s="1" t="s">
        <v>12742</v>
      </c>
      <c r="E1108" s="1">
        <v>1107</v>
      </c>
      <c r="F1108" s="1">
        <v>3</v>
      </c>
      <c r="G1108" s="1" t="s">
        <v>2037</v>
      </c>
      <c r="H1108" s="1" t="s">
        <v>7053</v>
      </c>
      <c r="I1108" s="1">
        <v>10</v>
      </c>
      <c r="L1108" s="1">
        <v>3</v>
      </c>
      <c r="M1108" s="1" t="s">
        <v>754</v>
      </c>
      <c r="N1108" s="1" t="s">
        <v>7962</v>
      </c>
      <c r="S1108" s="1" t="s">
        <v>49</v>
      </c>
      <c r="T1108" s="1" t="s">
        <v>2878</v>
      </c>
      <c r="U1108" s="1" t="s">
        <v>50</v>
      </c>
      <c r="V1108" s="1" t="s">
        <v>7304</v>
      </c>
      <c r="Y1108" s="1" t="s">
        <v>2439</v>
      </c>
      <c r="Z1108" s="1" t="s">
        <v>8415</v>
      </c>
      <c r="AC1108" s="1">
        <v>40</v>
      </c>
      <c r="AD1108" s="1" t="s">
        <v>52</v>
      </c>
      <c r="AE1108" s="1" t="s">
        <v>9763</v>
      </c>
      <c r="AJ1108" s="1" t="s">
        <v>17</v>
      </c>
      <c r="AK1108" s="1" t="s">
        <v>9936</v>
      </c>
      <c r="AL1108" s="1" t="s">
        <v>97</v>
      </c>
      <c r="AM1108" s="1" t="s">
        <v>9880</v>
      </c>
      <c r="AN1108" s="1" t="s">
        <v>360</v>
      </c>
      <c r="AO1108" s="1" t="s">
        <v>9928</v>
      </c>
      <c r="AP1108" s="1" t="s">
        <v>55</v>
      </c>
      <c r="AQ1108" s="1" t="s">
        <v>7306</v>
      </c>
      <c r="AR1108" s="1" t="s">
        <v>1835</v>
      </c>
      <c r="AS1108" s="1" t="s">
        <v>13288</v>
      </c>
      <c r="AT1108" s="1" t="s">
        <v>46</v>
      </c>
      <c r="AU1108" s="1" t="s">
        <v>7417</v>
      </c>
      <c r="AV1108" s="1" t="s">
        <v>691</v>
      </c>
      <c r="AW1108" s="1" t="s">
        <v>7942</v>
      </c>
      <c r="BB1108" s="1" t="s">
        <v>141</v>
      </c>
      <c r="BC1108" s="1" t="s">
        <v>7634</v>
      </c>
      <c r="BD1108" s="1" t="s">
        <v>15405</v>
      </c>
      <c r="BE1108" s="1" t="s">
        <v>10943</v>
      </c>
      <c r="BG1108" s="1" t="s">
        <v>189</v>
      </c>
      <c r="BH1108" s="1" t="s">
        <v>7414</v>
      </c>
      <c r="BI1108" s="1" t="s">
        <v>15388</v>
      </c>
      <c r="BJ1108" s="1" t="s">
        <v>10423</v>
      </c>
      <c r="BK1108" s="1" t="s">
        <v>46</v>
      </c>
      <c r="BL1108" s="1" t="s">
        <v>7417</v>
      </c>
      <c r="BM1108" s="1" t="s">
        <v>1289</v>
      </c>
      <c r="BN1108" s="1" t="s">
        <v>9289</v>
      </c>
      <c r="BO1108" s="1" t="s">
        <v>57</v>
      </c>
      <c r="BP1108" s="1" t="s">
        <v>7320</v>
      </c>
      <c r="BQ1108" s="1" t="s">
        <v>2440</v>
      </c>
      <c r="BR1108" s="1" t="s">
        <v>10770</v>
      </c>
      <c r="BS1108" s="1" t="s">
        <v>2441</v>
      </c>
      <c r="BT1108" s="1" t="s">
        <v>12673</v>
      </c>
    </row>
    <row r="1109" spans="1:73" ht="13.5" customHeight="1">
      <c r="A1109" s="4" t="str">
        <f t="shared" si="29"/>
        <v>1702_각남면_0095</v>
      </c>
      <c r="B1109" s="1">
        <v>1702</v>
      </c>
      <c r="C1109" s="1" t="s">
        <v>12741</v>
      </c>
      <c r="D1109" s="1" t="s">
        <v>12742</v>
      </c>
      <c r="E1109" s="1">
        <v>1108</v>
      </c>
      <c r="F1109" s="1">
        <v>3</v>
      </c>
      <c r="G1109" s="1" t="s">
        <v>2037</v>
      </c>
      <c r="H1109" s="1" t="s">
        <v>7053</v>
      </c>
      <c r="I1109" s="1">
        <v>10</v>
      </c>
      <c r="L1109" s="1">
        <v>3</v>
      </c>
      <c r="M1109" s="1" t="s">
        <v>754</v>
      </c>
      <c r="N1109" s="1" t="s">
        <v>7962</v>
      </c>
      <c r="S1109" s="1" t="s">
        <v>280</v>
      </c>
      <c r="T1109" s="1" t="s">
        <v>7228</v>
      </c>
      <c r="U1109" s="1" t="s">
        <v>50</v>
      </c>
      <c r="V1109" s="1" t="s">
        <v>7304</v>
      </c>
      <c r="Y1109" s="1" t="s">
        <v>12715</v>
      </c>
      <c r="Z1109" s="1" t="s">
        <v>13100</v>
      </c>
      <c r="AC1109" s="1">
        <v>86</v>
      </c>
      <c r="AD1109" s="1" t="s">
        <v>140</v>
      </c>
      <c r="AE1109" s="1" t="s">
        <v>9774</v>
      </c>
    </row>
    <row r="1110" spans="1:73" ht="13.5" customHeight="1">
      <c r="A1110" s="4" t="str">
        <f t="shared" ref="A1110:A1146" si="30">HYPERLINK("http://kyu.snu.ac.kr/sdhj/index.jsp?type=hj/GK14658_00IH_0001_0096.jpg","1702_각남면_0096")</f>
        <v>1702_각남면_0096</v>
      </c>
      <c r="B1110" s="1">
        <v>1702</v>
      </c>
      <c r="C1110" s="1" t="s">
        <v>12741</v>
      </c>
      <c r="D1110" s="1" t="s">
        <v>12742</v>
      </c>
      <c r="E1110" s="1">
        <v>1109</v>
      </c>
      <c r="F1110" s="1">
        <v>3</v>
      </c>
      <c r="G1110" s="1" t="s">
        <v>2037</v>
      </c>
      <c r="H1110" s="1" t="s">
        <v>7053</v>
      </c>
      <c r="I1110" s="1">
        <v>10</v>
      </c>
      <c r="L1110" s="1">
        <v>3</v>
      </c>
      <c r="M1110" s="1" t="s">
        <v>754</v>
      </c>
      <c r="N1110" s="1" t="s">
        <v>7962</v>
      </c>
      <c r="S1110" s="1" t="s">
        <v>64</v>
      </c>
      <c r="T1110" s="1" t="s">
        <v>7221</v>
      </c>
      <c r="Y1110" s="1" t="s">
        <v>1230</v>
      </c>
      <c r="Z1110" s="1" t="s">
        <v>8250</v>
      </c>
      <c r="AC1110" s="1">
        <v>2</v>
      </c>
      <c r="AD1110" s="1" t="s">
        <v>99</v>
      </c>
      <c r="AE1110" s="1" t="s">
        <v>9768</v>
      </c>
      <c r="AF1110" s="1" t="s">
        <v>100</v>
      </c>
      <c r="AG1110" s="1" t="s">
        <v>9819</v>
      </c>
    </row>
    <row r="1111" spans="1:73" ht="13.5" customHeight="1">
      <c r="A1111" s="4" t="str">
        <f t="shared" si="30"/>
        <v>1702_각남면_0096</v>
      </c>
      <c r="B1111" s="1">
        <v>1702</v>
      </c>
      <c r="C1111" s="1" t="s">
        <v>12741</v>
      </c>
      <c r="D1111" s="1" t="s">
        <v>12742</v>
      </c>
      <c r="E1111" s="1">
        <v>1110</v>
      </c>
      <c r="F1111" s="1">
        <v>3</v>
      </c>
      <c r="G1111" s="1" t="s">
        <v>2037</v>
      </c>
      <c r="H1111" s="1" t="s">
        <v>7053</v>
      </c>
      <c r="I1111" s="1">
        <v>10</v>
      </c>
      <c r="L1111" s="1">
        <v>4</v>
      </c>
      <c r="M1111" s="1" t="s">
        <v>14852</v>
      </c>
      <c r="N1111" s="1" t="s">
        <v>14853</v>
      </c>
      <c r="T1111" s="1" t="s">
        <v>14194</v>
      </c>
      <c r="U1111" s="1" t="s">
        <v>505</v>
      </c>
      <c r="V1111" s="1" t="s">
        <v>7340</v>
      </c>
      <c r="W1111" s="1" t="s">
        <v>683</v>
      </c>
      <c r="X1111" s="1" t="s">
        <v>7771</v>
      </c>
      <c r="Y1111" s="1" t="s">
        <v>81</v>
      </c>
      <c r="Z1111" s="1" t="s">
        <v>8161</v>
      </c>
      <c r="AC1111" s="1">
        <v>27</v>
      </c>
      <c r="AD1111" s="1" t="s">
        <v>483</v>
      </c>
      <c r="AE1111" s="1" t="s">
        <v>9497</v>
      </c>
      <c r="AJ1111" s="1" t="s">
        <v>17</v>
      </c>
      <c r="AK1111" s="1" t="s">
        <v>9936</v>
      </c>
      <c r="AL1111" s="1" t="s">
        <v>565</v>
      </c>
      <c r="AM1111" s="1" t="s">
        <v>9927</v>
      </c>
      <c r="AT1111" s="1" t="s">
        <v>46</v>
      </c>
      <c r="AU1111" s="1" t="s">
        <v>7417</v>
      </c>
      <c r="AV1111" s="1" t="s">
        <v>1943</v>
      </c>
      <c r="AW1111" s="1" t="s">
        <v>8363</v>
      </c>
      <c r="BG1111" s="1" t="s">
        <v>363</v>
      </c>
      <c r="BH1111" s="1" t="s">
        <v>7491</v>
      </c>
      <c r="BI1111" s="1" t="s">
        <v>2442</v>
      </c>
      <c r="BJ1111" s="1" t="s">
        <v>10444</v>
      </c>
      <c r="BK1111" s="1" t="s">
        <v>189</v>
      </c>
      <c r="BL1111" s="1" t="s">
        <v>7414</v>
      </c>
      <c r="BM1111" s="1" t="s">
        <v>2256</v>
      </c>
      <c r="BN1111" s="1" t="s">
        <v>11225</v>
      </c>
      <c r="BO1111" s="1" t="s">
        <v>46</v>
      </c>
      <c r="BP1111" s="1" t="s">
        <v>7417</v>
      </c>
      <c r="BQ1111" s="1" t="s">
        <v>1944</v>
      </c>
      <c r="BR1111" s="1" t="s">
        <v>12158</v>
      </c>
      <c r="BS1111" s="1" t="s">
        <v>97</v>
      </c>
      <c r="BT1111" s="1" t="s">
        <v>9880</v>
      </c>
    </row>
    <row r="1112" spans="1:73" ht="13.5" customHeight="1">
      <c r="A1112" s="4" t="str">
        <f t="shared" si="30"/>
        <v>1702_각남면_0096</v>
      </c>
      <c r="B1112" s="1">
        <v>1702</v>
      </c>
      <c r="C1112" s="1" t="s">
        <v>12741</v>
      </c>
      <c r="D1112" s="1" t="s">
        <v>12742</v>
      </c>
      <c r="E1112" s="1">
        <v>1111</v>
      </c>
      <c r="F1112" s="1">
        <v>3</v>
      </c>
      <c r="G1112" s="1" t="s">
        <v>2037</v>
      </c>
      <c r="H1112" s="1" t="s">
        <v>7053</v>
      </c>
      <c r="I1112" s="1">
        <v>10</v>
      </c>
      <c r="L1112" s="1">
        <v>4</v>
      </c>
      <c r="M1112" s="1" t="s">
        <v>14852</v>
      </c>
      <c r="N1112" s="1" t="s">
        <v>14853</v>
      </c>
      <c r="S1112" s="1" t="s">
        <v>49</v>
      </c>
      <c r="T1112" s="1" t="s">
        <v>2878</v>
      </c>
      <c r="W1112" s="1" t="s">
        <v>1500</v>
      </c>
      <c r="X1112" s="1" t="s">
        <v>7780</v>
      </c>
      <c r="Y1112" s="1" t="s">
        <v>88</v>
      </c>
      <c r="Z1112" s="1" t="s">
        <v>7814</v>
      </c>
      <c r="AC1112" s="1">
        <v>33</v>
      </c>
      <c r="AD1112" s="1" t="s">
        <v>380</v>
      </c>
      <c r="AE1112" s="1" t="s">
        <v>9798</v>
      </c>
      <c r="AJ1112" s="1" t="s">
        <v>17</v>
      </c>
      <c r="AK1112" s="1" t="s">
        <v>9936</v>
      </c>
      <c r="AL1112" s="1" t="s">
        <v>2443</v>
      </c>
      <c r="AM1112" s="1" t="s">
        <v>10015</v>
      </c>
      <c r="AT1112" s="1" t="s">
        <v>46</v>
      </c>
      <c r="AU1112" s="1" t="s">
        <v>7417</v>
      </c>
      <c r="AV1112" s="1" t="s">
        <v>2444</v>
      </c>
      <c r="AW1112" s="1" t="s">
        <v>8135</v>
      </c>
      <c r="BG1112" s="1" t="s">
        <v>46</v>
      </c>
      <c r="BH1112" s="1" t="s">
        <v>7417</v>
      </c>
      <c r="BI1112" s="1" t="s">
        <v>2445</v>
      </c>
      <c r="BJ1112" s="1" t="s">
        <v>8861</v>
      </c>
      <c r="BK1112" s="1" t="s">
        <v>189</v>
      </c>
      <c r="BL1112" s="1" t="s">
        <v>7414</v>
      </c>
      <c r="BM1112" s="1" t="s">
        <v>1503</v>
      </c>
      <c r="BN1112" s="1" t="s">
        <v>10660</v>
      </c>
      <c r="BO1112" s="1" t="s">
        <v>2446</v>
      </c>
      <c r="BP1112" s="1" t="s">
        <v>10216</v>
      </c>
      <c r="BQ1112" s="1" t="s">
        <v>2447</v>
      </c>
      <c r="BR1112" s="1" t="s">
        <v>12212</v>
      </c>
      <c r="BS1112" s="1" t="s">
        <v>149</v>
      </c>
      <c r="BT1112" s="1" t="s">
        <v>9962</v>
      </c>
    </row>
    <row r="1113" spans="1:73" ht="13.5" customHeight="1">
      <c r="A1113" s="4" t="str">
        <f t="shared" si="30"/>
        <v>1702_각남면_0096</v>
      </c>
      <c r="B1113" s="1">
        <v>1702</v>
      </c>
      <c r="C1113" s="1" t="s">
        <v>12741</v>
      </c>
      <c r="D1113" s="1" t="s">
        <v>12742</v>
      </c>
      <c r="E1113" s="1">
        <v>1112</v>
      </c>
      <c r="F1113" s="1">
        <v>3</v>
      </c>
      <c r="G1113" s="1" t="s">
        <v>2037</v>
      </c>
      <c r="H1113" s="1" t="s">
        <v>7053</v>
      </c>
      <c r="I1113" s="1">
        <v>10</v>
      </c>
      <c r="L1113" s="1">
        <v>4</v>
      </c>
      <c r="M1113" s="1" t="s">
        <v>14852</v>
      </c>
      <c r="N1113" s="1" t="s">
        <v>14853</v>
      </c>
      <c r="S1113" s="1" t="s">
        <v>64</v>
      </c>
      <c r="T1113" s="1" t="s">
        <v>7221</v>
      </c>
      <c r="Y1113" s="1" t="s">
        <v>2448</v>
      </c>
      <c r="Z1113" s="1" t="s">
        <v>8416</v>
      </c>
      <c r="AC1113" s="1">
        <v>5</v>
      </c>
      <c r="AD1113" s="1" t="s">
        <v>319</v>
      </c>
      <c r="AE1113" s="1" t="s">
        <v>7865</v>
      </c>
    </row>
    <row r="1114" spans="1:73" ht="13.5" customHeight="1">
      <c r="A1114" s="4" t="str">
        <f t="shared" si="30"/>
        <v>1702_각남면_0096</v>
      </c>
      <c r="B1114" s="1">
        <v>1702</v>
      </c>
      <c r="C1114" s="1" t="s">
        <v>12741</v>
      </c>
      <c r="D1114" s="1" t="s">
        <v>12742</v>
      </c>
      <c r="E1114" s="1">
        <v>1113</v>
      </c>
      <c r="F1114" s="1">
        <v>3</v>
      </c>
      <c r="G1114" s="1" t="s">
        <v>2037</v>
      </c>
      <c r="H1114" s="1" t="s">
        <v>7053</v>
      </c>
      <c r="I1114" s="1">
        <v>10</v>
      </c>
      <c r="L1114" s="1">
        <v>4</v>
      </c>
      <c r="M1114" s="1" t="s">
        <v>14852</v>
      </c>
      <c r="N1114" s="1" t="s">
        <v>14853</v>
      </c>
      <c r="S1114" s="1" t="s">
        <v>64</v>
      </c>
      <c r="T1114" s="1" t="s">
        <v>7221</v>
      </c>
      <c r="Y1114" s="1" t="s">
        <v>2449</v>
      </c>
      <c r="Z1114" s="1" t="s">
        <v>8413</v>
      </c>
      <c r="AC1114" s="1">
        <v>3</v>
      </c>
      <c r="AD1114" s="1" t="s">
        <v>217</v>
      </c>
      <c r="AE1114" s="1" t="s">
        <v>9783</v>
      </c>
      <c r="AF1114" s="1" t="s">
        <v>100</v>
      </c>
      <c r="AG1114" s="1" t="s">
        <v>9819</v>
      </c>
    </row>
    <row r="1115" spans="1:73" ht="13.5" customHeight="1">
      <c r="A1115" s="4" t="str">
        <f t="shared" si="30"/>
        <v>1702_각남면_0096</v>
      </c>
      <c r="B1115" s="1">
        <v>1702</v>
      </c>
      <c r="C1115" s="1" t="s">
        <v>12741</v>
      </c>
      <c r="D1115" s="1" t="s">
        <v>12742</v>
      </c>
      <c r="E1115" s="1">
        <v>1114</v>
      </c>
      <c r="F1115" s="1">
        <v>3</v>
      </c>
      <c r="G1115" s="1" t="s">
        <v>2037</v>
      </c>
      <c r="H1115" s="1" t="s">
        <v>7053</v>
      </c>
      <c r="I1115" s="1">
        <v>10</v>
      </c>
      <c r="L1115" s="1">
        <v>4</v>
      </c>
      <c r="M1115" s="1" t="s">
        <v>14852</v>
      </c>
      <c r="N1115" s="1" t="s">
        <v>14853</v>
      </c>
      <c r="S1115" s="1" t="s">
        <v>68</v>
      </c>
      <c r="T1115" s="1" t="s">
        <v>7222</v>
      </c>
      <c r="Y1115" s="1" t="s">
        <v>15803</v>
      </c>
      <c r="Z1115" s="1" t="s">
        <v>13033</v>
      </c>
      <c r="AC1115" s="1">
        <v>1</v>
      </c>
      <c r="AD1115" s="1" t="s">
        <v>284</v>
      </c>
      <c r="AE1115" s="1" t="s">
        <v>9789</v>
      </c>
      <c r="AF1115" s="1" t="s">
        <v>100</v>
      </c>
      <c r="AG1115" s="1" t="s">
        <v>9819</v>
      </c>
    </row>
    <row r="1116" spans="1:73" ht="13.5" customHeight="1">
      <c r="A1116" s="4" t="str">
        <f t="shared" si="30"/>
        <v>1702_각남면_0096</v>
      </c>
      <c r="B1116" s="1">
        <v>1702</v>
      </c>
      <c r="C1116" s="1" t="s">
        <v>12741</v>
      </c>
      <c r="D1116" s="1" t="s">
        <v>12742</v>
      </c>
      <c r="E1116" s="1">
        <v>1115</v>
      </c>
      <c r="F1116" s="1">
        <v>3</v>
      </c>
      <c r="G1116" s="1" t="s">
        <v>2037</v>
      </c>
      <c r="H1116" s="1" t="s">
        <v>7053</v>
      </c>
      <c r="I1116" s="1">
        <v>10</v>
      </c>
      <c r="L1116" s="1">
        <v>5</v>
      </c>
      <c r="M1116" s="1" t="s">
        <v>15101</v>
      </c>
      <c r="N1116" s="1" t="s">
        <v>15102</v>
      </c>
      <c r="T1116" s="1" t="s">
        <v>14194</v>
      </c>
      <c r="U1116" s="1" t="s">
        <v>2148</v>
      </c>
      <c r="V1116" s="1" t="s">
        <v>7445</v>
      </c>
      <c r="W1116" s="1" t="s">
        <v>2149</v>
      </c>
      <c r="X1116" s="1" t="s">
        <v>7787</v>
      </c>
      <c r="Y1116" s="1" t="s">
        <v>2151</v>
      </c>
      <c r="Z1116" s="1" t="s">
        <v>8417</v>
      </c>
      <c r="AC1116" s="1">
        <v>59</v>
      </c>
      <c r="AD1116" s="1" t="s">
        <v>296</v>
      </c>
      <c r="AE1116" s="1" t="s">
        <v>9791</v>
      </c>
      <c r="AJ1116" s="1" t="s">
        <v>17</v>
      </c>
      <c r="AK1116" s="1" t="s">
        <v>9936</v>
      </c>
      <c r="AL1116" s="1" t="s">
        <v>360</v>
      </c>
      <c r="AM1116" s="1" t="s">
        <v>9928</v>
      </c>
      <c r="AT1116" s="1" t="s">
        <v>299</v>
      </c>
      <c r="AU1116" s="1" t="s">
        <v>7347</v>
      </c>
      <c r="AV1116" s="1" t="s">
        <v>2153</v>
      </c>
      <c r="AW1116" s="1" t="s">
        <v>10441</v>
      </c>
      <c r="BG1116" s="1" t="s">
        <v>2154</v>
      </c>
      <c r="BH1116" s="1" t="s">
        <v>11061</v>
      </c>
      <c r="BI1116" s="1" t="s">
        <v>2155</v>
      </c>
      <c r="BJ1116" s="1" t="s">
        <v>11223</v>
      </c>
      <c r="BK1116" s="1" t="s">
        <v>46</v>
      </c>
      <c r="BL1116" s="1" t="s">
        <v>7417</v>
      </c>
      <c r="BM1116" s="1" t="s">
        <v>2231</v>
      </c>
      <c r="BN1116" s="1" t="s">
        <v>11684</v>
      </c>
      <c r="BO1116" s="1" t="s">
        <v>189</v>
      </c>
      <c r="BP1116" s="1" t="s">
        <v>7414</v>
      </c>
      <c r="BQ1116" s="1" t="s">
        <v>2232</v>
      </c>
      <c r="BR1116" s="1" t="s">
        <v>13814</v>
      </c>
      <c r="BS1116" s="1" t="s">
        <v>79</v>
      </c>
      <c r="BT1116" s="1" t="s">
        <v>14129</v>
      </c>
    </row>
    <row r="1117" spans="1:73" ht="13.5" customHeight="1">
      <c r="A1117" s="4" t="str">
        <f t="shared" si="30"/>
        <v>1702_각남면_0096</v>
      </c>
      <c r="B1117" s="1">
        <v>1702</v>
      </c>
      <c r="C1117" s="1" t="s">
        <v>12741</v>
      </c>
      <c r="D1117" s="1" t="s">
        <v>12742</v>
      </c>
      <c r="E1117" s="1">
        <v>1116</v>
      </c>
      <c r="F1117" s="1">
        <v>3</v>
      </c>
      <c r="G1117" s="1" t="s">
        <v>2037</v>
      </c>
      <c r="H1117" s="1" t="s">
        <v>7053</v>
      </c>
      <c r="I1117" s="1">
        <v>10</v>
      </c>
      <c r="L1117" s="1">
        <v>5</v>
      </c>
      <c r="M1117" s="1" t="s">
        <v>15101</v>
      </c>
      <c r="N1117" s="1" t="s">
        <v>15102</v>
      </c>
      <c r="S1117" s="1" t="s">
        <v>49</v>
      </c>
      <c r="T1117" s="1" t="s">
        <v>2878</v>
      </c>
      <c r="W1117" s="1" t="s">
        <v>76</v>
      </c>
      <c r="X1117" s="1" t="s">
        <v>12974</v>
      </c>
      <c r="Y1117" s="1" t="s">
        <v>88</v>
      </c>
      <c r="Z1117" s="1" t="s">
        <v>7814</v>
      </c>
      <c r="AC1117" s="1">
        <v>52</v>
      </c>
      <c r="AD1117" s="1" t="s">
        <v>162</v>
      </c>
      <c r="AE1117" s="1" t="s">
        <v>9778</v>
      </c>
      <c r="AJ1117" s="1" t="s">
        <v>17</v>
      </c>
      <c r="AK1117" s="1" t="s">
        <v>9936</v>
      </c>
      <c r="AL1117" s="1" t="s">
        <v>79</v>
      </c>
      <c r="AM1117" s="1" t="s">
        <v>13206</v>
      </c>
      <c r="AT1117" s="1" t="s">
        <v>46</v>
      </c>
      <c r="AU1117" s="1" t="s">
        <v>7417</v>
      </c>
      <c r="AV1117" s="1" t="s">
        <v>2450</v>
      </c>
      <c r="AW1117" s="1" t="s">
        <v>10463</v>
      </c>
      <c r="BG1117" s="1" t="s">
        <v>46</v>
      </c>
      <c r="BH1117" s="1" t="s">
        <v>7417</v>
      </c>
      <c r="BI1117" s="1" t="s">
        <v>2451</v>
      </c>
      <c r="BJ1117" s="1" t="s">
        <v>8540</v>
      </c>
      <c r="BK1117" s="1" t="s">
        <v>189</v>
      </c>
      <c r="BL1117" s="1" t="s">
        <v>7414</v>
      </c>
      <c r="BM1117" s="1" t="s">
        <v>2452</v>
      </c>
      <c r="BN1117" s="1" t="s">
        <v>11266</v>
      </c>
      <c r="BO1117" s="1" t="s">
        <v>46</v>
      </c>
      <c r="BP1117" s="1" t="s">
        <v>7417</v>
      </c>
      <c r="BQ1117" s="1" t="s">
        <v>2453</v>
      </c>
      <c r="BR1117" s="1" t="s">
        <v>13824</v>
      </c>
      <c r="BS1117" s="1" t="s">
        <v>79</v>
      </c>
      <c r="BT1117" s="1" t="s">
        <v>14129</v>
      </c>
    </row>
    <row r="1118" spans="1:73" ht="13.5" customHeight="1">
      <c r="A1118" s="4" t="str">
        <f t="shared" si="30"/>
        <v>1702_각남면_0096</v>
      </c>
      <c r="B1118" s="1">
        <v>1702</v>
      </c>
      <c r="C1118" s="1" t="s">
        <v>12741</v>
      </c>
      <c r="D1118" s="1" t="s">
        <v>12742</v>
      </c>
      <c r="E1118" s="1">
        <v>1117</v>
      </c>
      <c r="F1118" s="1">
        <v>3</v>
      </c>
      <c r="G1118" s="1" t="s">
        <v>2037</v>
      </c>
      <c r="H1118" s="1" t="s">
        <v>7053</v>
      </c>
      <c r="I1118" s="1">
        <v>10</v>
      </c>
      <c r="L1118" s="1">
        <v>5</v>
      </c>
      <c r="M1118" s="1" t="s">
        <v>15101</v>
      </c>
      <c r="N1118" s="1" t="s">
        <v>15102</v>
      </c>
      <c r="S1118" s="1" t="s">
        <v>68</v>
      </c>
      <c r="T1118" s="1" t="s">
        <v>7222</v>
      </c>
      <c r="Y1118" s="1" t="s">
        <v>2454</v>
      </c>
      <c r="Z1118" s="1" t="s">
        <v>8418</v>
      </c>
      <c r="AC1118" s="1">
        <v>2</v>
      </c>
      <c r="AD1118" s="1" t="s">
        <v>99</v>
      </c>
      <c r="AE1118" s="1" t="s">
        <v>9768</v>
      </c>
      <c r="AF1118" s="1" t="s">
        <v>100</v>
      </c>
      <c r="AG1118" s="1" t="s">
        <v>9819</v>
      </c>
    </row>
    <row r="1119" spans="1:73" ht="13.5" customHeight="1">
      <c r="A1119" s="4" t="str">
        <f t="shared" si="30"/>
        <v>1702_각남면_0096</v>
      </c>
      <c r="B1119" s="1">
        <v>1702</v>
      </c>
      <c r="C1119" s="1" t="s">
        <v>12741</v>
      </c>
      <c r="D1119" s="1" t="s">
        <v>12742</v>
      </c>
      <c r="E1119" s="1">
        <v>1118</v>
      </c>
      <c r="F1119" s="1">
        <v>3</v>
      </c>
      <c r="G1119" s="1" t="s">
        <v>2037</v>
      </c>
      <c r="H1119" s="1" t="s">
        <v>7053</v>
      </c>
      <c r="I1119" s="1">
        <v>10</v>
      </c>
      <c r="L1119" s="1">
        <v>5</v>
      </c>
      <c r="M1119" s="1" t="s">
        <v>15101</v>
      </c>
      <c r="N1119" s="1" t="s">
        <v>15102</v>
      </c>
      <c r="S1119" s="1" t="s">
        <v>461</v>
      </c>
      <c r="T1119" s="1" t="s">
        <v>7233</v>
      </c>
      <c r="U1119" s="1" t="s">
        <v>57</v>
      </c>
      <c r="V1119" s="1" t="s">
        <v>7320</v>
      </c>
      <c r="Y1119" s="1" t="s">
        <v>530</v>
      </c>
      <c r="Z1119" s="1" t="s">
        <v>8419</v>
      </c>
      <c r="AC1119" s="1">
        <v>15</v>
      </c>
      <c r="AD1119" s="1" t="s">
        <v>70</v>
      </c>
      <c r="AE1119" s="1" t="s">
        <v>9764</v>
      </c>
      <c r="AT1119" s="1" t="s">
        <v>57</v>
      </c>
      <c r="AU1119" s="1" t="s">
        <v>7320</v>
      </c>
      <c r="AV1119" s="1" t="s">
        <v>2455</v>
      </c>
      <c r="AW1119" s="1" t="s">
        <v>10464</v>
      </c>
      <c r="BB1119" s="1" t="s">
        <v>50</v>
      </c>
      <c r="BC1119" s="1" t="s">
        <v>7304</v>
      </c>
      <c r="BD1119" s="1" t="s">
        <v>15406</v>
      </c>
      <c r="BE1119" s="1" t="s">
        <v>9091</v>
      </c>
    </row>
    <row r="1120" spans="1:73" ht="13.5" customHeight="1">
      <c r="A1120" s="4" t="str">
        <f t="shared" si="30"/>
        <v>1702_각남면_0096</v>
      </c>
      <c r="B1120" s="1">
        <v>1702</v>
      </c>
      <c r="C1120" s="1" t="s">
        <v>12741</v>
      </c>
      <c r="D1120" s="1" t="s">
        <v>12742</v>
      </c>
      <c r="E1120" s="1">
        <v>1119</v>
      </c>
      <c r="F1120" s="1">
        <v>3</v>
      </c>
      <c r="G1120" s="1" t="s">
        <v>2037</v>
      </c>
      <c r="H1120" s="1" t="s">
        <v>7053</v>
      </c>
      <c r="I1120" s="1">
        <v>11</v>
      </c>
      <c r="J1120" s="1" t="s">
        <v>15851</v>
      </c>
      <c r="K1120" s="1" t="s">
        <v>12805</v>
      </c>
      <c r="L1120" s="1">
        <v>1</v>
      </c>
      <c r="M1120" s="1" t="s">
        <v>15851</v>
      </c>
      <c r="N1120" s="1" t="s">
        <v>14219</v>
      </c>
      <c r="T1120" s="1" t="s">
        <v>14194</v>
      </c>
      <c r="U1120" s="1" t="s">
        <v>2405</v>
      </c>
      <c r="V1120" s="1" t="s">
        <v>12942</v>
      </c>
      <c r="W1120" s="1" t="s">
        <v>1636</v>
      </c>
      <c r="X1120" s="1" t="s">
        <v>7781</v>
      </c>
      <c r="Y1120" s="1" t="s">
        <v>15826</v>
      </c>
      <c r="Z1120" s="1" t="s">
        <v>13032</v>
      </c>
      <c r="AC1120" s="1">
        <v>41</v>
      </c>
      <c r="AD1120" s="1" t="s">
        <v>223</v>
      </c>
      <c r="AE1120" s="1" t="s">
        <v>9784</v>
      </c>
      <c r="AJ1120" s="1" t="s">
        <v>17</v>
      </c>
      <c r="AK1120" s="1" t="s">
        <v>9936</v>
      </c>
      <c r="AL1120" s="1" t="s">
        <v>828</v>
      </c>
      <c r="AM1120" s="1" t="s">
        <v>9963</v>
      </c>
      <c r="AT1120" s="1" t="s">
        <v>46</v>
      </c>
      <c r="AU1120" s="1" t="s">
        <v>7417</v>
      </c>
      <c r="AV1120" s="1" t="s">
        <v>2456</v>
      </c>
      <c r="AW1120" s="1" t="s">
        <v>8433</v>
      </c>
      <c r="BB1120" s="1" t="s">
        <v>2457</v>
      </c>
      <c r="BC1120" s="1" t="s">
        <v>13467</v>
      </c>
      <c r="BD1120" s="1" t="s">
        <v>2458</v>
      </c>
      <c r="BE1120" s="1" t="s">
        <v>9404</v>
      </c>
      <c r="BG1120" s="1" t="s">
        <v>46</v>
      </c>
      <c r="BH1120" s="1" t="s">
        <v>7417</v>
      </c>
      <c r="BI1120" s="1" t="s">
        <v>2459</v>
      </c>
      <c r="BJ1120" s="1" t="s">
        <v>10509</v>
      </c>
      <c r="BK1120" s="1" t="s">
        <v>46</v>
      </c>
      <c r="BL1120" s="1" t="s">
        <v>7417</v>
      </c>
      <c r="BM1120" s="1" t="s">
        <v>1307</v>
      </c>
      <c r="BN1120" s="1" t="s">
        <v>13594</v>
      </c>
      <c r="BO1120" s="1" t="s">
        <v>935</v>
      </c>
      <c r="BP1120" s="1" t="s">
        <v>13630</v>
      </c>
      <c r="BQ1120" s="1" t="s">
        <v>2460</v>
      </c>
      <c r="BR1120" s="1" t="s">
        <v>12213</v>
      </c>
      <c r="BS1120" s="1" t="s">
        <v>149</v>
      </c>
      <c r="BT1120" s="1" t="s">
        <v>9962</v>
      </c>
      <c r="BU1120" s="1" t="s">
        <v>16063</v>
      </c>
    </row>
    <row r="1121" spans="1:73" ht="13.5" customHeight="1">
      <c r="A1121" s="4" t="str">
        <f t="shared" si="30"/>
        <v>1702_각남면_0096</v>
      </c>
      <c r="B1121" s="1">
        <v>1702</v>
      </c>
      <c r="C1121" s="1" t="s">
        <v>12741</v>
      </c>
      <c r="D1121" s="1" t="s">
        <v>12742</v>
      </c>
      <c r="E1121" s="1">
        <v>1120</v>
      </c>
      <c r="F1121" s="1">
        <v>3</v>
      </c>
      <c r="G1121" s="1" t="s">
        <v>2037</v>
      </c>
      <c r="H1121" s="1" t="s">
        <v>7053</v>
      </c>
      <c r="I1121" s="1">
        <v>11</v>
      </c>
      <c r="L1121" s="1">
        <v>1</v>
      </c>
      <c r="M1121" s="1" t="s">
        <v>15852</v>
      </c>
      <c r="N1121" s="1" t="s">
        <v>14219</v>
      </c>
      <c r="S1121" s="1" t="s">
        <v>49</v>
      </c>
      <c r="T1121" s="1" t="s">
        <v>2878</v>
      </c>
      <c r="U1121" s="1" t="s">
        <v>14148</v>
      </c>
      <c r="V1121" s="1" t="s">
        <v>12884</v>
      </c>
      <c r="Y1121" s="1" t="s">
        <v>2461</v>
      </c>
      <c r="Z1121" s="1" t="s">
        <v>8420</v>
      </c>
      <c r="AC1121" s="1">
        <v>37</v>
      </c>
      <c r="AD1121" s="1" t="s">
        <v>116</v>
      </c>
      <c r="AE1121" s="1" t="s">
        <v>9770</v>
      </c>
      <c r="AJ1121" s="1" t="s">
        <v>17</v>
      </c>
      <c r="AK1121" s="1" t="s">
        <v>9936</v>
      </c>
      <c r="AL1121" s="1" t="s">
        <v>53</v>
      </c>
      <c r="AM1121" s="1" t="s">
        <v>9879</v>
      </c>
      <c r="AT1121" s="1" t="s">
        <v>1005</v>
      </c>
      <c r="AU1121" s="1" t="s">
        <v>10209</v>
      </c>
      <c r="AV1121" s="1" t="s">
        <v>15407</v>
      </c>
      <c r="AW1121" s="1" t="s">
        <v>10465</v>
      </c>
      <c r="BB1121" s="1" t="s">
        <v>141</v>
      </c>
      <c r="BC1121" s="1" t="s">
        <v>7634</v>
      </c>
      <c r="BD1121" s="1" t="s">
        <v>1456</v>
      </c>
      <c r="BE1121" s="1" t="s">
        <v>8137</v>
      </c>
      <c r="BG1121" s="1" t="s">
        <v>189</v>
      </c>
      <c r="BH1121" s="1" t="s">
        <v>7414</v>
      </c>
      <c r="BI1121" s="1" t="s">
        <v>1450</v>
      </c>
      <c r="BJ1121" s="1" t="s">
        <v>8992</v>
      </c>
      <c r="BK1121" s="1" t="s">
        <v>363</v>
      </c>
      <c r="BL1121" s="1" t="s">
        <v>7491</v>
      </c>
      <c r="BM1121" s="1" t="s">
        <v>2462</v>
      </c>
      <c r="BN1121" s="1" t="s">
        <v>10346</v>
      </c>
      <c r="BO1121" s="1" t="s">
        <v>57</v>
      </c>
      <c r="BP1121" s="1" t="s">
        <v>7320</v>
      </c>
      <c r="BQ1121" s="1" t="s">
        <v>2463</v>
      </c>
      <c r="BR1121" s="1" t="s">
        <v>9135</v>
      </c>
      <c r="BS1121" s="1" t="s">
        <v>97</v>
      </c>
      <c r="BT1121" s="1" t="s">
        <v>9880</v>
      </c>
    </row>
    <row r="1122" spans="1:73" ht="13.5" customHeight="1">
      <c r="A1122" s="4" t="str">
        <f t="shared" si="30"/>
        <v>1702_각남면_0096</v>
      </c>
      <c r="B1122" s="1">
        <v>1702</v>
      </c>
      <c r="C1122" s="1" t="s">
        <v>12741</v>
      </c>
      <c r="D1122" s="1" t="s">
        <v>12742</v>
      </c>
      <c r="E1122" s="1">
        <v>1121</v>
      </c>
      <c r="F1122" s="1">
        <v>3</v>
      </c>
      <c r="G1122" s="1" t="s">
        <v>2037</v>
      </c>
      <c r="H1122" s="1" t="s">
        <v>7053</v>
      </c>
      <c r="I1122" s="1">
        <v>11</v>
      </c>
      <c r="L1122" s="1">
        <v>1</v>
      </c>
      <c r="M1122" s="1" t="s">
        <v>15852</v>
      </c>
      <c r="N1122" s="1" t="s">
        <v>14219</v>
      </c>
      <c r="S1122" s="1" t="s">
        <v>68</v>
      </c>
      <c r="T1122" s="1" t="s">
        <v>7222</v>
      </c>
      <c r="Y1122" s="1" t="s">
        <v>973</v>
      </c>
      <c r="Z1122" s="1" t="s">
        <v>8017</v>
      </c>
      <c r="AC1122" s="1">
        <v>1</v>
      </c>
      <c r="AD1122" s="1" t="s">
        <v>284</v>
      </c>
      <c r="AE1122" s="1" t="s">
        <v>9789</v>
      </c>
      <c r="AF1122" s="1" t="s">
        <v>100</v>
      </c>
      <c r="AG1122" s="1" t="s">
        <v>9819</v>
      </c>
    </row>
    <row r="1123" spans="1:73" ht="13.5" customHeight="1">
      <c r="A1123" s="4" t="str">
        <f t="shared" si="30"/>
        <v>1702_각남면_0096</v>
      </c>
      <c r="B1123" s="1">
        <v>1702</v>
      </c>
      <c r="C1123" s="1" t="s">
        <v>12741</v>
      </c>
      <c r="D1123" s="1" t="s">
        <v>12742</v>
      </c>
      <c r="E1123" s="1">
        <v>1122</v>
      </c>
      <c r="F1123" s="1">
        <v>3</v>
      </c>
      <c r="G1123" s="1" t="s">
        <v>2037</v>
      </c>
      <c r="H1123" s="1" t="s">
        <v>7053</v>
      </c>
      <c r="I1123" s="1">
        <v>11</v>
      </c>
      <c r="L1123" s="1">
        <v>2</v>
      </c>
      <c r="M1123" s="1" t="s">
        <v>14324</v>
      </c>
      <c r="N1123" s="1" t="s">
        <v>14325</v>
      </c>
      <c r="T1123" s="1" t="s">
        <v>14194</v>
      </c>
      <c r="U1123" s="1" t="s">
        <v>1535</v>
      </c>
      <c r="V1123" s="1" t="s">
        <v>7416</v>
      </c>
      <c r="W1123" s="1" t="s">
        <v>400</v>
      </c>
      <c r="X1123" s="1" t="s">
        <v>7759</v>
      </c>
      <c r="Y1123" s="1" t="s">
        <v>15728</v>
      </c>
      <c r="Z1123" s="1" t="s">
        <v>8421</v>
      </c>
      <c r="AC1123" s="1">
        <v>70</v>
      </c>
      <c r="AD1123" s="1" t="s">
        <v>72</v>
      </c>
      <c r="AE1123" s="1" t="s">
        <v>9765</v>
      </c>
      <c r="AJ1123" s="1" t="s">
        <v>17</v>
      </c>
      <c r="AK1123" s="1" t="s">
        <v>9936</v>
      </c>
      <c r="AL1123" s="1" t="s">
        <v>401</v>
      </c>
      <c r="AM1123" s="1" t="s">
        <v>9996</v>
      </c>
      <c r="AT1123" s="1" t="s">
        <v>46</v>
      </c>
      <c r="AU1123" s="1" t="s">
        <v>7417</v>
      </c>
      <c r="AV1123" s="1" t="s">
        <v>2464</v>
      </c>
      <c r="AW1123" s="1" t="s">
        <v>10466</v>
      </c>
      <c r="BG1123" s="1" t="s">
        <v>46</v>
      </c>
      <c r="BH1123" s="1" t="s">
        <v>7417</v>
      </c>
      <c r="BI1123" s="1" t="s">
        <v>2465</v>
      </c>
      <c r="BJ1123" s="1" t="s">
        <v>11236</v>
      </c>
      <c r="BK1123" s="1" t="s">
        <v>46</v>
      </c>
      <c r="BL1123" s="1" t="s">
        <v>7417</v>
      </c>
      <c r="BM1123" s="1" t="s">
        <v>2466</v>
      </c>
      <c r="BN1123" s="1" t="s">
        <v>11699</v>
      </c>
      <c r="BO1123" s="1" t="s">
        <v>46</v>
      </c>
      <c r="BP1123" s="1" t="s">
        <v>7417</v>
      </c>
      <c r="BQ1123" s="1" t="s">
        <v>2467</v>
      </c>
      <c r="BR1123" s="1" t="s">
        <v>13835</v>
      </c>
      <c r="BS1123" s="1" t="s">
        <v>79</v>
      </c>
      <c r="BT1123" s="1" t="s">
        <v>14129</v>
      </c>
    </row>
    <row r="1124" spans="1:73" ht="13.5" customHeight="1">
      <c r="A1124" s="4" t="str">
        <f t="shared" si="30"/>
        <v>1702_각남면_0096</v>
      </c>
      <c r="B1124" s="1">
        <v>1702</v>
      </c>
      <c r="C1124" s="1" t="s">
        <v>12741</v>
      </c>
      <c r="D1124" s="1" t="s">
        <v>12742</v>
      </c>
      <c r="E1124" s="1">
        <v>1123</v>
      </c>
      <c r="F1124" s="1">
        <v>3</v>
      </c>
      <c r="G1124" s="1" t="s">
        <v>2037</v>
      </c>
      <c r="H1124" s="1" t="s">
        <v>7053</v>
      </c>
      <c r="I1124" s="1">
        <v>11</v>
      </c>
      <c r="L1124" s="1">
        <v>2</v>
      </c>
      <c r="M1124" s="1" t="s">
        <v>14324</v>
      </c>
      <c r="N1124" s="1" t="s">
        <v>14325</v>
      </c>
      <c r="T1124" s="1" t="s">
        <v>15727</v>
      </c>
      <c r="U1124" s="1" t="s">
        <v>128</v>
      </c>
      <c r="V1124" s="1" t="s">
        <v>7236</v>
      </c>
      <c r="W1124" s="1" t="s">
        <v>166</v>
      </c>
      <c r="X1124" s="1" t="s">
        <v>7754</v>
      </c>
      <c r="Y1124" s="1" t="s">
        <v>88</v>
      </c>
      <c r="Z1124" s="1" t="s">
        <v>7814</v>
      </c>
      <c r="AC1124" s="1">
        <v>70</v>
      </c>
      <c r="AD1124" s="1" t="s">
        <v>72</v>
      </c>
      <c r="AE1124" s="1" t="s">
        <v>9765</v>
      </c>
      <c r="AJ1124" s="1" t="s">
        <v>17</v>
      </c>
      <c r="AK1124" s="1" t="s">
        <v>9936</v>
      </c>
      <c r="AL1124" s="1" t="s">
        <v>97</v>
      </c>
      <c r="AM1124" s="1" t="s">
        <v>9880</v>
      </c>
      <c r="AT1124" s="1" t="s">
        <v>46</v>
      </c>
      <c r="AU1124" s="1" t="s">
        <v>7417</v>
      </c>
      <c r="AV1124" s="1" t="s">
        <v>2468</v>
      </c>
      <c r="AW1124" s="1" t="s">
        <v>10467</v>
      </c>
      <c r="BG1124" s="1" t="s">
        <v>46</v>
      </c>
      <c r="BH1124" s="1" t="s">
        <v>7417</v>
      </c>
      <c r="BI1124" s="1" t="s">
        <v>2469</v>
      </c>
      <c r="BJ1124" s="1" t="s">
        <v>11237</v>
      </c>
      <c r="BK1124" s="1" t="s">
        <v>46</v>
      </c>
      <c r="BL1124" s="1" t="s">
        <v>7417</v>
      </c>
      <c r="BM1124" s="1" t="s">
        <v>2470</v>
      </c>
      <c r="BN1124" s="1" t="s">
        <v>11700</v>
      </c>
      <c r="BO1124" s="1" t="s">
        <v>46</v>
      </c>
      <c r="BP1124" s="1" t="s">
        <v>7417</v>
      </c>
      <c r="BQ1124" s="1" t="s">
        <v>15408</v>
      </c>
      <c r="BR1124" s="1" t="s">
        <v>12214</v>
      </c>
      <c r="BS1124" s="1" t="s">
        <v>1218</v>
      </c>
      <c r="BT1124" s="1" t="s">
        <v>9947</v>
      </c>
    </row>
    <row r="1125" spans="1:73" ht="13.5" customHeight="1">
      <c r="A1125" s="4" t="str">
        <f t="shared" si="30"/>
        <v>1702_각남면_0096</v>
      </c>
      <c r="B1125" s="1">
        <v>1702</v>
      </c>
      <c r="C1125" s="1" t="s">
        <v>12741</v>
      </c>
      <c r="D1125" s="1" t="s">
        <v>12742</v>
      </c>
      <c r="E1125" s="1">
        <v>1124</v>
      </c>
      <c r="F1125" s="1">
        <v>3</v>
      </c>
      <c r="G1125" s="1" t="s">
        <v>2037</v>
      </c>
      <c r="H1125" s="1" t="s">
        <v>7053</v>
      </c>
      <c r="I1125" s="1">
        <v>11</v>
      </c>
      <c r="L1125" s="1">
        <v>3</v>
      </c>
      <c r="M1125" s="1" t="s">
        <v>14508</v>
      </c>
      <c r="N1125" s="1" t="s">
        <v>14509</v>
      </c>
      <c r="Q1125" s="1" t="s">
        <v>2471</v>
      </c>
      <c r="R1125" s="1" t="s">
        <v>7198</v>
      </c>
      <c r="T1125" s="1" t="s">
        <v>14194</v>
      </c>
      <c r="U1125" s="1" t="s">
        <v>771</v>
      </c>
      <c r="V1125" s="1" t="s">
        <v>12969</v>
      </c>
      <c r="W1125" s="1" t="s">
        <v>87</v>
      </c>
      <c r="X1125" s="1" t="s">
        <v>7750</v>
      </c>
      <c r="Y1125" s="1" t="s">
        <v>2472</v>
      </c>
      <c r="Z1125" s="1" t="s">
        <v>8422</v>
      </c>
      <c r="AC1125" s="1">
        <v>25</v>
      </c>
      <c r="AD1125" s="1" t="s">
        <v>125</v>
      </c>
      <c r="AE1125" s="1" t="s">
        <v>9771</v>
      </c>
      <c r="AJ1125" s="1" t="s">
        <v>17</v>
      </c>
      <c r="AK1125" s="1" t="s">
        <v>9936</v>
      </c>
      <c r="AL1125" s="1" t="s">
        <v>90</v>
      </c>
      <c r="AM1125" s="1" t="s">
        <v>9993</v>
      </c>
      <c r="AT1125" s="1" t="s">
        <v>553</v>
      </c>
      <c r="AU1125" s="1" t="s">
        <v>7549</v>
      </c>
      <c r="AV1125" s="1" t="s">
        <v>2399</v>
      </c>
      <c r="AW1125" s="1" t="s">
        <v>10458</v>
      </c>
      <c r="BG1125" s="1" t="s">
        <v>685</v>
      </c>
      <c r="BH1125" s="1" t="s">
        <v>13520</v>
      </c>
      <c r="BI1125" s="1" t="s">
        <v>706</v>
      </c>
      <c r="BJ1125" s="1" t="s">
        <v>10315</v>
      </c>
      <c r="BK1125" s="1" t="s">
        <v>1860</v>
      </c>
      <c r="BL1125" s="1" t="s">
        <v>11070</v>
      </c>
      <c r="BM1125" s="1" t="s">
        <v>2401</v>
      </c>
      <c r="BN1125" s="1" t="s">
        <v>11697</v>
      </c>
      <c r="BO1125" s="1" t="s">
        <v>46</v>
      </c>
      <c r="BP1125" s="1" t="s">
        <v>7417</v>
      </c>
      <c r="BQ1125" s="1" t="s">
        <v>2402</v>
      </c>
      <c r="BR1125" s="1" t="s">
        <v>12209</v>
      </c>
      <c r="BS1125" s="1" t="s">
        <v>90</v>
      </c>
      <c r="BT1125" s="1" t="s">
        <v>9993</v>
      </c>
      <c r="BU1125" s="1" t="s">
        <v>16064</v>
      </c>
    </row>
    <row r="1126" spans="1:73" ht="13.5" customHeight="1">
      <c r="A1126" s="4" t="str">
        <f t="shared" si="30"/>
        <v>1702_각남면_0096</v>
      </c>
      <c r="B1126" s="1">
        <v>1702</v>
      </c>
      <c r="C1126" s="1" t="s">
        <v>12741</v>
      </c>
      <c r="D1126" s="1" t="s">
        <v>12742</v>
      </c>
      <c r="E1126" s="1">
        <v>1125</v>
      </c>
      <c r="F1126" s="1">
        <v>3</v>
      </c>
      <c r="G1126" s="1" t="s">
        <v>2037</v>
      </c>
      <c r="H1126" s="1" t="s">
        <v>7053</v>
      </c>
      <c r="I1126" s="1">
        <v>11</v>
      </c>
      <c r="L1126" s="1">
        <v>3</v>
      </c>
      <c r="M1126" s="1" t="s">
        <v>14508</v>
      </c>
      <c r="N1126" s="1" t="s">
        <v>14509</v>
      </c>
      <c r="S1126" s="1" t="s">
        <v>280</v>
      </c>
      <c r="T1126" s="1" t="s">
        <v>7228</v>
      </c>
      <c r="W1126" s="1" t="s">
        <v>87</v>
      </c>
      <c r="X1126" s="1" t="s">
        <v>7750</v>
      </c>
      <c r="Y1126" s="1" t="s">
        <v>88</v>
      </c>
      <c r="Z1126" s="1" t="s">
        <v>7814</v>
      </c>
      <c r="AC1126" s="1">
        <v>63</v>
      </c>
      <c r="AD1126" s="1" t="s">
        <v>217</v>
      </c>
      <c r="AE1126" s="1" t="s">
        <v>9783</v>
      </c>
    </row>
    <row r="1127" spans="1:73" ht="13.5" customHeight="1">
      <c r="A1127" s="4" t="str">
        <f t="shared" si="30"/>
        <v>1702_각남면_0096</v>
      </c>
      <c r="B1127" s="1">
        <v>1702</v>
      </c>
      <c r="C1127" s="1" t="s">
        <v>12741</v>
      </c>
      <c r="D1127" s="1" t="s">
        <v>12742</v>
      </c>
      <c r="E1127" s="1">
        <v>1126</v>
      </c>
      <c r="F1127" s="1">
        <v>3</v>
      </c>
      <c r="G1127" s="1" t="s">
        <v>2037</v>
      </c>
      <c r="H1127" s="1" t="s">
        <v>7053</v>
      </c>
      <c r="I1127" s="1">
        <v>11</v>
      </c>
      <c r="L1127" s="1">
        <v>3</v>
      </c>
      <c r="M1127" s="1" t="s">
        <v>14508</v>
      </c>
      <c r="N1127" s="1" t="s">
        <v>14509</v>
      </c>
      <c r="S1127" s="1" t="s">
        <v>430</v>
      </c>
      <c r="T1127" s="1" t="s">
        <v>7231</v>
      </c>
      <c r="U1127" s="1" t="s">
        <v>445</v>
      </c>
      <c r="V1127" s="1" t="s">
        <v>12846</v>
      </c>
      <c r="Y1127" s="1" t="s">
        <v>2473</v>
      </c>
      <c r="Z1127" s="1" t="s">
        <v>8423</v>
      </c>
      <c r="AC1127" s="1">
        <v>20</v>
      </c>
      <c r="AD1127" s="1" t="s">
        <v>263</v>
      </c>
      <c r="AE1127" s="1" t="s">
        <v>9787</v>
      </c>
      <c r="AF1127" s="1" t="s">
        <v>100</v>
      </c>
      <c r="AG1127" s="1" t="s">
        <v>9819</v>
      </c>
    </row>
    <row r="1128" spans="1:73" ht="13.5" customHeight="1">
      <c r="A1128" s="4" t="str">
        <f t="shared" si="30"/>
        <v>1702_각남면_0096</v>
      </c>
      <c r="B1128" s="1">
        <v>1702</v>
      </c>
      <c r="C1128" s="1" t="s">
        <v>12741</v>
      </c>
      <c r="D1128" s="1" t="s">
        <v>12742</v>
      </c>
      <c r="E1128" s="1">
        <v>1127</v>
      </c>
      <c r="F1128" s="1">
        <v>3</v>
      </c>
      <c r="G1128" s="1" t="s">
        <v>2037</v>
      </c>
      <c r="H1128" s="1" t="s">
        <v>7053</v>
      </c>
      <c r="I1128" s="1">
        <v>11</v>
      </c>
      <c r="L1128" s="1">
        <v>4</v>
      </c>
      <c r="M1128" s="1" t="s">
        <v>14854</v>
      </c>
      <c r="N1128" s="1" t="s">
        <v>14855</v>
      </c>
      <c r="T1128" s="1" t="s">
        <v>14194</v>
      </c>
      <c r="U1128" s="1" t="s">
        <v>2474</v>
      </c>
      <c r="V1128" s="1" t="s">
        <v>12871</v>
      </c>
      <c r="W1128" s="1" t="s">
        <v>683</v>
      </c>
      <c r="X1128" s="1" t="s">
        <v>7771</v>
      </c>
      <c r="Y1128" s="1" t="s">
        <v>2475</v>
      </c>
      <c r="Z1128" s="1" t="s">
        <v>8424</v>
      </c>
      <c r="AC1128" s="1">
        <v>68</v>
      </c>
      <c r="AD1128" s="1" t="s">
        <v>184</v>
      </c>
      <c r="AE1128" s="1" t="s">
        <v>9781</v>
      </c>
      <c r="AJ1128" s="1" t="s">
        <v>17</v>
      </c>
      <c r="AK1128" s="1" t="s">
        <v>9936</v>
      </c>
      <c r="AL1128" s="1" t="s">
        <v>565</v>
      </c>
      <c r="AM1128" s="1" t="s">
        <v>9927</v>
      </c>
      <c r="AT1128" s="1" t="s">
        <v>363</v>
      </c>
      <c r="AU1128" s="1" t="s">
        <v>7491</v>
      </c>
      <c r="AV1128" s="1" t="s">
        <v>2476</v>
      </c>
      <c r="AW1128" s="1" t="s">
        <v>10444</v>
      </c>
      <c r="BG1128" s="1" t="s">
        <v>189</v>
      </c>
      <c r="BH1128" s="1" t="s">
        <v>7414</v>
      </c>
      <c r="BI1128" s="1" t="s">
        <v>2256</v>
      </c>
      <c r="BJ1128" s="1" t="s">
        <v>11225</v>
      </c>
      <c r="BK1128" s="1" t="s">
        <v>46</v>
      </c>
      <c r="BL1128" s="1" t="s">
        <v>7417</v>
      </c>
      <c r="BM1128" s="1" t="s">
        <v>1264</v>
      </c>
      <c r="BN1128" s="1" t="s">
        <v>11198</v>
      </c>
      <c r="BO1128" s="1" t="s">
        <v>46</v>
      </c>
      <c r="BP1128" s="1" t="s">
        <v>7417</v>
      </c>
      <c r="BQ1128" s="1" t="s">
        <v>1499</v>
      </c>
      <c r="BR1128" s="1" t="s">
        <v>12120</v>
      </c>
      <c r="BS1128" s="1" t="s">
        <v>597</v>
      </c>
      <c r="BT1128" s="1" t="s">
        <v>10004</v>
      </c>
    </row>
    <row r="1129" spans="1:73" ht="13.5" customHeight="1">
      <c r="A1129" s="4" t="str">
        <f t="shared" si="30"/>
        <v>1702_각남면_0096</v>
      </c>
      <c r="B1129" s="1">
        <v>1702</v>
      </c>
      <c r="C1129" s="1" t="s">
        <v>12741</v>
      </c>
      <c r="D1129" s="1" t="s">
        <v>12742</v>
      </c>
      <c r="E1129" s="1">
        <v>1128</v>
      </c>
      <c r="F1129" s="1">
        <v>3</v>
      </c>
      <c r="G1129" s="1" t="s">
        <v>2037</v>
      </c>
      <c r="H1129" s="1" t="s">
        <v>7053</v>
      </c>
      <c r="I1129" s="1">
        <v>11</v>
      </c>
      <c r="L1129" s="1">
        <v>4</v>
      </c>
      <c r="M1129" s="1" t="s">
        <v>14854</v>
      </c>
      <c r="N1129" s="1" t="s">
        <v>14855</v>
      </c>
      <c r="S1129" s="1" t="s">
        <v>49</v>
      </c>
      <c r="T1129" s="1" t="s">
        <v>2878</v>
      </c>
      <c r="W1129" s="1" t="s">
        <v>509</v>
      </c>
      <c r="X1129" s="1" t="s">
        <v>7766</v>
      </c>
      <c r="Y1129" s="1" t="s">
        <v>88</v>
      </c>
      <c r="Z1129" s="1" t="s">
        <v>7814</v>
      </c>
      <c r="AC1129" s="1">
        <v>49</v>
      </c>
      <c r="AD1129" s="1" t="s">
        <v>145</v>
      </c>
      <c r="AE1129" s="1" t="s">
        <v>9775</v>
      </c>
      <c r="AJ1129" s="1" t="s">
        <v>17</v>
      </c>
      <c r="AK1129" s="1" t="s">
        <v>9936</v>
      </c>
      <c r="AL1129" s="1" t="s">
        <v>1287</v>
      </c>
      <c r="AM1129" s="1" t="s">
        <v>10011</v>
      </c>
      <c r="AT1129" s="1" t="s">
        <v>46</v>
      </c>
      <c r="AU1129" s="1" t="s">
        <v>7417</v>
      </c>
      <c r="AV1129" s="1" t="s">
        <v>2184</v>
      </c>
      <c r="AW1129" s="1" t="s">
        <v>10439</v>
      </c>
      <c r="BG1129" s="1" t="s">
        <v>46</v>
      </c>
      <c r="BH1129" s="1" t="s">
        <v>7417</v>
      </c>
      <c r="BI1129" s="1" t="s">
        <v>2477</v>
      </c>
      <c r="BJ1129" s="1" t="s">
        <v>10471</v>
      </c>
      <c r="BK1129" s="1" t="s">
        <v>46</v>
      </c>
      <c r="BL1129" s="1" t="s">
        <v>7417</v>
      </c>
      <c r="BM1129" s="1" t="s">
        <v>2186</v>
      </c>
      <c r="BN1129" s="1" t="s">
        <v>11228</v>
      </c>
      <c r="BO1129" s="1" t="s">
        <v>189</v>
      </c>
      <c r="BP1129" s="1" t="s">
        <v>7414</v>
      </c>
      <c r="BQ1129" s="1" t="s">
        <v>2478</v>
      </c>
      <c r="BR1129" s="1" t="s">
        <v>13890</v>
      </c>
      <c r="BS1129" s="1" t="s">
        <v>79</v>
      </c>
      <c r="BT1129" s="1" t="s">
        <v>14129</v>
      </c>
    </row>
    <row r="1130" spans="1:73" ht="13.5" customHeight="1">
      <c r="A1130" s="4" t="str">
        <f t="shared" si="30"/>
        <v>1702_각남면_0096</v>
      </c>
      <c r="B1130" s="1">
        <v>1702</v>
      </c>
      <c r="C1130" s="1" t="s">
        <v>12741</v>
      </c>
      <c r="D1130" s="1" t="s">
        <v>12742</v>
      </c>
      <c r="E1130" s="1">
        <v>1129</v>
      </c>
      <c r="F1130" s="1">
        <v>3</v>
      </c>
      <c r="G1130" s="1" t="s">
        <v>2037</v>
      </c>
      <c r="H1130" s="1" t="s">
        <v>7053</v>
      </c>
      <c r="I1130" s="1">
        <v>11</v>
      </c>
      <c r="L1130" s="1">
        <v>4</v>
      </c>
      <c r="M1130" s="1" t="s">
        <v>14854</v>
      </c>
      <c r="N1130" s="1" t="s">
        <v>14855</v>
      </c>
      <c r="S1130" s="1" t="s">
        <v>68</v>
      </c>
      <c r="T1130" s="1" t="s">
        <v>7222</v>
      </c>
      <c r="U1130" s="1" t="s">
        <v>445</v>
      </c>
      <c r="V1130" s="1" t="s">
        <v>12846</v>
      </c>
      <c r="Y1130" s="1" t="s">
        <v>2479</v>
      </c>
      <c r="Z1130" s="1" t="s">
        <v>8425</v>
      </c>
      <c r="AC1130" s="1">
        <v>10</v>
      </c>
      <c r="AD1130" s="1" t="s">
        <v>72</v>
      </c>
      <c r="AE1130" s="1" t="s">
        <v>9765</v>
      </c>
    </row>
    <row r="1131" spans="1:73" ht="13.5" customHeight="1">
      <c r="A1131" s="4" t="str">
        <f t="shared" si="30"/>
        <v>1702_각남면_0096</v>
      </c>
      <c r="B1131" s="1">
        <v>1702</v>
      </c>
      <c r="C1131" s="1" t="s">
        <v>12741</v>
      </c>
      <c r="D1131" s="1" t="s">
        <v>12742</v>
      </c>
      <c r="E1131" s="1">
        <v>1130</v>
      </c>
      <c r="F1131" s="1">
        <v>3</v>
      </c>
      <c r="G1131" s="1" t="s">
        <v>2037</v>
      </c>
      <c r="H1131" s="1" t="s">
        <v>7053</v>
      </c>
      <c r="I1131" s="1">
        <v>11</v>
      </c>
      <c r="L1131" s="1">
        <v>4</v>
      </c>
      <c r="M1131" s="1" t="s">
        <v>14854</v>
      </c>
      <c r="N1131" s="1" t="s">
        <v>14855</v>
      </c>
      <c r="S1131" s="1" t="s">
        <v>64</v>
      </c>
      <c r="T1131" s="1" t="s">
        <v>7221</v>
      </c>
      <c r="Y1131" s="1" t="s">
        <v>2480</v>
      </c>
      <c r="Z1131" s="1" t="s">
        <v>8426</v>
      </c>
      <c r="AC1131" s="1">
        <v>2</v>
      </c>
      <c r="AD1131" s="1" t="s">
        <v>99</v>
      </c>
      <c r="AE1131" s="1" t="s">
        <v>9768</v>
      </c>
      <c r="AF1131" s="1" t="s">
        <v>100</v>
      </c>
      <c r="AG1131" s="1" t="s">
        <v>9819</v>
      </c>
    </row>
    <row r="1132" spans="1:73" ht="13.5" customHeight="1">
      <c r="A1132" s="4" t="str">
        <f t="shared" si="30"/>
        <v>1702_각남면_0096</v>
      </c>
      <c r="B1132" s="1">
        <v>1702</v>
      </c>
      <c r="C1132" s="1" t="s">
        <v>12741</v>
      </c>
      <c r="D1132" s="1" t="s">
        <v>12742</v>
      </c>
      <c r="E1132" s="1">
        <v>1131</v>
      </c>
      <c r="F1132" s="1">
        <v>3</v>
      </c>
      <c r="G1132" s="1" t="s">
        <v>2037</v>
      </c>
      <c r="H1132" s="1" t="s">
        <v>7053</v>
      </c>
      <c r="I1132" s="1">
        <v>11</v>
      </c>
      <c r="L1132" s="1">
        <v>5</v>
      </c>
      <c r="M1132" s="1" t="s">
        <v>15103</v>
      </c>
      <c r="N1132" s="1" t="s">
        <v>15104</v>
      </c>
      <c r="O1132" s="1" t="s">
        <v>602</v>
      </c>
      <c r="P1132" s="1" t="s">
        <v>12806</v>
      </c>
      <c r="T1132" s="1" t="s">
        <v>14194</v>
      </c>
      <c r="U1132" s="1" t="s">
        <v>505</v>
      </c>
      <c r="V1132" s="1" t="s">
        <v>7340</v>
      </c>
      <c r="W1132" s="1" t="s">
        <v>409</v>
      </c>
      <c r="X1132" s="1" t="s">
        <v>7760</v>
      </c>
      <c r="Y1132" s="1" t="s">
        <v>2241</v>
      </c>
      <c r="Z1132" s="1" t="s">
        <v>8358</v>
      </c>
      <c r="AC1132" s="1">
        <v>35</v>
      </c>
      <c r="AD1132" s="1" t="s">
        <v>393</v>
      </c>
      <c r="AE1132" s="1" t="s">
        <v>9799</v>
      </c>
      <c r="AJ1132" s="1" t="s">
        <v>17</v>
      </c>
      <c r="AK1132" s="1" t="s">
        <v>9936</v>
      </c>
      <c r="AL1132" s="1" t="s">
        <v>399</v>
      </c>
      <c r="AM1132" s="1" t="s">
        <v>9937</v>
      </c>
      <c r="AT1132" s="1" t="s">
        <v>299</v>
      </c>
      <c r="AU1132" s="1" t="s">
        <v>7347</v>
      </c>
      <c r="AV1132" s="1" t="s">
        <v>2238</v>
      </c>
      <c r="AW1132" s="1" t="s">
        <v>8357</v>
      </c>
      <c r="BG1132" s="1" t="s">
        <v>194</v>
      </c>
      <c r="BH1132" s="1" t="s">
        <v>7558</v>
      </c>
      <c r="BI1132" s="1" t="s">
        <v>15842</v>
      </c>
      <c r="BJ1132" s="1" t="s">
        <v>13425</v>
      </c>
      <c r="BK1132" s="1" t="s">
        <v>107</v>
      </c>
      <c r="BL1132" s="1" t="s">
        <v>13368</v>
      </c>
      <c r="BM1132" s="1" t="s">
        <v>15356</v>
      </c>
      <c r="BN1132" s="1" t="s">
        <v>8493</v>
      </c>
      <c r="BO1132" s="1" t="s">
        <v>207</v>
      </c>
      <c r="BP1132" s="1" t="s">
        <v>10187</v>
      </c>
      <c r="BQ1132" s="1" t="s">
        <v>2481</v>
      </c>
      <c r="BR1132" s="1" t="s">
        <v>12215</v>
      </c>
      <c r="BS1132" s="1" t="s">
        <v>120</v>
      </c>
      <c r="BT1132" s="1" t="s">
        <v>9894</v>
      </c>
    </row>
    <row r="1133" spans="1:73" ht="13.5" customHeight="1">
      <c r="A1133" s="4" t="str">
        <f t="shared" si="30"/>
        <v>1702_각남면_0096</v>
      </c>
      <c r="B1133" s="1">
        <v>1702</v>
      </c>
      <c r="C1133" s="1" t="s">
        <v>12741</v>
      </c>
      <c r="D1133" s="1" t="s">
        <v>12742</v>
      </c>
      <c r="E1133" s="1">
        <v>1132</v>
      </c>
      <c r="F1133" s="1">
        <v>3</v>
      </c>
      <c r="G1133" s="1" t="s">
        <v>2037</v>
      </c>
      <c r="H1133" s="1" t="s">
        <v>7053</v>
      </c>
      <c r="I1133" s="1">
        <v>11</v>
      </c>
      <c r="L1133" s="1">
        <v>5</v>
      </c>
      <c r="M1133" s="1" t="s">
        <v>15103</v>
      </c>
      <c r="N1133" s="1" t="s">
        <v>15104</v>
      </c>
      <c r="S1133" s="1" t="s">
        <v>49</v>
      </c>
      <c r="T1133" s="1" t="s">
        <v>2878</v>
      </c>
      <c r="W1133" s="1" t="s">
        <v>76</v>
      </c>
      <c r="X1133" s="1" t="s">
        <v>12974</v>
      </c>
      <c r="Y1133" s="1" t="s">
        <v>88</v>
      </c>
      <c r="Z1133" s="1" t="s">
        <v>7814</v>
      </c>
      <c r="AC1133" s="1">
        <v>38</v>
      </c>
      <c r="AD1133" s="1" t="s">
        <v>393</v>
      </c>
      <c r="AE1133" s="1" t="s">
        <v>9799</v>
      </c>
      <c r="AF1133" s="1" t="s">
        <v>100</v>
      </c>
      <c r="AG1133" s="1" t="s">
        <v>9819</v>
      </c>
      <c r="AJ1133" s="1" t="s">
        <v>17</v>
      </c>
      <c r="AK1133" s="1" t="s">
        <v>9936</v>
      </c>
      <c r="AL1133" s="1" t="s">
        <v>79</v>
      </c>
      <c r="AM1133" s="1" t="s">
        <v>13206</v>
      </c>
      <c r="AT1133" s="1" t="s">
        <v>189</v>
      </c>
      <c r="AU1133" s="1" t="s">
        <v>7414</v>
      </c>
      <c r="AV1133" s="1" t="s">
        <v>1169</v>
      </c>
      <c r="AW1133" s="1" t="s">
        <v>8063</v>
      </c>
      <c r="BG1133" s="1" t="s">
        <v>363</v>
      </c>
      <c r="BH1133" s="1" t="s">
        <v>7491</v>
      </c>
      <c r="BI1133" s="1" t="s">
        <v>2482</v>
      </c>
      <c r="BJ1133" s="1" t="s">
        <v>11238</v>
      </c>
      <c r="BK1133" s="1" t="s">
        <v>1644</v>
      </c>
      <c r="BL1133" s="1" t="s">
        <v>10223</v>
      </c>
      <c r="BM1133" s="1" t="s">
        <v>1142</v>
      </c>
      <c r="BN1133" s="1" t="s">
        <v>10346</v>
      </c>
      <c r="BO1133" s="1" t="s">
        <v>343</v>
      </c>
      <c r="BP1133" s="1" t="s">
        <v>11039</v>
      </c>
      <c r="BQ1133" s="1" t="s">
        <v>2483</v>
      </c>
      <c r="BR1133" s="1" t="s">
        <v>13848</v>
      </c>
      <c r="BS1133" s="1" t="s">
        <v>53</v>
      </c>
      <c r="BT1133" s="1" t="s">
        <v>9879</v>
      </c>
    </row>
    <row r="1134" spans="1:73" ht="13.5" customHeight="1">
      <c r="A1134" s="4" t="str">
        <f t="shared" si="30"/>
        <v>1702_각남면_0096</v>
      </c>
      <c r="B1134" s="1">
        <v>1702</v>
      </c>
      <c r="C1134" s="1" t="s">
        <v>12741</v>
      </c>
      <c r="D1134" s="1" t="s">
        <v>12742</v>
      </c>
      <c r="E1134" s="1">
        <v>1133</v>
      </c>
      <c r="F1134" s="1">
        <v>3</v>
      </c>
      <c r="G1134" s="1" t="s">
        <v>2037</v>
      </c>
      <c r="H1134" s="1" t="s">
        <v>7053</v>
      </c>
      <c r="I1134" s="1">
        <v>12</v>
      </c>
      <c r="J1134" s="1" t="s">
        <v>2484</v>
      </c>
      <c r="K1134" s="1" t="s">
        <v>7097</v>
      </c>
      <c r="L1134" s="1">
        <v>1</v>
      </c>
      <c r="M1134" s="1" t="s">
        <v>2484</v>
      </c>
      <c r="N1134" s="1" t="s">
        <v>7097</v>
      </c>
      <c r="T1134" s="1" t="s">
        <v>14194</v>
      </c>
      <c r="U1134" s="1" t="s">
        <v>2485</v>
      </c>
      <c r="V1134" s="1" t="s">
        <v>12971</v>
      </c>
      <c r="W1134" s="1" t="s">
        <v>409</v>
      </c>
      <c r="X1134" s="1" t="s">
        <v>7760</v>
      </c>
      <c r="Y1134" s="1" t="s">
        <v>2486</v>
      </c>
      <c r="Z1134" s="1" t="s">
        <v>8427</v>
      </c>
      <c r="AC1134" s="1">
        <v>70</v>
      </c>
      <c r="AD1134" s="1" t="s">
        <v>72</v>
      </c>
      <c r="AE1134" s="1" t="s">
        <v>9765</v>
      </c>
      <c r="AJ1134" s="1" t="s">
        <v>17</v>
      </c>
      <c r="AK1134" s="1" t="s">
        <v>9936</v>
      </c>
      <c r="AL1134" s="1" t="s">
        <v>399</v>
      </c>
      <c r="AM1134" s="1" t="s">
        <v>9937</v>
      </c>
      <c r="AT1134" s="1" t="s">
        <v>107</v>
      </c>
      <c r="AU1134" s="1" t="s">
        <v>13368</v>
      </c>
      <c r="AV1134" s="1" t="s">
        <v>15356</v>
      </c>
      <c r="AW1134" s="1" t="s">
        <v>8493</v>
      </c>
      <c r="BG1134" s="1" t="s">
        <v>553</v>
      </c>
      <c r="BH1134" s="1" t="s">
        <v>7549</v>
      </c>
      <c r="BI1134" s="1" t="s">
        <v>2042</v>
      </c>
      <c r="BJ1134" s="1" t="s">
        <v>11239</v>
      </c>
      <c r="BK1134" s="1" t="s">
        <v>2487</v>
      </c>
      <c r="BL1134" s="1" t="s">
        <v>11528</v>
      </c>
      <c r="BM1134" s="1" t="s">
        <v>512</v>
      </c>
      <c r="BN1134" s="1" t="s">
        <v>11607</v>
      </c>
      <c r="BO1134" s="1" t="s">
        <v>95</v>
      </c>
      <c r="BP1134" s="1" t="s">
        <v>10190</v>
      </c>
      <c r="BQ1134" s="1" t="s">
        <v>2488</v>
      </c>
      <c r="BR1134" s="1" t="s">
        <v>13937</v>
      </c>
      <c r="BS1134" s="1" t="s">
        <v>53</v>
      </c>
      <c r="BT1134" s="1" t="s">
        <v>9879</v>
      </c>
    </row>
    <row r="1135" spans="1:73" ht="13.5" customHeight="1">
      <c r="A1135" s="4" t="str">
        <f t="shared" si="30"/>
        <v>1702_각남면_0096</v>
      </c>
      <c r="B1135" s="1">
        <v>1702</v>
      </c>
      <c r="C1135" s="1" t="s">
        <v>12741</v>
      </c>
      <c r="D1135" s="1" t="s">
        <v>12742</v>
      </c>
      <c r="E1135" s="1">
        <v>1134</v>
      </c>
      <c r="F1135" s="1">
        <v>3</v>
      </c>
      <c r="G1135" s="1" t="s">
        <v>2037</v>
      </c>
      <c r="H1135" s="1" t="s">
        <v>7053</v>
      </c>
      <c r="I1135" s="1">
        <v>12</v>
      </c>
      <c r="L1135" s="1">
        <v>2</v>
      </c>
      <c r="M1135" s="1" t="s">
        <v>14326</v>
      </c>
      <c r="N1135" s="1" t="s">
        <v>14327</v>
      </c>
      <c r="T1135" s="1" t="s">
        <v>14194</v>
      </c>
      <c r="U1135" s="1" t="s">
        <v>264</v>
      </c>
      <c r="V1135" s="1" t="s">
        <v>7323</v>
      </c>
      <c r="W1135" s="1" t="s">
        <v>656</v>
      </c>
      <c r="X1135" s="1" t="s">
        <v>7770</v>
      </c>
      <c r="Y1135" s="1" t="s">
        <v>2489</v>
      </c>
      <c r="Z1135" s="1" t="s">
        <v>8428</v>
      </c>
      <c r="AC1135" s="1">
        <v>27</v>
      </c>
      <c r="AD1135" s="1" t="s">
        <v>483</v>
      </c>
      <c r="AE1135" s="1" t="s">
        <v>9497</v>
      </c>
      <c r="AJ1135" s="1" t="s">
        <v>17</v>
      </c>
      <c r="AK1135" s="1" t="s">
        <v>9936</v>
      </c>
      <c r="AL1135" s="1" t="s">
        <v>657</v>
      </c>
      <c r="AM1135" s="1" t="s">
        <v>9980</v>
      </c>
      <c r="AT1135" s="1" t="s">
        <v>15787</v>
      </c>
      <c r="AU1135" s="1" t="s">
        <v>15788</v>
      </c>
      <c r="AV1135" s="1" t="s">
        <v>188</v>
      </c>
      <c r="AW1135" s="1" t="s">
        <v>7840</v>
      </c>
      <c r="BG1135" s="1" t="s">
        <v>299</v>
      </c>
      <c r="BH1135" s="1" t="s">
        <v>7347</v>
      </c>
      <c r="BI1135" s="1" t="s">
        <v>2081</v>
      </c>
      <c r="BJ1135" s="1" t="s">
        <v>8317</v>
      </c>
      <c r="BK1135" s="1" t="s">
        <v>2088</v>
      </c>
      <c r="BL1135" s="1" t="s">
        <v>11059</v>
      </c>
      <c r="BM1135" s="1" t="s">
        <v>15397</v>
      </c>
      <c r="BN1135" s="1" t="s">
        <v>11215</v>
      </c>
      <c r="BO1135" s="1" t="s">
        <v>553</v>
      </c>
      <c r="BP1135" s="1" t="s">
        <v>7549</v>
      </c>
      <c r="BQ1135" s="1" t="s">
        <v>2490</v>
      </c>
      <c r="BR1135" s="1" t="s">
        <v>12216</v>
      </c>
      <c r="BS1135" s="1" t="s">
        <v>97</v>
      </c>
      <c r="BT1135" s="1" t="s">
        <v>9880</v>
      </c>
    </row>
    <row r="1136" spans="1:73" ht="13.5" customHeight="1">
      <c r="A1136" s="4" t="str">
        <f t="shared" si="30"/>
        <v>1702_각남면_0096</v>
      </c>
      <c r="B1136" s="1">
        <v>1702</v>
      </c>
      <c r="C1136" s="1" t="s">
        <v>12741</v>
      </c>
      <c r="D1136" s="1" t="s">
        <v>12742</v>
      </c>
      <c r="E1136" s="1">
        <v>1135</v>
      </c>
      <c r="F1136" s="1">
        <v>3</v>
      </c>
      <c r="G1136" s="1" t="s">
        <v>2037</v>
      </c>
      <c r="H1136" s="1" t="s">
        <v>7053</v>
      </c>
      <c r="I1136" s="1">
        <v>12</v>
      </c>
      <c r="L1136" s="1">
        <v>2</v>
      </c>
      <c r="M1136" s="1" t="s">
        <v>14326</v>
      </c>
      <c r="N1136" s="1" t="s">
        <v>14327</v>
      </c>
      <c r="S1136" s="1" t="s">
        <v>49</v>
      </c>
      <c r="T1136" s="1" t="s">
        <v>2878</v>
      </c>
      <c r="W1136" s="1" t="s">
        <v>166</v>
      </c>
      <c r="X1136" s="1" t="s">
        <v>7754</v>
      </c>
      <c r="Y1136" s="1" t="s">
        <v>88</v>
      </c>
      <c r="Z1136" s="1" t="s">
        <v>7814</v>
      </c>
      <c r="AC1136" s="1">
        <v>33</v>
      </c>
      <c r="AD1136" s="1" t="s">
        <v>380</v>
      </c>
      <c r="AE1136" s="1" t="s">
        <v>9798</v>
      </c>
      <c r="AJ1136" s="1" t="s">
        <v>17</v>
      </c>
      <c r="AK1136" s="1" t="s">
        <v>9936</v>
      </c>
      <c r="AL1136" s="1" t="s">
        <v>97</v>
      </c>
      <c r="AM1136" s="1" t="s">
        <v>9880</v>
      </c>
      <c r="AT1136" s="1" t="s">
        <v>481</v>
      </c>
      <c r="AU1136" s="1" t="s">
        <v>7339</v>
      </c>
      <c r="AV1136" s="1" t="s">
        <v>2491</v>
      </c>
      <c r="AW1136" s="1" t="s">
        <v>8785</v>
      </c>
      <c r="BG1136" s="1" t="s">
        <v>109</v>
      </c>
      <c r="BH1136" s="1" t="s">
        <v>10204</v>
      </c>
      <c r="BI1136" s="1" t="s">
        <v>1299</v>
      </c>
      <c r="BJ1136" s="1" t="s">
        <v>10372</v>
      </c>
      <c r="BK1136" s="1" t="s">
        <v>207</v>
      </c>
      <c r="BL1136" s="1" t="s">
        <v>10187</v>
      </c>
      <c r="BM1136" s="1" t="s">
        <v>574</v>
      </c>
      <c r="BN1136" s="1" t="s">
        <v>7916</v>
      </c>
      <c r="BO1136" s="1" t="s">
        <v>207</v>
      </c>
      <c r="BP1136" s="1" t="s">
        <v>10187</v>
      </c>
      <c r="BQ1136" s="1" t="s">
        <v>2492</v>
      </c>
      <c r="BR1136" s="1" t="s">
        <v>12217</v>
      </c>
      <c r="BS1136" s="1" t="s">
        <v>310</v>
      </c>
      <c r="BT1136" s="1" t="s">
        <v>9995</v>
      </c>
    </row>
    <row r="1137" spans="1:72" ht="13.5" customHeight="1">
      <c r="A1137" s="4" t="str">
        <f t="shared" si="30"/>
        <v>1702_각남면_0096</v>
      </c>
      <c r="B1137" s="1">
        <v>1702</v>
      </c>
      <c r="C1137" s="1" t="s">
        <v>12741</v>
      </c>
      <c r="D1137" s="1" t="s">
        <v>12742</v>
      </c>
      <c r="E1137" s="1">
        <v>1136</v>
      </c>
      <c r="F1137" s="1">
        <v>3</v>
      </c>
      <c r="G1137" s="1" t="s">
        <v>2037</v>
      </c>
      <c r="H1137" s="1" t="s">
        <v>7053</v>
      </c>
      <c r="I1137" s="1">
        <v>12</v>
      </c>
      <c r="L1137" s="1">
        <v>2</v>
      </c>
      <c r="M1137" s="1" t="s">
        <v>14326</v>
      </c>
      <c r="N1137" s="1" t="s">
        <v>14327</v>
      </c>
      <c r="S1137" s="1" t="s">
        <v>64</v>
      </c>
      <c r="T1137" s="1" t="s">
        <v>7221</v>
      </c>
      <c r="Y1137" s="1" t="s">
        <v>88</v>
      </c>
      <c r="Z1137" s="1" t="s">
        <v>7814</v>
      </c>
      <c r="AC1137" s="1">
        <v>1</v>
      </c>
      <c r="AD1137" s="1" t="s">
        <v>284</v>
      </c>
      <c r="AE1137" s="1" t="s">
        <v>9789</v>
      </c>
      <c r="AF1137" s="1" t="s">
        <v>100</v>
      </c>
      <c r="AG1137" s="1" t="s">
        <v>9819</v>
      </c>
    </row>
    <row r="1138" spans="1:72" ht="13.5" customHeight="1">
      <c r="A1138" s="4" t="str">
        <f t="shared" si="30"/>
        <v>1702_각남면_0096</v>
      </c>
      <c r="B1138" s="1">
        <v>1702</v>
      </c>
      <c r="C1138" s="1" t="s">
        <v>12741</v>
      </c>
      <c r="D1138" s="1" t="s">
        <v>12742</v>
      </c>
      <c r="E1138" s="1">
        <v>1137</v>
      </c>
      <c r="F1138" s="1">
        <v>3</v>
      </c>
      <c r="G1138" s="1" t="s">
        <v>2037</v>
      </c>
      <c r="H1138" s="1" t="s">
        <v>7053</v>
      </c>
      <c r="I1138" s="1">
        <v>12</v>
      </c>
      <c r="L1138" s="1">
        <v>3</v>
      </c>
      <c r="M1138" s="1" t="s">
        <v>14589</v>
      </c>
      <c r="N1138" s="1" t="s">
        <v>14590</v>
      </c>
      <c r="T1138" s="1" t="s">
        <v>14194</v>
      </c>
      <c r="U1138" s="1" t="s">
        <v>2493</v>
      </c>
      <c r="V1138" s="1" t="s">
        <v>7458</v>
      </c>
      <c r="W1138" s="1" t="s">
        <v>118</v>
      </c>
      <c r="X1138" s="1" t="s">
        <v>7751</v>
      </c>
      <c r="Y1138" s="1" t="s">
        <v>2494</v>
      </c>
      <c r="Z1138" s="1" t="s">
        <v>8429</v>
      </c>
      <c r="AC1138" s="1">
        <v>64</v>
      </c>
      <c r="AD1138" s="1" t="s">
        <v>103</v>
      </c>
      <c r="AE1138" s="1" t="s">
        <v>9769</v>
      </c>
      <c r="AJ1138" s="1" t="s">
        <v>17</v>
      </c>
      <c r="AK1138" s="1" t="s">
        <v>9936</v>
      </c>
      <c r="AL1138" s="1" t="s">
        <v>120</v>
      </c>
      <c r="AM1138" s="1" t="s">
        <v>9894</v>
      </c>
      <c r="AT1138" s="1" t="s">
        <v>251</v>
      </c>
      <c r="AU1138" s="1" t="s">
        <v>13267</v>
      </c>
      <c r="AV1138" s="1" t="s">
        <v>2495</v>
      </c>
      <c r="AW1138" s="1" t="s">
        <v>10468</v>
      </c>
      <c r="BG1138" s="1" t="s">
        <v>251</v>
      </c>
      <c r="BH1138" s="1" t="s">
        <v>13517</v>
      </c>
      <c r="BI1138" s="1" t="s">
        <v>2496</v>
      </c>
      <c r="BJ1138" s="1" t="s">
        <v>13566</v>
      </c>
      <c r="BK1138" s="1" t="s">
        <v>725</v>
      </c>
      <c r="BL1138" s="1" t="s">
        <v>10192</v>
      </c>
      <c r="BM1138" s="1" t="s">
        <v>15409</v>
      </c>
      <c r="BN1138" s="1" t="s">
        <v>11701</v>
      </c>
      <c r="BO1138" s="1" t="s">
        <v>251</v>
      </c>
      <c r="BP1138" s="1" t="s">
        <v>13625</v>
      </c>
      <c r="BQ1138" s="1" t="s">
        <v>2497</v>
      </c>
      <c r="BR1138" s="1" t="s">
        <v>13733</v>
      </c>
      <c r="BS1138" s="1" t="s">
        <v>79</v>
      </c>
      <c r="BT1138" s="1" t="s">
        <v>14129</v>
      </c>
    </row>
    <row r="1139" spans="1:72" ht="13.5" customHeight="1">
      <c r="A1139" s="4" t="str">
        <f t="shared" si="30"/>
        <v>1702_각남면_0096</v>
      </c>
      <c r="B1139" s="1">
        <v>1702</v>
      </c>
      <c r="C1139" s="1" t="s">
        <v>12741</v>
      </c>
      <c r="D1139" s="1" t="s">
        <v>12742</v>
      </c>
      <c r="E1139" s="1">
        <v>1138</v>
      </c>
      <c r="F1139" s="1">
        <v>3</v>
      </c>
      <c r="G1139" s="1" t="s">
        <v>2037</v>
      </c>
      <c r="H1139" s="1" t="s">
        <v>7053</v>
      </c>
      <c r="I1139" s="1">
        <v>12</v>
      </c>
      <c r="L1139" s="1">
        <v>3</v>
      </c>
      <c r="M1139" s="1" t="s">
        <v>14589</v>
      </c>
      <c r="N1139" s="1" t="s">
        <v>14590</v>
      </c>
      <c r="S1139" s="1" t="s">
        <v>430</v>
      </c>
      <c r="T1139" s="1" t="s">
        <v>7231</v>
      </c>
      <c r="U1139" s="1" t="s">
        <v>15849</v>
      </c>
      <c r="V1139" s="1" t="s">
        <v>7453</v>
      </c>
      <c r="Y1139" s="1" t="s">
        <v>2498</v>
      </c>
      <c r="Z1139" s="1" t="s">
        <v>8430</v>
      </c>
      <c r="AC1139" s="1">
        <v>20</v>
      </c>
      <c r="AD1139" s="1" t="s">
        <v>263</v>
      </c>
      <c r="AE1139" s="1" t="s">
        <v>9787</v>
      </c>
      <c r="AF1139" s="1" t="s">
        <v>100</v>
      </c>
      <c r="AG1139" s="1" t="s">
        <v>9819</v>
      </c>
    </row>
    <row r="1140" spans="1:72" ht="13.5" customHeight="1">
      <c r="A1140" s="4" t="str">
        <f t="shared" si="30"/>
        <v>1702_각남면_0096</v>
      </c>
      <c r="B1140" s="1">
        <v>1702</v>
      </c>
      <c r="C1140" s="1" t="s">
        <v>12741</v>
      </c>
      <c r="D1140" s="1" t="s">
        <v>12742</v>
      </c>
      <c r="E1140" s="1">
        <v>1139</v>
      </c>
      <c r="F1140" s="1">
        <v>3</v>
      </c>
      <c r="G1140" s="1" t="s">
        <v>2037</v>
      </c>
      <c r="H1140" s="1" t="s">
        <v>7053</v>
      </c>
      <c r="I1140" s="1">
        <v>12</v>
      </c>
      <c r="L1140" s="1">
        <v>4</v>
      </c>
      <c r="M1140" s="1" t="s">
        <v>14856</v>
      </c>
      <c r="N1140" s="1" t="s">
        <v>14857</v>
      </c>
      <c r="O1140" s="1" t="s">
        <v>602</v>
      </c>
      <c r="P1140" s="1" t="s">
        <v>12806</v>
      </c>
      <c r="T1140" s="1" t="s">
        <v>14194</v>
      </c>
      <c r="U1140" s="1" t="s">
        <v>2499</v>
      </c>
      <c r="V1140" s="1" t="s">
        <v>7459</v>
      </c>
      <c r="W1140" s="1" t="s">
        <v>155</v>
      </c>
      <c r="X1140" s="1" t="s">
        <v>7753</v>
      </c>
      <c r="Y1140" s="1" t="s">
        <v>2103</v>
      </c>
      <c r="Z1140" s="1" t="s">
        <v>8325</v>
      </c>
      <c r="AC1140" s="1">
        <v>35</v>
      </c>
      <c r="AD1140" s="1" t="s">
        <v>135</v>
      </c>
      <c r="AE1140" s="1" t="s">
        <v>9773</v>
      </c>
      <c r="AJ1140" s="1" t="s">
        <v>17</v>
      </c>
      <c r="AK1140" s="1" t="s">
        <v>9936</v>
      </c>
      <c r="AL1140" s="1" t="s">
        <v>348</v>
      </c>
      <c r="AM1140" s="1" t="s">
        <v>10001</v>
      </c>
      <c r="AT1140" s="1" t="s">
        <v>2109</v>
      </c>
      <c r="AU1140" s="1" t="s">
        <v>10208</v>
      </c>
      <c r="AV1140" s="1" t="s">
        <v>2096</v>
      </c>
      <c r="AW1140" s="1" t="s">
        <v>10430</v>
      </c>
      <c r="BG1140" s="1" t="s">
        <v>95</v>
      </c>
      <c r="BH1140" s="1" t="s">
        <v>10190</v>
      </c>
      <c r="BI1140" s="1" t="s">
        <v>15392</v>
      </c>
      <c r="BJ1140" s="1" t="s">
        <v>10649</v>
      </c>
      <c r="BK1140" s="1" t="s">
        <v>685</v>
      </c>
      <c r="BL1140" s="1" t="s">
        <v>13520</v>
      </c>
      <c r="BM1140" s="1" t="s">
        <v>344</v>
      </c>
      <c r="BN1140" s="1" t="s">
        <v>8643</v>
      </c>
      <c r="BO1140" s="1" t="s">
        <v>685</v>
      </c>
      <c r="BP1140" s="1" t="s">
        <v>13520</v>
      </c>
      <c r="BQ1140" s="1" t="s">
        <v>2097</v>
      </c>
      <c r="BR1140" s="1" t="s">
        <v>12176</v>
      </c>
      <c r="BS1140" s="1" t="s">
        <v>97</v>
      </c>
      <c r="BT1140" s="1" t="s">
        <v>9880</v>
      </c>
    </row>
    <row r="1141" spans="1:72" ht="13.5" customHeight="1">
      <c r="A1141" s="4" t="str">
        <f t="shared" si="30"/>
        <v>1702_각남면_0096</v>
      </c>
      <c r="B1141" s="1">
        <v>1702</v>
      </c>
      <c r="C1141" s="1" t="s">
        <v>12741</v>
      </c>
      <c r="D1141" s="1" t="s">
        <v>12742</v>
      </c>
      <c r="E1141" s="1">
        <v>1140</v>
      </c>
      <c r="F1141" s="1">
        <v>3</v>
      </c>
      <c r="G1141" s="1" t="s">
        <v>2037</v>
      </c>
      <c r="H1141" s="1" t="s">
        <v>7053</v>
      </c>
      <c r="I1141" s="1">
        <v>12</v>
      </c>
      <c r="L1141" s="1">
        <v>4</v>
      </c>
      <c r="M1141" s="1" t="s">
        <v>14856</v>
      </c>
      <c r="N1141" s="1" t="s">
        <v>14857</v>
      </c>
      <c r="S1141" s="1" t="s">
        <v>49</v>
      </c>
      <c r="T1141" s="1" t="s">
        <v>2878</v>
      </c>
      <c r="W1141" s="1" t="s">
        <v>166</v>
      </c>
      <c r="X1141" s="1" t="s">
        <v>7754</v>
      </c>
      <c r="Y1141" s="1" t="s">
        <v>88</v>
      </c>
      <c r="Z1141" s="1" t="s">
        <v>7814</v>
      </c>
      <c r="AC1141" s="1">
        <v>30</v>
      </c>
      <c r="AD1141" s="1" t="s">
        <v>78</v>
      </c>
      <c r="AE1141" s="1" t="s">
        <v>9767</v>
      </c>
      <c r="AJ1141" s="1" t="s">
        <v>17</v>
      </c>
      <c r="AK1141" s="1" t="s">
        <v>9936</v>
      </c>
      <c r="AL1141" s="1" t="s">
        <v>97</v>
      </c>
      <c r="AM1141" s="1" t="s">
        <v>9880</v>
      </c>
      <c r="AT1141" s="1" t="s">
        <v>481</v>
      </c>
      <c r="AU1141" s="1" t="s">
        <v>7339</v>
      </c>
      <c r="AV1141" s="1" t="s">
        <v>2500</v>
      </c>
      <c r="AW1141" s="1" t="s">
        <v>10469</v>
      </c>
      <c r="BG1141" s="1" t="s">
        <v>297</v>
      </c>
      <c r="BH1141" s="1" t="s">
        <v>10188</v>
      </c>
      <c r="BI1141" s="1" t="s">
        <v>1299</v>
      </c>
      <c r="BJ1141" s="1" t="s">
        <v>10372</v>
      </c>
      <c r="BK1141" s="1" t="s">
        <v>207</v>
      </c>
      <c r="BL1141" s="1" t="s">
        <v>10187</v>
      </c>
      <c r="BM1141" s="1" t="s">
        <v>2501</v>
      </c>
      <c r="BN1141" s="1" t="s">
        <v>11702</v>
      </c>
      <c r="BO1141" s="1" t="s">
        <v>207</v>
      </c>
      <c r="BP1141" s="1" t="s">
        <v>10187</v>
      </c>
      <c r="BQ1141" s="1" t="s">
        <v>2502</v>
      </c>
      <c r="BR1141" s="1" t="s">
        <v>12218</v>
      </c>
      <c r="BS1141" s="1" t="s">
        <v>310</v>
      </c>
      <c r="BT1141" s="1" t="s">
        <v>9995</v>
      </c>
    </row>
    <row r="1142" spans="1:72" ht="13.5" customHeight="1">
      <c r="A1142" s="4" t="str">
        <f t="shared" si="30"/>
        <v>1702_각남면_0096</v>
      </c>
      <c r="B1142" s="1">
        <v>1702</v>
      </c>
      <c r="C1142" s="1" t="s">
        <v>12741</v>
      </c>
      <c r="D1142" s="1" t="s">
        <v>12742</v>
      </c>
      <c r="E1142" s="1">
        <v>1141</v>
      </c>
      <c r="F1142" s="1">
        <v>3</v>
      </c>
      <c r="G1142" s="1" t="s">
        <v>2037</v>
      </c>
      <c r="H1142" s="1" t="s">
        <v>7053</v>
      </c>
      <c r="I1142" s="1">
        <v>12</v>
      </c>
      <c r="L1142" s="1">
        <v>4</v>
      </c>
      <c r="M1142" s="1" t="s">
        <v>14856</v>
      </c>
      <c r="N1142" s="1" t="s">
        <v>14857</v>
      </c>
      <c r="S1142" s="1" t="s">
        <v>64</v>
      </c>
      <c r="T1142" s="1" t="s">
        <v>7221</v>
      </c>
      <c r="Y1142" s="1" t="s">
        <v>2503</v>
      </c>
      <c r="Z1142" s="1" t="s">
        <v>7833</v>
      </c>
      <c r="AC1142" s="1">
        <v>2</v>
      </c>
      <c r="AD1142" s="1" t="s">
        <v>99</v>
      </c>
      <c r="AE1142" s="1" t="s">
        <v>9768</v>
      </c>
      <c r="AF1142" s="1" t="s">
        <v>100</v>
      </c>
      <c r="AG1142" s="1" t="s">
        <v>9819</v>
      </c>
    </row>
    <row r="1143" spans="1:72" ht="13.5" customHeight="1">
      <c r="A1143" s="4" t="str">
        <f t="shared" si="30"/>
        <v>1702_각남면_0096</v>
      </c>
      <c r="B1143" s="1">
        <v>1702</v>
      </c>
      <c r="C1143" s="1" t="s">
        <v>12741</v>
      </c>
      <c r="D1143" s="1" t="s">
        <v>12742</v>
      </c>
      <c r="E1143" s="1">
        <v>1142</v>
      </c>
      <c r="F1143" s="1">
        <v>3</v>
      </c>
      <c r="G1143" s="1" t="s">
        <v>2037</v>
      </c>
      <c r="H1143" s="1" t="s">
        <v>7053</v>
      </c>
      <c r="I1143" s="1">
        <v>12</v>
      </c>
      <c r="L1143" s="1">
        <v>5</v>
      </c>
      <c r="M1143" s="1" t="s">
        <v>15105</v>
      </c>
      <c r="N1143" s="1" t="s">
        <v>15106</v>
      </c>
      <c r="T1143" s="1" t="s">
        <v>14194</v>
      </c>
      <c r="U1143" s="1" t="s">
        <v>753</v>
      </c>
      <c r="V1143" s="1" t="s">
        <v>7357</v>
      </c>
      <c r="W1143" s="1" t="s">
        <v>409</v>
      </c>
      <c r="X1143" s="1" t="s">
        <v>7760</v>
      </c>
      <c r="Y1143" s="1" t="s">
        <v>2504</v>
      </c>
      <c r="Z1143" s="1" t="s">
        <v>8431</v>
      </c>
      <c r="AC1143" s="1">
        <v>42</v>
      </c>
      <c r="AD1143" s="1" t="s">
        <v>266</v>
      </c>
      <c r="AE1143" s="1" t="s">
        <v>9788</v>
      </c>
      <c r="AJ1143" s="1" t="s">
        <v>17</v>
      </c>
      <c r="AK1143" s="1" t="s">
        <v>9936</v>
      </c>
      <c r="AL1143" s="1" t="s">
        <v>399</v>
      </c>
      <c r="AM1143" s="1" t="s">
        <v>9937</v>
      </c>
      <c r="AT1143" s="1" t="s">
        <v>2505</v>
      </c>
      <c r="AU1143" s="1" t="s">
        <v>10212</v>
      </c>
      <c r="AV1143" s="1" t="s">
        <v>2506</v>
      </c>
      <c r="AW1143" s="1" t="s">
        <v>10470</v>
      </c>
      <c r="BG1143" s="1" t="s">
        <v>275</v>
      </c>
      <c r="BH1143" s="1" t="s">
        <v>7699</v>
      </c>
      <c r="BI1143" s="1" t="s">
        <v>2041</v>
      </c>
      <c r="BJ1143" s="1" t="s">
        <v>9612</v>
      </c>
      <c r="BK1143" s="1" t="s">
        <v>553</v>
      </c>
      <c r="BL1143" s="1" t="s">
        <v>7549</v>
      </c>
      <c r="BM1143" s="1" t="s">
        <v>2042</v>
      </c>
      <c r="BN1143" s="1" t="s">
        <v>11239</v>
      </c>
      <c r="BO1143" s="1" t="s">
        <v>363</v>
      </c>
      <c r="BP1143" s="1" t="s">
        <v>7491</v>
      </c>
      <c r="BQ1143" s="1" t="s">
        <v>15390</v>
      </c>
      <c r="BR1143" s="1" t="s">
        <v>12171</v>
      </c>
      <c r="BS1143" s="1" t="s">
        <v>97</v>
      </c>
      <c r="BT1143" s="1" t="s">
        <v>9880</v>
      </c>
    </row>
    <row r="1144" spans="1:72" ht="13.5" customHeight="1">
      <c r="A1144" s="4" t="str">
        <f t="shared" si="30"/>
        <v>1702_각남면_0096</v>
      </c>
      <c r="B1144" s="1">
        <v>1702</v>
      </c>
      <c r="C1144" s="1" t="s">
        <v>12741</v>
      </c>
      <c r="D1144" s="1" t="s">
        <v>12742</v>
      </c>
      <c r="E1144" s="1">
        <v>1143</v>
      </c>
      <c r="F1144" s="1">
        <v>3</v>
      </c>
      <c r="G1144" s="1" t="s">
        <v>2037</v>
      </c>
      <c r="H1144" s="1" t="s">
        <v>7053</v>
      </c>
      <c r="I1144" s="1">
        <v>12</v>
      </c>
      <c r="L1144" s="1">
        <v>5</v>
      </c>
      <c r="M1144" s="1" t="s">
        <v>15105</v>
      </c>
      <c r="N1144" s="1" t="s">
        <v>15106</v>
      </c>
      <c r="S1144" s="1" t="s">
        <v>49</v>
      </c>
      <c r="T1144" s="1" t="s">
        <v>2878</v>
      </c>
      <c r="W1144" s="1" t="s">
        <v>166</v>
      </c>
      <c r="X1144" s="1" t="s">
        <v>7754</v>
      </c>
      <c r="Y1144" s="1" t="s">
        <v>88</v>
      </c>
      <c r="Z1144" s="1" t="s">
        <v>7814</v>
      </c>
      <c r="AC1144" s="1">
        <v>45</v>
      </c>
      <c r="AD1144" s="1" t="s">
        <v>203</v>
      </c>
      <c r="AE1144" s="1" t="s">
        <v>9782</v>
      </c>
      <c r="AJ1144" s="1" t="s">
        <v>17</v>
      </c>
      <c r="AK1144" s="1" t="s">
        <v>9936</v>
      </c>
      <c r="AL1144" s="1" t="s">
        <v>97</v>
      </c>
      <c r="AM1144" s="1" t="s">
        <v>9880</v>
      </c>
      <c r="AT1144" s="1" t="s">
        <v>95</v>
      </c>
      <c r="AU1144" s="1" t="s">
        <v>10190</v>
      </c>
      <c r="AV1144" s="1" t="s">
        <v>557</v>
      </c>
      <c r="AW1144" s="1" t="s">
        <v>7789</v>
      </c>
      <c r="BG1144" s="1" t="s">
        <v>363</v>
      </c>
      <c r="BH1144" s="1" t="s">
        <v>7491</v>
      </c>
      <c r="BI1144" s="1" t="s">
        <v>1298</v>
      </c>
      <c r="BJ1144" s="1" t="s">
        <v>8167</v>
      </c>
      <c r="BK1144" s="1" t="s">
        <v>589</v>
      </c>
      <c r="BL1144" s="1" t="s">
        <v>10234</v>
      </c>
      <c r="BM1144" s="1" t="s">
        <v>2507</v>
      </c>
      <c r="BN1144" s="1" t="s">
        <v>11703</v>
      </c>
      <c r="BO1144" s="1" t="s">
        <v>615</v>
      </c>
      <c r="BP1144" s="1" t="s">
        <v>10199</v>
      </c>
      <c r="BQ1144" s="1" t="s">
        <v>2508</v>
      </c>
      <c r="BR1144" s="1" t="s">
        <v>12219</v>
      </c>
      <c r="BS1144" s="1" t="s">
        <v>149</v>
      </c>
      <c r="BT1144" s="1" t="s">
        <v>9962</v>
      </c>
    </row>
    <row r="1145" spans="1:72" ht="13.5" customHeight="1">
      <c r="A1145" s="4" t="str">
        <f t="shared" si="30"/>
        <v>1702_각남면_0096</v>
      </c>
      <c r="B1145" s="1">
        <v>1702</v>
      </c>
      <c r="C1145" s="1" t="s">
        <v>12741</v>
      </c>
      <c r="D1145" s="1" t="s">
        <v>12742</v>
      </c>
      <c r="E1145" s="1">
        <v>1144</v>
      </c>
      <c r="F1145" s="1">
        <v>3</v>
      </c>
      <c r="G1145" s="1" t="s">
        <v>2037</v>
      </c>
      <c r="H1145" s="1" t="s">
        <v>7053</v>
      </c>
      <c r="I1145" s="1">
        <v>12</v>
      </c>
      <c r="L1145" s="1">
        <v>5</v>
      </c>
      <c r="M1145" s="1" t="s">
        <v>15105</v>
      </c>
      <c r="N1145" s="1" t="s">
        <v>15106</v>
      </c>
      <c r="S1145" s="1" t="s">
        <v>367</v>
      </c>
      <c r="T1145" s="1" t="s">
        <v>12826</v>
      </c>
      <c r="U1145" s="1" t="s">
        <v>299</v>
      </c>
      <c r="V1145" s="1" t="s">
        <v>7347</v>
      </c>
      <c r="Y1145" s="1" t="s">
        <v>2052</v>
      </c>
      <c r="Z1145" s="1" t="s">
        <v>8432</v>
      </c>
      <c r="AC1145" s="1">
        <v>86</v>
      </c>
      <c r="AD1145" s="1" t="s">
        <v>140</v>
      </c>
      <c r="AE1145" s="1" t="s">
        <v>9774</v>
      </c>
    </row>
    <row r="1146" spans="1:72" ht="13.5" customHeight="1">
      <c r="A1146" s="4" t="str">
        <f t="shared" si="30"/>
        <v>1702_각남면_0096</v>
      </c>
      <c r="B1146" s="1">
        <v>1702</v>
      </c>
      <c r="C1146" s="1" t="s">
        <v>12741</v>
      </c>
      <c r="D1146" s="1" t="s">
        <v>12742</v>
      </c>
      <c r="E1146" s="1">
        <v>1145</v>
      </c>
      <c r="F1146" s="1">
        <v>3</v>
      </c>
      <c r="G1146" s="1" t="s">
        <v>2037</v>
      </c>
      <c r="H1146" s="1" t="s">
        <v>7053</v>
      </c>
      <c r="I1146" s="1">
        <v>12</v>
      </c>
      <c r="L1146" s="1">
        <v>5</v>
      </c>
      <c r="M1146" s="1" t="s">
        <v>15105</v>
      </c>
      <c r="N1146" s="1" t="s">
        <v>15106</v>
      </c>
      <c r="S1146" s="1" t="s">
        <v>64</v>
      </c>
      <c r="T1146" s="1" t="s">
        <v>7221</v>
      </c>
      <c r="Y1146" s="1" t="s">
        <v>88</v>
      </c>
      <c r="Z1146" s="1" t="s">
        <v>7814</v>
      </c>
      <c r="AC1146" s="1">
        <v>11</v>
      </c>
      <c r="AD1146" s="1" t="s">
        <v>313</v>
      </c>
      <c r="AE1146" s="1" t="s">
        <v>9793</v>
      </c>
    </row>
    <row r="1147" spans="1:72" ht="13.5" customHeight="1">
      <c r="A1147" s="4" t="str">
        <f t="shared" ref="A1147:A1180" si="31">HYPERLINK("http://kyu.snu.ac.kr/sdhj/index.jsp?type=hj/GK14658_00IH_0001_0097.jpg","1702_각남면_0097")</f>
        <v>1702_각남면_0097</v>
      </c>
      <c r="B1147" s="1">
        <v>1702</v>
      </c>
      <c r="C1147" s="1" t="s">
        <v>12741</v>
      </c>
      <c r="D1147" s="1" t="s">
        <v>12742</v>
      </c>
      <c r="E1147" s="1">
        <v>1146</v>
      </c>
      <c r="F1147" s="1">
        <v>3</v>
      </c>
      <c r="G1147" s="1" t="s">
        <v>2037</v>
      </c>
      <c r="H1147" s="1" t="s">
        <v>7053</v>
      </c>
      <c r="I1147" s="1">
        <v>13</v>
      </c>
      <c r="J1147" s="1" t="s">
        <v>15853</v>
      </c>
      <c r="K1147" s="1" t="s">
        <v>12800</v>
      </c>
      <c r="L1147" s="1">
        <v>1</v>
      </c>
      <c r="M1147" s="1" t="s">
        <v>15853</v>
      </c>
      <c r="N1147" s="1" t="s">
        <v>14220</v>
      </c>
      <c r="O1147" s="1" t="s">
        <v>6</v>
      </c>
      <c r="P1147" s="1" t="s">
        <v>7189</v>
      </c>
      <c r="T1147" s="1" t="s">
        <v>14194</v>
      </c>
      <c r="U1147" s="1" t="s">
        <v>991</v>
      </c>
      <c r="V1147" s="1" t="s">
        <v>12932</v>
      </c>
      <c r="W1147" s="1" t="s">
        <v>509</v>
      </c>
      <c r="X1147" s="1" t="s">
        <v>7766</v>
      </c>
      <c r="Y1147" s="1" t="s">
        <v>15854</v>
      </c>
      <c r="Z1147" s="1" t="s">
        <v>13061</v>
      </c>
      <c r="AC1147" s="1">
        <v>55</v>
      </c>
      <c r="AD1147" s="1" t="s">
        <v>559</v>
      </c>
      <c r="AE1147" s="1" t="s">
        <v>9806</v>
      </c>
      <c r="AJ1147" s="1" t="s">
        <v>17</v>
      </c>
      <c r="AK1147" s="1" t="s">
        <v>9936</v>
      </c>
      <c r="AL1147" s="1" t="s">
        <v>1287</v>
      </c>
      <c r="AM1147" s="1" t="s">
        <v>10011</v>
      </c>
      <c r="AT1147" s="1" t="s">
        <v>46</v>
      </c>
      <c r="AU1147" s="1" t="s">
        <v>7417</v>
      </c>
      <c r="AV1147" s="1" t="s">
        <v>2477</v>
      </c>
      <c r="AW1147" s="1" t="s">
        <v>10471</v>
      </c>
      <c r="BG1147" s="1" t="s">
        <v>46</v>
      </c>
      <c r="BH1147" s="1" t="s">
        <v>7417</v>
      </c>
      <c r="BI1147" s="1" t="s">
        <v>2318</v>
      </c>
      <c r="BJ1147" s="1" t="s">
        <v>11228</v>
      </c>
      <c r="BK1147" s="1" t="s">
        <v>46</v>
      </c>
      <c r="BL1147" s="1" t="s">
        <v>7417</v>
      </c>
      <c r="BM1147" s="1" t="s">
        <v>1398</v>
      </c>
      <c r="BN1147" s="1" t="s">
        <v>11177</v>
      </c>
      <c r="BO1147" s="1" t="s">
        <v>46</v>
      </c>
      <c r="BP1147" s="1" t="s">
        <v>7417</v>
      </c>
      <c r="BQ1147" s="1" t="s">
        <v>1799</v>
      </c>
      <c r="BR1147" s="1" t="s">
        <v>13904</v>
      </c>
      <c r="BS1147" s="1" t="s">
        <v>79</v>
      </c>
      <c r="BT1147" s="1" t="s">
        <v>14129</v>
      </c>
    </row>
    <row r="1148" spans="1:72" ht="13.5" customHeight="1">
      <c r="A1148" s="4" t="str">
        <f t="shared" si="31"/>
        <v>1702_각남면_0097</v>
      </c>
      <c r="B1148" s="1">
        <v>1702</v>
      </c>
      <c r="C1148" s="1" t="s">
        <v>12741</v>
      </c>
      <c r="D1148" s="1" t="s">
        <v>12742</v>
      </c>
      <c r="E1148" s="1">
        <v>1147</v>
      </c>
      <c r="F1148" s="1">
        <v>3</v>
      </c>
      <c r="G1148" s="1" t="s">
        <v>2037</v>
      </c>
      <c r="H1148" s="1" t="s">
        <v>7053</v>
      </c>
      <c r="I1148" s="1">
        <v>13</v>
      </c>
      <c r="L1148" s="1">
        <v>1</v>
      </c>
      <c r="M1148" s="1" t="s">
        <v>15855</v>
      </c>
      <c r="N1148" s="1" t="s">
        <v>14220</v>
      </c>
      <c r="S1148" s="1" t="s">
        <v>49</v>
      </c>
      <c r="T1148" s="1" t="s">
        <v>2878</v>
      </c>
      <c r="W1148" s="1" t="s">
        <v>1636</v>
      </c>
      <c r="X1148" s="1" t="s">
        <v>7781</v>
      </c>
      <c r="Y1148" s="1" t="s">
        <v>88</v>
      </c>
      <c r="Z1148" s="1" t="s">
        <v>7814</v>
      </c>
      <c r="AC1148" s="1">
        <v>42</v>
      </c>
      <c r="AD1148" s="1" t="s">
        <v>266</v>
      </c>
      <c r="AE1148" s="1" t="s">
        <v>9788</v>
      </c>
      <c r="AJ1148" s="1" t="s">
        <v>17</v>
      </c>
      <c r="AK1148" s="1" t="s">
        <v>9936</v>
      </c>
      <c r="AL1148" s="1" t="s">
        <v>1218</v>
      </c>
      <c r="AM1148" s="1" t="s">
        <v>9947</v>
      </c>
      <c r="AT1148" s="1" t="s">
        <v>46</v>
      </c>
      <c r="AU1148" s="1" t="s">
        <v>7417</v>
      </c>
      <c r="AV1148" s="1" t="s">
        <v>1415</v>
      </c>
      <c r="AW1148" s="1" t="s">
        <v>8126</v>
      </c>
      <c r="BG1148" s="1" t="s">
        <v>46</v>
      </c>
      <c r="BH1148" s="1" t="s">
        <v>7417</v>
      </c>
      <c r="BI1148" s="1" t="s">
        <v>2406</v>
      </c>
      <c r="BJ1148" s="1" t="s">
        <v>10459</v>
      </c>
      <c r="BK1148" s="1" t="s">
        <v>46</v>
      </c>
      <c r="BL1148" s="1" t="s">
        <v>7417</v>
      </c>
      <c r="BM1148" s="1" t="s">
        <v>2407</v>
      </c>
      <c r="BN1148" s="1" t="s">
        <v>11234</v>
      </c>
      <c r="BO1148" s="1" t="s">
        <v>189</v>
      </c>
      <c r="BP1148" s="1" t="s">
        <v>7414</v>
      </c>
      <c r="BQ1148" s="1" t="s">
        <v>2409</v>
      </c>
      <c r="BR1148" s="1" t="s">
        <v>12210</v>
      </c>
      <c r="BS1148" s="1" t="s">
        <v>1792</v>
      </c>
      <c r="BT1148" s="1" t="s">
        <v>9895</v>
      </c>
    </row>
    <row r="1149" spans="1:72" ht="13.5" customHeight="1">
      <c r="A1149" s="4" t="str">
        <f t="shared" si="31"/>
        <v>1702_각남면_0097</v>
      </c>
      <c r="B1149" s="1">
        <v>1702</v>
      </c>
      <c r="C1149" s="1" t="s">
        <v>12741</v>
      </c>
      <c r="D1149" s="1" t="s">
        <v>12742</v>
      </c>
      <c r="E1149" s="1">
        <v>1148</v>
      </c>
      <c r="F1149" s="1">
        <v>3</v>
      </c>
      <c r="G1149" s="1" t="s">
        <v>2037</v>
      </c>
      <c r="H1149" s="1" t="s">
        <v>7053</v>
      </c>
      <c r="I1149" s="1">
        <v>13</v>
      </c>
      <c r="L1149" s="1">
        <v>2</v>
      </c>
      <c r="M1149" s="1" t="s">
        <v>1403</v>
      </c>
      <c r="N1149" s="1" t="s">
        <v>8122</v>
      </c>
      <c r="O1149" s="1" t="s">
        <v>6</v>
      </c>
      <c r="P1149" s="1" t="s">
        <v>7189</v>
      </c>
      <c r="T1149" s="1" t="s">
        <v>14194</v>
      </c>
      <c r="U1149" s="1" t="s">
        <v>2509</v>
      </c>
      <c r="V1149" s="1" t="s">
        <v>12964</v>
      </c>
      <c r="Y1149" s="1" t="s">
        <v>1403</v>
      </c>
      <c r="Z1149" s="1" t="s">
        <v>8122</v>
      </c>
      <c r="AC1149" s="1">
        <v>57</v>
      </c>
      <c r="AD1149" s="1" t="s">
        <v>304</v>
      </c>
      <c r="AE1149" s="1" t="s">
        <v>9792</v>
      </c>
      <c r="AJ1149" s="1" t="s">
        <v>17</v>
      </c>
      <c r="AK1149" s="1" t="s">
        <v>9936</v>
      </c>
      <c r="AL1149" s="1" t="s">
        <v>828</v>
      </c>
      <c r="AM1149" s="1" t="s">
        <v>9963</v>
      </c>
      <c r="AT1149" s="1" t="s">
        <v>46</v>
      </c>
      <c r="AU1149" s="1" t="s">
        <v>7417</v>
      </c>
      <c r="AV1149" s="1" t="s">
        <v>2456</v>
      </c>
      <c r="AW1149" s="1" t="s">
        <v>8433</v>
      </c>
      <c r="BG1149" s="1" t="s">
        <v>46</v>
      </c>
      <c r="BH1149" s="1" t="s">
        <v>7417</v>
      </c>
      <c r="BI1149" s="1" t="s">
        <v>2510</v>
      </c>
      <c r="BJ1149" s="1" t="s">
        <v>10611</v>
      </c>
      <c r="BK1149" s="1" t="s">
        <v>363</v>
      </c>
      <c r="BL1149" s="1" t="s">
        <v>7491</v>
      </c>
      <c r="BM1149" s="1" t="s">
        <v>2511</v>
      </c>
      <c r="BN1149" s="1" t="s">
        <v>11704</v>
      </c>
      <c r="BO1149" s="1" t="s">
        <v>46</v>
      </c>
      <c r="BP1149" s="1" t="s">
        <v>7417</v>
      </c>
      <c r="BQ1149" s="1" t="s">
        <v>2512</v>
      </c>
      <c r="BR1149" s="1" t="s">
        <v>14057</v>
      </c>
      <c r="BS1149" s="1" t="s">
        <v>149</v>
      </c>
      <c r="BT1149" s="1" t="s">
        <v>9962</v>
      </c>
    </row>
    <row r="1150" spans="1:72" ht="13.5" customHeight="1">
      <c r="A1150" s="4" t="str">
        <f t="shared" si="31"/>
        <v>1702_각남면_0097</v>
      </c>
      <c r="B1150" s="1">
        <v>1702</v>
      </c>
      <c r="C1150" s="1" t="s">
        <v>12741</v>
      </c>
      <c r="D1150" s="1" t="s">
        <v>12742</v>
      </c>
      <c r="E1150" s="1">
        <v>1149</v>
      </c>
      <c r="F1150" s="1">
        <v>3</v>
      </c>
      <c r="G1150" s="1" t="s">
        <v>2037</v>
      </c>
      <c r="H1150" s="1" t="s">
        <v>7053</v>
      </c>
      <c r="I1150" s="1">
        <v>13</v>
      </c>
      <c r="L1150" s="1">
        <v>2</v>
      </c>
      <c r="M1150" s="1" t="s">
        <v>1403</v>
      </c>
      <c r="N1150" s="1" t="s">
        <v>8122</v>
      </c>
      <c r="S1150" s="1" t="s">
        <v>367</v>
      </c>
      <c r="T1150" s="1" t="s">
        <v>12826</v>
      </c>
      <c r="U1150" s="1" t="s">
        <v>46</v>
      </c>
      <c r="V1150" s="1" t="s">
        <v>7417</v>
      </c>
      <c r="Y1150" s="1" t="s">
        <v>2456</v>
      </c>
      <c r="Z1150" s="1" t="s">
        <v>8433</v>
      </c>
      <c r="AC1150" s="1">
        <v>68</v>
      </c>
      <c r="AD1150" s="1" t="s">
        <v>184</v>
      </c>
      <c r="AE1150" s="1" t="s">
        <v>9781</v>
      </c>
    </row>
    <row r="1151" spans="1:72" ht="13.5" customHeight="1">
      <c r="A1151" s="4" t="str">
        <f t="shared" si="31"/>
        <v>1702_각남면_0097</v>
      </c>
      <c r="B1151" s="1">
        <v>1702</v>
      </c>
      <c r="C1151" s="1" t="s">
        <v>12741</v>
      </c>
      <c r="D1151" s="1" t="s">
        <v>12742</v>
      </c>
      <c r="E1151" s="1">
        <v>1150</v>
      </c>
      <c r="F1151" s="1">
        <v>3</v>
      </c>
      <c r="G1151" s="1" t="s">
        <v>2037</v>
      </c>
      <c r="H1151" s="1" t="s">
        <v>7053</v>
      </c>
      <c r="I1151" s="1">
        <v>13</v>
      </c>
      <c r="L1151" s="1">
        <v>2</v>
      </c>
      <c r="M1151" s="1" t="s">
        <v>1403</v>
      </c>
      <c r="N1151" s="1" t="s">
        <v>8122</v>
      </c>
      <c r="S1151" s="1" t="s">
        <v>280</v>
      </c>
      <c r="T1151" s="1" t="s">
        <v>7228</v>
      </c>
      <c r="U1151" s="1" t="s">
        <v>12860</v>
      </c>
      <c r="V1151" s="1" t="s">
        <v>12861</v>
      </c>
      <c r="Y1151" s="1" t="s">
        <v>2513</v>
      </c>
      <c r="Z1151" s="1" t="s">
        <v>8434</v>
      </c>
      <c r="AC1151" s="1">
        <v>65</v>
      </c>
      <c r="AD1151" s="1" t="s">
        <v>319</v>
      </c>
      <c r="AE1151" s="1" t="s">
        <v>7865</v>
      </c>
    </row>
    <row r="1152" spans="1:72" ht="13.5" customHeight="1">
      <c r="A1152" s="4" t="str">
        <f t="shared" si="31"/>
        <v>1702_각남면_0097</v>
      </c>
      <c r="B1152" s="1">
        <v>1702</v>
      </c>
      <c r="C1152" s="1" t="s">
        <v>12741</v>
      </c>
      <c r="D1152" s="1" t="s">
        <v>12742</v>
      </c>
      <c r="E1152" s="1">
        <v>1151</v>
      </c>
      <c r="F1152" s="1">
        <v>3</v>
      </c>
      <c r="G1152" s="1" t="s">
        <v>2037</v>
      </c>
      <c r="H1152" s="1" t="s">
        <v>7053</v>
      </c>
      <c r="I1152" s="1">
        <v>13</v>
      </c>
      <c r="L1152" s="1">
        <v>3</v>
      </c>
      <c r="M1152" s="1" t="s">
        <v>14591</v>
      </c>
      <c r="N1152" s="1" t="s">
        <v>14592</v>
      </c>
      <c r="O1152" s="1" t="s">
        <v>6</v>
      </c>
      <c r="P1152" s="1" t="s">
        <v>7189</v>
      </c>
      <c r="T1152" s="1" t="s">
        <v>14194</v>
      </c>
      <c r="U1152" s="1" t="s">
        <v>733</v>
      </c>
      <c r="V1152" s="1" t="s">
        <v>7356</v>
      </c>
      <c r="W1152" s="1" t="s">
        <v>400</v>
      </c>
      <c r="X1152" s="1" t="s">
        <v>7759</v>
      </c>
      <c r="Y1152" s="1" t="s">
        <v>2133</v>
      </c>
      <c r="Z1152" s="1" t="s">
        <v>7858</v>
      </c>
      <c r="AC1152" s="1">
        <v>59</v>
      </c>
      <c r="AD1152" s="1" t="s">
        <v>410</v>
      </c>
      <c r="AE1152" s="1" t="s">
        <v>9801</v>
      </c>
      <c r="AJ1152" s="1" t="s">
        <v>17</v>
      </c>
      <c r="AK1152" s="1" t="s">
        <v>9936</v>
      </c>
      <c r="AL1152" s="1" t="s">
        <v>401</v>
      </c>
      <c r="AM1152" s="1" t="s">
        <v>9996</v>
      </c>
      <c r="AT1152" s="1" t="s">
        <v>189</v>
      </c>
      <c r="AU1152" s="1" t="s">
        <v>7414</v>
      </c>
      <c r="AV1152" s="1" t="s">
        <v>2514</v>
      </c>
      <c r="AW1152" s="1" t="s">
        <v>8063</v>
      </c>
      <c r="BG1152" s="1" t="s">
        <v>299</v>
      </c>
      <c r="BH1152" s="1" t="s">
        <v>7347</v>
      </c>
      <c r="BI1152" s="1" t="s">
        <v>2515</v>
      </c>
      <c r="BJ1152" s="1" t="s">
        <v>8803</v>
      </c>
      <c r="BK1152" s="1" t="s">
        <v>189</v>
      </c>
      <c r="BL1152" s="1" t="s">
        <v>7414</v>
      </c>
      <c r="BM1152" s="1" t="s">
        <v>1442</v>
      </c>
      <c r="BN1152" s="1" t="s">
        <v>10373</v>
      </c>
      <c r="BO1152" s="1" t="s">
        <v>189</v>
      </c>
      <c r="BP1152" s="1" t="s">
        <v>7414</v>
      </c>
      <c r="BQ1152" s="1" t="s">
        <v>15410</v>
      </c>
      <c r="BR1152" s="1" t="s">
        <v>12189</v>
      </c>
      <c r="BS1152" s="1" t="s">
        <v>401</v>
      </c>
      <c r="BT1152" s="1" t="s">
        <v>9996</v>
      </c>
    </row>
    <row r="1153" spans="1:73" ht="13.5" customHeight="1">
      <c r="A1153" s="4" t="str">
        <f t="shared" si="31"/>
        <v>1702_각남면_0097</v>
      </c>
      <c r="B1153" s="1">
        <v>1702</v>
      </c>
      <c r="C1153" s="1" t="s">
        <v>12741</v>
      </c>
      <c r="D1153" s="1" t="s">
        <v>12742</v>
      </c>
      <c r="E1153" s="1">
        <v>1152</v>
      </c>
      <c r="F1153" s="1">
        <v>3</v>
      </c>
      <c r="G1153" s="1" t="s">
        <v>2037</v>
      </c>
      <c r="H1153" s="1" t="s">
        <v>7053</v>
      </c>
      <c r="I1153" s="1">
        <v>13</v>
      </c>
      <c r="L1153" s="1">
        <v>3</v>
      </c>
      <c r="M1153" s="1" t="s">
        <v>14591</v>
      </c>
      <c r="N1153" s="1" t="s">
        <v>14592</v>
      </c>
      <c r="S1153" s="1" t="s">
        <v>49</v>
      </c>
      <c r="T1153" s="1" t="s">
        <v>2878</v>
      </c>
      <c r="W1153" s="1" t="s">
        <v>118</v>
      </c>
      <c r="X1153" s="1" t="s">
        <v>7751</v>
      </c>
      <c r="Y1153" s="1" t="s">
        <v>88</v>
      </c>
      <c r="Z1153" s="1" t="s">
        <v>7814</v>
      </c>
      <c r="AC1153" s="1">
        <v>51</v>
      </c>
      <c r="AD1153" s="1" t="s">
        <v>593</v>
      </c>
      <c r="AE1153" s="1" t="s">
        <v>9808</v>
      </c>
      <c r="AJ1153" s="1" t="s">
        <v>17</v>
      </c>
      <c r="AK1153" s="1" t="s">
        <v>9936</v>
      </c>
      <c r="AL1153" s="1" t="s">
        <v>120</v>
      </c>
      <c r="AM1153" s="1" t="s">
        <v>9894</v>
      </c>
      <c r="AT1153" s="1" t="s">
        <v>46</v>
      </c>
      <c r="AU1153" s="1" t="s">
        <v>7417</v>
      </c>
      <c r="AV1153" s="1" t="s">
        <v>15411</v>
      </c>
      <c r="AW1153" s="1" t="s">
        <v>10472</v>
      </c>
      <c r="BG1153" s="1" t="s">
        <v>46</v>
      </c>
      <c r="BH1153" s="1" t="s">
        <v>7417</v>
      </c>
      <c r="BI1153" s="1" t="s">
        <v>544</v>
      </c>
      <c r="BJ1153" s="1" t="s">
        <v>10300</v>
      </c>
      <c r="BK1153" s="1" t="s">
        <v>46</v>
      </c>
      <c r="BL1153" s="1" t="s">
        <v>7417</v>
      </c>
      <c r="BM1153" s="1" t="s">
        <v>2516</v>
      </c>
      <c r="BN1153" s="1" t="s">
        <v>11705</v>
      </c>
      <c r="BO1153" s="1" t="s">
        <v>46</v>
      </c>
      <c r="BP1153" s="1" t="s">
        <v>7417</v>
      </c>
      <c r="BQ1153" s="1" t="s">
        <v>15412</v>
      </c>
      <c r="BR1153" s="1" t="s">
        <v>12220</v>
      </c>
      <c r="BS1153" s="1" t="s">
        <v>120</v>
      </c>
      <c r="BT1153" s="1" t="s">
        <v>9894</v>
      </c>
    </row>
    <row r="1154" spans="1:73" ht="13.5" customHeight="1">
      <c r="A1154" s="4" t="str">
        <f t="shared" si="31"/>
        <v>1702_각남면_0097</v>
      </c>
      <c r="B1154" s="1">
        <v>1702</v>
      </c>
      <c r="C1154" s="1" t="s">
        <v>12741</v>
      </c>
      <c r="D1154" s="1" t="s">
        <v>12742</v>
      </c>
      <c r="E1154" s="1">
        <v>1153</v>
      </c>
      <c r="F1154" s="1">
        <v>3</v>
      </c>
      <c r="G1154" s="1" t="s">
        <v>2037</v>
      </c>
      <c r="H1154" s="1" t="s">
        <v>7053</v>
      </c>
      <c r="I1154" s="1">
        <v>13</v>
      </c>
      <c r="L1154" s="1">
        <v>3</v>
      </c>
      <c r="M1154" s="1" t="s">
        <v>14591</v>
      </c>
      <c r="N1154" s="1" t="s">
        <v>14592</v>
      </c>
      <c r="T1154" s="1" t="s">
        <v>15307</v>
      </c>
      <c r="U1154" s="1" t="s">
        <v>138</v>
      </c>
      <c r="V1154" s="1" t="s">
        <v>7310</v>
      </c>
      <c r="Y1154" s="1" t="s">
        <v>2517</v>
      </c>
      <c r="Z1154" s="1" t="s">
        <v>8435</v>
      </c>
      <c r="AC1154" s="1">
        <v>26</v>
      </c>
      <c r="AD1154" s="1" t="s">
        <v>140</v>
      </c>
      <c r="AE1154" s="1" t="s">
        <v>9774</v>
      </c>
      <c r="AT1154" s="1" t="s">
        <v>57</v>
      </c>
      <c r="AU1154" s="1" t="s">
        <v>7320</v>
      </c>
      <c r="AV1154" s="1" t="s">
        <v>2518</v>
      </c>
      <c r="AW1154" s="1" t="s">
        <v>9385</v>
      </c>
      <c r="BB1154" s="1" t="s">
        <v>59</v>
      </c>
      <c r="BC1154" s="1" t="s">
        <v>7799</v>
      </c>
      <c r="BD1154" s="1" t="s">
        <v>2199</v>
      </c>
      <c r="BE1154" s="1" t="s">
        <v>8346</v>
      </c>
    </row>
    <row r="1155" spans="1:73" ht="13.5" customHeight="1">
      <c r="A1155" s="4" t="str">
        <f t="shared" si="31"/>
        <v>1702_각남면_0097</v>
      </c>
      <c r="B1155" s="1">
        <v>1702</v>
      </c>
      <c r="C1155" s="1" t="s">
        <v>12741</v>
      </c>
      <c r="D1155" s="1" t="s">
        <v>12742</v>
      </c>
      <c r="E1155" s="1">
        <v>1154</v>
      </c>
      <c r="F1155" s="1">
        <v>3</v>
      </c>
      <c r="G1155" s="1" t="s">
        <v>2037</v>
      </c>
      <c r="H1155" s="1" t="s">
        <v>7053</v>
      </c>
      <c r="I1155" s="1">
        <v>13</v>
      </c>
      <c r="L1155" s="1">
        <v>3</v>
      </c>
      <c r="M1155" s="1" t="s">
        <v>14591</v>
      </c>
      <c r="N1155" s="1" t="s">
        <v>14592</v>
      </c>
      <c r="S1155" s="1" t="s">
        <v>64</v>
      </c>
      <c r="T1155" s="1" t="s">
        <v>7221</v>
      </c>
      <c r="Y1155" s="1" t="s">
        <v>2519</v>
      </c>
      <c r="Z1155" s="1" t="s">
        <v>8436</v>
      </c>
      <c r="AC1155" s="1">
        <v>3</v>
      </c>
      <c r="AD1155" s="1" t="s">
        <v>217</v>
      </c>
      <c r="AE1155" s="1" t="s">
        <v>9783</v>
      </c>
    </row>
    <row r="1156" spans="1:73" ht="13.5" customHeight="1">
      <c r="A1156" s="4" t="str">
        <f t="shared" si="31"/>
        <v>1702_각남면_0097</v>
      </c>
      <c r="B1156" s="1">
        <v>1702</v>
      </c>
      <c r="C1156" s="1" t="s">
        <v>12741</v>
      </c>
      <c r="D1156" s="1" t="s">
        <v>12742</v>
      </c>
      <c r="E1156" s="1">
        <v>1155</v>
      </c>
      <c r="F1156" s="1">
        <v>3</v>
      </c>
      <c r="G1156" s="1" t="s">
        <v>2037</v>
      </c>
      <c r="H1156" s="1" t="s">
        <v>7053</v>
      </c>
      <c r="I1156" s="1">
        <v>13</v>
      </c>
      <c r="L1156" s="1">
        <v>4</v>
      </c>
      <c r="M1156" s="1" t="s">
        <v>14858</v>
      </c>
      <c r="N1156" s="1" t="s">
        <v>14859</v>
      </c>
      <c r="O1156" s="1" t="s">
        <v>6</v>
      </c>
      <c r="P1156" s="1" t="s">
        <v>7189</v>
      </c>
      <c r="T1156" s="1" t="s">
        <v>14194</v>
      </c>
      <c r="U1156" s="1" t="s">
        <v>172</v>
      </c>
      <c r="V1156" s="1" t="s">
        <v>7314</v>
      </c>
      <c r="W1156" s="1" t="s">
        <v>509</v>
      </c>
      <c r="X1156" s="1" t="s">
        <v>7766</v>
      </c>
      <c r="Y1156" s="1" t="s">
        <v>2520</v>
      </c>
      <c r="Z1156" s="1" t="s">
        <v>8437</v>
      </c>
      <c r="AC1156" s="1">
        <v>38</v>
      </c>
      <c r="AD1156" s="1" t="s">
        <v>393</v>
      </c>
      <c r="AE1156" s="1" t="s">
        <v>9799</v>
      </c>
      <c r="AJ1156" s="1" t="s">
        <v>17</v>
      </c>
      <c r="AK1156" s="1" t="s">
        <v>9936</v>
      </c>
      <c r="AL1156" s="1" t="s">
        <v>1287</v>
      </c>
      <c r="AM1156" s="1" t="s">
        <v>10011</v>
      </c>
      <c r="AT1156" s="1" t="s">
        <v>46</v>
      </c>
      <c r="AU1156" s="1" t="s">
        <v>7417</v>
      </c>
      <c r="AV1156" s="1" t="s">
        <v>2184</v>
      </c>
      <c r="AW1156" s="1" t="s">
        <v>10439</v>
      </c>
      <c r="BG1156" s="1" t="s">
        <v>46</v>
      </c>
      <c r="BH1156" s="1" t="s">
        <v>7417</v>
      </c>
      <c r="BI1156" s="1" t="s">
        <v>2185</v>
      </c>
      <c r="BJ1156" s="1" t="s">
        <v>10471</v>
      </c>
      <c r="BK1156" s="1" t="s">
        <v>46</v>
      </c>
      <c r="BL1156" s="1" t="s">
        <v>7417</v>
      </c>
      <c r="BM1156" s="1" t="s">
        <v>2521</v>
      </c>
      <c r="BN1156" s="1" t="s">
        <v>11228</v>
      </c>
      <c r="BO1156" s="1" t="s">
        <v>189</v>
      </c>
      <c r="BP1156" s="1" t="s">
        <v>7414</v>
      </c>
      <c r="BQ1156" s="1" t="s">
        <v>2187</v>
      </c>
      <c r="BR1156" s="1" t="s">
        <v>13890</v>
      </c>
      <c r="BS1156" s="1" t="s">
        <v>79</v>
      </c>
      <c r="BT1156" s="1" t="s">
        <v>14129</v>
      </c>
    </row>
    <row r="1157" spans="1:73" ht="13.5" customHeight="1">
      <c r="A1157" s="4" t="str">
        <f t="shared" si="31"/>
        <v>1702_각남면_0097</v>
      </c>
      <c r="B1157" s="1">
        <v>1702</v>
      </c>
      <c r="C1157" s="1" t="s">
        <v>12741</v>
      </c>
      <c r="D1157" s="1" t="s">
        <v>12742</v>
      </c>
      <c r="E1157" s="1">
        <v>1156</v>
      </c>
      <c r="F1157" s="1">
        <v>3</v>
      </c>
      <c r="G1157" s="1" t="s">
        <v>2037</v>
      </c>
      <c r="H1157" s="1" t="s">
        <v>7053</v>
      </c>
      <c r="I1157" s="1">
        <v>13</v>
      </c>
      <c r="L1157" s="1">
        <v>4</v>
      </c>
      <c r="M1157" s="1" t="s">
        <v>14858</v>
      </c>
      <c r="N1157" s="1" t="s">
        <v>14859</v>
      </c>
      <c r="S1157" s="1" t="s">
        <v>49</v>
      </c>
      <c r="T1157" s="1" t="s">
        <v>2878</v>
      </c>
      <c r="W1157" s="1" t="s">
        <v>656</v>
      </c>
      <c r="X1157" s="1" t="s">
        <v>7770</v>
      </c>
      <c r="Y1157" s="1" t="s">
        <v>88</v>
      </c>
      <c r="Z1157" s="1" t="s">
        <v>7814</v>
      </c>
      <c r="AC1157" s="1">
        <v>32</v>
      </c>
      <c r="AD1157" s="1" t="s">
        <v>178</v>
      </c>
      <c r="AE1157" s="1" t="s">
        <v>9780</v>
      </c>
      <c r="AJ1157" s="1" t="s">
        <v>17</v>
      </c>
      <c r="AK1157" s="1" t="s">
        <v>9936</v>
      </c>
      <c r="AL1157" s="1" t="s">
        <v>97</v>
      </c>
      <c r="AM1157" s="1" t="s">
        <v>9880</v>
      </c>
      <c r="AT1157" s="1" t="s">
        <v>42</v>
      </c>
      <c r="AU1157" s="1" t="s">
        <v>7418</v>
      </c>
      <c r="AV1157" s="1" t="s">
        <v>484</v>
      </c>
      <c r="AW1157" s="1" t="s">
        <v>8342</v>
      </c>
      <c r="BG1157" s="1" t="s">
        <v>42</v>
      </c>
      <c r="BH1157" s="1" t="s">
        <v>7418</v>
      </c>
      <c r="BI1157" s="1" t="s">
        <v>988</v>
      </c>
      <c r="BJ1157" s="1" t="s">
        <v>10641</v>
      </c>
      <c r="BK1157" s="1" t="s">
        <v>42</v>
      </c>
      <c r="BL1157" s="1" t="s">
        <v>7418</v>
      </c>
      <c r="BM1157" s="1" t="s">
        <v>2433</v>
      </c>
      <c r="BN1157" s="1" t="s">
        <v>10687</v>
      </c>
      <c r="BO1157" s="1" t="s">
        <v>42</v>
      </c>
      <c r="BP1157" s="1" t="s">
        <v>7418</v>
      </c>
      <c r="BQ1157" s="1" t="s">
        <v>2522</v>
      </c>
      <c r="BR1157" s="1" t="s">
        <v>12221</v>
      </c>
      <c r="BS1157" s="1" t="s">
        <v>149</v>
      </c>
      <c r="BT1157" s="1" t="s">
        <v>9962</v>
      </c>
    </row>
    <row r="1158" spans="1:73" ht="13.5" customHeight="1">
      <c r="A1158" s="4" t="str">
        <f t="shared" si="31"/>
        <v>1702_각남면_0097</v>
      </c>
      <c r="B1158" s="1">
        <v>1702</v>
      </c>
      <c r="C1158" s="1" t="s">
        <v>12741</v>
      </c>
      <c r="D1158" s="1" t="s">
        <v>12742</v>
      </c>
      <c r="E1158" s="1">
        <v>1157</v>
      </c>
      <c r="F1158" s="1">
        <v>3</v>
      </c>
      <c r="G1158" s="1" t="s">
        <v>2037</v>
      </c>
      <c r="H1158" s="1" t="s">
        <v>7053</v>
      </c>
      <c r="I1158" s="1">
        <v>13</v>
      </c>
      <c r="L1158" s="1">
        <v>5</v>
      </c>
      <c r="M1158" s="1" t="s">
        <v>15107</v>
      </c>
      <c r="N1158" s="1" t="s">
        <v>15108</v>
      </c>
      <c r="O1158" s="1" t="s">
        <v>602</v>
      </c>
      <c r="P1158" s="1" t="s">
        <v>12806</v>
      </c>
      <c r="T1158" s="1" t="s">
        <v>14194</v>
      </c>
      <c r="U1158" s="1" t="s">
        <v>2405</v>
      </c>
      <c r="V1158" s="1" t="s">
        <v>12942</v>
      </c>
      <c r="W1158" s="1" t="s">
        <v>2270</v>
      </c>
      <c r="X1158" s="1" t="s">
        <v>7788</v>
      </c>
      <c r="Y1158" s="1" t="s">
        <v>1596</v>
      </c>
      <c r="Z1158" s="1" t="s">
        <v>7853</v>
      </c>
      <c r="AC1158" s="1">
        <v>26</v>
      </c>
      <c r="AD1158" s="1" t="s">
        <v>140</v>
      </c>
      <c r="AE1158" s="1" t="s">
        <v>9774</v>
      </c>
      <c r="AJ1158" s="1" t="s">
        <v>17</v>
      </c>
      <c r="AK1158" s="1" t="s">
        <v>9936</v>
      </c>
      <c r="AL1158" s="1" t="s">
        <v>416</v>
      </c>
      <c r="AM1158" s="1" t="s">
        <v>8868</v>
      </c>
      <c r="AT1158" s="1" t="s">
        <v>46</v>
      </c>
      <c r="AU1158" s="1" t="s">
        <v>7417</v>
      </c>
      <c r="AV1158" s="1" t="s">
        <v>2523</v>
      </c>
      <c r="AW1158" s="1" t="s">
        <v>10473</v>
      </c>
      <c r="BG1158" s="1" t="s">
        <v>46</v>
      </c>
      <c r="BH1158" s="1" t="s">
        <v>7417</v>
      </c>
      <c r="BI1158" s="1" t="s">
        <v>1884</v>
      </c>
      <c r="BJ1158" s="1" t="s">
        <v>9418</v>
      </c>
      <c r="BK1158" s="1" t="s">
        <v>46</v>
      </c>
      <c r="BL1158" s="1" t="s">
        <v>7417</v>
      </c>
      <c r="BM1158" s="1" t="s">
        <v>15399</v>
      </c>
      <c r="BN1158" s="1" t="s">
        <v>11229</v>
      </c>
      <c r="BO1158" s="1" t="s">
        <v>107</v>
      </c>
      <c r="BP1158" s="1" t="s">
        <v>13368</v>
      </c>
      <c r="BQ1158" s="1" t="s">
        <v>2524</v>
      </c>
      <c r="BR1158" s="1" t="s">
        <v>12222</v>
      </c>
      <c r="BS1158" s="1" t="s">
        <v>443</v>
      </c>
      <c r="BT1158" s="1" t="s">
        <v>9603</v>
      </c>
    </row>
    <row r="1159" spans="1:73" ht="13.5" customHeight="1">
      <c r="A1159" s="4" t="str">
        <f t="shared" si="31"/>
        <v>1702_각남면_0097</v>
      </c>
      <c r="B1159" s="1">
        <v>1702</v>
      </c>
      <c r="C1159" s="1" t="s">
        <v>12741</v>
      </c>
      <c r="D1159" s="1" t="s">
        <v>12742</v>
      </c>
      <c r="E1159" s="1">
        <v>1158</v>
      </c>
      <c r="F1159" s="1">
        <v>3</v>
      </c>
      <c r="G1159" s="1" t="s">
        <v>2037</v>
      </c>
      <c r="H1159" s="1" t="s">
        <v>7053</v>
      </c>
      <c r="I1159" s="1">
        <v>13</v>
      </c>
      <c r="L1159" s="1">
        <v>5</v>
      </c>
      <c r="M1159" s="1" t="s">
        <v>15107</v>
      </c>
      <c r="N1159" s="1" t="s">
        <v>15108</v>
      </c>
      <c r="S1159" s="1" t="s">
        <v>49</v>
      </c>
      <c r="T1159" s="1" t="s">
        <v>2878</v>
      </c>
      <c r="W1159" s="1" t="s">
        <v>1056</v>
      </c>
      <c r="X1159" s="1" t="s">
        <v>7774</v>
      </c>
      <c r="Y1159" s="1" t="s">
        <v>88</v>
      </c>
      <c r="Z1159" s="1" t="s">
        <v>7814</v>
      </c>
      <c r="AC1159" s="1">
        <v>31</v>
      </c>
      <c r="AD1159" s="1" t="s">
        <v>607</v>
      </c>
      <c r="AE1159" s="1" t="s">
        <v>9809</v>
      </c>
      <c r="AF1159" s="1" t="s">
        <v>100</v>
      </c>
      <c r="AG1159" s="1" t="s">
        <v>9819</v>
      </c>
      <c r="AJ1159" s="1" t="s">
        <v>17</v>
      </c>
      <c r="AK1159" s="1" t="s">
        <v>9936</v>
      </c>
      <c r="AL1159" s="1" t="s">
        <v>86</v>
      </c>
      <c r="AM1159" s="1" t="s">
        <v>9892</v>
      </c>
      <c r="AT1159" s="1" t="s">
        <v>189</v>
      </c>
      <c r="AU1159" s="1" t="s">
        <v>7414</v>
      </c>
      <c r="AV1159" s="1" t="s">
        <v>2525</v>
      </c>
      <c r="AW1159" s="1" t="s">
        <v>10474</v>
      </c>
      <c r="BG1159" s="1" t="s">
        <v>189</v>
      </c>
      <c r="BH1159" s="1" t="s">
        <v>7414</v>
      </c>
      <c r="BI1159" s="1" t="s">
        <v>2526</v>
      </c>
      <c r="BJ1159" s="1" t="s">
        <v>11240</v>
      </c>
      <c r="BK1159" s="1" t="s">
        <v>363</v>
      </c>
      <c r="BL1159" s="1" t="s">
        <v>7491</v>
      </c>
      <c r="BM1159" s="1" t="s">
        <v>2527</v>
      </c>
      <c r="BN1159" s="1" t="s">
        <v>11706</v>
      </c>
      <c r="BO1159" s="1" t="s">
        <v>746</v>
      </c>
      <c r="BP1159" s="1" t="s">
        <v>7358</v>
      </c>
      <c r="BQ1159" s="1" t="s">
        <v>2528</v>
      </c>
      <c r="BR1159" s="1" t="s">
        <v>13860</v>
      </c>
      <c r="BS1159" s="1" t="s">
        <v>149</v>
      </c>
      <c r="BT1159" s="1" t="s">
        <v>9962</v>
      </c>
    </row>
    <row r="1160" spans="1:73" ht="13.5" customHeight="1">
      <c r="A1160" s="4" t="str">
        <f t="shared" si="31"/>
        <v>1702_각남면_0097</v>
      </c>
      <c r="B1160" s="1">
        <v>1702</v>
      </c>
      <c r="C1160" s="1" t="s">
        <v>12741</v>
      </c>
      <c r="D1160" s="1" t="s">
        <v>12742</v>
      </c>
      <c r="E1160" s="1">
        <v>1159</v>
      </c>
      <c r="F1160" s="1">
        <v>3</v>
      </c>
      <c r="G1160" s="1" t="s">
        <v>2037</v>
      </c>
      <c r="H1160" s="1" t="s">
        <v>7053</v>
      </c>
      <c r="I1160" s="1">
        <v>13</v>
      </c>
      <c r="L1160" s="1">
        <v>5</v>
      </c>
      <c r="M1160" s="1" t="s">
        <v>15107</v>
      </c>
      <c r="N1160" s="1" t="s">
        <v>15108</v>
      </c>
      <c r="S1160" s="1" t="s">
        <v>430</v>
      </c>
      <c r="T1160" s="1" t="s">
        <v>7231</v>
      </c>
      <c r="U1160" s="1" t="s">
        <v>15856</v>
      </c>
      <c r="V1160" s="1" t="s">
        <v>7460</v>
      </c>
      <c r="Y1160" s="1" t="s">
        <v>2529</v>
      </c>
      <c r="Z1160" s="1" t="s">
        <v>8438</v>
      </c>
      <c r="AC1160" s="1">
        <v>22</v>
      </c>
      <c r="AD1160" s="1" t="s">
        <v>465</v>
      </c>
      <c r="AE1160" s="1" t="s">
        <v>9802</v>
      </c>
      <c r="AF1160" s="1" t="s">
        <v>100</v>
      </c>
      <c r="AG1160" s="1" t="s">
        <v>9819</v>
      </c>
    </row>
    <row r="1161" spans="1:73" ht="13.5" customHeight="1">
      <c r="A1161" s="4" t="str">
        <f t="shared" si="31"/>
        <v>1702_각남면_0097</v>
      </c>
      <c r="B1161" s="1">
        <v>1702</v>
      </c>
      <c r="C1161" s="1" t="s">
        <v>12741</v>
      </c>
      <c r="D1161" s="1" t="s">
        <v>12742</v>
      </c>
      <c r="E1161" s="1">
        <v>1160</v>
      </c>
      <c r="F1161" s="1">
        <v>3</v>
      </c>
      <c r="G1161" s="1" t="s">
        <v>2037</v>
      </c>
      <c r="H1161" s="1" t="s">
        <v>7053</v>
      </c>
      <c r="I1161" s="1">
        <v>14</v>
      </c>
      <c r="J1161" s="1" t="s">
        <v>2530</v>
      </c>
      <c r="K1161" s="1" t="s">
        <v>12790</v>
      </c>
      <c r="L1161" s="1">
        <v>1</v>
      </c>
      <c r="M1161" s="1" t="s">
        <v>2530</v>
      </c>
      <c r="N1161" s="1" t="s">
        <v>12790</v>
      </c>
      <c r="O1161" s="1" t="s">
        <v>6</v>
      </c>
      <c r="P1161" s="1" t="s">
        <v>7189</v>
      </c>
      <c r="T1161" s="1" t="s">
        <v>14194</v>
      </c>
      <c r="U1161" s="1" t="s">
        <v>1187</v>
      </c>
      <c r="V1161" s="1" t="s">
        <v>7385</v>
      </c>
      <c r="W1161" s="1" t="s">
        <v>148</v>
      </c>
      <c r="X1161" s="1" t="s">
        <v>11263</v>
      </c>
      <c r="Y1161" s="1" t="s">
        <v>2531</v>
      </c>
      <c r="Z1161" s="1" t="s">
        <v>8439</v>
      </c>
      <c r="AC1161" s="1">
        <v>25</v>
      </c>
      <c r="AD1161" s="1" t="s">
        <v>125</v>
      </c>
      <c r="AE1161" s="1" t="s">
        <v>9771</v>
      </c>
      <c r="AJ1161" s="1" t="s">
        <v>17</v>
      </c>
      <c r="AK1161" s="1" t="s">
        <v>9936</v>
      </c>
      <c r="AL1161" s="1" t="s">
        <v>149</v>
      </c>
      <c r="AM1161" s="1" t="s">
        <v>9962</v>
      </c>
      <c r="AT1161" s="1" t="s">
        <v>42</v>
      </c>
      <c r="AU1161" s="1" t="s">
        <v>7418</v>
      </c>
      <c r="AV1161" s="1" t="s">
        <v>2532</v>
      </c>
      <c r="AW1161" s="1" t="s">
        <v>13417</v>
      </c>
      <c r="BG1161" s="1" t="s">
        <v>189</v>
      </c>
      <c r="BH1161" s="1" t="s">
        <v>7414</v>
      </c>
      <c r="BI1161" s="1" t="s">
        <v>2533</v>
      </c>
      <c r="BJ1161" s="1" t="s">
        <v>10492</v>
      </c>
      <c r="BK1161" s="1" t="s">
        <v>189</v>
      </c>
      <c r="BL1161" s="1" t="s">
        <v>7414</v>
      </c>
      <c r="BM1161" s="1" t="s">
        <v>2534</v>
      </c>
      <c r="BN1161" s="1" t="s">
        <v>11259</v>
      </c>
      <c r="BO1161" s="1" t="s">
        <v>46</v>
      </c>
      <c r="BP1161" s="1" t="s">
        <v>7417</v>
      </c>
      <c r="BQ1161" s="1" t="s">
        <v>2535</v>
      </c>
      <c r="BR1161" s="1" t="s">
        <v>14040</v>
      </c>
      <c r="BS1161" s="1" t="s">
        <v>149</v>
      </c>
      <c r="BT1161" s="1" t="s">
        <v>9962</v>
      </c>
      <c r="BU1161" s="1" t="s">
        <v>16065</v>
      </c>
    </row>
    <row r="1162" spans="1:73" ht="13.5" customHeight="1">
      <c r="A1162" s="4" t="str">
        <f t="shared" si="31"/>
        <v>1702_각남면_0097</v>
      </c>
      <c r="B1162" s="1">
        <v>1702</v>
      </c>
      <c r="C1162" s="1" t="s">
        <v>12741</v>
      </c>
      <c r="D1162" s="1" t="s">
        <v>12742</v>
      </c>
      <c r="E1162" s="1">
        <v>1161</v>
      </c>
      <c r="F1162" s="1">
        <v>3</v>
      </c>
      <c r="G1162" s="1" t="s">
        <v>2037</v>
      </c>
      <c r="H1162" s="1" t="s">
        <v>7053</v>
      </c>
      <c r="I1162" s="1">
        <v>14</v>
      </c>
      <c r="L1162" s="1">
        <v>1</v>
      </c>
      <c r="M1162" s="1" t="s">
        <v>2530</v>
      </c>
      <c r="N1162" s="1" t="s">
        <v>12790</v>
      </c>
      <c r="S1162" s="1" t="s">
        <v>49</v>
      </c>
      <c r="T1162" s="1" t="s">
        <v>2878</v>
      </c>
      <c r="W1162" s="1" t="s">
        <v>76</v>
      </c>
      <c r="X1162" s="1" t="s">
        <v>12974</v>
      </c>
      <c r="Y1162" s="1" t="s">
        <v>88</v>
      </c>
      <c r="Z1162" s="1" t="s">
        <v>7814</v>
      </c>
      <c r="AC1162" s="1">
        <v>25</v>
      </c>
      <c r="AD1162" s="1" t="s">
        <v>125</v>
      </c>
      <c r="AE1162" s="1" t="s">
        <v>9771</v>
      </c>
      <c r="AJ1162" s="1" t="s">
        <v>17</v>
      </c>
      <c r="AK1162" s="1" t="s">
        <v>9936</v>
      </c>
      <c r="AL1162" s="1" t="s">
        <v>79</v>
      </c>
      <c r="AM1162" s="1" t="s">
        <v>13206</v>
      </c>
      <c r="AT1162" s="1" t="s">
        <v>2536</v>
      </c>
      <c r="AU1162" s="1" t="s">
        <v>7519</v>
      </c>
      <c r="AV1162" s="1" t="s">
        <v>2537</v>
      </c>
      <c r="AW1162" s="1" t="s">
        <v>13429</v>
      </c>
      <c r="BG1162" s="1" t="s">
        <v>95</v>
      </c>
      <c r="BH1162" s="1" t="s">
        <v>10190</v>
      </c>
      <c r="BI1162" s="1" t="s">
        <v>2538</v>
      </c>
      <c r="BJ1162" s="1" t="s">
        <v>11241</v>
      </c>
      <c r="BO1162" s="1" t="s">
        <v>13636</v>
      </c>
      <c r="BP1162" s="1" t="s">
        <v>10190</v>
      </c>
      <c r="BQ1162" s="1" t="s">
        <v>2539</v>
      </c>
      <c r="BR1162" s="1" t="s">
        <v>12223</v>
      </c>
      <c r="BS1162" s="1" t="s">
        <v>2044</v>
      </c>
      <c r="BT1162" s="1" t="s">
        <v>10010</v>
      </c>
    </row>
    <row r="1163" spans="1:73" ht="13.5" customHeight="1">
      <c r="A1163" s="4" t="str">
        <f t="shared" si="31"/>
        <v>1702_각남면_0097</v>
      </c>
      <c r="B1163" s="1">
        <v>1702</v>
      </c>
      <c r="C1163" s="1" t="s">
        <v>12741</v>
      </c>
      <c r="D1163" s="1" t="s">
        <v>12742</v>
      </c>
      <c r="E1163" s="1">
        <v>1162</v>
      </c>
      <c r="F1163" s="1">
        <v>3</v>
      </c>
      <c r="G1163" s="1" t="s">
        <v>2037</v>
      </c>
      <c r="H1163" s="1" t="s">
        <v>7053</v>
      </c>
      <c r="I1163" s="1">
        <v>14</v>
      </c>
      <c r="L1163" s="1">
        <v>1</v>
      </c>
      <c r="M1163" s="1" t="s">
        <v>2530</v>
      </c>
      <c r="N1163" s="1" t="s">
        <v>12790</v>
      </c>
      <c r="S1163" s="1" t="s">
        <v>64</v>
      </c>
      <c r="T1163" s="1" t="s">
        <v>7221</v>
      </c>
      <c r="Y1163" s="1" t="s">
        <v>15413</v>
      </c>
      <c r="Z1163" s="1" t="s">
        <v>8440</v>
      </c>
      <c r="AC1163" s="1">
        <v>2</v>
      </c>
      <c r="AD1163" s="1" t="s">
        <v>99</v>
      </c>
      <c r="AE1163" s="1" t="s">
        <v>9768</v>
      </c>
      <c r="AF1163" s="1" t="s">
        <v>100</v>
      </c>
      <c r="AG1163" s="1" t="s">
        <v>9819</v>
      </c>
    </row>
    <row r="1164" spans="1:73" ht="13.5" customHeight="1">
      <c r="A1164" s="4" t="str">
        <f t="shared" si="31"/>
        <v>1702_각남면_0097</v>
      </c>
      <c r="B1164" s="1">
        <v>1702</v>
      </c>
      <c r="C1164" s="1" t="s">
        <v>12741</v>
      </c>
      <c r="D1164" s="1" t="s">
        <v>12742</v>
      </c>
      <c r="E1164" s="1">
        <v>1163</v>
      </c>
      <c r="F1164" s="1">
        <v>3</v>
      </c>
      <c r="G1164" s="1" t="s">
        <v>2037</v>
      </c>
      <c r="H1164" s="1" t="s">
        <v>7053</v>
      </c>
      <c r="I1164" s="1">
        <v>14</v>
      </c>
      <c r="L1164" s="1">
        <v>2</v>
      </c>
      <c r="M1164" s="1" t="s">
        <v>15857</v>
      </c>
      <c r="N1164" s="1" t="s">
        <v>14328</v>
      </c>
      <c r="O1164" s="1" t="s">
        <v>602</v>
      </c>
      <c r="P1164" s="1" t="s">
        <v>12806</v>
      </c>
      <c r="T1164" s="1" t="s">
        <v>14194</v>
      </c>
      <c r="U1164" s="1" t="s">
        <v>467</v>
      </c>
      <c r="V1164" s="1" t="s">
        <v>7337</v>
      </c>
      <c r="W1164" s="1" t="s">
        <v>2270</v>
      </c>
      <c r="X1164" s="1" t="s">
        <v>7788</v>
      </c>
      <c r="Y1164" s="1" t="s">
        <v>15845</v>
      </c>
      <c r="Z1164" s="1" t="s">
        <v>13110</v>
      </c>
      <c r="AC1164" s="1">
        <v>36</v>
      </c>
      <c r="AD1164" s="1" t="s">
        <v>289</v>
      </c>
      <c r="AE1164" s="1" t="s">
        <v>9790</v>
      </c>
      <c r="AJ1164" s="1" t="s">
        <v>17</v>
      </c>
      <c r="AK1164" s="1" t="s">
        <v>9936</v>
      </c>
      <c r="AL1164" s="1" t="s">
        <v>416</v>
      </c>
      <c r="AM1164" s="1" t="s">
        <v>8868</v>
      </c>
      <c r="AT1164" s="1" t="s">
        <v>46</v>
      </c>
      <c r="AU1164" s="1" t="s">
        <v>7417</v>
      </c>
      <c r="AV1164" s="1" t="s">
        <v>2272</v>
      </c>
      <c r="AW1164" s="1" t="s">
        <v>10445</v>
      </c>
      <c r="BG1164" s="1" t="s">
        <v>46</v>
      </c>
      <c r="BH1164" s="1" t="s">
        <v>7417</v>
      </c>
      <c r="BI1164" s="1" t="s">
        <v>1884</v>
      </c>
      <c r="BJ1164" s="1" t="s">
        <v>9418</v>
      </c>
      <c r="BK1164" s="1" t="s">
        <v>46</v>
      </c>
      <c r="BL1164" s="1" t="s">
        <v>7417</v>
      </c>
      <c r="BM1164" s="1" t="s">
        <v>15399</v>
      </c>
      <c r="BN1164" s="1" t="s">
        <v>11229</v>
      </c>
      <c r="BO1164" s="1" t="s">
        <v>251</v>
      </c>
      <c r="BP1164" s="1" t="s">
        <v>13625</v>
      </c>
      <c r="BQ1164" s="1" t="s">
        <v>2274</v>
      </c>
      <c r="BR1164" s="1" t="s">
        <v>12196</v>
      </c>
      <c r="BS1164" s="1" t="s">
        <v>97</v>
      </c>
      <c r="BT1164" s="1" t="s">
        <v>9880</v>
      </c>
      <c r="BU1164" s="1" t="s">
        <v>16066</v>
      </c>
    </row>
    <row r="1165" spans="1:73" ht="13.5" customHeight="1">
      <c r="A1165" s="4" t="str">
        <f t="shared" si="31"/>
        <v>1702_각남면_0097</v>
      </c>
      <c r="B1165" s="1">
        <v>1702</v>
      </c>
      <c r="C1165" s="1" t="s">
        <v>12741</v>
      </c>
      <c r="D1165" s="1" t="s">
        <v>12742</v>
      </c>
      <c r="E1165" s="1">
        <v>1164</v>
      </c>
      <c r="F1165" s="1">
        <v>3</v>
      </c>
      <c r="G1165" s="1" t="s">
        <v>2037</v>
      </c>
      <c r="H1165" s="1" t="s">
        <v>7053</v>
      </c>
      <c r="I1165" s="1">
        <v>14</v>
      </c>
      <c r="L1165" s="1">
        <v>2</v>
      </c>
      <c r="M1165" s="1" t="s">
        <v>15858</v>
      </c>
      <c r="N1165" s="1" t="s">
        <v>14328</v>
      </c>
      <c r="S1165" s="1" t="s">
        <v>49</v>
      </c>
      <c r="T1165" s="1" t="s">
        <v>2878</v>
      </c>
      <c r="W1165" s="1" t="s">
        <v>1076</v>
      </c>
      <c r="X1165" s="1" t="s">
        <v>12983</v>
      </c>
      <c r="Y1165" s="1" t="s">
        <v>88</v>
      </c>
      <c r="Z1165" s="1" t="s">
        <v>7814</v>
      </c>
      <c r="AC1165" s="1">
        <v>21</v>
      </c>
      <c r="AD1165" s="1" t="s">
        <v>246</v>
      </c>
      <c r="AE1165" s="1" t="s">
        <v>9786</v>
      </c>
      <c r="AJ1165" s="1" t="s">
        <v>17</v>
      </c>
      <c r="AK1165" s="1" t="s">
        <v>9936</v>
      </c>
      <c r="AL1165" s="1" t="s">
        <v>486</v>
      </c>
      <c r="AM1165" s="1" t="s">
        <v>10000</v>
      </c>
      <c r="AT1165" s="1" t="s">
        <v>46</v>
      </c>
      <c r="AU1165" s="1" t="s">
        <v>7417</v>
      </c>
      <c r="AV1165" s="1" t="s">
        <v>492</v>
      </c>
      <c r="AW1165" s="1" t="s">
        <v>7896</v>
      </c>
      <c r="BG1165" s="1" t="s">
        <v>2006</v>
      </c>
      <c r="BH1165" s="1" t="s">
        <v>10195</v>
      </c>
      <c r="BI1165" s="1" t="s">
        <v>1078</v>
      </c>
      <c r="BJ1165" s="1" t="s">
        <v>10341</v>
      </c>
      <c r="BK1165" s="1" t="s">
        <v>1079</v>
      </c>
      <c r="BL1165" s="1" t="s">
        <v>11047</v>
      </c>
      <c r="BM1165" s="1" t="s">
        <v>1832</v>
      </c>
      <c r="BN1165" s="1" t="s">
        <v>11164</v>
      </c>
      <c r="BO1165" s="1" t="s">
        <v>1084</v>
      </c>
      <c r="BP1165" s="1" t="s">
        <v>10196</v>
      </c>
      <c r="BQ1165" s="1" t="s">
        <v>1833</v>
      </c>
      <c r="BR1165" s="1" t="s">
        <v>12148</v>
      </c>
      <c r="BS1165" s="1" t="s">
        <v>97</v>
      </c>
      <c r="BT1165" s="1" t="s">
        <v>9880</v>
      </c>
    </row>
    <row r="1166" spans="1:73" ht="13.5" customHeight="1">
      <c r="A1166" s="4" t="str">
        <f t="shared" si="31"/>
        <v>1702_각남면_0097</v>
      </c>
      <c r="B1166" s="1">
        <v>1702</v>
      </c>
      <c r="C1166" s="1" t="s">
        <v>12741</v>
      </c>
      <c r="D1166" s="1" t="s">
        <v>12742</v>
      </c>
      <c r="E1166" s="1">
        <v>1165</v>
      </c>
      <c r="F1166" s="1">
        <v>3</v>
      </c>
      <c r="G1166" s="1" t="s">
        <v>2037</v>
      </c>
      <c r="H1166" s="1" t="s">
        <v>7053</v>
      </c>
      <c r="I1166" s="1">
        <v>14</v>
      </c>
      <c r="L1166" s="1">
        <v>2</v>
      </c>
      <c r="M1166" s="1" t="s">
        <v>15858</v>
      </c>
      <c r="N1166" s="1" t="s">
        <v>14328</v>
      </c>
      <c r="S1166" s="1" t="s">
        <v>280</v>
      </c>
      <c r="T1166" s="1" t="s">
        <v>7228</v>
      </c>
      <c r="W1166" s="1" t="s">
        <v>166</v>
      </c>
      <c r="X1166" s="1" t="s">
        <v>7754</v>
      </c>
      <c r="Y1166" s="1" t="s">
        <v>88</v>
      </c>
      <c r="Z1166" s="1" t="s">
        <v>7814</v>
      </c>
      <c r="AC1166" s="1">
        <v>66</v>
      </c>
      <c r="AD1166" s="1" t="s">
        <v>316</v>
      </c>
      <c r="AE1166" s="1" t="s">
        <v>9794</v>
      </c>
      <c r="AF1166" s="1" t="s">
        <v>737</v>
      </c>
      <c r="AG1166" s="1" t="s">
        <v>9833</v>
      </c>
      <c r="AH1166" s="1" t="s">
        <v>2540</v>
      </c>
      <c r="AI1166" s="1" t="s">
        <v>9904</v>
      </c>
    </row>
    <row r="1167" spans="1:73" ht="13.5" customHeight="1">
      <c r="A1167" s="4" t="str">
        <f t="shared" si="31"/>
        <v>1702_각남면_0097</v>
      </c>
      <c r="B1167" s="1">
        <v>1702</v>
      </c>
      <c r="C1167" s="1" t="s">
        <v>12741</v>
      </c>
      <c r="D1167" s="1" t="s">
        <v>12742</v>
      </c>
      <c r="E1167" s="1">
        <v>1166</v>
      </c>
      <c r="F1167" s="1">
        <v>3</v>
      </c>
      <c r="G1167" s="1" t="s">
        <v>2037</v>
      </c>
      <c r="H1167" s="1" t="s">
        <v>7053</v>
      </c>
      <c r="I1167" s="1">
        <v>14</v>
      </c>
      <c r="L1167" s="1">
        <v>2</v>
      </c>
      <c r="M1167" s="1" t="s">
        <v>15858</v>
      </c>
      <c r="N1167" s="1" t="s">
        <v>14328</v>
      </c>
      <c r="S1167" s="1" t="s">
        <v>1967</v>
      </c>
      <c r="T1167" s="1" t="s">
        <v>7253</v>
      </c>
      <c r="U1167" s="1" t="s">
        <v>476</v>
      </c>
      <c r="V1167" s="1" t="s">
        <v>7338</v>
      </c>
      <c r="Y1167" s="1" t="s">
        <v>1305</v>
      </c>
      <c r="Z1167" s="1" t="s">
        <v>8099</v>
      </c>
      <c r="AC1167" s="1">
        <v>37</v>
      </c>
      <c r="AD1167" s="1" t="s">
        <v>116</v>
      </c>
      <c r="AE1167" s="1" t="s">
        <v>9770</v>
      </c>
    </row>
    <row r="1168" spans="1:73" ht="13.5" customHeight="1">
      <c r="A1168" s="4" t="str">
        <f t="shared" si="31"/>
        <v>1702_각남면_0097</v>
      </c>
      <c r="B1168" s="1">
        <v>1702</v>
      </c>
      <c r="C1168" s="1" t="s">
        <v>12741</v>
      </c>
      <c r="D1168" s="1" t="s">
        <v>12742</v>
      </c>
      <c r="E1168" s="1">
        <v>1167</v>
      </c>
      <c r="F1168" s="1">
        <v>3</v>
      </c>
      <c r="G1168" s="1" t="s">
        <v>2037</v>
      </c>
      <c r="H1168" s="1" t="s">
        <v>7053</v>
      </c>
      <c r="I1168" s="1">
        <v>14</v>
      </c>
      <c r="L1168" s="1">
        <v>2</v>
      </c>
      <c r="M1168" s="1" t="s">
        <v>15858</v>
      </c>
      <c r="N1168" s="1" t="s">
        <v>14328</v>
      </c>
      <c r="S1168" s="1" t="s">
        <v>1967</v>
      </c>
      <c r="T1168" s="1" t="s">
        <v>7253</v>
      </c>
      <c r="U1168" s="1" t="s">
        <v>771</v>
      </c>
      <c r="V1168" s="1" t="s">
        <v>12969</v>
      </c>
      <c r="Y1168" s="1" t="s">
        <v>15859</v>
      </c>
      <c r="Z1168" s="1" t="s">
        <v>13109</v>
      </c>
      <c r="AC1168" s="1">
        <v>33</v>
      </c>
      <c r="AD1168" s="1" t="s">
        <v>380</v>
      </c>
      <c r="AE1168" s="1" t="s">
        <v>9798</v>
      </c>
      <c r="AF1168" s="1" t="s">
        <v>100</v>
      </c>
      <c r="AG1168" s="1" t="s">
        <v>9819</v>
      </c>
    </row>
    <row r="1169" spans="1:73" ht="13.5" customHeight="1">
      <c r="A1169" s="4" t="str">
        <f t="shared" si="31"/>
        <v>1702_각남면_0097</v>
      </c>
      <c r="B1169" s="1">
        <v>1702</v>
      </c>
      <c r="C1169" s="1" t="s">
        <v>12741</v>
      </c>
      <c r="D1169" s="1" t="s">
        <v>12742</v>
      </c>
      <c r="E1169" s="1">
        <v>1168</v>
      </c>
      <c r="F1169" s="1">
        <v>3</v>
      </c>
      <c r="G1169" s="1" t="s">
        <v>2037</v>
      </c>
      <c r="H1169" s="1" t="s">
        <v>7053</v>
      </c>
      <c r="I1169" s="1">
        <v>14</v>
      </c>
      <c r="L1169" s="1">
        <v>3</v>
      </c>
      <c r="M1169" s="1" t="s">
        <v>14593</v>
      </c>
      <c r="N1169" s="1" t="s">
        <v>14594</v>
      </c>
      <c r="O1169" s="1" t="s">
        <v>602</v>
      </c>
      <c r="P1169" s="1" t="s">
        <v>12806</v>
      </c>
      <c r="T1169" s="1" t="s">
        <v>14194</v>
      </c>
      <c r="U1169" s="1" t="s">
        <v>2541</v>
      </c>
      <c r="V1169" s="1" t="s">
        <v>7461</v>
      </c>
      <c r="W1169" s="1" t="s">
        <v>148</v>
      </c>
      <c r="X1169" s="1" t="s">
        <v>11263</v>
      </c>
      <c r="Y1169" s="1" t="s">
        <v>861</v>
      </c>
      <c r="Z1169" s="1" t="s">
        <v>7991</v>
      </c>
      <c r="AC1169" s="1">
        <v>34</v>
      </c>
      <c r="AD1169" s="1" t="s">
        <v>174</v>
      </c>
      <c r="AE1169" s="1" t="s">
        <v>9779</v>
      </c>
      <c r="AJ1169" s="1" t="s">
        <v>17</v>
      </c>
      <c r="AK1169" s="1" t="s">
        <v>9936</v>
      </c>
      <c r="AL1169" s="1" t="s">
        <v>1218</v>
      </c>
      <c r="AM1169" s="1" t="s">
        <v>9947</v>
      </c>
      <c r="AT1169" s="1" t="s">
        <v>46</v>
      </c>
      <c r="AU1169" s="1" t="s">
        <v>7417</v>
      </c>
      <c r="AV1169" s="1" t="s">
        <v>2424</v>
      </c>
      <c r="AW1169" s="1" t="s">
        <v>8412</v>
      </c>
      <c r="BG1169" s="1" t="s">
        <v>46</v>
      </c>
      <c r="BH1169" s="1" t="s">
        <v>7417</v>
      </c>
      <c r="BI1169" s="1" t="s">
        <v>2377</v>
      </c>
      <c r="BJ1169" s="1" t="s">
        <v>9637</v>
      </c>
      <c r="BK1169" s="1" t="s">
        <v>46</v>
      </c>
      <c r="BL1169" s="1" t="s">
        <v>7417</v>
      </c>
      <c r="BM1169" s="1" t="s">
        <v>2542</v>
      </c>
      <c r="BN1169" s="1" t="s">
        <v>8731</v>
      </c>
      <c r="BO1169" s="1" t="s">
        <v>46</v>
      </c>
      <c r="BP1169" s="1" t="s">
        <v>7417</v>
      </c>
      <c r="BQ1169" s="1" t="s">
        <v>2378</v>
      </c>
      <c r="BR1169" s="1" t="s">
        <v>13933</v>
      </c>
      <c r="BS1169" s="1" t="s">
        <v>97</v>
      </c>
      <c r="BT1169" s="1" t="s">
        <v>9880</v>
      </c>
    </row>
    <row r="1170" spans="1:73" ht="13.5" customHeight="1">
      <c r="A1170" s="4" t="str">
        <f t="shared" si="31"/>
        <v>1702_각남면_0097</v>
      </c>
      <c r="B1170" s="1">
        <v>1702</v>
      </c>
      <c r="C1170" s="1" t="s">
        <v>12741</v>
      </c>
      <c r="D1170" s="1" t="s">
        <v>12742</v>
      </c>
      <c r="E1170" s="1">
        <v>1169</v>
      </c>
      <c r="F1170" s="1">
        <v>3</v>
      </c>
      <c r="G1170" s="1" t="s">
        <v>2037</v>
      </c>
      <c r="H1170" s="1" t="s">
        <v>7053</v>
      </c>
      <c r="I1170" s="1">
        <v>14</v>
      </c>
      <c r="L1170" s="1">
        <v>3</v>
      </c>
      <c r="M1170" s="1" t="s">
        <v>14593</v>
      </c>
      <c r="N1170" s="1" t="s">
        <v>14594</v>
      </c>
      <c r="S1170" s="1" t="s">
        <v>49</v>
      </c>
      <c r="T1170" s="1" t="s">
        <v>2878</v>
      </c>
      <c r="W1170" s="1" t="s">
        <v>76</v>
      </c>
      <c r="X1170" s="1" t="s">
        <v>12974</v>
      </c>
      <c r="Y1170" s="1" t="s">
        <v>88</v>
      </c>
      <c r="Z1170" s="1" t="s">
        <v>7814</v>
      </c>
      <c r="AC1170" s="1">
        <v>37</v>
      </c>
      <c r="AD1170" s="1" t="s">
        <v>304</v>
      </c>
      <c r="AE1170" s="1" t="s">
        <v>9792</v>
      </c>
      <c r="AJ1170" s="1" t="s">
        <v>17</v>
      </c>
      <c r="AK1170" s="1" t="s">
        <v>9936</v>
      </c>
      <c r="AL1170" s="1" t="s">
        <v>828</v>
      </c>
      <c r="AM1170" s="1" t="s">
        <v>9963</v>
      </c>
      <c r="AT1170" s="1" t="s">
        <v>247</v>
      </c>
      <c r="AU1170" s="1" t="s">
        <v>7367</v>
      </c>
      <c r="AV1170" s="1" t="s">
        <v>2456</v>
      </c>
      <c r="AW1170" s="1" t="s">
        <v>8433</v>
      </c>
      <c r="BG1170" s="1" t="s">
        <v>46</v>
      </c>
      <c r="BH1170" s="1" t="s">
        <v>7417</v>
      </c>
      <c r="BI1170" s="1" t="s">
        <v>2510</v>
      </c>
      <c r="BJ1170" s="1" t="s">
        <v>10611</v>
      </c>
      <c r="BK1170" s="1" t="s">
        <v>363</v>
      </c>
      <c r="BL1170" s="1" t="s">
        <v>7491</v>
      </c>
      <c r="BM1170" s="1" t="s">
        <v>2543</v>
      </c>
      <c r="BN1170" s="1" t="s">
        <v>11704</v>
      </c>
      <c r="BO1170" s="1" t="s">
        <v>189</v>
      </c>
      <c r="BP1170" s="1" t="s">
        <v>7414</v>
      </c>
      <c r="BQ1170" s="1" t="s">
        <v>2460</v>
      </c>
      <c r="BR1170" s="1" t="s">
        <v>12213</v>
      </c>
      <c r="BS1170" s="1" t="s">
        <v>97</v>
      </c>
      <c r="BT1170" s="1" t="s">
        <v>9880</v>
      </c>
    </row>
    <row r="1171" spans="1:73" ht="13.5" customHeight="1">
      <c r="A1171" s="4" t="str">
        <f t="shared" si="31"/>
        <v>1702_각남면_0097</v>
      </c>
      <c r="B1171" s="1">
        <v>1702</v>
      </c>
      <c r="C1171" s="1" t="s">
        <v>12741</v>
      </c>
      <c r="D1171" s="1" t="s">
        <v>12742</v>
      </c>
      <c r="E1171" s="1">
        <v>1170</v>
      </c>
      <c r="F1171" s="1">
        <v>3</v>
      </c>
      <c r="G1171" s="1" t="s">
        <v>2037</v>
      </c>
      <c r="H1171" s="1" t="s">
        <v>7053</v>
      </c>
      <c r="I1171" s="1">
        <v>14</v>
      </c>
      <c r="L1171" s="1">
        <v>4</v>
      </c>
      <c r="M1171" s="1" t="s">
        <v>2205</v>
      </c>
      <c r="N1171" s="1" t="s">
        <v>8441</v>
      </c>
      <c r="T1171" s="1" t="s">
        <v>14194</v>
      </c>
      <c r="U1171" s="1" t="s">
        <v>1520</v>
      </c>
      <c r="V1171" s="1" t="s">
        <v>7413</v>
      </c>
      <c r="Y1171" s="1" t="s">
        <v>2205</v>
      </c>
      <c r="Z1171" s="1" t="s">
        <v>8441</v>
      </c>
      <c r="AC1171" s="1">
        <v>67</v>
      </c>
      <c r="AD1171" s="1" t="s">
        <v>74</v>
      </c>
      <c r="AE1171" s="1" t="s">
        <v>9766</v>
      </c>
      <c r="AJ1171" s="1" t="s">
        <v>17</v>
      </c>
      <c r="AK1171" s="1" t="s">
        <v>9936</v>
      </c>
      <c r="AL1171" s="1" t="s">
        <v>97</v>
      </c>
      <c r="AM1171" s="1" t="s">
        <v>9880</v>
      </c>
      <c r="AP1171" s="1" t="s">
        <v>46</v>
      </c>
      <c r="AQ1171" s="1" t="s">
        <v>7417</v>
      </c>
      <c r="AR1171" s="1" t="s">
        <v>2544</v>
      </c>
      <c r="AS1171" s="1" t="s">
        <v>13340</v>
      </c>
      <c r="AT1171" s="1" t="s">
        <v>46</v>
      </c>
      <c r="AU1171" s="1" t="s">
        <v>7417</v>
      </c>
      <c r="AV1171" s="1" t="s">
        <v>2545</v>
      </c>
      <c r="AW1171" s="1" t="s">
        <v>10475</v>
      </c>
      <c r="BB1171" s="1" t="s">
        <v>141</v>
      </c>
      <c r="BC1171" s="1" t="s">
        <v>7634</v>
      </c>
      <c r="BD1171" s="1" t="s">
        <v>994</v>
      </c>
      <c r="BE1171" s="1" t="s">
        <v>8173</v>
      </c>
      <c r="BG1171" s="1" t="s">
        <v>46</v>
      </c>
      <c r="BH1171" s="1" t="s">
        <v>7417</v>
      </c>
      <c r="BI1171" s="1" t="s">
        <v>2546</v>
      </c>
      <c r="BJ1171" s="1" t="s">
        <v>8130</v>
      </c>
      <c r="BK1171" s="1" t="s">
        <v>46</v>
      </c>
      <c r="BL1171" s="1" t="s">
        <v>7417</v>
      </c>
      <c r="BM1171" s="1" t="s">
        <v>2009</v>
      </c>
      <c r="BN1171" s="1" t="s">
        <v>8519</v>
      </c>
      <c r="BO1171" s="1" t="s">
        <v>46</v>
      </c>
      <c r="BP1171" s="1" t="s">
        <v>7417</v>
      </c>
      <c r="BQ1171" s="1" t="s">
        <v>15400</v>
      </c>
      <c r="BR1171" s="1" t="s">
        <v>13710</v>
      </c>
      <c r="BS1171" s="1" t="s">
        <v>79</v>
      </c>
      <c r="BT1171" s="1" t="s">
        <v>14129</v>
      </c>
    </row>
    <row r="1172" spans="1:73" ht="13.5" customHeight="1">
      <c r="A1172" s="4" t="str">
        <f t="shared" si="31"/>
        <v>1702_각남면_0097</v>
      </c>
      <c r="B1172" s="1">
        <v>1702</v>
      </c>
      <c r="C1172" s="1" t="s">
        <v>12741</v>
      </c>
      <c r="D1172" s="1" t="s">
        <v>12742</v>
      </c>
      <c r="E1172" s="1">
        <v>1171</v>
      </c>
      <c r="F1172" s="1">
        <v>3</v>
      </c>
      <c r="G1172" s="1" t="s">
        <v>2037</v>
      </c>
      <c r="H1172" s="1" t="s">
        <v>7053</v>
      </c>
      <c r="I1172" s="1">
        <v>14</v>
      </c>
      <c r="L1172" s="1">
        <v>4</v>
      </c>
      <c r="M1172" s="1" t="s">
        <v>2205</v>
      </c>
      <c r="N1172" s="1" t="s">
        <v>8441</v>
      </c>
      <c r="S1172" s="1" t="s">
        <v>49</v>
      </c>
      <c r="T1172" s="1" t="s">
        <v>2878</v>
      </c>
      <c r="U1172" s="1" t="s">
        <v>128</v>
      </c>
      <c r="V1172" s="1" t="s">
        <v>7236</v>
      </c>
      <c r="W1172" s="1" t="s">
        <v>76</v>
      </c>
      <c r="X1172" s="1" t="s">
        <v>12974</v>
      </c>
      <c r="Y1172" s="1" t="s">
        <v>2299</v>
      </c>
      <c r="Z1172" s="1" t="s">
        <v>8372</v>
      </c>
      <c r="AC1172" s="1">
        <v>58</v>
      </c>
      <c r="AD1172" s="1" t="s">
        <v>410</v>
      </c>
      <c r="AE1172" s="1" t="s">
        <v>9801</v>
      </c>
      <c r="AJ1172" s="1" t="s">
        <v>17</v>
      </c>
      <c r="AK1172" s="1" t="s">
        <v>9936</v>
      </c>
      <c r="AL1172" s="1" t="s">
        <v>79</v>
      </c>
      <c r="AM1172" s="1" t="s">
        <v>13206</v>
      </c>
      <c r="AT1172" s="1" t="s">
        <v>46</v>
      </c>
      <c r="AU1172" s="1" t="s">
        <v>7417</v>
      </c>
      <c r="AV1172" s="1" t="s">
        <v>2547</v>
      </c>
      <c r="AW1172" s="1" t="s">
        <v>10476</v>
      </c>
      <c r="BG1172" s="1" t="s">
        <v>46</v>
      </c>
      <c r="BH1172" s="1" t="s">
        <v>7417</v>
      </c>
      <c r="BI1172" s="1" t="s">
        <v>328</v>
      </c>
      <c r="BJ1172" s="1" t="s">
        <v>7974</v>
      </c>
      <c r="BK1172" s="1" t="s">
        <v>46</v>
      </c>
      <c r="BL1172" s="1" t="s">
        <v>7417</v>
      </c>
      <c r="BM1172" s="1" t="s">
        <v>2548</v>
      </c>
      <c r="BN1172" s="1" t="s">
        <v>8968</v>
      </c>
      <c r="BO1172" s="1" t="s">
        <v>46</v>
      </c>
      <c r="BP1172" s="1" t="s">
        <v>7417</v>
      </c>
      <c r="BQ1172" s="1" t="s">
        <v>2549</v>
      </c>
      <c r="BR1172" s="1" t="s">
        <v>12224</v>
      </c>
      <c r="BS1172" s="1" t="s">
        <v>97</v>
      </c>
      <c r="BT1172" s="1" t="s">
        <v>9880</v>
      </c>
    </row>
    <row r="1173" spans="1:73" ht="13.5" customHeight="1">
      <c r="A1173" s="4" t="str">
        <f t="shared" si="31"/>
        <v>1702_각남면_0097</v>
      </c>
      <c r="B1173" s="1">
        <v>1702</v>
      </c>
      <c r="C1173" s="1" t="s">
        <v>12741</v>
      </c>
      <c r="D1173" s="1" t="s">
        <v>12742</v>
      </c>
      <c r="E1173" s="1">
        <v>1172</v>
      </c>
      <c r="F1173" s="1">
        <v>3</v>
      </c>
      <c r="G1173" s="1" t="s">
        <v>2037</v>
      </c>
      <c r="H1173" s="1" t="s">
        <v>7053</v>
      </c>
      <c r="I1173" s="1">
        <v>14</v>
      </c>
      <c r="L1173" s="1">
        <v>4</v>
      </c>
      <c r="M1173" s="1" t="s">
        <v>2205</v>
      </c>
      <c r="N1173" s="1" t="s">
        <v>8441</v>
      </c>
      <c r="S1173" s="1" t="s">
        <v>64</v>
      </c>
      <c r="T1173" s="1" t="s">
        <v>7221</v>
      </c>
      <c r="Y1173" s="1" t="s">
        <v>1242</v>
      </c>
      <c r="Z1173" s="1" t="s">
        <v>8442</v>
      </c>
      <c r="AF1173" s="1" t="s">
        <v>66</v>
      </c>
      <c r="AG1173" s="1" t="s">
        <v>9818</v>
      </c>
    </row>
    <row r="1174" spans="1:73" ht="13.5" customHeight="1">
      <c r="A1174" s="4" t="str">
        <f t="shared" si="31"/>
        <v>1702_각남면_0097</v>
      </c>
      <c r="B1174" s="1">
        <v>1702</v>
      </c>
      <c r="C1174" s="1" t="s">
        <v>12741</v>
      </c>
      <c r="D1174" s="1" t="s">
        <v>12742</v>
      </c>
      <c r="E1174" s="1">
        <v>1173</v>
      </c>
      <c r="F1174" s="1">
        <v>3</v>
      </c>
      <c r="G1174" s="1" t="s">
        <v>2037</v>
      </c>
      <c r="H1174" s="1" t="s">
        <v>7053</v>
      </c>
      <c r="I1174" s="1">
        <v>14</v>
      </c>
      <c r="L1174" s="1">
        <v>4</v>
      </c>
      <c r="M1174" s="1" t="s">
        <v>2205</v>
      </c>
      <c r="N1174" s="1" t="s">
        <v>8441</v>
      </c>
      <c r="S1174" s="1" t="s">
        <v>64</v>
      </c>
      <c r="T1174" s="1" t="s">
        <v>7221</v>
      </c>
      <c r="Y1174" s="1" t="s">
        <v>2550</v>
      </c>
      <c r="Z1174" s="1" t="s">
        <v>8443</v>
      </c>
      <c r="AC1174" s="1">
        <v>10</v>
      </c>
      <c r="AD1174" s="1" t="s">
        <v>72</v>
      </c>
      <c r="AE1174" s="1" t="s">
        <v>9765</v>
      </c>
    </row>
    <row r="1175" spans="1:73" ht="13.5" customHeight="1">
      <c r="A1175" s="4" t="str">
        <f t="shared" si="31"/>
        <v>1702_각남면_0097</v>
      </c>
      <c r="B1175" s="1">
        <v>1702</v>
      </c>
      <c r="C1175" s="1" t="s">
        <v>12741</v>
      </c>
      <c r="D1175" s="1" t="s">
        <v>12742</v>
      </c>
      <c r="E1175" s="1">
        <v>1174</v>
      </c>
      <c r="F1175" s="1">
        <v>3</v>
      </c>
      <c r="G1175" s="1" t="s">
        <v>2037</v>
      </c>
      <c r="H1175" s="1" t="s">
        <v>7053</v>
      </c>
      <c r="I1175" s="1">
        <v>14</v>
      </c>
      <c r="L1175" s="1">
        <v>4</v>
      </c>
      <c r="M1175" s="1" t="s">
        <v>2205</v>
      </c>
      <c r="N1175" s="1" t="s">
        <v>8441</v>
      </c>
      <c r="S1175" s="1" t="s">
        <v>68</v>
      </c>
      <c r="T1175" s="1" t="s">
        <v>7222</v>
      </c>
      <c r="U1175" s="1" t="s">
        <v>2551</v>
      </c>
      <c r="V1175" s="1" t="s">
        <v>7462</v>
      </c>
      <c r="Y1175" s="1" t="s">
        <v>2552</v>
      </c>
      <c r="Z1175" s="1" t="s">
        <v>8444</v>
      </c>
      <c r="AF1175" s="1" t="s">
        <v>741</v>
      </c>
      <c r="AG1175" s="1" t="s">
        <v>9820</v>
      </c>
      <c r="AH1175" s="1" t="s">
        <v>2553</v>
      </c>
      <c r="AI1175" s="1" t="s">
        <v>13229</v>
      </c>
      <c r="BU1175" s="1" t="s">
        <v>16067</v>
      </c>
    </row>
    <row r="1176" spans="1:73" ht="13.5" customHeight="1">
      <c r="A1176" s="4" t="str">
        <f t="shared" si="31"/>
        <v>1702_각남면_0097</v>
      </c>
      <c r="B1176" s="1">
        <v>1702</v>
      </c>
      <c r="C1176" s="1" t="s">
        <v>12741</v>
      </c>
      <c r="D1176" s="1" t="s">
        <v>12742</v>
      </c>
      <c r="E1176" s="1">
        <v>1175</v>
      </c>
      <c r="F1176" s="1">
        <v>3</v>
      </c>
      <c r="G1176" s="1" t="s">
        <v>2037</v>
      </c>
      <c r="H1176" s="1" t="s">
        <v>7053</v>
      </c>
      <c r="I1176" s="1">
        <v>14</v>
      </c>
      <c r="L1176" s="1">
        <v>5</v>
      </c>
      <c r="M1176" s="1" t="s">
        <v>15109</v>
      </c>
      <c r="N1176" s="1" t="s">
        <v>15110</v>
      </c>
      <c r="O1176" s="1" t="s">
        <v>6</v>
      </c>
      <c r="P1176" s="1" t="s">
        <v>7189</v>
      </c>
      <c r="T1176" s="1" t="s">
        <v>14194</v>
      </c>
      <c r="U1176" s="1" t="s">
        <v>2554</v>
      </c>
      <c r="V1176" s="1" t="s">
        <v>7463</v>
      </c>
      <c r="W1176" s="1" t="s">
        <v>253</v>
      </c>
      <c r="X1176" s="1" t="s">
        <v>7755</v>
      </c>
      <c r="Y1176" s="1" t="s">
        <v>850</v>
      </c>
      <c r="Z1176" s="1" t="s">
        <v>8445</v>
      </c>
      <c r="AC1176" s="1">
        <v>77</v>
      </c>
      <c r="AD1176" s="1" t="s">
        <v>495</v>
      </c>
      <c r="AE1176" s="1" t="s">
        <v>9805</v>
      </c>
      <c r="AJ1176" s="1" t="s">
        <v>17</v>
      </c>
      <c r="AK1176" s="1" t="s">
        <v>9936</v>
      </c>
      <c r="AL1176" s="1" t="s">
        <v>149</v>
      </c>
      <c r="AM1176" s="1" t="s">
        <v>9962</v>
      </c>
      <c r="AT1176" s="1" t="s">
        <v>46</v>
      </c>
      <c r="AU1176" s="1" t="s">
        <v>7417</v>
      </c>
      <c r="AV1176" s="1" t="s">
        <v>12716</v>
      </c>
      <c r="AW1176" s="1" t="s">
        <v>13457</v>
      </c>
      <c r="BG1176" s="1" t="s">
        <v>46</v>
      </c>
      <c r="BH1176" s="1" t="s">
        <v>7417</v>
      </c>
      <c r="BI1176" s="1" t="s">
        <v>2555</v>
      </c>
      <c r="BJ1176" s="1" t="s">
        <v>8654</v>
      </c>
      <c r="BK1176" s="1" t="s">
        <v>46</v>
      </c>
      <c r="BL1176" s="1" t="s">
        <v>7417</v>
      </c>
      <c r="BM1176" s="1" t="s">
        <v>2556</v>
      </c>
      <c r="BN1176" s="1" t="s">
        <v>9629</v>
      </c>
      <c r="BO1176" s="1" t="s">
        <v>46</v>
      </c>
      <c r="BP1176" s="1" t="s">
        <v>7417</v>
      </c>
      <c r="BQ1176" s="1" t="s">
        <v>2557</v>
      </c>
      <c r="BR1176" s="1" t="s">
        <v>14009</v>
      </c>
      <c r="BS1176" s="1" t="s">
        <v>149</v>
      </c>
      <c r="BT1176" s="1" t="s">
        <v>9962</v>
      </c>
    </row>
    <row r="1177" spans="1:73" ht="13.5" customHeight="1">
      <c r="A1177" s="4" t="str">
        <f t="shared" si="31"/>
        <v>1702_각남면_0097</v>
      </c>
      <c r="B1177" s="1">
        <v>1702</v>
      </c>
      <c r="C1177" s="1" t="s">
        <v>12741</v>
      </c>
      <c r="D1177" s="1" t="s">
        <v>12742</v>
      </c>
      <c r="E1177" s="1">
        <v>1176</v>
      </c>
      <c r="F1177" s="1">
        <v>3</v>
      </c>
      <c r="G1177" s="1" t="s">
        <v>2037</v>
      </c>
      <c r="H1177" s="1" t="s">
        <v>7053</v>
      </c>
      <c r="I1177" s="1">
        <v>14</v>
      </c>
      <c r="L1177" s="1">
        <v>5</v>
      </c>
      <c r="M1177" s="1" t="s">
        <v>15109</v>
      </c>
      <c r="N1177" s="1" t="s">
        <v>15110</v>
      </c>
      <c r="S1177" s="1" t="s">
        <v>49</v>
      </c>
      <c r="T1177" s="1" t="s">
        <v>2878</v>
      </c>
      <c r="W1177" s="1" t="s">
        <v>500</v>
      </c>
      <c r="X1177" s="1" t="s">
        <v>7765</v>
      </c>
      <c r="Y1177" s="1" t="s">
        <v>88</v>
      </c>
      <c r="Z1177" s="1" t="s">
        <v>7814</v>
      </c>
      <c r="AC1177" s="1">
        <v>75</v>
      </c>
      <c r="AD1177" s="1" t="s">
        <v>70</v>
      </c>
      <c r="AE1177" s="1" t="s">
        <v>9764</v>
      </c>
      <c r="AJ1177" s="1" t="s">
        <v>17</v>
      </c>
      <c r="AK1177" s="1" t="s">
        <v>9936</v>
      </c>
      <c r="AL1177" s="1" t="s">
        <v>310</v>
      </c>
      <c r="AM1177" s="1" t="s">
        <v>9995</v>
      </c>
      <c r="AT1177" s="1" t="s">
        <v>46</v>
      </c>
      <c r="AU1177" s="1" t="s">
        <v>7417</v>
      </c>
      <c r="AV1177" s="1" t="s">
        <v>15343</v>
      </c>
      <c r="AW1177" s="1" t="s">
        <v>10326</v>
      </c>
      <c r="BG1177" s="1" t="s">
        <v>46</v>
      </c>
      <c r="BH1177" s="1" t="s">
        <v>7417</v>
      </c>
      <c r="BI1177" s="1" t="s">
        <v>2558</v>
      </c>
      <c r="BJ1177" s="1" t="s">
        <v>11242</v>
      </c>
      <c r="BK1177" s="1" t="s">
        <v>46</v>
      </c>
      <c r="BL1177" s="1" t="s">
        <v>7417</v>
      </c>
      <c r="BM1177" s="1" t="s">
        <v>2559</v>
      </c>
      <c r="BN1177" s="1" t="s">
        <v>11707</v>
      </c>
      <c r="BO1177" s="1" t="s">
        <v>46</v>
      </c>
      <c r="BP1177" s="1" t="s">
        <v>7417</v>
      </c>
      <c r="BQ1177" s="1" t="s">
        <v>2560</v>
      </c>
      <c r="BR1177" s="1" t="s">
        <v>12225</v>
      </c>
      <c r="BS1177" s="1" t="s">
        <v>597</v>
      </c>
      <c r="BT1177" s="1" t="s">
        <v>10004</v>
      </c>
    </row>
    <row r="1178" spans="1:73" ht="13.5" customHeight="1">
      <c r="A1178" s="4" t="str">
        <f t="shared" si="31"/>
        <v>1702_각남면_0097</v>
      </c>
      <c r="B1178" s="1">
        <v>1702</v>
      </c>
      <c r="C1178" s="1" t="s">
        <v>12741</v>
      </c>
      <c r="D1178" s="1" t="s">
        <v>12742</v>
      </c>
      <c r="E1178" s="1">
        <v>1177</v>
      </c>
      <c r="F1178" s="1">
        <v>3</v>
      </c>
      <c r="G1178" s="1" t="s">
        <v>2037</v>
      </c>
      <c r="H1178" s="1" t="s">
        <v>7053</v>
      </c>
      <c r="I1178" s="1">
        <v>14</v>
      </c>
      <c r="L1178" s="1">
        <v>6</v>
      </c>
      <c r="M1178" s="1" t="s">
        <v>15267</v>
      </c>
      <c r="N1178" s="1" t="s">
        <v>15268</v>
      </c>
      <c r="O1178" s="1" t="s">
        <v>602</v>
      </c>
      <c r="P1178" s="1" t="s">
        <v>12806</v>
      </c>
      <c r="T1178" s="1" t="s">
        <v>14194</v>
      </c>
      <c r="U1178" s="1" t="s">
        <v>476</v>
      </c>
      <c r="V1178" s="1" t="s">
        <v>7338</v>
      </c>
      <c r="W1178" s="1" t="s">
        <v>76</v>
      </c>
      <c r="X1178" s="1" t="s">
        <v>12974</v>
      </c>
      <c r="Y1178" s="1" t="s">
        <v>62</v>
      </c>
      <c r="Z1178" s="1" t="s">
        <v>8105</v>
      </c>
      <c r="AC1178" s="1">
        <v>63</v>
      </c>
      <c r="AD1178" s="1" t="s">
        <v>217</v>
      </c>
      <c r="AE1178" s="1" t="s">
        <v>9783</v>
      </c>
      <c r="AJ1178" s="1" t="s">
        <v>17</v>
      </c>
      <c r="AK1178" s="1" t="s">
        <v>9936</v>
      </c>
      <c r="AL1178" s="1" t="s">
        <v>79</v>
      </c>
      <c r="AM1178" s="1" t="s">
        <v>13206</v>
      </c>
      <c r="AT1178" s="1" t="s">
        <v>46</v>
      </c>
      <c r="AU1178" s="1" t="s">
        <v>7417</v>
      </c>
      <c r="AV1178" s="1" t="s">
        <v>15850</v>
      </c>
      <c r="AW1178" s="1" t="s">
        <v>13430</v>
      </c>
      <c r="BG1178" s="1" t="s">
        <v>46</v>
      </c>
      <c r="BH1178" s="1" t="s">
        <v>7417</v>
      </c>
      <c r="BI1178" s="1" t="s">
        <v>568</v>
      </c>
      <c r="BJ1178" s="1" t="s">
        <v>9122</v>
      </c>
      <c r="BK1178" s="1" t="s">
        <v>2561</v>
      </c>
      <c r="BL1178" s="1" t="s">
        <v>7753</v>
      </c>
      <c r="BM1178" s="1" t="s">
        <v>2433</v>
      </c>
      <c r="BN1178" s="1" t="s">
        <v>10687</v>
      </c>
      <c r="BO1178" s="1" t="s">
        <v>46</v>
      </c>
      <c r="BP1178" s="1" t="s">
        <v>7417</v>
      </c>
      <c r="BQ1178" s="1" t="s">
        <v>2434</v>
      </c>
      <c r="BR1178" s="1" t="s">
        <v>12211</v>
      </c>
      <c r="BS1178" s="1" t="s">
        <v>149</v>
      </c>
      <c r="BT1178" s="1" t="s">
        <v>9962</v>
      </c>
    </row>
    <row r="1179" spans="1:73" ht="13.5" customHeight="1">
      <c r="A1179" s="4" t="str">
        <f t="shared" si="31"/>
        <v>1702_각남면_0097</v>
      </c>
      <c r="B1179" s="1">
        <v>1702</v>
      </c>
      <c r="C1179" s="1" t="s">
        <v>12741</v>
      </c>
      <c r="D1179" s="1" t="s">
        <v>12742</v>
      </c>
      <c r="E1179" s="1">
        <v>1178</v>
      </c>
      <c r="F1179" s="1">
        <v>3</v>
      </c>
      <c r="G1179" s="1" t="s">
        <v>2037</v>
      </c>
      <c r="H1179" s="1" t="s">
        <v>7053</v>
      </c>
      <c r="I1179" s="1">
        <v>14</v>
      </c>
      <c r="L1179" s="1">
        <v>6</v>
      </c>
      <c r="M1179" s="1" t="s">
        <v>15267</v>
      </c>
      <c r="N1179" s="1" t="s">
        <v>15268</v>
      </c>
      <c r="S1179" s="1" t="s">
        <v>49</v>
      </c>
      <c r="T1179" s="1" t="s">
        <v>2878</v>
      </c>
      <c r="W1179" s="1" t="s">
        <v>463</v>
      </c>
      <c r="X1179" s="1" t="s">
        <v>7763</v>
      </c>
      <c r="Y1179" s="1" t="s">
        <v>88</v>
      </c>
      <c r="Z1179" s="1" t="s">
        <v>7814</v>
      </c>
      <c r="AC1179" s="1">
        <v>61</v>
      </c>
      <c r="AD1179" s="1" t="s">
        <v>284</v>
      </c>
      <c r="AE1179" s="1" t="s">
        <v>9789</v>
      </c>
      <c r="AF1179" s="1" t="s">
        <v>100</v>
      </c>
      <c r="AG1179" s="1" t="s">
        <v>9819</v>
      </c>
      <c r="AJ1179" s="1" t="s">
        <v>17</v>
      </c>
      <c r="AK1179" s="1" t="s">
        <v>9936</v>
      </c>
      <c r="AL1179" s="1" t="s">
        <v>2562</v>
      </c>
      <c r="AM1179" s="1" t="s">
        <v>13247</v>
      </c>
      <c r="AT1179" s="1" t="s">
        <v>46</v>
      </c>
      <c r="AU1179" s="1" t="s">
        <v>7417</v>
      </c>
      <c r="AV1179" s="1" t="s">
        <v>2563</v>
      </c>
      <c r="AW1179" s="1" t="s">
        <v>9614</v>
      </c>
      <c r="BG1179" s="1" t="s">
        <v>46</v>
      </c>
      <c r="BH1179" s="1" t="s">
        <v>7417</v>
      </c>
      <c r="BI1179" s="1" t="s">
        <v>2564</v>
      </c>
      <c r="BJ1179" s="1" t="s">
        <v>11243</v>
      </c>
      <c r="BK1179" s="1" t="s">
        <v>46</v>
      </c>
      <c r="BL1179" s="1" t="s">
        <v>7417</v>
      </c>
      <c r="BM1179" s="1" t="s">
        <v>2565</v>
      </c>
      <c r="BN1179" s="1" t="s">
        <v>11708</v>
      </c>
      <c r="BO1179" s="1" t="s">
        <v>46</v>
      </c>
      <c r="BP1179" s="1" t="s">
        <v>7417</v>
      </c>
      <c r="BQ1179" s="1" t="s">
        <v>2566</v>
      </c>
      <c r="BR1179" s="1" t="s">
        <v>12226</v>
      </c>
      <c r="BS1179" s="1" t="s">
        <v>401</v>
      </c>
      <c r="BT1179" s="1" t="s">
        <v>9996</v>
      </c>
    </row>
    <row r="1180" spans="1:73" ht="13.5" customHeight="1">
      <c r="A1180" s="4" t="str">
        <f t="shared" si="31"/>
        <v>1702_각남면_0097</v>
      </c>
      <c r="B1180" s="1">
        <v>1702</v>
      </c>
      <c r="C1180" s="1" t="s">
        <v>12741</v>
      </c>
      <c r="D1180" s="1" t="s">
        <v>12742</v>
      </c>
      <c r="E1180" s="1">
        <v>1179</v>
      </c>
      <c r="F1180" s="1">
        <v>3</v>
      </c>
      <c r="G1180" s="1" t="s">
        <v>2037</v>
      </c>
      <c r="H1180" s="1" t="s">
        <v>7053</v>
      </c>
      <c r="I1180" s="1">
        <v>14</v>
      </c>
      <c r="L1180" s="1">
        <v>6</v>
      </c>
      <c r="M1180" s="1" t="s">
        <v>15267</v>
      </c>
      <c r="N1180" s="1" t="s">
        <v>15268</v>
      </c>
      <c r="S1180" s="1" t="s">
        <v>68</v>
      </c>
      <c r="T1180" s="1" t="s">
        <v>7222</v>
      </c>
      <c r="Y1180" s="1" t="s">
        <v>12717</v>
      </c>
      <c r="Z1180" s="1" t="s">
        <v>13103</v>
      </c>
      <c r="AC1180" s="1">
        <v>2</v>
      </c>
      <c r="AD1180" s="1" t="s">
        <v>99</v>
      </c>
      <c r="AE1180" s="1" t="s">
        <v>9768</v>
      </c>
      <c r="AF1180" s="1" t="s">
        <v>100</v>
      </c>
      <c r="AG1180" s="1" t="s">
        <v>9819</v>
      </c>
    </row>
    <row r="1181" spans="1:73" ht="13.5" customHeight="1">
      <c r="A1181" s="4" t="str">
        <f t="shared" ref="A1181:A1225" si="32">HYPERLINK("http://kyu.snu.ac.kr/sdhj/index.jsp?type=hj/GK14658_00IH_0001_0098.jpg","1702_각남면_0098")</f>
        <v>1702_각남면_0098</v>
      </c>
      <c r="B1181" s="1">
        <v>1702</v>
      </c>
      <c r="C1181" s="1" t="s">
        <v>12741</v>
      </c>
      <c r="D1181" s="1" t="s">
        <v>12742</v>
      </c>
      <c r="E1181" s="1">
        <v>1180</v>
      </c>
      <c r="F1181" s="1">
        <v>3</v>
      </c>
      <c r="G1181" s="1" t="s">
        <v>2037</v>
      </c>
      <c r="H1181" s="1" t="s">
        <v>7053</v>
      </c>
      <c r="I1181" s="1">
        <v>14</v>
      </c>
      <c r="L1181" s="1">
        <v>7</v>
      </c>
      <c r="M1181" s="1" t="s">
        <v>15277</v>
      </c>
      <c r="N1181" s="1" t="s">
        <v>15278</v>
      </c>
      <c r="O1181" s="1" t="s">
        <v>602</v>
      </c>
      <c r="P1181" s="1" t="s">
        <v>12806</v>
      </c>
      <c r="T1181" s="1" t="s">
        <v>14194</v>
      </c>
      <c r="U1181" s="1" t="s">
        <v>445</v>
      </c>
      <c r="V1181" s="1" t="s">
        <v>12846</v>
      </c>
      <c r="W1181" s="1" t="s">
        <v>166</v>
      </c>
      <c r="X1181" s="1" t="s">
        <v>7754</v>
      </c>
      <c r="Y1181" s="1" t="s">
        <v>484</v>
      </c>
      <c r="Z1181" s="1" t="s">
        <v>8342</v>
      </c>
      <c r="AC1181" s="1">
        <v>49</v>
      </c>
      <c r="AD1181" s="1" t="s">
        <v>145</v>
      </c>
      <c r="AE1181" s="1" t="s">
        <v>9775</v>
      </c>
      <c r="AJ1181" s="1" t="s">
        <v>17</v>
      </c>
      <c r="AK1181" s="1" t="s">
        <v>9936</v>
      </c>
      <c r="AL1181" s="1" t="s">
        <v>97</v>
      </c>
      <c r="AM1181" s="1" t="s">
        <v>9880</v>
      </c>
      <c r="AT1181" s="1" t="s">
        <v>46</v>
      </c>
      <c r="AU1181" s="1" t="s">
        <v>7417</v>
      </c>
      <c r="AV1181" s="1" t="s">
        <v>619</v>
      </c>
      <c r="AW1181" s="1" t="s">
        <v>7927</v>
      </c>
      <c r="BG1181" s="1" t="s">
        <v>46</v>
      </c>
      <c r="BH1181" s="1" t="s">
        <v>7417</v>
      </c>
      <c r="BI1181" s="1" t="s">
        <v>15331</v>
      </c>
      <c r="BJ1181" s="1" t="s">
        <v>8461</v>
      </c>
      <c r="BK1181" s="1" t="s">
        <v>46</v>
      </c>
      <c r="BL1181" s="1" t="s">
        <v>7417</v>
      </c>
      <c r="BM1181" s="1" t="s">
        <v>2495</v>
      </c>
      <c r="BN1181" s="1" t="s">
        <v>10468</v>
      </c>
      <c r="BO1181" s="1" t="s">
        <v>46</v>
      </c>
      <c r="BP1181" s="1" t="s">
        <v>7417</v>
      </c>
      <c r="BQ1181" s="1" t="s">
        <v>2567</v>
      </c>
      <c r="BR1181" s="1" t="s">
        <v>12227</v>
      </c>
      <c r="BS1181" s="1" t="s">
        <v>149</v>
      </c>
      <c r="BT1181" s="1" t="s">
        <v>9962</v>
      </c>
    </row>
    <row r="1182" spans="1:73" ht="13.5" customHeight="1">
      <c r="A1182" s="4" t="str">
        <f t="shared" si="32"/>
        <v>1702_각남면_0098</v>
      </c>
      <c r="B1182" s="1">
        <v>1702</v>
      </c>
      <c r="C1182" s="1" t="s">
        <v>12741</v>
      </c>
      <c r="D1182" s="1" t="s">
        <v>12742</v>
      </c>
      <c r="E1182" s="1">
        <v>1181</v>
      </c>
      <c r="F1182" s="1">
        <v>3</v>
      </c>
      <c r="G1182" s="1" t="s">
        <v>2037</v>
      </c>
      <c r="H1182" s="1" t="s">
        <v>7053</v>
      </c>
      <c r="I1182" s="1">
        <v>14</v>
      </c>
      <c r="L1182" s="1">
        <v>7</v>
      </c>
      <c r="M1182" s="1" t="s">
        <v>15277</v>
      </c>
      <c r="N1182" s="1" t="s">
        <v>15278</v>
      </c>
      <c r="S1182" s="1" t="s">
        <v>49</v>
      </c>
      <c r="T1182" s="1" t="s">
        <v>2878</v>
      </c>
      <c r="U1182" s="1" t="s">
        <v>50</v>
      </c>
      <c r="V1182" s="1" t="s">
        <v>7304</v>
      </c>
      <c r="Y1182" s="1" t="s">
        <v>2517</v>
      </c>
      <c r="Z1182" s="1" t="s">
        <v>8435</v>
      </c>
      <c r="AC1182" s="1">
        <v>28</v>
      </c>
      <c r="AD1182" s="1" t="s">
        <v>650</v>
      </c>
      <c r="AE1182" s="1" t="s">
        <v>9810</v>
      </c>
      <c r="AF1182" s="1" t="s">
        <v>100</v>
      </c>
      <c r="AG1182" s="1" t="s">
        <v>9819</v>
      </c>
      <c r="AT1182" s="1" t="s">
        <v>57</v>
      </c>
      <c r="AU1182" s="1" t="s">
        <v>7320</v>
      </c>
      <c r="AV1182" s="1" t="s">
        <v>1414</v>
      </c>
      <c r="AW1182" s="1" t="s">
        <v>8125</v>
      </c>
      <c r="BB1182" s="1" t="s">
        <v>141</v>
      </c>
      <c r="BC1182" s="1" t="s">
        <v>7634</v>
      </c>
      <c r="BD1182" s="1" t="s">
        <v>12711</v>
      </c>
      <c r="BE1182" s="1" t="s">
        <v>13085</v>
      </c>
    </row>
    <row r="1183" spans="1:73" ht="13.5" customHeight="1">
      <c r="A1183" s="4" t="str">
        <f t="shared" si="32"/>
        <v>1702_각남면_0098</v>
      </c>
      <c r="B1183" s="1">
        <v>1702</v>
      </c>
      <c r="C1183" s="1" t="s">
        <v>12741</v>
      </c>
      <c r="D1183" s="1" t="s">
        <v>12742</v>
      </c>
      <c r="E1183" s="1">
        <v>1182</v>
      </c>
      <c r="F1183" s="1">
        <v>4</v>
      </c>
      <c r="G1183" s="1" t="s">
        <v>2568</v>
      </c>
      <c r="H1183" s="1" t="s">
        <v>7054</v>
      </c>
      <c r="I1183" s="1">
        <v>1</v>
      </c>
      <c r="J1183" s="1" t="s">
        <v>2569</v>
      </c>
      <c r="K1183" s="1" t="s">
        <v>12756</v>
      </c>
      <c r="L1183" s="1">
        <v>1</v>
      </c>
      <c r="M1183" s="1" t="s">
        <v>2569</v>
      </c>
      <c r="N1183" s="1" t="s">
        <v>12756</v>
      </c>
      <c r="T1183" s="1" t="s">
        <v>14194</v>
      </c>
      <c r="U1183" s="1" t="s">
        <v>2570</v>
      </c>
      <c r="V1183" s="1" t="s">
        <v>12938</v>
      </c>
      <c r="W1183" s="1" t="s">
        <v>76</v>
      </c>
      <c r="X1183" s="1" t="s">
        <v>12974</v>
      </c>
      <c r="Y1183" s="1" t="s">
        <v>2571</v>
      </c>
      <c r="Z1183" s="1" t="s">
        <v>8446</v>
      </c>
      <c r="AC1183" s="1">
        <v>69</v>
      </c>
      <c r="AD1183" s="1" t="s">
        <v>408</v>
      </c>
      <c r="AE1183" s="1" t="s">
        <v>9800</v>
      </c>
      <c r="AJ1183" s="1" t="s">
        <v>17</v>
      </c>
      <c r="AK1183" s="1" t="s">
        <v>9936</v>
      </c>
      <c r="AL1183" s="1" t="s">
        <v>79</v>
      </c>
      <c r="AM1183" s="1" t="s">
        <v>13206</v>
      </c>
      <c r="AT1183" s="1" t="s">
        <v>46</v>
      </c>
      <c r="AU1183" s="1" t="s">
        <v>7417</v>
      </c>
      <c r="AV1183" s="1" t="s">
        <v>1608</v>
      </c>
      <c r="AW1183" s="1" t="s">
        <v>8713</v>
      </c>
      <c r="BG1183" s="1" t="s">
        <v>46</v>
      </c>
      <c r="BH1183" s="1" t="s">
        <v>7417</v>
      </c>
      <c r="BI1183" s="1" t="s">
        <v>2572</v>
      </c>
      <c r="BJ1183" s="1" t="s">
        <v>11244</v>
      </c>
      <c r="BK1183" s="1" t="s">
        <v>46</v>
      </c>
      <c r="BL1183" s="1" t="s">
        <v>7417</v>
      </c>
      <c r="BM1183" s="1" t="s">
        <v>2573</v>
      </c>
      <c r="BN1183" s="1" t="s">
        <v>11709</v>
      </c>
      <c r="BO1183" s="1" t="s">
        <v>46</v>
      </c>
      <c r="BP1183" s="1" t="s">
        <v>7417</v>
      </c>
      <c r="BQ1183" s="1" t="s">
        <v>2574</v>
      </c>
      <c r="BR1183" s="1" t="s">
        <v>13781</v>
      </c>
      <c r="BS1183" s="1" t="s">
        <v>1062</v>
      </c>
      <c r="BT1183" s="1" t="s">
        <v>10031</v>
      </c>
    </row>
    <row r="1184" spans="1:73" ht="13.5" customHeight="1">
      <c r="A1184" s="4" t="str">
        <f t="shared" si="32"/>
        <v>1702_각남면_0098</v>
      </c>
      <c r="B1184" s="1">
        <v>1702</v>
      </c>
      <c r="C1184" s="1" t="s">
        <v>12741</v>
      </c>
      <c r="D1184" s="1" t="s">
        <v>12742</v>
      </c>
      <c r="E1184" s="1">
        <v>1183</v>
      </c>
      <c r="F1184" s="1">
        <v>4</v>
      </c>
      <c r="G1184" s="1" t="s">
        <v>2568</v>
      </c>
      <c r="H1184" s="1" t="s">
        <v>7054</v>
      </c>
      <c r="I1184" s="1">
        <v>1</v>
      </c>
      <c r="L1184" s="1">
        <v>1</v>
      </c>
      <c r="M1184" s="1" t="s">
        <v>2569</v>
      </c>
      <c r="N1184" s="1" t="s">
        <v>12756</v>
      </c>
      <c r="S1184" s="1" t="s">
        <v>49</v>
      </c>
      <c r="T1184" s="1" t="s">
        <v>2878</v>
      </c>
      <c r="W1184" s="1" t="s">
        <v>148</v>
      </c>
      <c r="X1184" s="1" t="s">
        <v>11263</v>
      </c>
      <c r="Y1184" s="1" t="s">
        <v>88</v>
      </c>
      <c r="Z1184" s="1" t="s">
        <v>7814</v>
      </c>
      <c r="AC1184" s="1">
        <v>62</v>
      </c>
      <c r="AD1184" s="1" t="s">
        <v>99</v>
      </c>
      <c r="AE1184" s="1" t="s">
        <v>9768</v>
      </c>
      <c r="AJ1184" s="1" t="s">
        <v>17</v>
      </c>
      <c r="AK1184" s="1" t="s">
        <v>9936</v>
      </c>
      <c r="AL1184" s="1" t="s">
        <v>149</v>
      </c>
      <c r="AM1184" s="1" t="s">
        <v>9962</v>
      </c>
      <c r="AT1184" s="1" t="s">
        <v>46</v>
      </c>
      <c r="AU1184" s="1" t="s">
        <v>7417</v>
      </c>
      <c r="AV1184" s="1" t="s">
        <v>15351</v>
      </c>
      <c r="AW1184" s="1" t="s">
        <v>8040</v>
      </c>
      <c r="BG1184" s="1" t="s">
        <v>1005</v>
      </c>
      <c r="BH1184" s="1" t="s">
        <v>10209</v>
      </c>
      <c r="BI1184" s="1" t="s">
        <v>2575</v>
      </c>
      <c r="BJ1184" s="1" t="s">
        <v>11245</v>
      </c>
      <c r="BK1184" s="1" t="s">
        <v>189</v>
      </c>
      <c r="BL1184" s="1" t="s">
        <v>7414</v>
      </c>
      <c r="BM1184" s="1" t="s">
        <v>2576</v>
      </c>
      <c r="BN1184" s="1" t="s">
        <v>9350</v>
      </c>
      <c r="BO1184" s="1" t="s">
        <v>46</v>
      </c>
      <c r="BP1184" s="1" t="s">
        <v>7417</v>
      </c>
      <c r="BQ1184" s="1" t="s">
        <v>1539</v>
      </c>
      <c r="BR1184" s="1" t="s">
        <v>8399</v>
      </c>
      <c r="BS1184" s="1" t="s">
        <v>149</v>
      </c>
      <c r="BT1184" s="1" t="s">
        <v>9962</v>
      </c>
    </row>
    <row r="1185" spans="1:72" ht="13.5" customHeight="1">
      <c r="A1185" s="4" t="str">
        <f t="shared" si="32"/>
        <v>1702_각남면_0098</v>
      </c>
      <c r="B1185" s="1">
        <v>1702</v>
      </c>
      <c r="C1185" s="1" t="s">
        <v>12741</v>
      </c>
      <c r="D1185" s="1" t="s">
        <v>12742</v>
      </c>
      <c r="E1185" s="1">
        <v>1184</v>
      </c>
      <c r="F1185" s="1">
        <v>4</v>
      </c>
      <c r="G1185" s="1" t="s">
        <v>2568</v>
      </c>
      <c r="H1185" s="1" t="s">
        <v>7054</v>
      </c>
      <c r="I1185" s="1">
        <v>1</v>
      </c>
      <c r="L1185" s="1">
        <v>1</v>
      </c>
      <c r="M1185" s="1" t="s">
        <v>2569</v>
      </c>
      <c r="N1185" s="1" t="s">
        <v>12756</v>
      </c>
      <c r="S1185" s="1" t="s">
        <v>68</v>
      </c>
      <c r="T1185" s="1" t="s">
        <v>7222</v>
      </c>
      <c r="U1185" s="1" t="s">
        <v>2570</v>
      </c>
      <c r="V1185" s="1" t="s">
        <v>12937</v>
      </c>
      <c r="Y1185" s="1" t="s">
        <v>15860</v>
      </c>
      <c r="Z1185" s="1" t="s">
        <v>13035</v>
      </c>
      <c r="AC1185" s="1">
        <v>10</v>
      </c>
      <c r="AD1185" s="1" t="s">
        <v>72</v>
      </c>
      <c r="AE1185" s="1" t="s">
        <v>9765</v>
      </c>
    </row>
    <row r="1186" spans="1:72" ht="13.5" customHeight="1">
      <c r="A1186" s="4" t="str">
        <f t="shared" si="32"/>
        <v>1702_각남면_0098</v>
      </c>
      <c r="B1186" s="1">
        <v>1702</v>
      </c>
      <c r="C1186" s="1" t="s">
        <v>12741</v>
      </c>
      <c r="D1186" s="1" t="s">
        <v>12742</v>
      </c>
      <c r="E1186" s="1">
        <v>1185</v>
      </c>
      <c r="F1186" s="1">
        <v>4</v>
      </c>
      <c r="G1186" s="1" t="s">
        <v>2568</v>
      </c>
      <c r="H1186" s="1" t="s">
        <v>7054</v>
      </c>
      <c r="I1186" s="1">
        <v>1</v>
      </c>
      <c r="L1186" s="1">
        <v>2</v>
      </c>
      <c r="M1186" s="1" t="s">
        <v>14329</v>
      </c>
      <c r="N1186" s="1" t="s">
        <v>14330</v>
      </c>
      <c r="T1186" s="1" t="s">
        <v>14194</v>
      </c>
      <c r="U1186" s="1" t="s">
        <v>2570</v>
      </c>
      <c r="V1186" s="1" t="s">
        <v>12937</v>
      </c>
      <c r="W1186" s="1" t="s">
        <v>166</v>
      </c>
      <c r="X1186" s="1" t="s">
        <v>7754</v>
      </c>
      <c r="Y1186" s="1" t="s">
        <v>2577</v>
      </c>
      <c r="Z1186" s="1" t="s">
        <v>8447</v>
      </c>
      <c r="AC1186" s="1">
        <v>41</v>
      </c>
      <c r="AD1186" s="1" t="s">
        <v>223</v>
      </c>
      <c r="AE1186" s="1" t="s">
        <v>9784</v>
      </c>
      <c r="AJ1186" s="1" t="s">
        <v>17</v>
      </c>
      <c r="AK1186" s="1" t="s">
        <v>9936</v>
      </c>
      <c r="AL1186" s="1" t="s">
        <v>149</v>
      </c>
      <c r="AM1186" s="1" t="s">
        <v>9962</v>
      </c>
      <c r="AT1186" s="1" t="s">
        <v>46</v>
      </c>
      <c r="AU1186" s="1" t="s">
        <v>7417</v>
      </c>
      <c r="AV1186" s="1" t="s">
        <v>2578</v>
      </c>
      <c r="AW1186" s="1" t="s">
        <v>9102</v>
      </c>
      <c r="BG1186" s="1" t="s">
        <v>46</v>
      </c>
      <c r="BH1186" s="1" t="s">
        <v>7417</v>
      </c>
      <c r="BI1186" s="1" t="s">
        <v>1306</v>
      </c>
      <c r="BJ1186" s="1" t="s">
        <v>10625</v>
      </c>
      <c r="BK1186" s="1" t="s">
        <v>46</v>
      </c>
      <c r="BL1186" s="1" t="s">
        <v>7417</v>
      </c>
      <c r="BM1186" s="1" t="s">
        <v>2579</v>
      </c>
      <c r="BN1186" s="1" t="s">
        <v>7801</v>
      </c>
      <c r="BO1186" s="1" t="s">
        <v>46</v>
      </c>
      <c r="BP1186" s="1" t="s">
        <v>7417</v>
      </c>
      <c r="BQ1186" s="1" t="s">
        <v>15414</v>
      </c>
      <c r="BR1186" s="1" t="s">
        <v>12228</v>
      </c>
      <c r="BS1186" s="1" t="s">
        <v>149</v>
      </c>
      <c r="BT1186" s="1" t="s">
        <v>9962</v>
      </c>
    </row>
    <row r="1187" spans="1:72" ht="13.5" customHeight="1">
      <c r="A1187" s="4" t="str">
        <f t="shared" si="32"/>
        <v>1702_각남면_0098</v>
      </c>
      <c r="B1187" s="1">
        <v>1702</v>
      </c>
      <c r="C1187" s="1" t="s">
        <v>12741</v>
      </c>
      <c r="D1187" s="1" t="s">
        <v>12742</v>
      </c>
      <c r="E1187" s="1">
        <v>1186</v>
      </c>
      <c r="F1187" s="1">
        <v>4</v>
      </c>
      <c r="G1187" s="1" t="s">
        <v>2568</v>
      </c>
      <c r="H1187" s="1" t="s">
        <v>7054</v>
      </c>
      <c r="I1187" s="1">
        <v>1</v>
      </c>
      <c r="L1187" s="1">
        <v>2</v>
      </c>
      <c r="M1187" s="1" t="s">
        <v>14329</v>
      </c>
      <c r="N1187" s="1" t="s">
        <v>14330</v>
      </c>
      <c r="S1187" s="1" t="s">
        <v>49</v>
      </c>
      <c r="T1187" s="1" t="s">
        <v>2878</v>
      </c>
      <c r="W1187" s="1" t="s">
        <v>253</v>
      </c>
      <c r="X1187" s="1" t="s">
        <v>7755</v>
      </c>
      <c r="Y1187" s="1" t="s">
        <v>88</v>
      </c>
      <c r="Z1187" s="1" t="s">
        <v>7814</v>
      </c>
      <c r="AC1187" s="1">
        <v>34</v>
      </c>
      <c r="AD1187" s="1" t="s">
        <v>174</v>
      </c>
      <c r="AE1187" s="1" t="s">
        <v>9779</v>
      </c>
      <c r="AF1187" s="1" t="s">
        <v>100</v>
      </c>
      <c r="AG1187" s="1" t="s">
        <v>9819</v>
      </c>
      <c r="AJ1187" s="1" t="s">
        <v>17</v>
      </c>
      <c r="AK1187" s="1" t="s">
        <v>9936</v>
      </c>
      <c r="AL1187" s="1" t="s">
        <v>149</v>
      </c>
      <c r="AM1187" s="1" t="s">
        <v>9962</v>
      </c>
      <c r="AV1187" s="1" t="s">
        <v>2580</v>
      </c>
      <c r="AW1187" s="1" t="s">
        <v>10477</v>
      </c>
      <c r="BI1187" s="1" t="s">
        <v>2433</v>
      </c>
      <c r="BJ1187" s="1" t="s">
        <v>10687</v>
      </c>
      <c r="BM1187" s="1" t="s">
        <v>2581</v>
      </c>
      <c r="BN1187" s="1" t="s">
        <v>11710</v>
      </c>
      <c r="BQ1187" s="1" t="s">
        <v>2582</v>
      </c>
      <c r="BR1187" s="1" t="s">
        <v>12229</v>
      </c>
      <c r="BS1187" s="1" t="s">
        <v>310</v>
      </c>
      <c r="BT1187" s="1" t="s">
        <v>9995</v>
      </c>
    </row>
    <row r="1188" spans="1:72" ht="13.5" customHeight="1">
      <c r="A1188" s="4" t="str">
        <f t="shared" si="32"/>
        <v>1702_각남면_0098</v>
      </c>
      <c r="B1188" s="1">
        <v>1702</v>
      </c>
      <c r="C1188" s="1" t="s">
        <v>12741</v>
      </c>
      <c r="D1188" s="1" t="s">
        <v>12742</v>
      </c>
      <c r="E1188" s="1">
        <v>1187</v>
      </c>
      <c r="F1188" s="1">
        <v>4</v>
      </c>
      <c r="G1188" s="1" t="s">
        <v>2568</v>
      </c>
      <c r="H1188" s="1" t="s">
        <v>7054</v>
      </c>
      <c r="I1188" s="1">
        <v>1</v>
      </c>
      <c r="L1188" s="1">
        <v>2</v>
      </c>
      <c r="M1188" s="1" t="s">
        <v>14329</v>
      </c>
      <c r="N1188" s="1" t="s">
        <v>14330</v>
      </c>
      <c r="S1188" s="1" t="s">
        <v>64</v>
      </c>
      <c r="T1188" s="1" t="s">
        <v>7221</v>
      </c>
      <c r="W1188" s="1" t="s">
        <v>166</v>
      </c>
      <c r="X1188" s="1" t="s">
        <v>7754</v>
      </c>
      <c r="Y1188" s="1" t="s">
        <v>15789</v>
      </c>
      <c r="Z1188" s="1" t="s">
        <v>15790</v>
      </c>
      <c r="AC1188" s="1">
        <v>1</v>
      </c>
      <c r="AD1188" s="1" t="s">
        <v>284</v>
      </c>
      <c r="AE1188" s="1" t="s">
        <v>9789</v>
      </c>
      <c r="AF1188" s="1" t="s">
        <v>100</v>
      </c>
      <c r="AG1188" s="1" t="s">
        <v>9819</v>
      </c>
    </row>
    <row r="1189" spans="1:72" ht="13.5" customHeight="1">
      <c r="A1189" s="4" t="str">
        <f t="shared" si="32"/>
        <v>1702_각남면_0098</v>
      </c>
      <c r="B1189" s="1">
        <v>1702</v>
      </c>
      <c r="C1189" s="1" t="s">
        <v>12741</v>
      </c>
      <c r="D1189" s="1" t="s">
        <v>12742</v>
      </c>
      <c r="E1189" s="1">
        <v>1188</v>
      </c>
      <c r="F1189" s="1">
        <v>4</v>
      </c>
      <c r="G1189" s="1" t="s">
        <v>2568</v>
      </c>
      <c r="H1189" s="1" t="s">
        <v>7054</v>
      </c>
      <c r="I1189" s="1">
        <v>1</v>
      </c>
      <c r="L1189" s="1">
        <v>3</v>
      </c>
      <c r="M1189" s="1" t="s">
        <v>14512</v>
      </c>
      <c r="N1189" s="1" t="s">
        <v>14513</v>
      </c>
      <c r="Q1189" s="1" t="s">
        <v>2583</v>
      </c>
      <c r="R1189" s="1" t="s">
        <v>7199</v>
      </c>
      <c r="T1189" s="1" t="s">
        <v>14194</v>
      </c>
      <c r="U1189" s="1" t="s">
        <v>2584</v>
      </c>
      <c r="V1189" s="1" t="s">
        <v>7464</v>
      </c>
      <c r="W1189" s="1" t="s">
        <v>148</v>
      </c>
      <c r="X1189" s="1" t="s">
        <v>11263</v>
      </c>
      <c r="Y1189" s="1" t="s">
        <v>2585</v>
      </c>
      <c r="Z1189" s="1" t="s">
        <v>8448</v>
      </c>
      <c r="AC1189" s="1">
        <v>36</v>
      </c>
      <c r="AD1189" s="1" t="s">
        <v>289</v>
      </c>
      <c r="AE1189" s="1" t="s">
        <v>9790</v>
      </c>
      <c r="AJ1189" s="1" t="s">
        <v>17</v>
      </c>
      <c r="AK1189" s="1" t="s">
        <v>9936</v>
      </c>
      <c r="AL1189" s="1" t="s">
        <v>149</v>
      </c>
      <c r="AM1189" s="1" t="s">
        <v>9962</v>
      </c>
      <c r="AT1189" s="1" t="s">
        <v>46</v>
      </c>
      <c r="AU1189" s="1" t="s">
        <v>7417</v>
      </c>
      <c r="AV1189" s="1" t="s">
        <v>2586</v>
      </c>
      <c r="AW1189" s="1" t="s">
        <v>10478</v>
      </c>
      <c r="BG1189" s="1" t="s">
        <v>46</v>
      </c>
      <c r="BH1189" s="1" t="s">
        <v>7417</v>
      </c>
      <c r="BI1189" s="1" t="s">
        <v>2587</v>
      </c>
      <c r="BJ1189" s="1" t="s">
        <v>10480</v>
      </c>
      <c r="BM1189" s="1" t="s">
        <v>92</v>
      </c>
      <c r="BN1189" s="1" t="s">
        <v>8028</v>
      </c>
      <c r="BQ1189" s="1" t="s">
        <v>2588</v>
      </c>
      <c r="BR1189" s="1" t="s">
        <v>12230</v>
      </c>
      <c r="BS1189" s="1" t="s">
        <v>642</v>
      </c>
      <c r="BT1189" s="1" t="s">
        <v>14143</v>
      </c>
    </row>
    <row r="1190" spans="1:72" ht="13.5" customHeight="1">
      <c r="A1190" s="4" t="str">
        <f t="shared" si="32"/>
        <v>1702_각남면_0098</v>
      </c>
      <c r="B1190" s="1">
        <v>1702</v>
      </c>
      <c r="C1190" s="1" t="s">
        <v>12741</v>
      </c>
      <c r="D1190" s="1" t="s">
        <v>12742</v>
      </c>
      <c r="E1190" s="1">
        <v>1189</v>
      </c>
      <c r="F1190" s="1">
        <v>4</v>
      </c>
      <c r="G1190" s="1" t="s">
        <v>2568</v>
      </c>
      <c r="H1190" s="1" t="s">
        <v>7054</v>
      </c>
      <c r="I1190" s="1">
        <v>1</v>
      </c>
      <c r="L1190" s="1">
        <v>3</v>
      </c>
      <c r="M1190" s="1" t="s">
        <v>14512</v>
      </c>
      <c r="N1190" s="1" t="s">
        <v>14513</v>
      </c>
      <c r="S1190" s="1" t="s">
        <v>49</v>
      </c>
      <c r="T1190" s="1" t="s">
        <v>2878</v>
      </c>
      <c r="U1190" s="1" t="s">
        <v>128</v>
      </c>
      <c r="V1190" s="1" t="s">
        <v>7236</v>
      </c>
      <c r="W1190" s="1" t="s">
        <v>148</v>
      </c>
      <c r="X1190" s="1" t="s">
        <v>11263</v>
      </c>
      <c r="Y1190" s="1" t="s">
        <v>2589</v>
      </c>
      <c r="Z1190" s="1" t="s">
        <v>8449</v>
      </c>
      <c r="AC1190" s="1">
        <v>42</v>
      </c>
      <c r="AD1190" s="1" t="s">
        <v>266</v>
      </c>
      <c r="AE1190" s="1" t="s">
        <v>9788</v>
      </c>
      <c r="AF1190" s="1" t="s">
        <v>100</v>
      </c>
      <c r="AG1190" s="1" t="s">
        <v>9819</v>
      </c>
      <c r="AJ1190" s="1" t="s">
        <v>17</v>
      </c>
      <c r="AK1190" s="1" t="s">
        <v>9936</v>
      </c>
      <c r="AL1190" s="1" t="s">
        <v>149</v>
      </c>
      <c r="AM1190" s="1" t="s">
        <v>9962</v>
      </c>
      <c r="AT1190" s="1" t="s">
        <v>829</v>
      </c>
      <c r="AU1190" s="1" t="s">
        <v>7631</v>
      </c>
      <c r="AV1190" s="1" t="s">
        <v>2496</v>
      </c>
      <c r="AW1190" s="1" t="s">
        <v>13453</v>
      </c>
      <c r="BI1190" s="1" t="s">
        <v>2433</v>
      </c>
      <c r="BJ1190" s="1" t="s">
        <v>10687</v>
      </c>
      <c r="BM1190" s="1" t="s">
        <v>464</v>
      </c>
      <c r="BN1190" s="1" t="s">
        <v>7890</v>
      </c>
      <c r="BQ1190" s="1" t="s">
        <v>2433</v>
      </c>
      <c r="BR1190" s="1" t="s">
        <v>10687</v>
      </c>
      <c r="BS1190" s="1" t="s">
        <v>97</v>
      </c>
      <c r="BT1190" s="1" t="s">
        <v>9880</v>
      </c>
    </row>
    <row r="1191" spans="1:72" ht="13.5" customHeight="1">
      <c r="A1191" s="4" t="str">
        <f t="shared" si="32"/>
        <v>1702_각남면_0098</v>
      </c>
      <c r="B1191" s="1">
        <v>1702</v>
      </c>
      <c r="C1191" s="1" t="s">
        <v>12741</v>
      </c>
      <c r="D1191" s="1" t="s">
        <v>12742</v>
      </c>
      <c r="E1191" s="1">
        <v>1190</v>
      </c>
      <c r="F1191" s="1">
        <v>4</v>
      </c>
      <c r="G1191" s="1" t="s">
        <v>2568</v>
      </c>
      <c r="H1191" s="1" t="s">
        <v>7054</v>
      </c>
      <c r="I1191" s="1">
        <v>1</v>
      </c>
      <c r="L1191" s="1">
        <v>3</v>
      </c>
      <c r="M1191" s="1" t="s">
        <v>14512</v>
      </c>
      <c r="N1191" s="1" t="s">
        <v>14513</v>
      </c>
      <c r="S1191" s="1" t="s">
        <v>280</v>
      </c>
      <c r="T1191" s="1" t="s">
        <v>7228</v>
      </c>
      <c r="W1191" s="1" t="s">
        <v>424</v>
      </c>
      <c r="X1191" s="1" t="s">
        <v>7761</v>
      </c>
      <c r="Y1191" s="1" t="s">
        <v>2411</v>
      </c>
      <c r="Z1191" s="1" t="s">
        <v>8450</v>
      </c>
      <c r="AC1191" s="1">
        <v>59</v>
      </c>
      <c r="AD1191" s="1" t="s">
        <v>296</v>
      </c>
      <c r="AE1191" s="1" t="s">
        <v>9791</v>
      </c>
    </row>
    <row r="1192" spans="1:72" ht="13.5" customHeight="1">
      <c r="A1192" s="4" t="str">
        <f t="shared" si="32"/>
        <v>1702_각남면_0098</v>
      </c>
      <c r="B1192" s="1">
        <v>1702</v>
      </c>
      <c r="C1192" s="1" t="s">
        <v>12741</v>
      </c>
      <c r="D1192" s="1" t="s">
        <v>12742</v>
      </c>
      <c r="E1192" s="1">
        <v>1191</v>
      </c>
      <c r="F1192" s="1">
        <v>4</v>
      </c>
      <c r="G1192" s="1" t="s">
        <v>2568</v>
      </c>
      <c r="H1192" s="1" t="s">
        <v>7054</v>
      </c>
      <c r="I1192" s="1">
        <v>1</v>
      </c>
      <c r="L1192" s="1">
        <v>3</v>
      </c>
      <c r="M1192" s="1" t="s">
        <v>14512</v>
      </c>
      <c r="N1192" s="1" t="s">
        <v>14513</v>
      </c>
      <c r="S1192" s="1" t="s">
        <v>494</v>
      </c>
      <c r="T1192" s="1" t="s">
        <v>7234</v>
      </c>
      <c r="Y1192" s="1" t="s">
        <v>12698</v>
      </c>
      <c r="Z1192" s="1" t="s">
        <v>13095</v>
      </c>
      <c r="AC1192" s="1">
        <v>13</v>
      </c>
      <c r="AD1192" s="1" t="s">
        <v>717</v>
      </c>
      <c r="AE1192" s="1" t="s">
        <v>9812</v>
      </c>
    </row>
    <row r="1193" spans="1:72" ht="13.5" customHeight="1">
      <c r="A1193" s="4" t="str">
        <f t="shared" si="32"/>
        <v>1702_각남면_0098</v>
      </c>
      <c r="B1193" s="1">
        <v>1702</v>
      </c>
      <c r="C1193" s="1" t="s">
        <v>12741</v>
      </c>
      <c r="D1193" s="1" t="s">
        <v>12742</v>
      </c>
      <c r="E1193" s="1">
        <v>1192</v>
      </c>
      <c r="F1193" s="1">
        <v>4</v>
      </c>
      <c r="G1193" s="1" t="s">
        <v>2568</v>
      </c>
      <c r="H1193" s="1" t="s">
        <v>7054</v>
      </c>
      <c r="I1193" s="1">
        <v>1</v>
      </c>
      <c r="L1193" s="1">
        <v>4</v>
      </c>
      <c r="M1193" s="1" t="s">
        <v>14860</v>
      </c>
      <c r="N1193" s="1" t="s">
        <v>14861</v>
      </c>
      <c r="T1193" s="1" t="s">
        <v>14194</v>
      </c>
      <c r="U1193" s="1" t="s">
        <v>2590</v>
      </c>
      <c r="V1193" s="1" t="s">
        <v>12882</v>
      </c>
      <c r="W1193" s="1" t="s">
        <v>76</v>
      </c>
      <c r="X1193" s="1" t="s">
        <v>12974</v>
      </c>
      <c r="Y1193" s="1" t="s">
        <v>2280</v>
      </c>
      <c r="Z1193" s="1" t="s">
        <v>7180</v>
      </c>
      <c r="AC1193" s="1">
        <v>53</v>
      </c>
      <c r="AD1193" s="1" t="s">
        <v>40</v>
      </c>
      <c r="AE1193" s="1" t="s">
        <v>9762</v>
      </c>
      <c r="AJ1193" s="1" t="s">
        <v>17</v>
      </c>
      <c r="AK1193" s="1" t="s">
        <v>9936</v>
      </c>
      <c r="AL1193" s="1" t="s">
        <v>79</v>
      </c>
      <c r="AM1193" s="1" t="s">
        <v>13206</v>
      </c>
      <c r="AT1193" s="1" t="s">
        <v>46</v>
      </c>
      <c r="AU1193" s="1" t="s">
        <v>7417</v>
      </c>
      <c r="AV1193" s="1" t="s">
        <v>2591</v>
      </c>
      <c r="AW1193" s="1" t="s">
        <v>10479</v>
      </c>
      <c r="BG1193" s="1" t="s">
        <v>46</v>
      </c>
      <c r="BH1193" s="1" t="s">
        <v>7417</v>
      </c>
      <c r="BI1193" s="1" t="s">
        <v>2592</v>
      </c>
      <c r="BJ1193" s="1" t="s">
        <v>11246</v>
      </c>
      <c r="BK1193" s="1" t="s">
        <v>46</v>
      </c>
      <c r="BL1193" s="1" t="s">
        <v>7417</v>
      </c>
      <c r="BM1193" s="1" t="s">
        <v>2593</v>
      </c>
      <c r="BN1193" s="1" t="s">
        <v>11711</v>
      </c>
      <c r="BO1193" s="1" t="s">
        <v>2561</v>
      </c>
      <c r="BP1193" s="1" t="s">
        <v>7753</v>
      </c>
      <c r="BQ1193" s="1" t="s">
        <v>2594</v>
      </c>
      <c r="BR1193" s="1" t="s">
        <v>13713</v>
      </c>
      <c r="BS1193" s="1" t="s">
        <v>79</v>
      </c>
      <c r="BT1193" s="1" t="s">
        <v>14129</v>
      </c>
    </row>
    <row r="1194" spans="1:72" ht="13.5" customHeight="1">
      <c r="A1194" s="4" t="str">
        <f t="shared" si="32"/>
        <v>1702_각남면_0098</v>
      </c>
      <c r="B1194" s="1">
        <v>1702</v>
      </c>
      <c r="C1194" s="1" t="s">
        <v>12741</v>
      </c>
      <c r="D1194" s="1" t="s">
        <v>12742</v>
      </c>
      <c r="E1194" s="1">
        <v>1193</v>
      </c>
      <c r="F1194" s="1">
        <v>4</v>
      </c>
      <c r="G1194" s="1" t="s">
        <v>2568</v>
      </c>
      <c r="H1194" s="1" t="s">
        <v>7054</v>
      </c>
      <c r="I1194" s="1">
        <v>1</v>
      </c>
      <c r="L1194" s="1">
        <v>4</v>
      </c>
      <c r="M1194" s="1" t="s">
        <v>14860</v>
      </c>
      <c r="N1194" s="1" t="s">
        <v>14861</v>
      </c>
      <c r="S1194" s="1" t="s">
        <v>49</v>
      </c>
      <c r="T1194" s="1" t="s">
        <v>2878</v>
      </c>
      <c r="U1194" s="1" t="s">
        <v>50</v>
      </c>
      <c r="V1194" s="1" t="s">
        <v>7304</v>
      </c>
      <c r="Y1194" s="1" t="s">
        <v>1782</v>
      </c>
      <c r="Z1194" s="1" t="s">
        <v>8244</v>
      </c>
      <c r="AC1194" s="1">
        <v>55</v>
      </c>
      <c r="AD1194" s="1" t="s">
        <v>559</v>
      </c>
      <c r="AE1194" s="1" t="s">
        <v>9806</v>
      </c>
      <c r="AJ1194" s="1" t="s">
        <v>17</v>
      </c>
      <c r="AK1194" s="1" t="s">
        <v>9936</v>
      </c>
      <c r="AL1194" s="1" t="s">
        <v>86</v>
      </c>
      <c r="AM1194" s="1" t="s">
        <v>9892</v>
      </c>
      <c r="AP1194" s="1" t="s">
        <v>13266</v>
      </c>
      <c r="AQ1194" s="1" t="s">
        <v>10064</v>
      </c>
      <c r="AR1194" s="1" t="s">
        <v>15415</v>
      </c>
      <c r="AS1194" s="1" t="s">
        <v>10093</v>
      </c>
      <c r="AT1194" s="1" t="s">
        <v>57</v>
      </c>
      <c r="AU1194" s="1" t="s">
        <v>7320</v>
      </c>
      <c r="AV1194" s="1" t="s">
        <v>850</v>
      </c>
      <c r="AW1194" s="1" t="s">
        <v>8445</v>
      </c>
      <c r="BB1194" s="1" t="s">
        <v>128</v>
      </c>
      <c r="BC1194" s="1" t="s">
        <v>13465</v>
      </c>
      <c r="BD1194" s="1" t="s">
        <v>2595</v>
      </c>
      <c r="BE1194" s="1" t="s">
        <v>10944</v>
      </c>
      <c r="BG1194" s="1" t="s">
        <v>57</v>
      </c>
      <c r="BH1194" s="1" t="s">
        <v>7320</v>
      </c>
      <c r="BI1194" s="1" t="s">
        <v>2596</v>
      </c>
      <c r="BJ1194" s="1" t="s">
        <v>8677</v>
      </c>
      <c r="BK1194" s="1" t="s">
        <v>57</v>
      </c>
      <c r="BL1194" s="1" t="s">
        <v>7320</v>
      </c>
      <c r="BM1194" s="1" t="s">
        <v>2597</v>
      </c>
      <c r="BN1194" s="1" t="s">
        <v>10739</v>
      </c>
      <c r="BO1194" s="1" t="s">
        <v>46</v>
      </c>
      <c r="BP1194" s="1" t="s">
        <v>7417</v>
      </c>
      <c r="BQ1194" s="1" t="s">
        <v>2598</v>
      </c>
      <c r="BR1194" s="1" t="s">
        <v>12231</v>
      </c>
      <c r="BS1194" s="1" t="s">
        <v>2599</v>
      </c>
      <c r="BT1194" s="1" t="s">
        <v>12674</v>
      </c>
    </row>
    <row r="1195" spans="1:72" ht="13.5" customHeight="1">
      <c r="A1195" s="4" t="str">
        <f t="shared" si="32"/>
        <v>1702_각남면_0098</v>
      </c>
      <c r="B1195" s="1">
        <v>1702</v>
      </c>
      <c r="C1195" s="1" t="s">
        <v>12741</v>
      </c>
      <c r="D1195" s="1" t="s">
        <v>12742</v>
      </c>
      <c r="E1195" s="1">
        <v>1194</v>
      </c>
      <c r="F1195" s="1">
        <v>4</v>
      </c>
      <c r="G1195" s="1" t="s">
        <v>2568</v>
      </c>
      <c r="H1195" s="1" t="s">
        <v>7054</v>
      </c>
      <c r="I1195" s="1">
        <v>1</v>
      </c>
      <c r="L1195" s="1">
        <v>4</v>
      </c>
      <c r="M1195" s="1" t="s">
        <v>14860</v>
      </c>
      <c r="N1195" s="1" t="s">
        <v>14861</v>
      </c>
      <c r="S1195" s="1" t="s">
        <v>64</v>
      </c>
      <c r="T1195" s="1" t="s">
        <v>7221</v>
      </c>
      <c r="Y1195" s="1" t="s">
        <v>631</v>
      </c>
      <c r="Z1195" s="1" t="s">
        <v>7930</v>
      </c>
      <c r="AC1195" s="1">
        <v>20</v>
      </c>
      <c r="AD1195" s="1" t="s">
        <v>263</v>
      </c>
      <c r="AE1195" s="1" t="s">
        <v>9787</v>
      </c>
    </row>
    <row r="1196" spans="1:72" ht="13.5" customHeight="1">
      <c r="A1196" s="4" t="str">
        <f t="shared" si="32"/>
        <v>1702_각남면_0098</v>
      </c>
      <c r="B1196" s="1">
        <v>1702</v>
      </c>
      <c r="C1196" s="1" t="s">
        <v>12741</v>
      </c>
      <c r="D1196" s="1" t="s">
        <v>12742</v>
      </c>
      <c r="E1196" s="1">
        <v>1195</v>
      </c>
      <c r="F1196" s="1">
        <v>4</v>
      </c>
      <c r="G1196" s="1" t="s">
        <v>2568</v>
      </c>
      <c r="H1196" s="1" t="s">
        <v>7054</v>
      </c>
      <c r="I1196" s="1">
        <v>1</v>
      </c>
      <c r="L1196" s="1">
        <v>4</v>
      </c>
      <c r="M1196" s="1" t="s">
        <v>14860</v>
      </c>
      <c r="N1196" s="1" t="s">
        <v>14861</v>
      </c>
      <c r="S1196" s="1" t="s">
        <v>68</v>
      </c>
      <c r="T1196" s="1" t="s">
        <v>7222</v>
      </c>
      <c r="Y1196" s="1" t="s">
        <v>2600</v>
      </c>
      <c r="Z1196" s="1" t="s">
        <v>8451</v>
      </c>
      <c r="AC1196" s="1">
        <v>18</v>
      </c>
      <c r="AD1196" s="1" t="s">
        <v>157</v>
      </c>
      <c r="AE1196" s="1" t="s">
        <v>9776</v>
      </c>
      <c r="AF1196" s="1" t="s">
        <v>602</v>
      </c>
      <c r="AG1196" s="1" t="s">
        <v>12806</v>
      </c>
    </row>
    <row r="1197" spans="1:72" ht="13.5" customHeight="1">
      <c r="A1197" s="4" t="str">
        <f t="shared" si="32"/>
        <v>1702_각남면_0098</v>
      </c>
      <c r="B1197" s="1">
        <v>1702</v>
      </c>
      <c r="C1197" s="1" t="s">
        <v>12741</v>
      </c>
      <c r="D1197" s="1" t="s">
        <v>12742</v>
      </c>
      <c r="E1197" s="1">
        <v>1196</v>
      </c>
      <c r="F1197" s="1">
        <v>4</v>
      </c>
      <c r="G1197" s="1" t="s">
        <v>2568</v>
      </c>
      <c r="H1197" s="1" t="s">
        <v>7054</v>
      </c>
      <c r="I1197" s="1">
        <v>1</v>
      </c>
      <c r="L1197" s="1">
        <v>5</v>
      </c>
      <c r="M1197" s="1" t="s">
        <v>15111</v>
      </c>
      <c r="N1197" s="1" t="s">
        <v>15112</v>
      </c>
      <c r="T1197" s="1" t="s">
        <v>14194</v>
      </c>
      <c r="U1197" s="1" t="s">
        <v>2570</v>
      </c>
      <c r="V1197" s="1" t="s">
        <v>12937</v>
      </c>
      <c r="W1197" s="1" t="s">
        <v>148</v>
      </c>
      <c r="X1197" s="1" t="s">
        <v>11263</v>
      </c>
      <c r="Y1197" s="1" t="s">
        <v>2601</v>
      </c>
      <c r="Z1197" s="1" t="s">
        <v>8452</v>
      </c>
      <c r="AC1197" s="1">
        <v>39</v>
      </c>
      <c r="AD1197" s="1" t="s">
        <v>803</v>
      </c>
      <c r="AE1197" s="1" t="s">
        <v>9815</v>
      </c>
      <c r="AJ1197" s="1" t="s">
        <v>17</v>
      </c>
      <c r="AK1197" s="1" t="s">
        <v>9936</v>
      </c>
      <c r="AL1197" s="1" t="s">
        <v>149</v>
      </c>
      <c r="AM1197" s="1" t="s">
        <v>9962</v>
      </c>
      <c r="AT1197" s="1" t="s">
        <v>829</v>
      </c>
      <c r="AU1197" s="1" t="s">
        <v>7631</v>
      </c>
      <c r="AV1197" s="1" t="s">
        <v>2372</v>
      </c>
      <c r="AW1197" s="1" t="s">
        <v>8612</v>
      </c>
      <c r="BG1197" s="1" t="s">
        <v>829</v>
      </c>
      <c r="BH1197" s="1" t="s">
        <v>7631</v>
      </c>
      <c r="BI1197" s="1" t="s">
        <v>2602</v>
      </c>
      <c r="BJ1197" s="1" t="s">
        <v>8838</v>
      </c>
      <c r="BK1197" s="1" t="s">
        <v>829</v>
      </c>
      <c r="BL1197" s="1" t="s">
        <v>7631</v>
      </c>
      <c r="BM1197" s="1" t="s">
        <v>2603</v>
      </c>
      <c r="BN1197" s="1" t="s">
        <v>11368</v>
      </c>
      <c r="BO1197" s="1" t="s">
        <v>829</v>
      </c>
      <c r="BP1197" s="1" t="s">
        <v>7631</v>
      </c>
      <c r="BQ1197" s="1" t="s">
        <v>2604</v>
      </c>
      <c r="BR1197" s="1" t="s">
        <v>13687</v>
      </c>
      <c r="BS1197" s="1" t="s">
        <v>79</v>
      </c>
      <c r="BT1197" s="1" t="s">
        <v>14129</v>
      </c>
    </row>
    <row r="1198" spans="1:72" ht="13.5" customHeight="1">
      <c r="A1198" s="4" t="str">
        <f t="shared" si="32"/>
        <v>1702_각남면_0098</v>
      </c>
      <c r="B1198" s="1">
        <v>1702</v>
      </c>
      <c r="C1198" s="1" t="s">
        <v>12741</v>
      </c>
      <c r="D1198" s="1" t="s">
        <v>12742</v>
      </c>
      <c r="E1198" s="1">
        <v>1197</v>
      </c>
      <c r="F1198" s="1">
        <v>4</v>
      </c>
      <c r="G1198" s="1" t="s">
        <v>2568</v>
      </c>
      <c r="H1198" s="1" t="s">
        <v>7054</v>
      </c>
      <c r="I1198" s="1">
        <v>1</v>
      </c>
      <c r="L1198" s="1">
        <v>5</v>
      </c>
      <c r="M1198" s="1" t="s">
        <v>15111</v>
      </c>
      <c r="N1198" s="1" t="s">
        <v>15112</v>
      </c>
      <c r="S1198" s="1" t="s">
        <v>49</v>
      </c>
      <c r="T1198" s="1" t="s">
        <v>2878</v>
      </c>
      <c r="U1198" s="1" t="s">
        <v>128</v>
      </c>
      <c r="V1198" s="1" t="s">
        <v>7236</v>
      </c>
      <c r="W1198" s="1" t="s">
        <v>1839</v>
      </c>
      <c r="X1198" s="1" t="s">
        <v>7747</v>
      </c>
      <c r="Y1198" s="1" t="s">
        <v>15332</v>
      </c>
      <c r="Z1198" s="1" t="s">
        <v>13092</v>
      </c>
      <c r="AC1198" s="1">
        <v>33</v>
      </c>
      <c r="AD1198" s="1" t="s">
        <v>380</v>
      </c>
      <c r="AE1198" s="1" t="s">
        <v>9798</v>
      </c>
      <c r="AJ1198" s="1" t="s">
        <v>17</v>
      </c>
      <c r="AK1198" s="1" t="s">
        <v>9936</v>
      </c>
      <c r="AL1198" s="1" t="s">
        <v>86</v>
      </c>
      <c r="AM1198" s="1" t="s">
        <v>9892</v>
      </c>
      <c r="AT1198" s="1" t="s">
        <v>251</v>
      </c>
      <c r="AU1198" s="1" t="s">
        <v>13267</v>
      </c>
      <c r="AV1198" s="1" t="s">
        <v>706</v>
      </c>
      <c r="AW1198" s="1" t="s">
        <v>10315</v>
      </c>
      <c r="BG1198" s="1" t="s">
        <v>251</v>
      </c>
      <c r="BH1198" s="1" t="s">
        <v>13517</v>
      </c>
      <c r="BI1198" s="1" t="s">
        <v>2605</v>
      </c>
      <c r="BJ1198" s="1" t="s">
        <v>11247</v>
      </c>
      <c r="BK1198" s="1" t="s">
        <v>251</v>
      </c>
      <c r="BL1198" s="1" t="s">
        <v>13517</v>
      </c>
      <c r="BM1198" s="1" t="s">
        <v>2606</v>
      </c>
      <c r="BN1198" s="1" t="s">
        <v>11712</v>
      </c>
      <c r="BO1198" s="1" t="s">
        <v>251</v>
      </c>
      <c r="BP1198" s="1" t="s">
        <v>13625</v>
      </c>
      <c r="BQ1198" s="1" t="s">
        <v>15416</v>
      </c>
      <c r="BR1198" s="1" t="s">
        <v>13680</v>
      </c>
      <c r="BS1198" s="1" t="s">
        <v>79</v>
      </c>
      <c r="BT1198" s="1" t="s">
        <v>14129</v>
      </c>
    </row>
    <row r="1199" spans="1:72" ht="13.5" customHeight="1">
      <c r="A1199" s="4" t="str">
        <f t="shared" si="32"/>
        <v>1702_각남면_0098</v>
      </c>
      <c r="B1199" s="1">
        <v>1702</v>
      </c>
      <c r="C1199" s="1" t="s">
        <v>12741</v>
      </c>
      <c r="D1199" s="1" t="s">
        <v>12742</v>
      </c>
      <c r="E1199" s="1">
        <v>1198</v>
      </c>
      <c r="F1199" s="1">
        <v>4</v>
      </c>
      <c r="G1199" s="1" t="s">
        <v>2568</v>
      </c>
      <c r="H1199" s="1" t="s">
        <v>7054</v>
      </c>
      <c r="I1199" s="1">
        <v>1</v>
      </c>
      <c r="L1199" s="1">
        <v>5</v>
      </c>
      <c r="M1199" s="1" t="s">
        <v>15111</v>
      </c>
      <c r="N1199" s="1" t="s">
        <v>15112</v>
      </c>
      <c r="S1199" s="1" t="s">
        <v>64</v>
      </c>
      <c r="T1199" s="1" t="s">
        <v>7221</v>
      </c>
      <c r="Y1199" s="1" t="s">
        <v>479</v>
      </c>
      <c r="Z1199" s="1" t="s">
        <v>8453</v>
      </c>
      <c r="AC1199" s="1">
        <v>8</v>
      </c>
      <c r="AD1199" s="1" t="s">
        <v>184</v>
      </c>
      <c r="AE1199" s="1" t="s">
        <v>9781</v>
      </c>
    </row>
    <row r="1200" spans="1:72" ht="13.5" customHeight="1">
      <c r="A1200" s="4" t="str">
        <f t="shared" si="32"/>
        <v>1702_각남면_0098</v>
      </c>
      <c r="B1200" s="1">
        <v>1702</v>
      </c>
      <c r="C1200" s="1" t="s">
        <v>12741</v>
      </c>
      <c r="D1200" s="1" t="s">
        <v>12742</v>
      </c>
      <c r="E1200" s="1">
        <v>1199</v>
      </c>
      <c r="F1200" s="1">
        <v>4</v>
      </c>
      <c r="G1200" s="1" t="s">
        <v>2568</v>
      </c>
      <c r="H1200" s="1" t="s">
        <v>7054</v>
      </c>
      <c r="I1200" s="1">
        <v>1</v>
      </c>
      <c r="L1200" s="1">
        <v>5</v>
      </c>
      <c r="M1200" s="1" t="s">
        <v>15111</v>
      </c>
      <c r="N1200" s="1" t="s">
        <v>15112</v>
      </c>
      <c r="S1200" s="1" t="s">
        <v>929</v>
      </c>
      <c r="T1200" s="1" t="s">
        <v>7239</v>
      </c>
      <c r="W1200" s="1" t="s">
        <v>76</v>
      </c>
      <c r="X1200" s="1" t="s">
        <v>12974</v>
      </c>
      <c r="Y1200" s="1" t="s">
        <v>2607</v>
      </c>
      <c r="Z1200" s="1" t="s">
        <v>8454</v>
      </c>
      <c r="AC1200" s="1">
        <v>61</v>
      </c>
      <c r="AD1200" s="1" t="s">
        <v>284</v>
      </c>
      <c r="AE1200" s="1" t="s">
        <v>9789</v>
      </c>
    </row>
    <row r="1201" spans="1:73" ht="13.5" customHeight="1">
      <c r="A1201" s="4" t="str">
        <f t="shared" si="32"/>
        <v>1702_각남면_0098</v>
      </c>
      <c r="B1201" s="1">
        <v>1702</v>
      </c>
      <c r="C1201" s="1" t="s">
        <v>12741</v>
      </c>
      <c r="D1201" s="1" t="s">
        <v>12742</v>
      </c>
      <c r="E1201" s="1">
        <v>1200</v>
      </c>
      <c r="F1201" s="1">
        <v>4</v>
      </c>
      <c r="G1201" s="1" t="s">
        <v>2568</v>
      </c>
      <c r="H1201" s="1" t="s">
        <v>7054</v>
      </c>
      <c r="I1201" s="1">
        <v>2</v>
      </c>
      <c r="J1201" s="1" t="s">
        <v>2608</v>
      </c>
      <c r="K1201" s="1" t="s">
        <v>12785</v>
      </c>
      <c r="L1201" s="1">
        <v>1</v>
      </c>
      <c r="M1201" s="1" t="s">
        <v>2608</v>
      </c>
      <c r="N1201" s="1" t="s">
        <v>12785</v>
      </c>
      <c r="T1201" s="1" t="s">
        <v>14194</v>
      </c>
      <c r="U1201" s="1" t="s">
        <v>2570</v>
      </c>
      <c r="V1201" s="1" t="s">
        <v>12937</v>
      </c>
      <c r="W1201" s="1" t="s">
        <v>148</v>
      </c>
      <c r="X1201" s="1" t="s">
        <v>11263</v>
      </c>
      <c r="Y1201" s="1" t="s">
        <v>2609</v>
      </c>
      <c r="Z1201" s="1" t="s">
        <v>8455</v>
      </c>
      <c r="AC1201" s="1">
        <v>50</v>
      </c>
      <c r="AD1201" s="1" t="s">
        <v>782</v>
      </c>
      <c r="AE1201" s="1" t="s">
        <v>9814</v>
      </c>
      <c r="AJ1201" s="1" t="s">
        <v>17</v>
      </c>
      <c r="AK1201" s="1" t="s">
        <v>9936</v>
      </c>
      <c r="AL1201" s="1" t="s">
        <v>86</v>
      </c>
      <c r="AM1201" s="1" t="s">
        <v>9892</v>
      </c>
      <c r="AT1201" s="1" t="s">
        <v>829</v>
      </c>
      <c r="AU1201" s="1" t="s">
        <v>7631</v>
      </c>
      <c r="AV1201" s="1" t="s">
        <v>2587</v>
      </c>
      <c r="AW1201" s="1" t="s">
        <v>10480</v>
      </c>
      <c r="BG1201" s="1" t="s">
        <v>829</v>
      </c>
      <c r="BH1201" s="1" t="s">
        <v>7631</v>
      </c>
      <c r="BI1201" s="1" t="s">
        <v>92</v>
      </c>
      <c r="BJ1201" s="1" t="s">
        <v>8028</v>
      </c>
      <c r="BK1201" s="1" t="s">
        <v>2610</v>
      </c>
      <c r="BL1201" s="1" t="s">
        <v>10647</v>
      </c>
      <c r="BM1201" s="1" t="s">
        <v>2611</v>
      </c>
      <c r="BN1201" s="1" t="s">
        <v>9193</v>
      </c>
      <c r="BO1201" s="1" t="s">
        <v>251</v>
      </c>
      <c r="BP1201" s="1" t="s">
        <v>13625</v>
      </c>
      <c r="BQ1201" s="1" t="s">
        <v>2612</v>
      </c>
      <c r="BR1201" s="1" t="s">
        <v>14094</v>
      </c>
      <c r="BS1201" s="1" t="s">
        <v>486</v>
      </c>
      <c r="BT1201" s="1" t="s">
        <v>10000</v>
      </c>
    </row>
    <row r="1202" spans="1:73" ht="13.5" customHeight="1">
      <c r="A1202" s="4" t="str">
        <f t="shared" si="32"/>
        <v>1702_각남면_0098</v>
      </c>
      <c r="B1202" s="1">
        <v>1702</v>
      </c>
      <c r="C1202" s="1" t="s">
        <v>12741</v>
      </c>
      <c r="D1202" s="1" t="s">
        <v>12742</v>
      </c>
      <c r="E1202" s="1">
        <v>1201</v>
      </c>
      <c r="F1202" s="1">
        <v>4</v>
      </c>
      <c r="G1202" s="1" t="s">
        <v>2568</v>
      </c>
      <c r="H1202" s="1" t="s">
        <v>7054</v>
      </c>
      <c r="I1202" s="1">
        <v>2</v>
      </c>
      <c r="L1202" s="1">
        <v>1</v>
      </c>
      <c r="M1202" s="1" t="s">
        <v>2608</v>
      </c>
      <c r="N1202" s="1" t="s">
        <v>12785</v>
      </c>
      <c r="S1202" s="1" t="s">
        <v>49</v>
      </c>
      <c r="T1202" s="1" t="s">
        <v>2878</v>
      </c>
      <c r="U1202" s="1" t="s">
        <v>128</v>
      </c>
      <c r="V1202" s="1" t="s">
        <v>7236</v>
      </c>
      <c r="W1202" s="1" t="s">
        <v>148</v>
      </c>
      <c r="X1202" s="1" t="s">
        <v>11263</v>
      </c>
      <c r="Y1202" s="1" t="s">
        <v>2613</v>
      </c>
      <c r="Z1202" s="1" t="s">
        <v>8456</v>
      </c>
      <c r="AC1202" s="1">
        <v>50</v>
      </c>
      <c r="AD1202" s="1" t="s">
        <v>782</v>
      </c>
      <c r="AE1202" s="1" t="s">
        <v>9814</v>
      </c>
      <c r="AJ1202" s="1" t="s">
        <v>17</v>
      </c>
      <c r="AK1202" s="1" t="s">
        <v>9936</v>
      </c>
      <c r="AL1202" s="1" t="s">
        <v>149</v>
      </c>
      <c r="AM1202" s="1" t="s">
        <v>9962</v>
      </c>
      <c r="AT1202" s="1" t="s">
        <v>251</v>
      </c>
      <c r="AU1202" s="1" t="s">
        <v>13267</v>
      </c>
      <c r="AV1202" s="1" t="s">
        <v>2020</v>
      </c>
      <c r="AW1202" s="1" t="s">
        <v>9640</v>
      </c>
      <c r="BG1202" s="1" t="s">
        <v>251</v>
      </c>
      <c r="BH1202" s="1" t="s">
        <v>13517</v>
      </c>
      <c r="BI1202" s="1" t="s">
        <v>272</v>
      </c>
      <c r="BJ1202" s="1" t="s">
        <v>7756</v>
      </c>
      <c r="BK1202" s="1" t="s">
        <v>251</v>
      </c>
      <c r="BL1202" s="1" t="s">
        <v>13517</v>
      </c>
      <c r="BM1202" s="1" t="s">
        <v>2614</v>
      </c>
      <c r="BN1202" s="1" t="s">
        <v>9743</v>
      </c>
      <c r="BO1202" s="1" t="s">
        <v>251</v>
      </c>
      <c r="BP1202" s="1" t="s">
        <v>13625</v>
      </c>
      <c r="BQ1202" s="1" t="s">
        <v>2615</v>
      </c>
      <c r="BR1202" s="1" t="s">
        <v>12232</v>
      </c>
      <c r="BS1202" s="1" t="s">
        <v>2044</v>
      </c>
      <c r="BT1202" s="1" t="s">
        <v>10010</v>
      </c>
    </row>
    <row r="1203" spans="1:73" ht="13.5" customHeight="1">
      <c r="A1203" s="4" t="str">
        <f t="shared" si="32"/>
        <v>1702_각남면_0098</v>
      </c>
      <c r="B1203" s="1">
        <v>1702</v>
      </c>
      <c r="C1203" s="1" t="s">
        <v>12741</v>
      </c>
      <c r="D1203" s="1" t="s">
        <v>12742</v>
      </c>
      <c r="E1203" s="1">
        <v>1202</v>
      </c>
      <c r="F1203" s="1">
        <v>4</v>
      </c>
      <c r="G1203" s="1" t="s">
        <v>2568</v>
      </c>
      <c r="H1203" s="1" t="s">
        <v>7054</v>
      </c>
      <c r="I1203" s="1">
        <v>2</v>
      </c>
      <c r="L1203" s="1">
        <v>1</v>
      </c>
      <c r="M1203" s="1" t="s">
        <v>2608</v>
      </c>
      <c r="N1203" s="1" t="s">
        <v>12785</v>
      </c>
      <c r="S1203" s="1" t="s">
        <v>64</v>
      </c>
      <c r="T1203" s="1" t="s">
        <v>7221</v>
      </c>
      <c r="Y1203" s="1" t="s">
        <v>71</v>
      </c>
      <c r="Z1203" s="1" t="s">
        <v>7806</v>
      </c>
      <c r="AC1203" s="1">
        <v>18</v>
      </c>
      <c r="AD1203" s="1" t="s">
        <v>157</v>
      </c>
      <c r="AE1203" s="1" t="s">
        <v>9776</v>
      </c>
    </row>
    <row r="1204" spans="1:73" ht="13.5" customHeight="1">
      <c r="A1204" s="4" t="str">
        <f t="shared" si="32"/>
        <v>1702_각남면_0098</v>
      </c>
      <c r="B1204" s="1">
        <v>1702</v>
      </c>
      <c r="C1204" s="1" t="s">
        <v>12741</v>
      </c>
      <c r="D1204" s="1" t="s">
        <v>12742</v>
      </c>
      <c r="E1204" s="1">
        <v>1203</v>
      </c>
      <c r="F1204" s="1">
        <v>4</v>
      </c>
      <c r="G1204" s="1" t="s">
        <v>2568</v>
      </c>
      <c r="H1204" s="1" t="s">
        <v>7054</v>
      </c>
      <c r="I1204" s="1">
        <v>2</v>
      </c>
      <c r="L1204" s="1">
        <v>1</v>
      </c>
      <c r="M1204" s="1" t="s">
        <v>2608</v>
      </c>
      <c r="N1204" s="1" t="s">
        <v>12785</v>
      </c>
      <c r="S1204" s="1" t="s">
        <v>64</v>
      </c>
      <c r="T1204" s="1" t="s">
        <v>7221</v>
      </c>
      <c r="Y1204" s="1" t="s">
        <v>1320</v>
      </c>
      <c r="Z1204" s="1" t="s">
        <v>8103</v>
      </c>
      <c r="AF1204" s="1" t="s">
        <v>66</v>
      </c>
      <c r="AG1204" s="1" t="s">
        <v>9818</v>
      </c>
      <c r="AH1204" s="1" t="s">
        <v>2616</v>
      </c>
      <c r="AI1204" s="1" t="s">
        <v>9905</v>
      </c>
    </row>
    <row r="1205" spans="1:73" ht="13.5" customHeight="1">
      <c r="A1205" s="4" t="str">
        <f t="shared" si="32"/>
        <v>1702_각남면_0098</v>
      </c>
      <c r="B1205" s="1">
        <v>1702</v>
      </c>
      <c r="C1205" s="1" t="s">
        <v>12741</v>
      </c>
      <c r="D1205" s="1" t="s">
        <v>12742</v>
      </c>
      <c r="E1205" s="1">
        <v>1204</v>
      </c>
      <c r="F1205" s="1">
        <v>4</v>
      </c>
      <c r="G1205" s="1" t="s">
        <v>2568</v>
      </c>
      <c r="H1205" s="1" t="s">
        <v>7054</v>
      </c>
      <c r="I1205" s="1">
        <v>2</v>
      </c>
      <c r="L1205" s="1">
        <v>1</v>
      </c>
      <c r="M1205" s="1" t="s">
        <v>2608</v>
      </c>
      <c r="N1205" s="1" t="s">
        <v>12785</v>
      </c>
      <c r="S1205" s="1" t="s">
        <v>68</v>
      </c>
      <c r="T1205" s="1" t="s">
        <v>7222</v>
      </c>
      <c r="Y1205" s="1" t="s">
        <v>909</v>
      </c>
      <c r="Z1205" s="1" t="s">
        <v>8457</v>
      </c>
      <c r="AC1205" s="1">
        <v>14</v>
      </c>
      <c r="AD1205" s="1" t="s">
        <v>159</v>
      </c>
      <c r="AE1205" s="1" t="s">
        <v>9777</v>
      </c>
      <c r="AF1205" s="1" t="s">
        <v>100</v>
      </c>
      <c r="AG1205" s="1" t="s">
        <v>9819</v>
      </c>
    </row>
    <row r="1206" spans="1:73" ht="13.5" customHeight="1">
      <c r="A1206" s="4" t="str">
        <f t="shared" si="32"/>
        <v>1702_각남면_0098</v>
      </c>
      <c r="B1206" s="1">
        <v>1702</v>
      </c>
      <c r="C1206" s="1" t="s">
        <v>12741</v>
      </c>
      <c r="D1206" s="1" t="s">
        <v>12742</v>
      </c>
      <c r="E1206" s="1">
        <v>1205</v>
      </c>
      <c r="F1206" s="1">
        <v>4</v>
      </c>
      <c r="G1206" s="1" t="s">
        <v>2568</v>
      </c>
      <c r="H1206" s="1" t="s">
        <v>7054</v>
      </c>
      <c r="I1206" s="1">
        <v>2</v>
      </c>
      <c r="L1206" s="1">
        <v>1</v>
      </c>
      <c r="M1206" s="1" t="s">
        <v>2608</v>
      </c>
      <c r="N1206" s="1" t="s">
        <v>12785</v>
      </c>
      <c r="S1206" s="1" t="s">
        <v>64</v>
      </c>
      <c r="T1206" s="1" t="s">
        <v>7221</v>
      </c>
      <c r="Y1206" s="1" t="s">
        <v>1557</v>
      </c>
      <c r="Z1206" s="1" t="s">
        <v>8179</v>
      </c>
      <c r="AC1206" s="1">
        <v>1</v>
      </c>
      <c r="AD1206" s="1" t="s">
        <v>284</v>
      </c>
      <c r="AE1206" s="1" t="s">
        <v>9789</v>
      </c>
      <c r="AF1206" s="1" t="s">
        <v>100</v>
      </c>
      <c r="AG1206" s="1" t="s">
        <v>9819</v>
      </c>
    </row>
    <row r="1207" spans="1:73" ht="13.5" customHeight="1">
      <c r="A1207" s="4" t="str">
        <f t="shared" si="32"/>
        <v>1702_각남면_0098</v>
      </c>
      <c r="B1207" s="1">
        <v>1702</v>
      </c>
      <c r="C1207" s="1" t="s">
        <v>12741</v>
      </c>
      <c r="D1207" s="1" t="s">
        <v>12742</v>
      </c>
      <c r="E1207" s="1">
        <v>1206</v>
      </c>
      <c r="F1207" s="1">
        <v>4</v>
      </c>
      <c r="G1207" s="1" t="s">
        <v>2568</v>
      </c>
      <c r="H1207" s="1" t="s">
        <v>7054</v>
      </c>
      <c r="I1207" s="1">
        <v>2</v>
      </c>
      <c r="L1207" s="1">
        <v>2</v>
      </c>
      <c r="M1207" s="1" t="s">
        <v>14331</v>
      </c>
      <c r="N1207" s="1" t="s">
        <v>14332</v>
      </c>
      <c r="T1207" s="1" t="s">
        <v>14194</v>
      </c>
      <c r="U1207" s="1" t="s">
        <v>2570</v>
      </c>
      <c r="V1207" s="1" t="s">
        <v>12937</v>
      </c>
      <c r="W1207" s="1" t="s">
        <v>487</v>
      </c>
      <c r="X1207" s="1" t="s">
        <v>7764</v>
      </c>
      <c r="Y1207" s="1" t="s">
        <v>2617</v>
      </c>
      <c r="Z1207" s="1" t="s">
        <v>8458</v>
      </c>
      <c r="AC1207" s="1">
        <v>55</v>
      </c>
      <c r="AD1207" s="1" t="s">
        <v>559</v>
      </c>
      <c r="AE1207" s="1" t="s">
        <v>9806</v>
      </c>
      <c r="AJ1207" s="1" t="s">
        <v>17</v>
      </c>
      <c r="AK1207" s="1" t="s">
        <v>9936</v>
      </c>
      <c r="AL1207" s="1" t="s">
        <v>1015</v>
      </c>
      <c r="AM1207" s="1" t="s">
        <v>9970</v>
      </c>
      <c r="AT1207" s="1" t="s">
        <v>829</v>
      </c>
      <c r="AU1207" s="1" t="s">
        <v>7631</v>
      </c>
      <c r="AV1207" s="1" t="s">
        <v>1418</v>
      </c>
      <c r="AW1207" s="1" t="s">
        <v>10374</v>
      </c>
      <c r="BG1207" s="1" t="s">
        <v>829</v>
      </c>
      <c r="BH1207" s="1" t="s">
        <v>7631</v>
      </c>
      <c r="BI1207" s="1" t="s">
        <v>2618</v>
      </c>
      <c r="BJ1207" s="1" t="s">
        <v>11248</v>
      </c>
      <c r="BK1207" s="1" t="s">
        <v>251</v>
      </c>
      <c r="BL1207" s="1" t="s">
        <v>13517</v>
      </c>
      <c r="BM1207" s="1" t="s">
        <v>2619</v>
      </c>
      <c r="BN1207" s="1" t="s">
        <v>11713</v>
      </c>
      <c r="BO1207" s="1" t="s">
        <v>46</v>
      </c>
      <c r="BP1207" s="1" t="s">
        <v>7417</v>
      </c>
      <c r="BQ1207" s="1" t="s">
        <v>2620</v>
      </c>
      <c r="BR1207" s="1" t="s">
        <v>12233</v>
      </c>
      <c r="BS1207" s="1" t="s">
        <v>416</v>
      </c>
      <c r="BT1207" s="1" t="s">
        <v>8868</v>
      </c>
    </row>
    <row r="1208" spans="1:73" ht="13.5" customHeight="1">
      <c r="A1208" s="4" t="str">
        <f t="shared" si="32"/>
        <v>1702_각남면_0098</v>
      </c>
      <c r="B1208" s="1">
        <v>1702</v>
      </c>
      <c r="C1208" s="1" t="s">
        <v>12741</v>
      </c>
      <c r="D1208" s="1" t="s">
        <v>12742</v>
      </c>
      <c r="E1208" s="1">
        <v>1207</v>
      </c>
      <c r="F1208" s="1">
        <v>4</v>
      </c>
      <c r="G1208" s="1" t="s">
        <v>2568</v>
      </c>
      <c r="H1208" s="1" t="s">
        <v>7054</v>
      </c>
      <c r="I1208" s="1">
        <v>2</v>
      </c>
      <c r="L1208" s="1">
        <v>2</v>
      </c>
      <c r="M1208" s="1" t="s">
        <v>14331</v>
      </c>
      <c r="N1208" s="1" t="s">
        <v>14332</v>
      </c>
      <c r="S1208" s="1" t="s">
        <v>49</v>
      </c>
      <c r="T1208" s="1" t="s">
        <v>2878</v>
      </c>
      <c r="W1208" s="1" t="s">
        <v>76</v>
      </c>
      <c r="X1208" s="1" t="s">
        <v>12974</v>
      </c>
      <c r="Y1208" s="1" t="s">
        <v>2621</v>
      </c>
      <c r="Z1208" s="1" t="s">
        <v>8459</v>
      </c>
      <c r="AC1208" s="1">
        <v>51</v>
      </c>
      <c r="AD1208" s="1" t="s">
        <v>593</v>
      </c>
      <c r="AE1208" s="1" t="s">
        <v>9808</v>
      </c>
      <c r="AJ1208" s="1" t="s">
        <v>17</v>
      </c>
      <c r="AK1208" s="1" t="s">
        <v>9936</v>
      </c>
      <c r="AL1208" s="1" t="s">
        <v>149</v>
      </c>
      <c r="AM1208" s="1" t="s">
        <v>9962</v>
      </c>
      <c r="AT1208" s="1" t="s">
        <v>829</v>
      </c>
      <c r="AU1208" s="1" t="s">
        <v>7631</v>
      </c>
      <c r="AV1208" s="1" t="s">
        <v>570</v>
      </c>
      <c r="AW1208" s="1" t="s">
        <v>13449</v>
      </c>
      <c r="BG1208" s="1" t="s">
        <v>829</v>
      </c>
      <c r="BH1208" s="1" t="s">
        <v>7631</v>
      </c>
      <c r="BI1208" s="1" t="s">
        <v>2622</v>
      </c>
      <c r="BJ1208" s="1" t="s">
        <v>9439</v>
      </c>
      <c r="BK1208" s="1" t="s">
        <v>829</v>
      </c>
      <c r="BL1208" s="1" t="s">
        <v>7631</v>
      </c>
      <c r="BM1208" s="1" t="s">
        <v>1231</v>
      </c>
      <c r="BN1208" s="1" t="s">
        <v>9259</v>
      </c>
      <c r="BO1208" s="1" t="s">
        <v>46</v>
      </c>
      <c r="BP1208" s="1" t="s">
        <v>7417</v>
      </c>
      <c r="BQ1208" s="1" t="s">
        <v>2623</v>
      </c>
      <c r="BR1208" s="1" t="s">
        <v>12234</v>
      </c>
      <c r="BS1208" s="1" t="s">
        <v>149</v>
      </c>
      <c r="BT1208" s="1" t="s">
        <v>9962</v>
      </c>
    </row>
    <row r="1209" spans="1:73" ht="13.5" customHeight="1">
      <c r="A1209" s="4" t="str">
        <f t="shared" si="32"/>
        <v>1702_각남면_0098</v>
      </c>
      <c r="B1209" s="1">
        <v>1702</v>
      </c>
      <c r="C1209" s="1" t="s">
        <v>12741</v>
      </c>
      <c r="D1209" s="1" t="s">
        <v>12742</v>
      </c>
      <c r="E1209" s="1">
        <v>1208</v>
      </c>
      <c r="F1209" s="1">
        <v>4</v>
      </c>
      <c r="G1209" s="1" t="s">
        <v>2568</v>
      </c>
      <c r="H1209" s="1" t="s">
        <v>7054</v>
      </c>
      <c r="I1209" s="1">
        <v>2</v>
      </c>
      <c r="L1209" s="1">
        <v>2</v>
      </c>
      <c r="M1209" s="1" t="s">
        <v>14331</v>
      </c>
      <c r="N1209" s="1" t="s">
        <v>14332</v>
      </c>
      <c r="S1209" s="1" t="s">
        <v>64</v>
      </c>
      <c r="T1209" s="1" t="s">
        <v>7221</v>
      </c>
      <c r="Y1209" s="1" t="s">
        <v>2212</v>
      </c>
      <c r="Z1209" s="1" t="s">
        <v>8349</v>
      </c>
      <c r="AC1209" s="1">
        <v>13</v>
      </c>
      <c r="AD1209" s="1" t="s">
        <v>717</v>
      </c>
      <c r="AE1209" s="1" t="s">
        <v>9812</v>
      </c>
    </row>
    <row r="1210" spans="1:73" ht="13.5" customHeight="1">
      <c r="A1210" s="4" t="str">
        <f t="shared" si="32"/>
        <v>1702_각남면_0098</v>
      </c>
      <c r="B1210" s="1">
        <v>1702</v>
      </c>
      <c r="C1210" s="1" t="s">
        <v>12741</v>
      </c>
      <c r="D1210" s="1" t="s">
        <v>12742</v>
      </c>
      <c r="E1210" s="1">
        <v>1209</v>
      </c>
      <c r="F1210" s="1">
        <v>4</v>
      </c>
      <c r="G1210" s="1" t="s">
        <v>2568</v>
      </c>
      <c r="H1210" s="1" t="s">
        <v>7054</v>
      </c>
      <c r="I1210" s="1">
        <v>2</v>
      </c>
      <c r="L1210" s="1">
        <v>2</v>
      </c>
      <c r="M1210" s="1" t="s">
        <v>14331</v>
      </c>
      <c r="N1210" s="1" t="s">
        <v>14332</v>
      </c>
      <c r="S1210" s="1" t="s">
        <v>68</v>
      </c>
      <c r="T1210" s="1" t="s">
        <v>7222</v>
      </c>
      <c r="Y1210" s="1" t="s">
        <v>2624</v>
      </c>
      <c r="Z1210" s="1" t="s">
        <v>8058</v>
      </c>
      <c r="AF1210" s="1" t="s">
        <v>239</v>
      </c>
      <c r="AG1210" s="1" t="s">
        <v>9824</v>
      </c>
    </row>
    <row r="1211" spans="1:73" ht="13.5" customHeight="1">
      <c r="A1211" s="4" t="str">
        <f t="shared" si="32"/>
        <v>1702_각남면_0098</v>
      </c>
      <c r="B1211" s="1">
        <v>1702</v>
      </c>
      <c r="C1211" s="1" t="s">
        <v>12741</v>
      </c>
      <c r="D1211" s="1" t="s">
        <v>12742</v>
      </c>
      <c r="E1211" s="1">
        <v>1210</v>
      </c>
      <c r="F1211" s="1">
        <v>4</v>
      </c>
      <c r="G1211" s="1" t="s">
        <v>2568</v>
      </c>
      <c r="H1211" s="1" t="s">
        <v>7054</v>
      </c>
      <c r="I1211" s="1">
        <v>2</v>
      </c>
      <c r="L1211" s="1">
        <v>3</v>
      </c>
      <c r="M1211" s="1" t="s">
        <v>14524</v>
      </c>
      <c r="N1211" s="1" t="s">
        <v>14525</v>
      </c>
      <c r="Q1211" s="1" t="s">
        <v>15861</v>
      </c>
      <c r="R1211" s="1" t="s">
        <v>12821</v>
      </c>
      <c r="T1211" s="1" t="s">
        <v>14194</v>
      </c>
      <c r="W1211" s="1" t="s">
        <v>400</v>
      </c>
      <c r="X1211" s="1" t="s">
        <v>14203</v>
      </c>
      <c r="Y1211" s="1" t="s">
        <v>2625</v>
      </c>
      <c r="Z1211" s="1" t="s">
        <v>8460</v>
      </c>
      <c r="AC1211" s="1">
        <v>31</v>
      </c>
      <c r="AD1211" s="1" t="s">
        <v>607</v>
      </c>
      <c r="AE1211" s="1" t="s">
        <v>9809</v>
      </c>
      <c r="AJ1211" s="1" t="s">
        <v>17</v>
      </c>
      <c r="AK1211" s="1" t="s">
        <v>9936</v>
      </c>
      <c r="AL1211" s="1" t="s">
        <v>401</v>
      </c>
      <c r="AM1211" s="1" t="s">
        <v>9996</v>
      </c>
      <c r="AT1211" s="1" t="s">
        <v>829</v>
      </c>
      <c r="AU1211" s="1" t="s">
        <v>7631</v>
      </c>
      <c r="AV1211" s="1" t="s">
        <v>15331</v>
      </c>
      <c r="AW1211" s="1" t="s">
        <v>8461</v>
      </c>
      <c r="BG1211" s="1" t="s">
        <v>251</v>
      </c>
      <c r="BH1211" s="1" t="s">
        <v>13517</v>
      </c>
      <c r="BI1211" s="1" t="s">
        <v>272</v>
      </c>
      <c r="BJ1211" s="1" t="s">
        <v>7756</v>
      </c>
      <c r="BK1211" s="1" t="s">
        <v>251</v>
      </c>
      <c r="BL1211" s="1" t="s">
        <v>13517</v>
      </c>
      <c r="BM1211" s="1" t="s">
        <v>1183</v>
      </c>
      <c r="BN1211" s="1" t="s">
        <v>10302</v>
      </c>
      <c r="BO1211" s="1" t="s">
        <v>251</v>
      </c>
      <c r="BP1211" s="1" t="s">
        <v>13625</v>
      </c>
      <c r="BQ1211" s="1" t="s">
        <v>1158</v>
      </c>
      <c r="BR1211" s="1" t="s">
        <v>9428</v>
      </c>
      <c r="BS1211" s="1" t="s">
        <v>310</v>
      </c>
      <c r="BT1211" s="1" t="s">
        <v>9995</v>
      </c>
    </row>
    <row r="1212" spans="1:73" ht="13.5" customHeight="1">
      <c r="A1212" s="4" t="str">
        <f t="shared" si="32"/>
        <v>1702_각남면_0098</v>
      </c>
      <c r="B1212" s="1">
        <v>1702</v>
      </c>
      <c r="C1212" s="1" t="s">
        <v>12741</v>
      </c>
      <c r="D1212" s="1" t="s">
        <v>12742</v>
      </c>
      <c r="E1212" s="1">
        <v>1211</v>
      </c>
      <c r="F1212" s="1">
        <v>4</v>
      </c>
      <c r="G1212" s="1" t="s">
        <v>2568</v>
      </c>
      <c r="H1212" s="1" t="s">
        <v>7054</v>
      </c>
      <c r="I1212" s="1">
        <v>2</v>
      </c>
      <c r="L1212" s="1">
        <v>3</v>
      </c>
      <c r="M1212" s="1" t="s">
        <v>14524</v>
      </c>
      <c r="N1212" s="1" t="s">
        <v>14525</v>
      </c>
      <c r="S1212" s="1" t="s">
        <v>49</v>
      </c>
      <c r="T1212" s="1" t="s">
        <v>2878</v>
      </c>
      <c r="W1212" s="1" t="s">
        <v>166</v>
      </c>
      <c r="X1212" s="1" t="s">
        <v>7754</v>
      </c>
      <c r="Y1212" s="1" t="s">
        <v>88</v>
      </c>
      <c r="Z1212" s="1" t="s">
        <v>7814</v>
      </c>
      <c r="AC1212" s="1">
        <v>25</v>
      </c>
      <c r="AD1212" s="1" t="s">
        <v>125</v>
      </c>
      <c r="AE1212" s="1" t="s">
        <v>9771</v>
      </c>
      <c r="AJ1212" s="1" t="s">
        <v>17</v>
      </c>
      <c r="AK1212" s="1" t="s">
        <v>9936</v>
      </c>
      <c r="AL1212" s="1" t="s">
        <v>97</v>
      </c>
      <c r="AM1212" s="1" t="s">
        <v>9880</v>
      </c>
      <c r="AT1212" s="1" t="s">
        <v>829</v>
      </c>
      <c r="AU1212" s="1" t="s">
        <v>7631</v>
      </c>
      <c r="AV1212" s="1" t="s">
        <v>1426</v>
      </c>
      <c r="AW1212" s="1" t="s">
        <v>8129</v>
      </c>
      <c r="BG1212" s="1" t="s">
        <v>829</v>
      </c>
      <c r="BH1212" s="1" t="s">
        <v>7631</v>
      </c>
      <c r="BI1212" s="1" t="s">
        <v>2626</v>
      </c>
      <c r="BJ1212" s="1" t="s">
        <v>11249</v>
      </c>
      <c r="BK1212" s="1" t="s">
        <v>259</v>
      </c>
      <c r="BL1212" s="1" t="s">
        <v>13516</v>
      </c>
      <c r="BM1212" s="1" t="s">
        <v>2433</v>
      </c>
      <c r="BN1212" s="1" t="s">
        <v>10687</v>
      </c>
      <c r="BO1212" s="1" t="s">
        <v>251</v>
      </c>
      <c r="BP1212" s="1" t="s">
        <v>13625</v>
      </c>
      <c r="BQ1212" s="1" t="s">
        <v>2627</v>
      </c>
      <c r="BR1212" s="1" t="s">
        <v>10116</v>
      </c>
      <c r="BS1212" s="1" t="s">
        <v>310</v>
      </c>
      <c r="BT1212" s="1" t="s">
        <v>9995</v>
      </c>
    </row>
    <row r="1213" spans="1:73" ht="13.5" customHeight="1">
      <c r="A1213" s="4" t="str">
        <f t="shared" si="32"/>
        <v>1702_각남면_0098</v>
      </c>
      <c r="B1213" s="1">
        <v>1702</v>
      </c>
      <c r="C1213" s="1" t="s">
        <v>12741</v>
      </c>
      <c r="D1213" s="1" t="s">
        <v>12742</v>
      </c>
      <c r="E1213" s="1">
        <v>1212</v>
      </c>
      <c r="F1213" s="1">
        <v>4</v>
      </c>
      <c r="G1213" s="1" t="s">
        <v>2568</v>
      </c>
      <c r="H1213" s="1" t="s">
        <v>7054</v>
      </c>
      <c r="I1213" s="1">
        <v>2</v>
      </c>
      <c r="L1213" s="1">
        <v>3</v>
      </c>
      <c r="M1213" s="1" t="s">
        <v>14524</v>
      </c>
      <c r="N1213" s="1" t="s">
        <v>14525</v>
      </c>
      <c r="S1213" s="1" t="s">
        <v>367</v>
      </c>
      <c r="T1213" s="1" t="s">
        <v>12826</v>
      </c>
      <c r="Y1213" s="1" t="s">
        <v>15331</v>
      </c>
      <c r="Z1213" s="1" t="s">
        <v>8461</v>
      </c>
      <c r="AC1213" s="1">
        <v>65</v>
      </c>
      <c r="AD1213" s="1" t="s">
        <v>316</v>
      </c>
      <c r="AE1213" s="1" t="s">
        <v>9794</v>
      </c>
    </row>
    <row r="1214" spans="1:73" ht="13.5" customHeight="1">
      <c r="A1214" s="4" t="str">
        <f t="shared" si="32"/>
        <v>1702_각남면_0098</v>
      </c>
      <c r="B1214" s="1">
        <v>1702</v>
      </c>
      <c r="C1214" s="1" t="s">
        <v>12741</v>
      </c>
      <c r="D1214" s="1" t="s">
        <v>12742</v>
      </c>
      <c r="E1214" s="1">
        <v>1213</v>
      </c>
      <c r="F1214" s="1">
        <v>4</v>
      </c>
      <c r="G1214" s="1" t="s">
        <v>2568</v>
      </c>
      <c r="H1214" s="1" t="s">
        <v>7054</v>
      </c>
      <c r="I1214" s="1">
        <v>2</v>
      </c>
      <c r="L1214" s="1">
        <v>3</v>
      </c>
      <c r="M1214" s="1" t="s">
        <v>14524</v>
      </c>
      <c r="N1214" s="1" t="s">
        <v>14525</v>
      </c>
      <c r="S1214" s="1" t="s">
        <v>1967</v>
      </c>
      <c r="T1214" s="1" t="s">
        <v>7253</v>
      </c>
      <c r="U1214" s="1" t="s">
        <v>991</v>
      </c>
      <c r="V1214" s="1" t="s">
        <v>12932</v>
      </c>
      <c r="Y1214" s="1" t="s">
        <v>889</v>
      </c>
      <c r="Z1214" s="1" t="s">
        <v>7999</v>
      </c>
      <c r="AC1214" s="1">
        <v>42</v>
      </c>
      <c r="AD1214" s="1" t="s">
        <v>266</v>
      </c>
      <c r="AE1214" s="1" t="s">
        <v>9788</v>
      </c>
    </row>
    <row r="1215" spans="1:73" ht="13.5" customHeight="1">
      <c r="A1215" s="4" t="str">
        <f t="shared" si="32"/>
        <v>1702_각남면_0098</v>
      </c>
      <c r="B1215" s="1">
        <v>1702</v>
      </c>
      <c r="C1215" s="1" t="s">
        <v>12741</v>
      </c>
      <c r="D1215" s="1" t="s">
        <v>12742</v>
      </c>
      <c r="E1215" s="1">
        <v>1214</v>
      </c>
      <c r="F1215" s="1">
        <v>4</v>
      </c>
      <c r="G1215" s="1" t="s">
        <v>2568</v>
      </c>
      <c r="H1215" s="1" t="s">
        <v>7054</v>
      </c>
      <c r="I1215" s="1">
        <v>2</v>
      </c>
      <c r="L1215" s="1">
        <v>3</v>
      </c>
      <c r="M1215" s="1" t="s">
        <v>14524</v>
      </c>
      <c r="N1215" s="1" t="s">
        <v>14525</v>
      </c>
      <c r="S1215" s="1" t="s">
        <v>2628</v>
      </c>
      <c r="T1215" s="1" t="s">
        <v>7259</v>
      </c>
      <c r="W1215" s="1" t="s">
        <v>148</v>
      </c>
      <c r="X1215" s="1" t="s">
        <v>11263</v>
      </c>
      <c r="Y1215" s="1" t="s">
        <v>2629</v>
      </c>
      <c r="Z1215" s="1" t="s">
        <v>8462</v>
      </c>
      <c r="AC1215" s="1">
        <v>41</v>
      </c>
      <c r="AD1215" s="1" t="s">
        <v>223</v>
      </c>
      <c r="AE1215" s="1" t="s">
        <v>9784</v>
      </c>
    </row>
    <row r="1216" spans="1:73" ht="13.5" customHeight="1">
      <c r="A1216" s="4" t="str">
        <f t="shared" si="32"/>
        <v>1702_각남면_0098</v>
      </c>
      <c r="B1216" s="1">
        <v>1702</v>
      </c>
      <c r="C1216" s="1" t="s">
        <v>12741</v>
      </c>
      <c r="D1216" s="1" t="s">
        <v>12742</v>
      </c>
      <c r="E1216" s="1">
        <v>1215</v>
      </c>
      <c r="F1216" s="1">
        <v>4</v>
      </c>
      <c r="G1216" s="1" t="s">
        <v>2568</v>
      </c>
      <c r="H1216" s="1" t="s">
        <v>7054</v>
      </c>
      <c r="I1216" s="1">
        <v>2</v>
      </c>
      <c r="L1216" s="1">
        <v>3</v>
      </c>
      <c r="M1216" s="1" t="s">
        <v>14524</v>
      </c>
      <c r="N1216" s="1" t="s">
        <v>14525</v>
      </c>
      <c r="S1216" s="1" t="s">
        <v>2630</v>
      </c>
      <c r="T1216" s="1" t="s">
        <v>7260</v>
      </c>
      <c r="Y1216" s="1" t="s">
        <v>2631</v>
      </c>
      <c r="Z1216" s="1" t="s">
        <v>8463</v>
      </c>
      <c r="AC1216" s="1">
        <v>8</v>
      </c>
      <c r="AD1216" s="1" t="s">
        <v>184</v>
      </c>
      <c r="AE1216" s="1" t="s">
        <v>9781</v>
      </c>
      <c r="BU1216" s="1" t="s">
        <v>16158</v>
      </c>
    </row>
    <row r="1217" spans="1:73" ht="13.5" customHeight="1">
      <c r="A1217" s="4" t="str">
        <f t="shared" si="32"/>
        <v>1702_각남면_0098</v>
      </c>
      <c r="B1217" s="1">
        <v>1702</v>
      </c>
      <c r="C1217" s="1" t="s">
        <v>12741</v>
      </c>
      <c r="D1217" s="1" t="s">
        <v>12742</v>
      </c>
      <c r="E1217" s="1">
        <v>1216</v>
      </c>
      <c r="F1217" s="1">
        <v>4</v>
      </c>
      <c r="G1217" s="1" t="s">
        <v>2568</v>
      </c>
      <c r="H1217" s="1" t="s">
        <v>7054</v>
      </c>
      <c r="I1217" s="1">
        <v>2</v>
      </c>
      <c r="L1217" s="1">
        <v>3</v>
      </c>
      <c r="M1217" s="1" t="s">
        <v>14524</v>
      </c>
      <c r="N1217" s="1" t="s">
        <v>14525</v>
      </c>
      <c r="S1217" s="1" t="s">
        <v>64</v>
      </c>
      <c r="T1217" s="1" t="s">
        <v>7221</v>
      </c>
      <c r="Y1217" s="1" t="s">
        <v>965</v>
      </c>
      <c r="Z1217" s="1" t="s">
        <v>8014</v>
      </c>
      <c r="AC1217" s="1">
        <v>2</v>
      </c>
      <c r="AD1217" s="1" t="s">
        <v>99</v>
      </c>
      <c r="AE1217" s="1" t="s">
        <v>9768</v>
      </c>
      <c r="AF1217" s="1" t="s">
        <v>100</v>
      </c>
      <c r="AG1217" s="1" t="s">
        <v>9819</v>
      </c>
    </row>
    <row r="1218" spans="1:73" ht="13.5" customHeight="1">
      <c r="A1218" s="4" t="str">
        <f t="shared" si="32"/>
        <v>1702_각남면_0098</v>
      </c>
      <c r="B1218" s="1">
        <v>1702</v>
      </c>
      <c r="C1218" s="1" t="s">
        <v>12741</v>
      </c>
      <c r="D1218" s="1" t="s">
        <v>12742</v>
      </c>
      <c r="E1218" s="1">
        <v>1217</v>
      </c>
      <c r="F1218" s="1">
        <v>4</v>
      </c>
      <c r="G1218" s="1" t="s">
        <v>2568</v>
      </c>
      <c r="H1218" s="1" t="s">
        <v>7054</v>
      </c>
      <c r="I1218" s="1">
        <v>2</v>
      </c>
      <c r="L1218" s="1">
        <v>4</v>
      </c>
      <c r="M1218" s="1" t="s">
        <v>15862</v>
      </c>
      <c r="N1218" s="1" t="s">
        <v>14862</v>
      </c>
      <c r="T1218" s="1" t="s">
        <v>14194</v>
      </c>
      <c r="U1218" s="1" t="s">
        <v>2632</v>
      </c>
      <c r="V1218" s="1" t="s">
        <v>12939</v>
      </c>
      <c r="W1218" s="1" t="s">
        <v>38</v>
      </c>
      <c r="X1218" s="1" t="s">
        <v>7748</v>
      </c>
      <c r="Y1218" s="1" t="s">
        <v>15863</v>
      </c>
      <c r="Z1218" s="1" t="s">
        <v>8464</v>
      </c>
      <c r="AC1218" s="1">
        <v>73</v>
      </c>
      <c r="AD1218" s="1" t="s">
        <v>717</v>
      </c>
      <c r="AE1218" s="1" t="s">
        <v>9812</v>
      </c>
      <c r="AJ1218" s="1" t="s">
        <v>17</v>
      </c>
      <c r="AK1218" s="1" t="s">
        <v>9936</v>
      </c>
      <c r="AL1218" s="1" t="s">
        <v>149</v>
      </c>
      <c r="AM1218" s="1" t="s">
        <v>9962</v>
      </c>
      <c r="AT1218" s="1" t="s">
        <v>829</v>
      </c>
      <c r="AU1218" s="1" t="s">
        <v>7631</v>
      </c>
      <c r="AV1218" s="1" t="s">
        <v>1054</v>
      </c>
      <c r="AW1218" s="1" t="s">
        <v>9638</v>
      </c>
      <c r="BG1218" s="1" t="s">
        <v>829</v>
      </c>
      <c r="BH1218" s="1" t="s">
        <v>7631</v>
      </c>
      <c r="BI1218" s="1" t="s">
        <v>2633</v>
      </c>
      <c r="BJ1218" s="1" t="s">
        <v>11250</v>
      </c>
      <c r="BK1218" s="1" t="s">
        <v>829</v>
      </c>
      <c r="BL1218" s="1" t="s">
        <v>7631</v>
      </c>
      <c r="BM1218" s="1" t="s">
        <v>2634</v>
      </c>
      <c r="BN1218" s="1" t="s">
        <v>11714</v>
      </c>
      <c r="BO1218" s="1" t="s">
        <v>829</v>
      </c>
      <c r="BP1218" s="1" t="s">
        <v>7631</v>
      </c>
      <c r="BQ1218" s="1" t="s">
        <v>2635</v>
      </c>
      <c r="BR1218" s="1" t="s">
        <v>13686</v>
      </c>
      <c r="BS1218" s="1" t="s">
        <v>79</v>
      </c>
      <c r="BT1218" s="1" t="s">
        <v>14129</v>
      </c>
    </row>
    <row r="1219" spans="1:73" ht="13.5" customHeight="1">
      <c r="A1219" s="4" t="str">
        <f t="shared" si="32"/>
        <v>1702_각남면_0098</v>
      </c>
      <c r="B1219" s="1">
        <v>1702</v>
      </c>
      <c r="C1219" s="1" t="s">
        <v>12741</v>
      </c>
      <c r="D1219" s="1" t="s">
        <v>12742</v>
      </c>
      <c r="E1219" s="1">
        <v>1218</v>
      </c>
      <c r="F1219" s="1">
        <v>4</v>
      </c>
      <c r="G1219" s="1" t="s">
        <v>2568</v>
      </c>
      <c r="H1219" s="1" t="s">
        <v>7054</v>
      </c>
      <c r="I1219" s="1">
        <v>2</v>
      </c>
      <c r="L1219" s="1">
        <v>4</v>
      </c>
      <c r="M1219" s="1" t="s">
        <v>15864</v>
      </c>
      <c r="N1219" s="1" t="s">
        <v>14862</v>
      </c>
      <c r="S1219" s="1" t="s">
        <v>68</v>
      </c>
      <c r="T1219" s="1" t="s">
        <v>7222</v>
      </c>
      <c r="Y1219" s="1" t="s">
        <v>2636</v>
      </c>
      <c r="Z1219" s="1" t="s">
        <v>8465</v>
      </c>
      <c r="AC1219" s="1">
        <v>15</v>
      </c>
      <c r="AD1219" s="1" t="s">
        <v>70</v>
      </c>
      <c r="AE1219" s="1" t="s">
        <v>9764</v>
      </c>
      <c r="AF1219" s="1" t="s">
        <v>100</v>
      </c>
      <c r="AG1219" s="1" t="s">
        <v>9819</v>
      </c>
    </row>
    <row r="1220" spans="1:73" ht="13.5" customHeight="1">
      <c r="A1220" s="4" t="str">
        <f t="shared" si="32"/>
        <v>1702_각남면_0098</v>
      </c>
      <c r="B1220" s="1">
        <v>1702</v>
      </c>
      <c r="C1220" s="1" t="s">
        <v>12741</v>
      </c>
      <c r="D1220" s="1" t="s">
        <v>12742</v>
      </c>
      <c r="E1220" s="1">
        <v>1219</v>
      </c>
      <c r="F1220" s="1">
        <v>4</v>
      </c>
      <c r="G1220" s="1" t="s">
        <v>2568</v>
      </c>
      <c r="H1220" s="1" t="s">
        <v>7054</v>
      </c>
      <c r="I1220" s="1">
        <v>2</v>
      </c>
      <c r="L1220" s="1">
        <v>5</v>
      </c>
      <c r="M1220" s="1" t="s">
        <v>15113</v>
      </c>
      <c r="N1220" s="1" t="s">
        <v>15114</v>
      </c>
      <c r="T1220" s="1" t="s">
        <v>14194</v>
      </c>
      <c r="U1220" s="1" t="s">
        <v>2211</v>
      </c>
      <c r="V1220" s="1" t="s">
        <v>7447</v>
      </c>
      <c r="W1220" s="1" t="s">
        <v>2149</v>
      </c>
      <c r="X1220" s="1" t="s">
        <v>7787</v>
      </c>
      <c r="Y1220" s="1" t="s">
        <v>2637</v>
      </c>
      <c r="Z1220" s="1" t="s">
        <v>8466</v>
      </c>
      <c r="AC1220" s="1">
        <v>55</v>
      </c>
      <c r="AD1220" s="1" t="s">
        <v>559</v>
      </c>
      <c r="AE1220" s="1" t="s">
        <v>9806</v>
      </c>
      <c r="AJ1220" s="1" t="s">
        <v>17</v>
      </c>
      <c r="AK1220" s="1" t="s">
        <v>9936</v>
      </c>
      <c r="AL1220" s="1" t="s">
        <v>360</v>
      </c>
      <c r="AM1220" s="1" t="s">
        <v>9928</v>
      </c>
      <c r="AT1220" s="1" t="s">
        <v>187</v>
      </c>
      <c r="AU1220" s="1" t="s">
        <v>10063</v>
      </c>
      <c r="AV1220" s="1" t="s">
        <v>2638</v>
      </c>
      <c r="AW1220" s="1" t="s">
        <v>10481</v>
      </c>
      <c r="BG1220" s="1" t="s">
        <v>194</v>
      </c>
      <c r="BH1220" s="1" t="s">
        <v>7558</v>
      </c>
      <c r="BI1220" s="1" t="s">
        <v>1610</v>
      </c>
      <c r="BJ1220" s="1" t="s">
        <v>8198</v>
      </c>
      <c r="BK1220" s="1" t="s">
        <v>363</v>
      </c>
      <c r="BL1220" s="1" t="s">
        <v>7491</v>
      </c>
      <c r="BM1220" s="1" t="s">
        <v>2639</v>
      </c>
      <c r="BN1220" s="1" t="s">
        <v>11715</v>
      </c>
      <c r="BO1220" s="1" t="s">
        <v>233</v>
      </c>
      <c r="BP1220" s="1" t="s">
        <v>7467</v>
      </c>
      <c r="BQ1220" s="1" t="s">
        <v>2640</v>
      </c>
      <c r="BR1220" s="1" t="s">
        <v>12235</v>
      </c>
      <c r="BS1220" s="1" t="s">
        <v>310</v>
      </c>
      <c r="BT1220" s="1" t="s">
        <v>9995</v>
      </c>
      <c r="BU1220" s="1" t="s">
        <v>16068</v>
      </c>
    </row>
    <row r="1221" spans="1:73" ht="13.5" customHeight="1">
      <c r="A1221" s="4" t="str">
        <f t="shared" si="32"/>
        <v>1702_각남면_0098</v>
      </c>
      <c r="B1221" s="1">
        <v>1702</v>
      </c>
      <c r="C1221" s="1" t="s">
        <v>12741</v>
      </c>
      <c r="D1221" s="1" t="s">
        <v>12742</v>
      </c>
      <c r="E1221" s="1">
        <v>1220</v>
      </c>
      <c r="F1221" s="1">
        <v>4</v>
      </c>
      <c r="G1221" s="1" t="s">
        <v>2568</v>
      </c>
      <c r="H1221" s="1" t="s">
        <v>7054</v>
      </c>
      <c r="I1221" s="1">
        <v>2</v>
      </c>
      <c r="L1221" s="1">
        <v>5</v>
      </c>
      <c r="M1221" s="1" t="s">
        <v>15113</v>
      </c>
      <c r="N1221" s="1" t="s">
        <v>15114</v>
      </c>
      <c r="S1221" s="1" t="s">
        <v>49</v>
      </c>
      <c r="T1221" s="1" t="s">
        <v>2878</v>
      </c>
      <c r="W1221" s="1" t="s">
        <v>1966</v>
      </c>
      <c r="X1221" s="1" t="s">
        <v>7784</v>
      </c>
      <c r="Y1221" s="1" t="s">
        <v>88</v>
      </c>
      <c r="Z1221" s="1" t="s">
        <v>7814</v>
      </c>
      <c r="AC1221" s="1">
        <v>56</v>
      </c>
      <c r="AD1221" s="1" t="s">
        <v>611</v>
      </c>
      <c r="AE1221" s="1" t="s">
        <v>9539</v>
      </c>
      <c r="AJ1221" s="1" t="s">
        <v>17</v>
      </c>
      <c r="AK1221" s="1" t="s">
        <v>9936</v>
      </c>
      <c r="AL1221" s="1" t="s">
        <v>224</v>
      </c>
      <c r="AM1221" s="1" t="s">
        <v>9998</v>
      </c>
      <c r="AT1221" s="1" t="s">
        <v>95</v>
      </c>
      <c r="AU1221" s="1" t="s">
        <v>10190</v>
      </c>
      <c r="AV1221" s="1" t="s">
        <v>15368</v>
      </c>
      <c r="AW1221" s="1" t="s">
        <v>8300</v>
      </c>
      <c r="BG1221" s="1" t="s">
        <v>189</v>
      </c>
      <c r="BH1221" s="1" t="s">
        <v>7414</v>
      </c>
      <c r="BI1221" s="1" t="s">
        <v>2641</v>
      </c>
      <c r="BJ1221" s="1" t="s">
        <v>11251</v>
      </c>
      <c r="BK1221" s="1" t="s">
        <v>363</v>
      </c>
      <c r="BL1221" s="1" t="s">
        <v>7491</v>
      </c>
      <c r="BM1221" s="1" t="s">
        <v>2639</v>
      </c>
      <c r="BN1221" s="1" t="s">
        <v>11715</v>
      </c>
      <c r="BO1221" s="1" t="s">
        <v>1963</v>
      </c>
      <c r="BP1221" s="1" t="s">
        <v>7442</v>
      </c>
      <c r="BQ1221" s="1" t="s">
        <v>2642</v>
      </c>
      <c r="BR1221" s="1" t="s">
        <v>13871</v>
      </c>
      <c r="BS1221" s="1" t="s">
        <v>79</v>
      </c>
      <c r="BT1221" s="1" t="s">
        <v>14129</v>
      </c>
    </row>
    <row r="1222" spans="1:73" ht="13.5" customHeight="1">
      <c r="A1222" s="4" t="str">
        <f t="shared" si="32"/>
        <v>1702_각남면_0098</v>
      </c>
      <c r="B1222" s="1">
        <v>1702</v>
      </c>
      <c r="C1222" s="1" t="s">
        <v>12741</v>
      </c>
      <c r="D1222" s="1" t="s">
        <v>12742</v>
      </c>
      <c r="E1222" s="1">
        <v>1221</v>
      </c>
      <c r="F1222" s="1">
        <v>4</v>
      </c>
      <c r="G1222" s="1" t="s">
        <v>2568</v>
      </c>
      <c r="H1222" s="1" t="s">
        <v>7054</v>
      </c>
      <c r="I1222" s="1">
        <v>2</v>
      </c>
      <c r="L1222" s="1">
        <v>5</v>
      </c>
      <c r="M1222" s="1" t="s">
        <v>15113</v>
      </c>
      <c r="N1222" s="1" t="s">
        <v>15114</v>
      </c>
      <c r="S1222" s="1" t="s">
        <v>64</v>
      </c>
      <c r="T1222" s="1" t="s">
        <v>7221</v>
      </c>
      <c r="Y1222" s="1" t="s">
        <v>88</v>
      </c>
      <c r="Z1222" s="1" t="s">
        <v>7814</v>
      </c>
      <c r="AC1222" s="1">
        <v>24</v>
      </c>
      <c r="AD1222" s="1" t="s">
        <v>337</v>
      </c>
      <c r="AE1222" s="1" t="s">
        <v>9796</v>
      </c>
    </row>
    <row r="1223" spans="1:73" ht="13.5" customHeight="1">
      <c r="A1223" s="4" t="str">
        <f t="shared" si="32"/>
        <v>1702_각남면_0098</v>
      </c>
      <c r="B1223" s="1">
        <v>1702</v>
      </c>
      <c r="C1223" s="1" t="s">
        <v>12741</v>
      </c>
      <c r="D1223" s="1" t="s">
        <v>12742</v>
      </c>
      <c r="E1223" s="1">
        <v>1222</v>
      </c>
      <c r="F1223" s="1">
        <v>4</v>
      </c>
      <c r="G1223" s="1" t="s">
        <v>2568</v>
      </c>
      <c r="H1223" s="1" t="s">
        <v>7054</v>
      </c>
      <c r="I1223" s="1">
        <v>2</v>
      </c>
      <c r="L1223" s="1">
        <v>5</v>
      </c>
      <c r="M1223" s="1" t="s">
        <v>15113</v>
      </c>
      <c r="N1223" s="1" t="s">
        <v>15114</v>
      </c>
      <c r="S1223" s="1" t="s">
        <v>64</v>
      </c>
      <c r="T1223" s="1" t="s">
        <v>7221</v>
      </c>
      <c r="Y1223" s="1" t="s">
        <v>12696</v>
      </c>
      <c r="Z1223" s="1" t="s">
        <v>13096</v>
      </c>
      <c r="AC1223" s="1">
        <v>11</v>
      </c>
      <c r="AD1223" s="1" t="s">
        <v>495</v>
      </c>
      <c r="AE1223" s="1" t="s">
        <v>9805</v>
      </c>
    </row>
    <row r="1224" spans="1:73" ht="13.5" customHeight="1">
      <c r="A1224" s="4" t="str">
        <f t="shared" si="32"/>
        <v>1702_각남면_0098</v>
      </c>
      <c r="B1224" s="1">
        <v>1702</v>
      </c>
      <c r="C1224" s="1" t="s">
        <v>12741</v>
      </c>
      <c r="D1224" s="1" t="s">
        <v>12742</v>
      </c>
      <c r="E1224" s="1">
        <v>1223</v>
      </c>
      <c r="F1224" s="1">
        <v>4</v>
      </c>
      <c r="G1224" s="1" t="s">
        <v>2568</v>
      </c>
      <c r="H1224" s="1" t="s">
        <v>7054</v>
      </c>
      <c r="I1224" s="1">
        <v>2</v>
      </c>
      <c r="L1224" s="1">
        <v>5</v>
      </c>
      <c r="M1224" s="1" t="s">
        <v>15113</v>
      </c>
      <c r="N1224" s="1" t="s">
        <v>15114</v>
      </c>
      <c r="S1224" s="1" t="s">
        <v>68</v>
      </c>
      <c r="T1224" s="1" t="s">
        <v>15729</v>
      </c>
      <c r="Y1224" s="1" t="s">
        <v>691</v>
      </c>
      <c r="Z1224" s="1" t="s">
        <v>7942</v>
      </c>
      <c r="AC1224" s="1">
        <v>8</v>
      </c>
      <c r="AD1224" s="1" t="s">
        <v>184</v>
      </c>
      <c r="AE1224" s="1" t="s">
        <v>9781</v>
      </c>
    </row>
    <row r="1225" spans="1:73" ht="13.5" customHeight="1">
      <c r="A1225" s="4" t="str">
        <f t="shared" si="32"/>
        <v>1702_각남면_0098</v>
      </c>
      <c r="B1225" s="1">
        <v>1702</v>
      </c>
      <c r="C1225" s="1" t="s">
        <v>12741</v>
      </c>
      <c r="D1225" s="1" t="s">
        <v>12742</v>
      </c>
      <c r="E1225" s="1">
        <v>1224</v>
      </c>
      <c r="F1225" s="1">
        <v>4</v>
      </c>
      <c r="G1225" s="1" t="s">
        <v>2568</v>
      </c>
      <c r="H1225" s="1" t="s">
        <v>7054</v>
      </c>
      <c r="I1225" s="1">
        <v>2</v>
      </c>
      <c r="L1225" s="1">
        <v>5</v>
      </c>
      <c r="M1225" s="1" t="s">
        <v>15113</v>
      </c>
      <c r="N1225" s="1" t="s">
        <v>15114</v>
      </c>
      <c r="S1225" s="1" t="s">
        <v>64</v>
      </c>
      <c r="T1225" s="1" t="s">
        <v>7221</v>
      </c>
      <c r="Y1225" s="1" t="s">
        <v>2420</v>
      </c>
      <c r="Z1225" s="1" t="s">
        <v>8410</v>
      </c>
      <c r="AC1225" s="1">
        <v>3</v>
      </c>
      <c r="AD1225" s="1" t="s">
        <v>217</v>
      </c>
      <c r="AE1225" s="1" t="s">
        <v>9783</v>
      </c>
      <c r="AF1225" s="1" t="s">
        <v>100</v>
      </c>
      <c r="AG1225" s="1" t="s">
        <v>9819</v>
      </c>
    </row>
    <row r="1226" spans="1:73" ht="13.5" customHeight="1">
      <c r="A1226" s="4" t="str">
        <f t="shared" ref="A1226:A1268" si="33">HYPERLINK("http://kyu.snu.ac.kr/sdhj/index.jsp?type=hj/GK14658_00IH_0001_0099.jpg","1702_각남면_0099")</f>
        <v>1702_각남면_0099</v>
      </c>
      <c r="B1226" s="1">
        <v>1702</v>
      </c>
      <c r="C1226" s="1" t="s">
        <v>12741</v>
      </c>
      <c r="D1226" s="1" t="s">
        <v>12742</v>
      </c>
      <c r="E1226" s="1">
        <v>1225</v>
      </c>
      <c r="F1226" s="1">
        <v>4</v>
      </c>
      <c r="G1226" s="1" t="s">
        <v>2568</v>
      </c>
      <c r="H1226" s="1" t="s">
        <v>7054</v>
      </c>
      <c r="I1226" s="1">
        <v>3</v>
      </c>
      <c r="J1226" s="1" t="s">
        <v>15417</v>
      </c>
      <c r="K1226" s="1" t="s">
        <v>12754</v>
      </c>
      <c r="L1226" s="1">
        <v>1</v>
      </c>
      <c r="M1226" s="1" t="s">
        <v>15417</v>
      </c>
      <c r="N1226" s="1" t="s">
        <v>12754</v>
      </c>
      <c r="T1226" s="1" t="s">
        <v>14194</v>
      </c>
      <c r="U1226" s="1" t="s">
        <v>2570</v>
      </c>
      <c r="V1226" s="1" t="s">
        <v>12937</v>
      </c>
      <c r="W1226" s="1" t="s">
        <v>76</v>
      </c>
      <c r="X1226" s="1" t="s">
        <v>12974</v>
      </c>
      <c r="Y1226" s="1" t="s">
        <v>15418</v>
      </c>
      <c r="Z1226" s="1" t="s">
        <v>8467</v>
      </c>
      <c r="AC1226" s="1">
        <v>43</v>
      </c>
      <c r="AD1226" s="1" t="s">
        <v>353</v>
      </c>
      <c r="AE1226" s="1" t="s">
        <v>9797</v>
      </c>
      <c r="AJ1226" s="1" t="s">
        <v>17</v>
      </c>
      <c r="AK1226" s="1" t="s">
        <v>9936</v>
      </c>
      <c r="AL1226" s="1" t="s">
        <v>79</v>
      </c>
      <c r="AM1226" s="1" t="s">
        <v>13206</v>
      </c>
      <c r="AT1226" s="1" t="s">
        <v>829</v>
      </c>
      <c r="AU1226" s="1" t="s">
        <v>7631</v>
      </c>
      <c r="AV1226" s="1" t="s">
        <v>570</v>
      </c>
      <c r="AW1226" s="1" t="s">
        <v>13449</v>
      </c>
      <c r="BG1226" s="1" t="s">
        <v>829</v>
      </c>
      <c r="BH1226" s="1" t="s">
        <v>7631</v>
      </c>
      <c r="BI1226" s="1" t="s">
        <v>2622</v>
      </c>
      <c r="BJ1226" s="1" t="s">
        <v>9439</v>
      </c>
      <c r="BM1226" s="1" t="s">
        <v>1231</v>
      </c>
      <c r="BN1226" s="1" t="s">
        <v>9259</v>
      </c>
      <c r="BO1226" s="1" t="s">
        <v>46</v>
      </c>
      <c r="BP1226" s="1" t="s">
        <v>7417</v>
      </c>
      <c r="BQ1226" s="1" t="s">
        <v>2623</v>
      </c>
      <c r="BR1226" s="1" t="s">
        <v>12234</v>
      </c>
      <c r="BS1226" s="1" t="s">
        <v>149</v>
      </c>
      <c r="BT1226" s="1" t="s">
        <v>9962</v>
      </c>
    </row>
    <row r="1227" spans="1:73" ht="13.5" customHeight="1">
      <c r="A1227" s="4" t="str">
        <f t="shared" si="33"/>
        <v>1702_각남면_0099</v>
      </c>
      <c r="B1227" s="1">
        <v>1702</v>
      </c>
      <c r="C1227" s="1" t="s">
        <v>12741</v>
      </c>
      <c r="D1227" s="1" t="s">
        <v>12742</v>
      </c>
      <c r="E1227" s="1">
        <v>1226</v>
      </c>
      <c r="F1227" s="1">
        <v>4</v>
      </c>
      <c r="G1227" s="1" t="s">
        <v>2568</v>
      </c>
      <c r="H1227" s="1" t="s">
        <v>7054</v>
      </c>
      <c r="I1227" s="1">
        <v>3</v>
      </c>
      <c r="L1227" s="1">
        <v>1</v>
      </c>
      <c r="M1227" s="1" t="s">
        <v>15865</v>
      </c>
      <c r="N1227" s="1" t="s">
        <v>12754</v>
      </c>
      <c r="S1227" s="1" t="s">
        <v>49</v>
      </c>
      <c r="T1227" s="1" t="s">
        <v>2878</v>
      </c>
      <c r="W1227" s="1" t="s">
        <v>148</v>
      </c>
      <c r="X1227" s="1" t="s">
        <v>11263</v>
      </c>
      <c r="Y1227" s="1" t="s">
        <v>2643</v>
      </c>
      <c r="Z1227" s="1" t="s">
        <v>8468</v>
      </c>
      <c r="AC1227" s="1">
        <v>30</v>
      </c>
      <c r="AD1227" s="1" t="s">
        <v>78</v>
      </c>
      <c r="AE1227" s="1" t="s">
        <v>9767</v>
      </c>
      <c r="AJ1227" s="1" t="s">
        <v>17</v>
      </c>
      <c r="AK1227" s="1" t="s">
        <v>9936</v>
      </c>
      <c r="AL1227" s="1" t="s">
        <v>149</v>
      </c>
      <c r="AM1227" s="1" t="s">
        <v>9962</v>
      </c>
      <c r="AT1227" s="1" t="s">
        <v>259</v>
      </c>
      <c r="AU1227" s="1" t="s">
        <v>13350</v>
      </c>
      <c r="AV1227" s="1" t="s">
        <v>2644</v>
      </c>
      <c r="AW1227" s="1" t="s">
        <v>10482</v>
      </c>
      <c r="BG1227" s="1" t="s">
        <v>259</v>
      </c>
      <c r="BH1227" s="1" t="s">
        <v>13516</v>
      </c>
      <c r="BI1227" s="1" t="s">
        <v>2645</v>
      </c>
      <c r="BJ1227" s="1" t="s">
        <v>10595</v>
      </c>
      <c r="BK1227" s="1" t="s">
        <v>259</v>
      </c>
      <c r="BL1227" s="1" t="s">
        <v>13516</v>
      </c>
      <c r="BM1227" s="1" t="s">
        <v>2646</v>
      </c>
      <c r="BN1227" s="1" t="s">
        <v>9522</v>
      </c>
      <c r="BO1227" s="1" t="s">
        <v>259</v>
      </c>
      <c r="BP1227" s="1" t="s">
        <v>13625</v>
      </c>
      <c r="BQ1227" s="1" t="s">
        <v>2647</v>
      </c>
      <c r="BR1227" s="1" t="s">
        <v>12236</v>
      </c>
      <c r="BS1227" s="1" t="s">
        <v>120</v>
      </c>
      <c r="BT1227" s="1" t="s">
        <v>9894</v>
      </c>
    </row>
    <row r="1228" spans="1:73" ht="13.5" customHeight="1">
      <c r="A1228" s="4" t="str">
        <f t="shared" si="33"/>
        <v>1702_각남면_0099</v>
      </c>
      <c r="B1228" s="1">
        <v>1702</v>
      </c>
      <c r="C1228" s="1" t="s">
        <v>12741</v>
      </c>
      <c r="D1228" s="1" t="s">
        <v>12742</v>
      </c>
      <c r="E1228" s="1">
        <v>1227</v>
      </c>
      <c r="F1228" s="1">
        <v>4</v>
      </c>
      <c r="G1228" s="1" t="s">
        <v>2568</v>
      </c>
      <c r="H1228" s="1" t="s">
        <v>7054</v>
      </c>
      <c r="I1228" s="1">
        <v>3</v>
      </c>
      <c r="L1228" s="1">
        <v>1</v>
      </c>
      <c r="M1228" s="1" t="s">
        <v>15865</v>
      </c>
      <c r="N1228" s="1" t="s">
        <v>12754</v>
      </c>
      <c r="S1228" s="1" t="s">
        <v>64</v>
      </c>
      <c r="T1228" s="1" t="s">
        <v>7221</v>
      </c>
      <c r="W1228" s="1" t="s">
        <v>76</v>
      </c>
      <c r="X1228" s="1" t="s">
        <v>12974</v>
      </c>
      <c r="Y1228" s="1" t="s">
        <v>2648</v>
      </c>
      <c r="Z1228" s="1" t="s">
        <v>8373</v>
      </c>
      <c r="AC1228" s="1">
        <v>3</v>
      </c>
      <c r="AD1228" s="1" t="s">
        <v>217</v>
      </c>
      <c r="AE1228" s="1" t="s">
        <v>9783</v>
      </c>
      <c r="AF1228" s="1" t="s">
        <v>100</v>
      </c>
      <c r="AG1228" s="1" t="s">
        <v>9819</v>
      </c>
    </row>
    <row r="1229" spans="1:73" ht="13.5" customHeight="1">
      <c r="A1229" s="4" t="str">
        <f t="shared" si="33"/>
        <v>1702_각남면_0099</v>
      </c>
      <c r="B1229" s="1">
        <v>1702</v>
      </c>
      <c r="C1229" s="1" t="s">
        <v>12741</v>
      </c>
      <c r="D1229" s="1" t="s">
        <v>12742</v>
      </c>
      <c r="E1229" s="1">
        <v>1228</v>
      </c>
      <c r="F1229" s="1">
        <v>4</v>
      </c>
      <c r="G1229" s="1" t="s">
        <v>2568</v>
      </c>
      <c r="H1229" s="1" t="s">
        <v>7054</v>
      </c>
      <c r="I1229" s="1">
        <v>3</v>
      </c>
      <c r="L1229" s="1">
        <v>2</v>
      </c>
      <c r="M1229" s="1" t="s">
        <v>14333</v>
      </c>
      <c r="N1229" s="1" t="s">
        <v>14334</v>
      </c>
      <c r="T1229" s="1" t="s">
        <v>14194</v>
      </c>
      <c r="U1229" s="1" t="s">
        <v>2632</v>
      </c>
      <c r="V1229" s="1" t="s">
        <v>12939</v>
      </c>
      <c r="W1229" s="1" t="s">
        <v>608</v>
      </c>
      <c r="X1229" s="1" t="s">
        <v>7768</v>
      </c>
      <c r="Y1229" s="1" t="s">
        <v>2649</v>
      </c>
      <c r="Z1229" s="1" t="s">
        <v>8469</v>
      </c>
      <c r="AC1229" s="1">
        <v>55</v>
      </c>
      <c r="AD1229" s="1" t="s">
        <v>559</v>
      </c>
      <c r="AE1229" s="1" t="s">
        <v>9806</v>
      </c>
      <c r="AJ1229" s="1" t="s">
        <v>17</v>
      </c>
      <c r="AK1229" s="1" t="s">
        <v>9936</v>
      </c>
      <c r="AL1229" s="1" t="s">
        <v>224</v>
      </c>
      <c r="AM1229" s="1" t="s">
        <v>9998</v>
      </c>
      <c r="AT1229" s="1" t="s">
        <v>829</v>
      </c>
      <c r="AU1229" s="1" t="s">
        <v>7631</v>
      </c>
      <c r="AV1229" s="1" t="s">
        <v>2650</v>
      </c>
      <c r="AW1229" s="1" t="s">
        <v>9074</v>
      </c>
      <c r="BG1229" s="1" t="s">
        <v>189</v>
      </c>
      <c r="BH1229" s="1" t="s">
        <v>7414</v>
      </c>
      <c r="BI1229" s="1" t="s">
        <v>15407</v>
      </c>
      <c r="BJ1229" s="1" t="s">
        <v>10465</v>
      </c>
      <c r="BK1229" s="1" t="s">
        <v>46</v>
      </c>
      <c r="BL1229" s="1" t="s">
        <v>7417</v>
      </c>
      <c r="BM1229" s="1" t="s">
        <v>2548</v>
      </c>
      <c r="BN1229" s="1" t="s">
        <v>8968</v>
      </c>
      <c r="BO1229" s="1" t="s">
        <v>46</v>
      </c>
      <c r="BP1229" s="1" t="s">
        <v>7417</v>
      </c>
      <c r="BQ1229" s="1" t="s">
        <v>2651</v>
      </c>
      <c r="BR1229" s="1" t="s">
        <v>13917</v>
      </c>
      <c r="BS1229" s="1" t="s">
        <v>79</v>
      </c>
      <c r="BT1229" s="1" t="s">
        <v>14129</v>
      </c>
    </row>
    <row r="1230" spans="1:73" ht="13.5" customHeight="1">
      <c r="A1230" s="4" t="str">
        <f t="shared" si="33"/>
        <v>1702_각남면_0099</v>
      </c>
      <c r="B1230" s="1">
        <v>1702</v>
      </c>
      <c r="C1230" s="1" t="s">
        <v>12741</v>
      </c>
      <c r="D1230" s="1" t="s">
        <v>12742</v>
      </c>
      <c r="E1230" s="1">
        <v>1229</v>
      </c>
      <c r="F1230" s="1">
        <v>4</v>
      </c>
      <c r="G1230" s="1" t="s">
        <v>2568</v>
      </c>
      <c r="H1230" s="1" t="s">
        <v>7054</v>
      </c>
      <c r="I1230" s="1">
        <v>3</v>
      </c>
      <c r="L1230" s="1">
        <v>3</v>
      </c>
      <c r="M1230" s="1" t="s">
        <v>14595</v>
      </c>
      <c r="N1230" s="1" t="s">
        <v>14596</v>
      </c>
      <c r="T1230" s="1" t="s">
        <v>14194</v>
      </c>
      <c r="U1230" s="1" t="s">
        <v>2570</v>
      </c>
      <c r="V1230" s="1" t="s">
        <v>12937</v>
      </c>
      <c r="W1230" s="1" t="s">
        <v>155</v>
      </c>
      <c r="X1230" s="1" t="s">
        <v>7753</v>
      </c>
      <c r="Y1230" s="1" t="s">
        <v>2652</v>
      </c>
      <c r="Z1230" s="1" t="s">
        <v>8470</v>
      </c>
      <c r="AC1230" s="1">
        <v>63</v>
      </c>
      <c r="AD1230" s="1" t="s">
        <v>217</v>
      </c>
      <c r="AE1230" s="1" t="s">
        <v>9783</v>
      </c>
      <c r="AJ1230" s="1" t="s">
        <v>17</v>
      </c>
      <c r="AK1230" s="1" t="s">
        <v>9936</v>
      </c>
      <c r="AL1230" s="1" t="s">
        <v>399</v>
      </c>
      <c r="AM1230" s="1" t="s">
        <v>9937</v>
      </c>
      <c r="AT1230" s="1" t="s">
        <v>829</v>
      </c>
      <c r="AU1230" s="1" t="s">
        <v>7631</v>
      </c>
      <c r="AV1230" s="1" t="s">
        <v>2653</v>
      </c>
      <c r="AW1230" s="1" t="s">
        <v>10483</v>
      </c>
      <c r="BG1230" s="1" t="s">
        <v>829</v>
      </c>
      <c r="BH1230" s="1" t="s">
        <v>7631</v>
      </c>
      <c r="BI1230" s="1" t="s">
        <v>2654</v>
      </c>
      <c r="BJ1230" s="1" t="s">
        <v>8993</v>
      </c>
      <c r="BK1230" s="1" t="s">
        <v>829</v>
      </c>
      <c r="BL1230" s="1" t="s">
        <v>7631</v>
      </c>
      <c r="BM1230" s="1" t="s">
        <v>2655</v>
      </c>
      <c r="BN1230" s="1" t="s">
        <v>11716</v>
      </c>
      <c r="BO1230" s="1" t="s">
        <v>829</v>
      </c>
      <c r="BP1230" s="1" t="s">
        <v>7631</v>
      </c>
      <c r="BQ1230" s="1" t="s">
        <v>2656</v>
      </c>
      <c r="BR1230" s="1" t="s">
        <v>12237</v>
      </c>
      <c r="BS1230" s="1" t="s">
        <v>2657</v>
      </c>
      <c r="BT1230" s="1" t="s">
        <v>14138</v>
      </c>
    </row>
    <row r="1231" spans="1:73" ht="13.5" customHeight="1">
      <c r="A1231" s="4" t="str">
        <f t="shared" si="33"/>
        <v>1702_각남면_0099</v>
      </c>
      <c r="B1231" s="1">
        <v>1702</v>
      </c>
      <c r="C1231" s="1" t="s">
        <v>12741</v>
      </c>
      <c r="D1231" s="1" t="s">
        <v>12742</v>
      </c>
      <c r="E1231" s="1">
        <v>1230</v>
      </c>
      <c r="F1231" s="1">
        <v>4</v>
      </c>
      <c r="G1231" s="1" t="s">
        <v>2568</v>
      </c>
      <c r="H1231" s="1" t="s">
        <v>7054</v>
      </c>
      <c r="I1231" s="1">
        <v>3</v>
      </c>
      <c r="L1231" s="1">
        <v>3</v>
      </c>
      <c r="M1231" s="1" t="s">
        <v>14595</v>
      </c>
      <c r="N1231" s="1" t="s">
        <v>14596</v>
      </c>
      <c r="S1231" s="1" t="s">
        <v>49</v>
      </c>
      <c r="T1231" s="1" t="s">
        <v>2878</v>
      </c>
      <c r="U1231" s="1" t="s">
        <v>128</v>
      </c>
      <c r="V1231" s="1" t="s">
        <v>7236</v>
      </c>
      <c r="W1231" s="1" t="s">
        <v>148</v>
      </c>
      <c r="X1231" s="1" t="s">
        <v>11263</v>
      </c>
      <c r="Y1231" s="1" t="s">
        <v>2658</v>
      </c>
      <c r="Z1231" s="1" t="s">
        <v>8471</v>
      </c>
      <c r="AC1231" s="1">
        <v>53</v>
      </c>
      <c r="AD1231" s="1" t="s">
        <v>40</v>
      </c>
      <c r="AE1231" s="1" t="s">
        <v>9762</v>
      </c>
      <c r="AJ1231" s="1" t="s">
        <v>17</v>
      </c>
      <c r="AK1231" s="1" t="s">
        <v>9936</v>
      </c>
      <c r="AL1231" s="1" t="s">
        <v>149</v>
      </c>
      <c r="AM1231" s="1" t="s">
        <v>9962</v>
      </c>
      <c r="AT1231" s="1" t="s">
        <v>829</v>
      </c>
      <c r="AU1231" s="1" t="s">
        <v>7631</v>
      </c>
      <c r="AV1231" s="1" t="s">
        <v>1055</v>
      </c>
      <c r="AW1231" s="1" t="s">
        <v>10446</v>
      </c>
      <c r="BG1231" s="1" t="s">
        <v>829</v>
      </c>
      <c r="BH1231" s="1" t="s">
        <v>7631</v>
      </c>
      <c r="BI1231" s="1" t="s">
        <v>1409</v>
      </c>
      <c r="BJ1231" s="1" t="s">
        <v>10368</v>
      </c>
      <c r="BK1231" s="1" t="s">
        <v>829</v>
      </c>
      <c r="BL1231" s="1" t="s">
        <v>7631</v>
      </c>
      <c r="BM1231" s="1" t="s">
        <v>2659</v>
      </c>
      <c r="BN1231" s="1" t="s">
        <v>11717</v>
      </c>
      <c r="BO1231" s="1" t="s">
        <v>46</v>
      </c>
      <c r="BP1231" s="1" t="s">
        <v>7417</v>
      </c>
      <c r="BQ1231" s="1" t="s">
        <v>2660</v>
      </c>
      <c r="BR1231" s="1" t="s">
        <v>12238</v>
      </c>
      <c r="BS1231" s="1" t="s">
        <v>416</v>
      </c>
      <c r="BT1231" s="1" t="s">
        <v>8868</v>
      </c>
    </row>
    <row r="1232" spans="1:73" ht="13.5" customHeight="1">
      <c r="A1232" s="4" t="str">
        <f t="shared" si="33"/>
        <v>1702_각남면_0099</v>
      </c>
      <c r="B1232" s="1">
        <v>1702</v>
      </c>
      <c r="C1232" s="1" t="s">
        <v>12741</v>
      </c>
      <c r="D1232" s="1" t="s">
        <v>12742</v>
      </c>
      <c r="E1232" s="1">
        <v>1231</v>
      </c>
      <c r="F1232" s="1">
        <v>4</v>
      </c>
      <c r="G1232" s="1" t="s">
        <v>2568</v>
      </c>
      <c r="H1232" s="1" t="s">
        <v>7054</v>
      </c>
      <c r="I1232" s="1">
        <v>3</v>
      </c>
      <c r="L1232" s="1">
        <v>3</v>
      </c>
      <c r="M1232" s="1" t="s">
        <v>14595</v>
      </c>
      <c r="N1232" s="1" t="s">
        <v>14596</v>
      </c>
      <c r="S1232" s="1" t="s">
        <v>68</v>
      </c>
      <c r="T1232" s="1" t="s">
        <v>7222</v>
      </c>
      <c r="U1232" s="1" t="s">
        <v>476</v>
      </c>
      <c r="V1232" s="1" t="s">
        <v>7338</v>
      </c>
      <c r="Y1232" s="1" t="s">
        <v>2661</v>
      </c>
      <c r="Z1232" s="1" t="s">
        <v>8472</v>
      </c>
      <c r="AC1232" s="1">
        <v>8</v>
      </c>
      <c r="AD1232" s="1" t="s">
        <v>184</v>
      </c>
      <c r="AE1232" s="1" t="s">
        <v>9781</v>
      </c>
    </row>
    <row r="1233" spans="1:72" ht="13.5" customHeight="1">
      <c r="A1233" s="4" t="str">
        <f t="shared" si="33"/>
        <v>1702_각남면_0099</v>
      </c>
      <c r="B1233" s="1">
        <v>1702</v>
      </c>
      <c r="C1233" s="1" t="s">
        <v>12741</v>
      </c>
      <c r="D1233" s="1" t="s">
        <v>12742</v>
      </c>
      <c r="E1233" s="1">
        <v>1232</v>
      </c>
      <c r="F1233" s="1">
        <v>4</v>
      </c>
      <c r="G1233" s="1" t="s">
        <v>2568</v>
      </c>
      <c r="H1233" s="1" t="s">
        <v>7054</v>
      </c>
      <c r="I1233" s="1">
        <v>3</v>
      </c>
      <c r="L1233" s="1">
        <v>3</v>
      </c>
      <c r="M1233" s="1" t="s">
        <v>14595</v>
      </c>
      <c r="N1233" s="1" t="s">
        <v>14596</v>
      </c>
      <c r="S1233" s="1" t="s">
        <v>64</v>
      </c>
      <c r="T1233" s="1" t="s">
        <v>7221</v>
      </c>
      <c r="Y1233" s="1" t="s">
        <v>15319</v>
      </c>
      <c r="Z1233" s="1" t="s">
        <v>8473</v>
      </c>
      <c r="AC1233" s="1">
        <v>13</v>
      </c>
      <c r="AD1233" s="1" t="s">
        <v>717</v>
      </c>
      <c r="AE1233" s="1" t="s">
        <v>9812</v>
      </c>
    </row>
    <row r="1234" spans="1:72" ht="13.5" customHeight="1">
      <c r="A1234" s="4" t="str">
        <f t="shared" si="33"/>
        <v>1702_각남면_0099</v>
      </c>
      <c r="B1234" s="1">
        <v>1702</v>
      </c>
      <c r="C1234" s="1" t="s">
        <v>12741</v>
      </c>
      <c r="D1234" s="1" t="s">
        <v>12742</v>
      </c>
      <c r="E1234" s="1">
        <v>1233</v>
      </c>
      <c r="F1234" s="1">
        <v>4</v>
      </c>
      <c r="G1234" s="1" t="s">
        <v>2568</v>
      </c>
      <c r="H1234" s="1" t="s">
        <v>7054</v>
      </c>
      <c r="I1234" s="1">
        <v>3</v>
      </c>
      <c r="L1234" s="1">
        <v>3</v>
      </c>
      <c r="M1234" s="1" t="s">
        <v>14595</v>
      </c>
      <c r="N1234" s="1" t="s">
        <v>14596</v>
      </c>
      <c r="S1234" s="1" t="s">
        <v>64</v>
      </c>
      <c r="T1234" s="1" t="s">
        <v>7221</v>
      </c>
      <c r="Y1234" s="1" t="s">
        <v>2662</v>
      </c>
      <c r="Z1234" s="1" t="s">
        <v>8474</v>
      </c>
      <c r="AC1234" s="1">
        <v>4</v>
      </c>
      <c r="AD1234" s="1" t="s">
        <v>103</v>
      </c>
      <c r="AE1234" s="1" t="s">
        <v>9769</v>
      </c>
      <c r="AF1234" s="1" t="s">
        <v>100</v>
      </c>
      <c r="AG1234" s="1" t="s">
        <v>9819</v>
      </c>
    </row>
    <row r="1235" spans="1:72" ht="13.5" customHeight="1">
      <c r="A1235" s="4" t="str">
        <f t="shared" si="33"/>
        <v>1702_각남면_0099</v>
      </c>
      <c r="B1235" s="1">
        <v>1702</v>
      </c>
      <c r="C1235" s="1" t="s">
        <v>12741</v>
      </c>
      <c r="D1235" s="1" t="s">
        <v>12742</v>
      </c>
      <c r="E1235" s="1">
        <v>1234</v>
      </c>
      <c r="F1235" s="1">
        <v>4</v>
      </c>
      <c r="G1235" s="1" t="s">
        <v>2568</v>
      </c>
      <c r="H1235" s="1" t="s">
        <v>7054</v>
      </c>
      <c r="I1235" s="1">
        <v>3</v>
      </c>
      <c r="L1235" s="1">
        <v>4</v>
      </c>
      <c r="M1235" s="1" t="s">
        <v>14863</v>
      </c>
      <c r="N1235" s="1" t="s">
        <v>14864</v>
      </c>
      <c r="O1235" s="1" t="s">
        <v>602</v>
      </c>
      <c r="P1235" s="1" t="s">
        <v>12806</v>
      </c>
      <c r="T1235" s="1" t="s">
        <v>14194</v>
      </c>
      <c r="U1235" s="1" t="s">
        <v>2663</v>
      </c>
      <c r="V1235" s="1" t="s">
        <v>7465</v>
      </c>
      <c r="W1235" s="1" t="s">
        <v>76</v>
      </c>
      <c r="X1235" s="1" t="s">
        <v>12974</v>
      </c>
      <c r="Y1235" s="1" t="s">
        <v>2600</v>
      </c>
      <c r="Z1235" s="1" t="s">
        <v>8451</v>
      </c>
      <c r="AC1235" s="1">
        <v>18</v>
      </c>
      <c r="AD1235" s="1" t="s">
        <v>157</v>
      </c>
      <c r="AE1235" s="1" t="s">
        <v>9776</v>
      </c>
      <c r="AJ1235" s="1" t="s">
        <v>17</v>
      </c>
      <c r="AK1235" s="1" t="s">
        <v>9936</v>
      </c>
      <c r="AL1235" s="1" t="s">
        <v>79</v>
      </c>
      <c r="AM1235" s="1" t="s">
        <v>13206</v>
      </c>
      <c r="AT1235" s="1" t="s">
        <v>829</v>
      </c>
      <c r="AU1235" s="1" t="s">
        <v>7631</v>
      </c>
      <c r="AV1235" s="1" t="s">
        <v>245</v>
      </c>
      <c r="AW1235" s="1" t="s">
        <v>7845</v>
      </c>
      <c r="BG1235" s="1" t="s">
        <v>46</v>
      </c>
      <c r="BH1235" s="1" t="s">
        <v>7417</v>
      </c>
      <c r="BI1235" s="1" t="s">
        <v>2591</v>
      </c>
      <c r="BJ1235" s="1" t="s">
        <v>10479</v>
      </c>
      <c r="BK1235" s="1" t="s">
        <v>46</v>
      </c>
      <c r="BL1235" s="1" t="s">
        <v>7417</v>
      </c>
      <c r="BM1235" s="1" t="s">
        <v>2592</v>
      </c>
      <c r="BN1235" s="1" t="s">
        <v>11246</v>
      </c>
      <c r="BO1235" s="1" t="s">
        <v>46</v>
      </c>
      <c r="BP1235" s="1" t="s">
        <v>7417</v>
      </c>
      <c r="BQ1235" s="1" t="s">
        <v>2664</v>
      </c>
      <c r="BR1235" s="1" t="s">
        <v>13713</v>
      </c>
      <c r="BS1235" s="1" t="s">
        <v>79</v>
      </c>
      <c r="BT1235" s="1" t="s">
        <v>14129</v>
      </c>
    </row>
    <row r="1236" spans="1:72" ht="13.5" customHeight="1">
      <c r="A1236" s="4" t="str">
        <f t="shared" si="33"/>
        <v>1702_각남면_0099</v>
      </c>
      <c r="B1236" s="1">
        <v>1702</v>
      </c>
      <c r="C1236" s="1" t="s">
        <v>12741</v>
      </c>
      <c r="D1236" s="1" t="s">
        <v>12742</v>
      </c>
      <c r="E1236" s="1">
        <v>1235</v>
      </c>
      <c r="F1236" s="1">
        <v>4</v>
      </c>
      <c r="G1236" s="1" t="s">
        <v>2568</v>
      </c>
      <c r="H1236" s="1" t="s">
        <v>7054</v>
      </c>
      <c r="I1236" s="1">
        <v>3</v>
      </c>
      <c r="L1236" s="1">
        <v>4</v>
      </c>
      <c r="M1236" s="1" t="s">
        <v>14863</v>
      </c>
      <c r="N1236" s="1" t="s">
        <v>14864</v>
      </c>
      <c r="S1236" s="1" t="s">
        <v>49</v>
      </c>
      <c r="T1236" s="1" t="s">
        <v>2878</v>
      </c>
      <c r="U1236" s="1" t="s">
        <v>128</v>
      </c>
      <c r="V1236" s="1" t="s">
        <v>7236</v>
      </c>
      <c r="W1236" s="1" t="s">
        <v>155</v>
      </c>
      <c r="X1236" s="1" t="s">
        <v>7753</v>
      </c>
      <c r="Y1236" s="1" t="s">
        <v>2665</v>
      </c>
      <c r="Z1236" s="1" t="s">
        <v>8475</v>
      </c>
      <c r="AC1236" s="1">
        <v>21</v>
      </c>
      <c r="AD1236" s="1" t="s">
        <v>246</v>
      </c>
      <c r="AE1236" s="1" t="s">
        <v>9786</v>
      </c>
      <c r="AF1236" s="1" t="s">
        <v>100</v>
      </c>
      <c r="AG1236" s="1" t="s">
        <v>9819</v>
      </c>
      <c r="AJ1236" s="1" t="s">
        <v>17</v>
      </c>
      <c r="AK1236" s="1" t="s">
        <v>9936</v>
      </c>
      <c r="AL1236" s="1" t="s">
        <v>2044</v>
      </c>
      <c r="AM1236" s="1" t="s">
        <v>10010</v>
      </c>
      <c r="AT1236" s="1" t="s">
        <v>829</v>
      </c>
      <c r="AU1236" s="1" t="s">
        <v>7631</v>
      </c>
      <c r="AV1236" s="1" t="s">
        <v>2652</v>
      </c>
      <c r="AW1236" s="1" t="s">
        <v>8470</v>
      </c>
      <c r="BG1236" s="1" t="s">
        <v>829</v>
      </c>
      <c r="BH1236" s="1" t="s">
        <v>7631</v>
      </c>
      <c r="BI1236" s="1" t="s">
        <v>2653</v>
      </c>
      <c r="BJ1236" s="1" t="s">
        <v>10483</v>
      </c>
      <c r="BK1236" s="1" t="s">
        <v>829</v>
      </c>
      <c r="BL1236" s="1" t="s">
        <v>7631</v>
      </c>
      <c r="BM1236" s="1" t="s">
        <v>2654</v>
      </c>
      <c r="BN1236" s="1" t="s">
        <v>8993</v>
      </c>
      <c r="BQ1236" s="1" t="s">
        <v>15419</v>
      </c>
      <c r="BR1236" s="1" t="s">
        <v>8529</v>
      </c>
      <c r="BS1236" s="1" t="s">
        <v>149</v>
      </c>
      <c r="BT1236" s="1" t="s">
        <v>9962</v>
      </c>
    </row>
    <row r="1237" spans="1:72" ht="13.5" customHeight="1">
      <c r="A1237" s="4" t="str">
        <f t="shared" si="33"/>
        <v>1702_각남면_0099</v>
      </c>
      <c r="B1237" s="1">
        <v>1702</v>
      </c>
      <c r="C1237" s="1" t="s">
        <v>12741</v>
      </c>
      <c r="D1237" s="1" t="s">
        <v>12742</v>
      </c>
      <c r="E1237" s="1">
        <v>1236</v>
      </c>
      <c r="F1237" s="1">
        <v>4</v>
      </c>
      <c r="G1237" s="1" t="s">
        <v>2568</v>
      </c>
      <c r="H1237" s="1" t="s">
        <v>7054</v>
      </c>
      <c r="I1237" s="1">
        <v>3</v>
      </c>
      <c r="L1237" s="1">
        <v>4</v>
      </c>
      <c r="M1237" s="1" t="s">
        <v>14863</v>
      </c>
      <c r="N1237" s="1" t="s">
        <v>14864</v>
      </c>
      <c r="S1237" s="1" t="s">
        <v>68</v>
      </c>
      <c r="T1237" s="1" t="s">
        <v>7222</v>
      </c>
      <c r="Y1237" s="1" t="s">
        <v>1358</v>
      </c>
      <c r="Z1237" s="1" t="s">
        <v>7135</v>
      </c>
      <c r="AC1237" s="1">
        <v>2</v>
      </c>
      <c r="AD1237" s="1" t="s">
        <v>99</v>
      </c>
      <c r="AE1237" s="1" t="s">
        <v>9768</v>
      </c>
      <c r="AF1237" s="1" t="s">
        <v>100</v>
      </c>
      <c r="AG1237" s="1" t="s">
        <v>9819</v>
      </c>
    </row>
    <row r="1238" spans="1:72" ht="13.5" customHeight="1">
      <c r="A1238" s="4" t="str">
        <f t="shared" si="33"/>
        <v>1702_각남면_0099</v>
      </c>
      <c r="B1238" s="1">
        <v>1702</v>
      </c>
      <c r="C1238" s="1" t="s">
        <v>12741</v>
      </c>
      <c r="D1238" s="1" t="s">
        <v>12742</v>
      </c>
      <c r="E1238" s="1">
        <v>1237</v>
      </c>
      <c r="F1238" s="1">
        <v>4</v>
      </c>
      <c r="G1238" s="1" t="s">
        <v>2568</v>
      </c>
      <c r="H1238" s="1" t="s">
        <v>7054</v>
      </c>
      <c r="I1238" s="1">
        <v>3</v>
      </c>
      <c r="L1238" s="1">
        <v>5</v>
      </c>
      <c r="M1238" s="1" t="s">
        <v>15115</v>
      </c>
      <c r="N1238" s="1" t="s">
        <v>15116</v>
      </c>
      <c r="O1238" s="1" t="s">
        <v>6</v>
      </c>
      <c r="P1238" s="1" t="s">
        <v>7189</v>
      </c>
      <c r="T1238" s="1" t="s">
        <v>14194</v>
      </c>
      <c r="U1238" s="1" t="s">
        <v>2666</v>
      </c>
      <c r="V1238" s="1" t="s">
        <v>7466</v>
      </c>
      <c r="W1238" s="1" t="s">
        <v>38</v>
      </c>
      <c r="X1238" s="1" t="s">
        <v>7748</v>
      </c>
      <c r="Y1238" s="1" t="s">
        <v>2667</v>
      </c>
      <c r="Z1238" s="1" t="s">
        <v>8476</v>
      </c>
      <c r="AC1238" s="1">
        <v>45</v>
      </c>
      <c r="AD1238" s="1" t="s">
        <v>203</v>
      </c>
      <c r="AE1238" s="1" t="s">
        <v>9782</v>
      </c>
      <c r="AJ1238" s="1" t="s">
        <v>17</v>
      </c>
      <c r="AK1238" s="1" t="s">
        <v>9936</v>
      </c>
      <c r="AL1238" s="1" t="s">
        <v>2668</v>
      </c>
      <c r="AM1238" s="1" t="s">
        <v>10016</v>
      </c>
      <c r="AT1238" s="1" t="s">
        <v>829</v>
      </c>
      <c r="AU1238" s="1" t="s">
        <v>7631</v>
      </c>
      <c r="AV1238" s="1" t="s">
        <v>859</v>
      </c>
      <c r="AW1238" s="1" t="s">
        <v>7990</v>
      </c>
      <c r="BG1238" s="1" t="s">
        <v>829</v>
      </c>
      <c r="BH1238" s="1" t="s">
        <v>7631</v>
      </c>
      <c r="BI1238" s="1" t="s">
        <v>2669</v>
      </c>
      <c r="BJ1238" s="1" t="s">
        <v>7153</v>
      </c>
      <c r="BK1238" s="1" t="s">
        <v>829</v>
      </c>
      <c r="BL1238" s="1" t="s">
        <v>7631</v>
      </c>
      <c r="BM1238" s="1" t="s">
        <v>686</v>
      </c>
      <c r="BN1238" s="1" t="s">
        <v>8910</v>
      </c>
      <c r="BO1238" s="1" t="s">
        <v>829</v>
      </c>
      <c r="BP1238" s="1" t="s">
        <v>7631</v>
      </c>
      <c r="BQ1238" s="1" t="s">
        <v>15866</v>
      </c>
      <c r="BR1238" s="1" t="s">
        <v>13921</v>
      </c>
      <c r="BS1238" s="1" t="s">
        <v>79</v>
      </c>
      <c r="BT1238" s="1" t="s">
        <v>14129</v>
      </c>
    </row>
    <row r="1239" spans="1:72" ht="13.5" customHeight="1">
      <c r="A1239" s="4" t="str">
        <f t="shared" si="33"/>
        <v>1702_각남면_0099</v>
      </c>
      <c r="B1239" s="1">
        <v>1702</v>
      </c>
      <c r="C1239" s="1" t="s">
        <v>12741</v>
      </c>
      <c r="D1239" s="1" t="s">
        <v>12742</v>
      </c>
      <c r="E1239" s="1">
        <v>1238</v>
      </c>
      <c r="F1239" s="1">
        <v>4</v>
      </c>
      <c r="G1239" s="1" t="s">
        <v>2568</v>
      </c>
      <c r="H1239" s="1" t="s">
        <v>7054</v>
      </c>
      <c r="I1239" s="1">
        <v>3</v>
      </c>
      <c r="L1239" s="1">
        <v>5</v>
      </c>
      <c r="M1239" s="1" t="s">
        <v>15115</v>
      </c>
      <c r="N1239" s="1" t="s">
        <v>15116</v>
      </c>
      <c r="S1239" s="1" t="s">
        <v>280</v>
      </c>
      <c r="T1239" s="1" t="s">
        <v>7228</v>
      </c>
      <c r="W1239" s="1" t="s">
        <v>76</v>
      </c>
      <c r="X1239" s="1" t="s">
        <v>12974</v>
      </c>
      <c r="Y1239" s="1" t="s">
        <v>88</v>
      </c>
      <c r="Z1239" s="1" t="s">
        <v>7814</v>
      </c>
      <c r="AC1239" s="1">
        <v>68</v>
      </c>
      <c r="AD1239" s="1" t="s">
        <v>184</v>
      </c>
      <c r="AE1239" s="1" t="s">
        <v>9781</v>
      </c>
    </row>
    <row r="1240" spans="1:72" ht="13.5" customHeight="1">
      <c r="A1240" s="4" t="str">
        <f t="shared" si="33"/>
        <v>1702_각남면_0099</v>
      </c>
      <c r="B1240" s="1">
        <v>1702</v>
      </c>
      <c r="C1240" s="1" t="s">
        <v>12741</v>
      </c>
      <c r="D1240" s="1" t="s">
        <v>12742</v>
      </c>
      <c r="E1240" s="1">
        <v>1239</v>
      </c>
      <c r="F1240" s="1">
        <v>4</v>
      </c>
      <c r="G1240" s="1" t="s">
        <v>2568</v>
      </c>
      <c r="H1240" s="1" t="s">
        <v>7054</v>
      </c>
      <c r="I1240" s="1">
        <v>3</v>
      </c>
      <c r="L1240" s="1">
        <v>6</v>
      </c>
      <c r="M1240" s="1" t="s">
        <v>15269</v>
      </c>
      <c r="N1240" s="1" t="s">
        <v>15270</v>
      </c>
      <c r="O1240" s="1" t="s">
        <v>6</v>
      </c>
      <c r="P1240" s="1" t="s">
        <v>7189</v>
      </c>
      <c r="T1240" s="1" t="s">
        <v>14194</v>
      </c>
      <c r="U1240" s="1" t="s">
        <v>2663</v>
      </c>
      <c r="V1240" s="1" t="s">
        <v>7465</v>
      </c>
      <c r="W1240" s="1" t="s">
        <v>148</v>
      </c>
      <c r="X1240" s="1" t="s">
        <v>11263</v>
      </c>
      <c r="Y1240" s="1" t="s">
        <v>2670</v>
      </c>
      <c r="Z1240" s="1" t="s">
        <v>8477</v>
      </c>
      <c r="AC1240" s="1">
        <v>21</v>
      </c>
      <c r="AD1240" s="1" t="s">
        <v>246</v>
      </c>
      <c r="AE1240" s="1" t="s">
        <v>9786</v>
      </c>
      <c r="AJ1240" s="1" t="s">
        <v>17</v>
      </c>
      <c r="AK1240" s="1" t="s">
        <v>9936</v>
      </c>
      <c r="AL1240" s="1" t="s">
        <v>149</v>
      </c>
      <c r="AM1240" s="1" t="s">
        <v>9962</v>
      </c>
      <c r="AT1240" s="1" t="s">
        <v>829</v>
      </c>
      <c r="AU1240" s="1" t="s">
        <v>7631</v>
      </c>
      <c r="AV1240" s="1" t="s">
        <v>15420</v>
      </c>
      <c r="AW1240" s="1" t="s">
        <v>8780</v>
      </c>
      <c r="BG1240" s="1" t="s">
        <v>46</v>
      </c>
      <c r="BH1240" s="1" t="s">
        <v>7417</v>
      </c>
      <c r="BI1240" s="1" t="s">
        <v>2671</v>
      </c>
      <c r="BJ1240" s="1" t="s">
        <v>9477</v>
      </c>
      <c r="BK1240" s="1" t="s">
        <v>46</v>
      </c>
      <c r="BL1240" s="1" t="s">
        <v>7417</v>
      </c>
      <c r="BM1240" s="1" t="s">
        <v>1795</v>
      </c>
      <c r="BN1240" s="1" t="s">
        <v>9360</v>
      </c>
      <c r="BO1240" s="1" t="s">
        <v>46</v>
      </c>
      <c r="BP1240" s="1" t="s">
        <v>7417</v>
      </c>
      <c r="BQ1240" s="1" t="s">
        <v>2672</v>
      </c>
      <c r="BR1240" s="1" t="s">
        <v>12239</v>
      </c>
      <c r="BS1240" s="1" t="s">
        <v>120</v>
      </c>
      <c r="BT1240" s="1" t="s">
        <v>9894</v>
      </c>
    </row>
    <row r="1241" spans="1:72" ht="13.5" customHeight="1">
      <c r="A1241" s="4" t="str">
        <f t="shared" si="33"/>
        <v>1702_각남면_0099</v>
      </c>
      <c r="B1241" s="1">
        <v>1702</v>
      </c>
      <c r="C1241" s="1" t="s">
        <v>12741</v>
      </c>
      <c r="D1241" s="1" t="s">
        <v>12742</v>
      </c>
      <c r="E1241" s="1">
        <v>1240</v>
      </c>
      <c r="F1241" s="1">
        <v>4</v>
      </c>
      <c r="G1241" s="1" t="s">
        <v>2568</v>
      </c>
      <c r="H1241" s="1" t="s">
        <v>7054</v>
      </c>
      <c r="I1241" s="1">
        <v>3</v>
      </c>
      <c r="L1241" s="1">
        <v>6</v>
      </c>
      <c r="M1241" s="1" t="s">
        <v>15269</v>
      </c>
      <c r="N1241" s="1" t="s">
        <v>15270</v>
      </c>
      <c r="S1241" s="1" t="s">
        <v>49</v>
      </c>
      <c r="T1241" s="1" t="s">
        <v>2878</v>
      </c>
      <c r="U1241" s="1" t="s">
        <v>128</v>
      </c>
      <c r="V1241" s="1" t="s">
        <v>7236</v>
      </c>
      <c r="W1241" s="1" t="s">
        <v>76</v>
      </c>
      <c r="X1241" s="1" t="s">
        <v>12974</v>
      </c>
      <c r="Y1241" s="1" t="s">
        <v>88</v>
      </c>
      <c r="Z1241" s="1" t="s">
        <v>7814</v>
      </c>
      <c r="AC1241" s="1">
        <v>20</v>
      </c>
      <c r="AD1241" s="1" t="s">
        <v>263</v>
      </c>
      <c r="AE1241" s="1" t="s">
        <v>9787</v>
      </c>
      <c r="AJ1241" s="1" t="s">
        <v>17</v>
      </c>
      <c r="AK1241" s="1" t="s">
        <v>9936</v>
      </c>
      <c r="AL1241" s="1" t="s">
        <v>79</v>
      </c>
      <c r="AM1241" s="1" t="s">
        <v>13206</v>
      </c>
      <c r="AT1241" s="1" t="s">
        <v>829</v>
      </c>
      <c r="AU1241" s="1" t="s">
        <v>7631</v>
      </c>
      <c r="AV1241" s="1" t="s">
        <v>2280</v>
      </c>
      <c r="AW1241" s="1" t="s">
        <v>7180</v>
      </c>
      <c r="BG1241" s="1" t="s">
        <v>46</v>
      </c>
      <c r="BH1241" s="1" t="s">
        <v>7417</v>
      </c>
      <c r="BI1241" s="1" t="s">
        <v>2591</v>
      </c>
      <c r="BJ1241" s="1" t="s">
        <v>10479</v>
      </c>
      <c r="BK1241" s="1" t="s">
        <v>46</v>
      </c>
      <c r="BL1241" s="1" t="s">
        <v>7417</v>
      </c>
      <c r="BM1241" s="1" t="s">
        <v>2275</v>
      </c>
      <c r="BN1241" s="1" t="s">
        <v>7751</v>
      </c>
      <c r="BO1241" s="1" t="s">
        <v>57</v>
      </c>
      <c r="BP1241" s="1" t="s">
        <v>7320</v>
      </c>
      <c r="BQ1241" s="1" t="s">
        <v>850</v>
      </c>
      <c r="BR1241" s="1" t="s">
        <v>8445</v>
      </c>
      <c r="BS1241" s="1" t="s">
        <v>86</v>
      </c>
      <c r="BT1241" s="1" t="s">
        <v>9892</v>
      </c>
    </row>
    <row r="1242" spans="1:72" ht="13.5" customHeight="1">
      <c r="A1242" s="4" t="str">
        <f t="shared" si="33"/>
        <v>1702_각남면_0099</v>
      </c>
      <c r="B1242" s="1">
        <v>1702</v>
      </c>
      <c r="C1242" s="1" t="s">
        <v>12741</v>
      </c>
      <c r="D1242" s="1" t="s">
        <v>12742</v>
      </c>
      <c r="E1242" s="1">
        <v>1241</v>
      </c>
      <c r="F1242" s="1">
        <v>4</v>
      </c>
      <c r="G1242" s="1" t="s">
        <v>2568</v>
      </c>
      <c r="H1242" s="1" t="s">
        <v>7054</v>
      </c>
      <c r="I1242" s="1">
        <v>3</v>
      </c>
      <c r="L1242" s="1">
        <v>7</v>
      </c>
      <c r="M1242" s="1" t="s">
        <v>15279</v>
      </c>
      <c r="N1242" s="1" t="s">
        <v>15280</v>
      </c>
      <c r="O1242" s="1" t="s">
        <v>6</v>
      </c>
      <c r="P1242" s="1" t="s">
        <v>7189</v>
      </c>
      <c r="T1242" s="1" t="s">
        <v>14194</v>
      </c>
      <c r="U1242" s="1" t="s">
        <v>2590</v>
      </c>
      <c r="V1242" s="1" t="s">
        <v>12882</v>
      </c>
      <c r="W1242" s="1" t="s">
        <v>76</v>
      </c>
      <c r="X1242" s="1" t="s">
        <v>12974</v>
      </c>
      <c r="Y1242" s="1" t="s">
        <v>1882</v>
      </c>
      <c r="Z1242" s="1" t="s">
        <v>8303</v>
      </c>
      <c r="AC1242" s="1">
        <v>42</v>
      </c>
      <c r="AD1242" s="1" t="s">
        <v>353</v>
      </c>
      <c r="AE1242" s="1" t="s">
        <v>9797</v>
      </c>
      <c r="AJ1242" s="1" t="s">
        <v>17</v>
      </c>
      <c r="AK1242" s="1" t="s">
        <v>9936</v>
      </c>
      <c r="AL1242" s="1" t="s">
        <v>79</v>
      </c>
      <c r="AM1242" s="1" t="s">
        <v>13206</v>
      </c>
      <c r="AT1242" s="1" t="s">
        <v>829</v>
      </c>
      <c r="AU1242" s="1" t="s">
        <v>7631</v>
      </c>
      <c r="AV1242" s="1" t="s">
        <v>2673</v>
      </c>
      <c r="AW1242" s="1" t="s">
        <v>10484</v>
      </c>
      <c r="BG1242" s="1" t="s">
        <v>829</v>
      </c>
      <c r="BH1242" s="1" t="s">
        <v>7631</v>
      </c>
      <c r="BI1242" s="1" t="s">
        <v>2674</v>
      </c>
      <c r="BJ1242" s="1" t="s">
        <v>11252</v>
      </c>
      <c r="BK1242" s="1" t="s">
        <v>829</v>
      </c>
      <c r="BL1242" s="1" t="s">
        <v>7631</v>
      </c>
      <c r="BM1242" s="1" t="s">
        <v>2675</v>
      </c>
      <c r="BN1242" s="1" t="s">
        <v>11718</v>
      </c>
      <c r="BO1242" s="1" t="s">
        <v>829</v>
      </c>
      <c r="BP1242" s="1" t="s">
        <v>7631</v>
      </c>
      <c r="BQ1242" s="1" t="s">
        <v>2676</v>
      </c>
      <c r="BR1242" s="1" t="s">
        <v>14111</v>
      </c>
      <c r="BS1242" s="1" t="s">
        <v>310</v>
      </c>
      <c r="BT1242" s="1" t="s">
        <v>9995</v>
      </c>
    </row>
    <row r="1243" spans="1:72" ht="13.5" customHeight="1">
      <c r="A1243" s="4" t="str">
        <f t="shared" si="33"/>
        <v>1702_각남면_0099</v>
      </c>
      <c r="B1243" s="1">
        <v>1702</v>
      </c>
      <c r="C1243" s="1" t="s">
        <v>12741</v>
      </c>
      <c r="D1243" s="1" t="s">
        <v>12742</v>
      </c>
      <c r="E1243" s="1">
        <v>1242</v>
      </c>
      <c r="F1243" s="1">
        <v>4</v>
      </c>
      <c r="G1243" s="1" t="s">
        <v>2568</v>
      </c>
      <c r="H1243" s="1" t="s">
        <v>7054</v>
      </c>
      <c r="I1243" s="1">
        <v>3</v>
      </c>
      <c r="L1243" s="1">
        <v>7</v>
      </c>
      <c r="M1243" s="1" t="s">
        <v>15279</v>
      </c>
      <c r="N1243" s="1" t="s">
        <v>15280</v>
      </c>
      <c r="S1243" s="1" t="s">
        <v>49</v>
      </c>
      <c r="T1243" s="1" t="s">
        <v>2878</v>
      </c>
      <c r="W1243" s="1" t="s">
        <v>1839</v>
      </c>
      <c r="X1243" s="1" t="s">
        <v>7747</v>
      </c>
      <c r="Y1243" s="1" t="s">
        <v>88</v>
      </c>
      <c r="Z1243" s="1" t="s">
        <v>7814</v>
      </c>
      <c r="AC1243" s="1">
        <v>41</v>
      </c>
      <c r="AD1243" s="1" t="s">
        <v>223</v>
      </c>
      <c r="AE1243" s="1" t="s">
        <v>9784</v>
      </c>
      <c r="AJ1243" s="1" t="s">
        <v>17</v>
      </c>
      <c r="AK1243" s="1" t="s">
        <v>9936</v>
      </c>
      <c r="AL1243" s="1" t="s">
        <v>86</v>
      </c>
      <c r="AM1243" s="1" t="s">
        <v>9892</v>
      </c>
      <c r="AT1243" s="1" t="s">
        <v>829</v>
      </c>
      <c r="AU1243" s="1" t="s">
        <v>7631</v>
      </c>
      <c r="AV1243" s="1" t="s">
        <v>2677</v>
      </c>
      <c r="AW1243" s="1" t="s">
        <v>10485</v>
      </c>
      <c r="BG1243" s="1" t="s">
        <v>829</v>
      </c>
      <c r="BH1243" s="1" t="s">
        <v>7631</v>
      </c>
      <c r="BI1243" s="1" t="s">
        <v>2099</v>
      </c>
      <c r="BJ1243" s="1" t="s">
        <v>11218</v>
      </c>
      <c r="BK1243" s="1" t="s">
        <v>829</v>
      </c>
      <c r="BL1243" s="1" t="s">
        <v>7631</v>
      </c>
      <c r="BM1243" s="1" t="s">
        <v>2678</v>
      </c>
      <c r="BN1243" s="1" t="s">
        <v>9553</v>
      </c>
      <c r="BO1243" s="1" t="s">
        <v>829</v>
      </c>
      <c r="BP1243" s="1" t="s">
        <v>7631</v>
      </c>
      <c r="BQ1243" s="1" t="s">
        <v>2679</v>
      </c>
      <c r="BR1243" s="1" t="s">
        <v>12240</v>
      </c>
      <c r="BS1243" s="1" t="s">
        <v>97</v>
      </c>
      <c r="BT1243" s="1" t="s">
        <v>9880</v>
      </c>
    </row>
    <row r="1244" spans="1:72" ht="13.5" customHeight="1">
      <c r="A1244" s="4" t="str">
        <f t="shared" si="33"/>
        <v>1702_각남면_0099</v>
      </c>
      <c r="B1244" s="1">
        <v>1702</v>
      </c>
      <c r="C1244" s="1" t="s">
        <v>12741</v>
      </c>
      <c r="D1244" s="1" t="s">
        <v>12742</v>
      </c>
      <c r="E1244" s="1">
        <v>1243</v>
      </c>
      <c r="F1244" s="1">
        <v>4</v>
      </c>
      <c r="G1244" s="1" t="s">
        <v>2568</v>
      </c>
      <c r="H1244" s="1" t="s">
        <v>7054</v>
      </c>
      <c r="I1244" s="1">
        <v>3</v>
      </c>
      <c r="L1244" s="1">
        <v>7</v>
      </c>
      <c r="M1244" s="1" t="s">
        <v>15279</v>
      </c>
      <c r="N1244" s="1" t="s">
        <v>15280</v>
      </c>
      <c r="S1244" s="1" t="s">
        <v>64</v>
      </c>
      <c r="T1244" s="1" t="s">
        <v>7221</v>
      </c>
      <c r="Y1244" s="1" t="s">
        <v>994</v>
      </c>
      <c r="Z1244" s="1" t="s">
        <v>8173</v>
      </c>
      <c r="AC1244" s="1">
        <v>4</v>
      </c>
      <c r="AD1244" s="1" t="s">
        <v>103</v>
      </c>
      <c r="AE1244" s="1" t="s">
        <v>9769</v>
      </c>
    </row>
    <row r="1245" spans="1:72" ht="13.5" customHeight="1">
      <c r="A1245" s="4" t="str">
        <f t="shared" si="33"/>
        <v>1702_각남면_0099</v>
      </c>
      <c r="B1245" s="1">
        <v>1702</v>
      </c>
      <c r="C1245" s="1" t="s">
        <v>12741</v>
      </c>
      <c r="D1245" s="1" t="s">
        <v>12742</v>
      </c>
      <c r="E1245" s="1">
        <v>1244</v>
      </c>
      <c r="F1245" s="1">
        <v>5</v>
      </c>
      <c r="G1245" s="1" t="s">
        <v>2680</v>
      </c>
      <c r="H1245" s="1" t="s">
        <v>7055</v>
      </c>
      <c r="I1245" s="1">
        <v>1</v>
      </c>
      <c r="J1245" s="1" t="s">
        <v>2681</v>
      </c>
      <c r="K1245" s="1" t="s">
        <v>12793</v>
      </c>
      <c r="L1245" s="1">
        <v>1</v>
      </c>
      <c r="M1245" s="1" t="s">
        <v>2681</v>
      </c>
      <c r="N1245" s="1" t="s">
        <v>14221</v>
      </c>
      <c r="T1245" s="1" t="s">
        <v>14194</v>
      </c>
      <c r="U1245" s="1" t="s">
        <v>1187</v>
      </c>
      <c r="V1245" s="1" t="s">
        <v>7385</v>
      </c>
      <c r="W1245" s="1" t="s">
        <v>148</v>
      </c>
      <c r="X1245" s="1" t="s">
        <v>11263</v>
      </c>
      <c r="Y1245" s="1" t="s">
        <v>2682</v>
      </c>
      <c r="Z1245" s="1" t="s">
        <v>8478</v>
      </c>
      <c r="AC1245" s="1">
        <v>23</v>
      </c>
      <c r="AD1245" s="1" t="s">
        <v>89</v>
      </c>
      <c r="AE1245" s="1" t="s">
        <v>8127</v>
      </c>
      <c r="AJ1245" s="1" t="s">
        <v>17</v>
      </c>
      <c r="AK1245" s="1" t="s">
        <v>9936</v>
      </c>
      <c r="AL1245" s="1" t="s">
        <v>149</v>
      </c>
      <c r="AM1245" s="1" t="s">
        <v>9962</v>
      </c>
      <c r="AT1245" s="1" t="s">
        <v>42</v>
      </c>
      <c r="AU1245" s="1" t="s">
        <v>7418</v>
      </c>
      <c r="AV1245" s="1" t="s">
        <v>15421</v>
      </c>
      <c r="AW1245" s="1" t="s">
        <v>10486</v>
      </c>
      <c r="BG1245" s="1" t="s">
        <v>42</v>
      </c>
      <c r="BH1245" s="1" t="s">
        <v>7418</v>
      </c>
      <c r="BI1245" s="1" t="s">
        <v>2683</v>
      </c>
      <c r="BJ1245" s="1" t="s">
        <v>11253</v>
      </c>
      <c r="BK1245" s="1" t="s">
        <v>189</v>
      </c>
      <c r="BL1245" s="1" t="s">
        <v>7414</v>
      </c>
      <c r="BM1245" s="1" t="s">
        <v>2534</v>
      </c>
      <c r="BN1245" s="1" t="s">
        <v>11259</v>
      </c>
      <c r="BO1245" s="1" t="s">
        <v>42</v>
      </c>
      <c r="BP1245" s="1" t="s">
        <v>7418</v>
      </c>
      <c r="BQ1245" s="1" t="s">
        <v>2684</v>
      </c>
      <c r="BR1245" s="1" t="s">
        <v>12241</v>
      </c>
      <c r="BS1245" s="1" t="s">
        <v>399</v>
      </c>
      <c r="BT1245" s="1" t="s">
        <v>9937</v>
      </c>
    </row>
    <row r="1246" spans="1:72" ht="13.5" customHeight="1">
      <c r="A1246" s="4" t="str">
        <f t="shared" si="33"/>
        <v>1702_각남면_0099</v>
      </c>
      <c r="B1246" s="1">
        <v>1702</v>
      </c>
      <c r="C1246" s="1" t="s">
        <v>12741</v>
      </c>
      <c r="D1246" s="1" t="s">
        <v>12742</v>
      </c>
      <c r="E1246" s="1">
        <v>1245</v>
      </c>
      <c r="F1246" s="1">
        <v>5</v>
      </c>
      <c r="G1246" s="1" t="s">
        <v>2680</v>
      </c>
      <c r="H1246" s="1" t="s">
        <v>7055</v>
      </c>
      <c r="I1246" s="1">
        <v>1</v>
      </c>
      <c r="L1246" s="1">
        <v>1</v>
      </c>
      <c r="M1246" s="1" t="s">
        <v>2681</v>
      </c>
      <c r="N1246" s="1" t="s">
        <v>14221</v>
      </c>
      <c r="S1246" s="1" t="s">
        <v>49</v>
      </c>
      <c r="T1246" s="1" t="s">
        <v>2878</v>
      </c>
      <c r="W1246" s="1" t="s">
        <v>76</v>
      </c>
      <c r="X1246" s="1" t="s">
        <v>12974</v>
      </c>
      <c r="Y1246" s="1" t="s">
        <v>88</v>
      </c>
      <c r="Z1246" s="1" t="s">
        <v>7814</v>
      </c>
      <c r="AC1246" s="1">
        <v>23</v>
      </c>
      <c r="AD1246" s="1" t="s">
        <v>89</v>
      </c>
      <c r="AE1246" s="1" t="s">
        <v>8127</v>
      </c>
      <c r="AF1246" s="1" t="s">
        <v>100</v>
      </c>
      <c r="AG1246" s="1" t="s">
        <v>9819</v>
      </c>
      <c r="AJ1246" s="1" t="s">
        <v>17</v>
      </c>
      <c r="AK1246" s="1" t="s">
        <v>9936</v>
      </c>
      <c r="AL1246" s="1" t="s">
        <v>1015</v>
      </c>
      <c r="AM1246" s="1" t="s">
        <v>9970</v>
      </c>
      <c r="AT1246" s="1" t="s">
        <v>481</v>
      </c>
      <c r="AU1246" s="1" t="s">
        <v>7339</v>
      </c>
      <c r="AV1246" s="1" t="s">
        <v>2685</v>
      </c>
      <c r="AW1246" s="1" t="s">
        <v>10487</v>
      </c>
      <c r="BG1246" s="1" t="s">
        <v>481</v>
      </c>
      <c r="BH1246" s="1" t="s">
        <v>7339</v>
      </c>
      <c r="BI1246" s="1" t="s">
        <v>2686</v>
      </c>
      <c r="BJ1246" s="1" t="s">
        <v>11254</v>
      </c>
      <c r="BK1246" s="1" t="s">
        <v>363</v>
      </c>
      <c r="BL1246" s="1" t="s">
        <v>7491</v>
      </c>
      <c r="BM1246" s="1" t="s">
        <v>2687</v>
      </c>
      <c r="BN1246" s="1" t="s">
        <v>11719</v>
      </c>
      <c r="BO1246" s="1" t="s">
        <v>189</v>
      </c>
      <c r="BP1246" s="1" t="s">
        <v>7414</v>
      </c>
      <c r="BQ1246" s="1" t="s">
        <v>2688</v>
      </c>
      <c r="BR1246" s="1" t="s">
        <v>13778</v>
      </c>
      <c r="BS1246" s="1" t="s">
        <v>79</v>
      </c>
      <c r="BT1246" s="1" t="s">
        <v>14129</v>
      </c>
    </row>
    <row r="1247" spans="1:72" ht="13.5" customHeight="1">
      <c r="A1247" s="4" t="str">
        <f t="shared" si="33"/>
        <v>1702_각남면_0099</v>
      </c>
      <c r="B1247" s="1">
        <v>1702</v>
      </c>
      <c r="C1247" s="1" t="s">
        <v>12741</v>
      </c>
      <c r="D1247" s="1" t="s">
        <v>12742</v>
      </c>
      <c r="E1247" s="1">
        <v>1246</v>
      </c>
      <c r="F1247" s="1">
        <v>5</v>
      </c>
      <c r="G1247" s="1" t="s">
        <v>2680</v>
      </c>
      <c r="H1247" s="1" t="s">
        <v>7055</v>
      </c>
      <c r="I1247" s="1">
        <v>1</v>
      </c>
      <c r="L1247" s="1">
        <v>1</v>
      </c>
      <c r="M1247" s="1" t="s">
        <v>2681</v>
      </c>
      <c r="N1247" s="1" t="s">
        <v>14221</v>
      </c>
      <c r="S1247" s="1" t="s">
        <v>494</v>
      </c>
      <c r="T1247" s="1" t="s">
        <v>7234</v>
      </c>
      <c r="Y1247" s="1" t="s">
        <v>2325</v>
      </c>
      <c r="Z1247" s="1" t="s">
        <v>8382</v>
      </c>
      <c r="AC1247" s="1">
        <v>10</v>
      </c>
      <c r="AD1247" s="1" t="s">
        <v>72</v>
      </c>
      <c r="AE1247" s="1" t="s">
        <v>9765</v>
      </c>
    </row>
    <row r="1248" spans="1:72" ht="13.5" customHeight="1">
      <c r="A1248" s="4" t="str">
        <f t="shared" si="33"/>
        <v>1702_각남면_0099</v>
      </c>
      <c r="B1248" s="1">
        <v>1702</v>
      </c>
      <c r="C1248" s="1" t="s">
        <v>12741</v>
      </c>
      <c r="D1248" s="1" t="s">
        <v>12742</v>
      </c>
      <c r="E1248" s="1">
        <v>1247</v>
      </c>
      <c r="F1248" s="1">
        <v>5</v>
      </c>
      <c r="G1248" s="1" t="s">
        <v>2680</v>
      </c>
      <c r="H1248" s="1" t="s">
        <v>7055</v>
      </c>
      <c r="I1248" s="1">
        <v>1</v>
      </c>
      <c r="L1248" s="1">
        <v>1</v>
      </c>
      <c r="M1248" s="1" t="s">
        <v>2681</v>
      </c>
      <c r="N1248" s="1" t="s">
        <v>14221</v>
      </c>
      <c r="S1248" s="1" t="s">
        <v>430</v>
      </c>
      <c r="T1248" s="1" t="s">
        <v>7231</v>
      </c>
      <c r="Y1248" s="1" t="s">
        <v>2473</v>
      </c>
      <c r="Z1248" s="1" t="s">
        <v>8423</v>
      </c>
      <c r="AC1248" s="1">
        <v>13</v>
      </c>
      <c r="AD1248" s="1" t="s">
        <v>717</v>
      </c>
      <c r="AE1248" s="1" t="s">
        <v>9812</v>
      </c>
      <c r="AF1248" s="1" t="s">
        <v>1138</v>
      </c>
      <c r="AG1248" s="1" t="s">
        <v>9835</v>
      </c>
      <c r="AH1248" s="1" t="s">
        <v>2689</v>
      </c>
      <c r="AI1248" s="1" t="s">
        <v>9906</v>
      </c>
    </row>
    <row r="1249" spans="1:72" ht="13.5" customHeight="1">
      <c r="A1249" s="4" t="str">
        <f t="shared" si="33"/>
        <v>1702_각남면_0099</v>
      </c>
      <c r="B1249" s="1">
        <v>1702</v>
      </c>
      <c r="C1249" s="1" t="s">
        <v>12741</v>
      </c>
      <c r="D1249" s="1" t="s">
        <v>12742</v>
      </c>
      <c r="E1249" s="1">
        <v>1248</v>
      </c>
      <c r="F1249" s="1">
        <v>5</v>
      </c>
      <c r="G1249" s="1" t="s">
        <v>2680</v>
      </c>
      <c r="H1249" s="1" t="s">
        <v>7055</v>
      </c>
      <c r="I1249" s="1">
        <v>1</v>
      </c>
      <c r="L1249" s="1">
        <v>1</v>
      </c>
      <c r="M1249" s="1" t="s">
        <v>2681</v>
      </c>
      <c r="N1249" s="1" t="s">
        <v>14221</v>
      </c>
      <c r="T1249" s="1" t="s">
        <v>15306</v>
      </c>
      <c r="U1249" s="1" t="s">
        <v>320</v>
      </c>
      <c r="V1249" s="1" t="s">
        <v>7378</v>
      </c>
      <c r="Y1249" s="1" t="s">
        <v>15422</v>
      </c>
      <c r="Z1249" s="1" t="s">
        <v>8479</v>
      </c>
      <c r="AC1249" s="1">
        <v>15</v>
      </c>
      <c r="AD1249" s="1" t="s">
        <v>70</v>
      </c>
      <c r="AE1249" s="1" t="s">
        <v>9764</v>
      </c>
      <c r="AF1249" s="1" t="s">
        <v>100</v>
      </c>
      <c r="AG1249" s="1" t="s">
        <v>9819</v>
      </c>
    </row>
    <row r="1250" spans="1:72" ht="13.5" customHeight="1">
      <c r="A1250" s="4" t="str">
        <f t="shared" si="33"/>
        <v>1702_각남면_0099</v>
      </c>
      <c r="B1250" s="1">
        <v>1702</v>
      </c>
      <c r="C1250" s="1" t="s">
        <v>12741</v>
      </c>
      <c r="D1250" s="1" t="s">
        <v>12742</v>
      </c>
      <c r="E1250" s="1">
        <v>1249</v>
      </c>
      <c r="F1250" s="1">
        <v>5</v>
      </c>
      <c r="G1250" s="1" t="s">
        <v>2680</v>
      </c>
      <c r="H1250" s="1" t="s">
        <v>7055</v>
      </c>
      <c r="I1250" s="1">
        <v>1</v>
      </c>
      <c r="L1250" s="1">
        <v>1</v>
      </c>
      <c r="M1250" s="1" t="s">
        <v>2681</v>
      </c>
      <c r="N1250" s="1" t="s">
        <v>14221</v>
      </c>
      <c r="S1250" s="1" t="s">
        <v>1376</v>
      </c>
      <c r="T1250" s="1" t="s">
        <v>7247</v>
      </c>
      <c r="Y1250" s="1" t="s">
        <v>2690</v>
      </c>
      <c r="Z1250" s="1" t="s">
        <v>8480</v>
      </c>
      <c r="AG1250" s="1" t="s">
        <v>15638</v>
      </c>
    </row>
    <row r="1251" spans="1:72" ht="13.5" customHeight="1">
      <c r="A1251" s="4" t="str">
        <f t="shared" si="33"/>
        <v>1702_각남면_0099</v>
      </c>
      <c r="B1251" s="1">
        <v>1702</v>
      </c>
      <c r="C1251" s="1" t="s">
        <v>12741</v>
      </c>
      <c r="D1251" s="1" t="s">
        <v>12742</v>
      </c>
      <c r="E1251" s="1">
        <v>1250</v>
      </c>
      <c r="F1251" s="1">
        <v>5</v>
      </c>
      <c r="G1251" s="1" t="s">
        <v>2680</v>
      </c>
      <c r="H1251" s="1" t="s">
        <v>7055</v>
      </c>
      <c r="I1251" s="1">
        <v>1</v>
      </c>
      <c r="L1251" s="1">
        <v>1</v>
      </c>
      <c r="M1251" s="1" t="s">
        <v>2681</v>
      </c>
      <c r="N1251" s="1" t="s">
        <v>14221</v>
      </c>
      <c r="S1251" s="1" t="s">
        <v>1376</v>
      </c>
      <c r="T1251" s="1" t="s">
        <v>7247</v>
      </c>
      <c r="Y1251" s="1" t="s">
        <v>1675</v>
      </c>
      <c r="Z1251" s="1" t="s">
        <v>8481</v>
      </c>
      <c r="AG1251" s="1" t="s">
        <v>15638</v>
      </c>
    </row>
    <row r="1252" spans="1:72" ht="13.5" customHeight="1">
      <c r="A1252" s="4" t="str">
        <f t="shared" si="33"/>
        <v>1702_각남면_0099</v>
      </c>
      <c r="B1252" s="1">
        <v>1702</v>
      </c>
      <c r="C1252" s="1" t="s">
        <v>12741</v>
      </c>
      <c r="D1252" s="1" t="s">
        <v>12742</v>
      </c>
      <c r="E1252" s="1">
        <v>1251</v>
      </c>
      <c r="F1252" s="1">
        <v>5</v>
      </c>
      <c r="G1252" s="1" t="s">
        <v>2680</v>
      </c>
      <c r="H1252" s="1" t="s">
        <v>7055</v>
      </c>
      <c r="I1252" s="1">
        <v>1</v>
      </c>
      <c r="L1252" s="1">
        <v>1</v>
      </c>
      <c r="M1252" s="1" t="s">
        <v>2681</v>
      </c>
      <c r="N1252" s="1" t="s">
        <v>14221</v>
      </c>
      <c r="S1252" s="1" t="s">
        <v>1376</v>
      </c>
      <c r="T1252" s="1" t="s">
        <v>7247</v>
      </c>
      <c r="Y1252" s="1" t="s">
        <v>2691</v>
      </c>
      <c r="Z1252" s="1" t="s">
        <v>8482</v>
      </c>
      <c r="AF1252" s="1" t="s">
        <v>2692</v>
      </c>
      <c r="AG1252" s="1" t="s">
        <v>13122</v>
      </c>
    </row>
    <row r="1253" spans="1:72" ht="13.5" customHeight="1">
      <c r="A1253" s="4" t="str">
        <f t="shared" si="33"/>
        <v>1702_각남면_0099</v>
      </c>
      <c r="B1253" s="1">
        <v>1702</v>
      </c>
      <c r="C1253" s="1" t="s">
        <v>12741</v>
      </c>
      <c r="D1253" s="1" t="s">
        <v>12742</v>
      </c>
      <c r="E1253" s="1">
        <v>1252</v>
      </c>
      <c r="F1253" s="1">
        <v>5</v>
      </c>
      <c r="G1253" s="1" t="s">
        <v>2680</v>
      </c>
      <c r="H1253" s="1" t="s">
        <v>7055</v>
      </c>
      <c r="I1253" s="1">
        <v>1</v>
      </c>
      <c r="L1253" s="1">
        <v>2</v>
      </c>
      <c r="M1253" s="1" t="s">
        <v>1444</v>
      </c>
      <c r="N1253" s="1" t="s">
        <v>8134</v>
      </c>
      <c r="T1253" s="1" t="s">
        <v>14194</v>
      </c>
      <c r="U1253" s="1" t="s">
        <v>2693</v>
      </c>
      <c r="V1253" s="1" t="s">
        <v>12840</v>
      </c>
      <c r="Y1253" s="1" t="s">
        <v>1444</v>
      </c>
      <c r="Z1253" s="1" t="s">
        <v>8134</v>
      </c>
      <c r="AC1253" s="1">
        <v>49</v>
      </c>
      <c r="AD1253" s="1" t="s">
        <v>145</v>
      </c>
      <c r="AE1253" s="1" t="s">
        <v>9775</v>
      </c>
      <c r="AJ1253" s="1" t="s">
        <v>17</v>
      </c>
      <c r="AK1253" s="1" t="s">
        <v>9936</v>
      </c>
      <c r="AL1253" s="1" t="s">
        <v>97</v>
      </c>
      <c r="AM1253" s="1" t="s">
        <v>9880</v>
      </c>
      <c r="AT1253" s="1" t="s">
        <v>935</v>
      </c>
      <c r="AU1253" s="1" t="s">
        <v>13363</v>
      </c>
      <c r="AV1253" s="1" t="s">
        <v>2694</v>
      </c>
      <c r="AW1253" s="1" t="s">
        <v>10488</v>
      </c>
      <c r="BB1253" s="1" t="s">
        <v>2457</v>
      </c>
      <c r="BC1253" s="1" t="s">
        <v>13467</v>
      </c>
      <c r="BD1253" s="1" t="s">
        <v>2695</v>
      </c>
      <c r="BE1253" s="1" t="s">
        <v>10945</v>
      </c>
      <c r="BG1253" s="1" t="s">
        <v>57</v>
      </c>
      <c r="BH1253" s="1" t="s">
        <v>7320</v>
      </c>
      <c r="BI1253" s="1" t="s">
        <v>2696</v>
      </c>
      <c r="BJ1253" s="1" t="s">
        <v>11255</v>
      </c>
      <c r="BK1253" s="1" t="s">
        <v>935</v>
      </c>
      <c r="BL1253" s="1" t="s">
        <v>13363</v>
      </c>
      <c r="BM1253" s="1" t="s">
        <v>2697</v>
      </c>
      <c r="BN1253" s="1" t="s">
        <v>11720</v>
      </c>
      <c r="BO1253" s="1" t="s">
        <v>935</v>
      </c>
      <c r="BP1253" s="1" t="s">
        <v>13630</v>
      </c>
      <c r="BQ1253" s="1" t="s">
        <v>628</v>
      </c>
      <c r="BR1253" s="1" t="s">
        <v>11142</v>
      </c>
      <c r="BS1253" s="1" t="s">
        <v>97</v>
      </c>
      <c r="BT1253" s="1" t="s">
        <v>9880</v>
      </c>
    </row>
    <row r="1254" spans="1:72" ht="13.5" customHeight="1">
      <c r="A1254" s="4" t="str">
        <f t="shared" si="33"/>
        <v>1702_각남면_0099</v>
      </c>
      <c r="B1254" s="1">
        <v>1702</v>
      </c>
      <c r="C1254" s="1" t="s">
        <v>12741</v>
      </c>
      <c r="D1254" s="1" t="s">
        <v>12742</v>
      </c>
      <c r="E1254" s="1">
        <v>1253</v>
      </c>
      <c r="F1254" s="1">
        <v>5</v>
      </c>
      <c r="G1254" s="1" t="s">
        <v>2680</v>
      </c>
      <c r="H1254" s="1" t="s">
        <v>7055</v>
      </c>
      <c r="I1254" s="1">
        <v>1</v>
      </c>
      <c r="L1254" s="1">
        <v>3</v>
      </c>
      <c r="M1254" s="1" t="s">
        <v>14597</v>
      </c>
      <c r="N1254" s="1" t="s">
        <v>14598</v>
      </c>
      <c r="T1254" s="1" t="s">
        <v>14194</v>
      </c>
      <c r="U1254" s="1" t="s">
        <v>467</v>
      </c>
      <c r="V1254" s="1" t="s">
        <v>7337</v>
      </c>
      <c r="W1254" s="1" t="s">
        <v>683</v>
      </c>
      <c r="X1254" s="1" t="s">
        <v>7771</v>
      </c>
      <c r="Y1254" s="1" t="s">
        <v>12708</v>
      </c>
      <c r="Z1254" s="1" t="s">
        <v>13099</v>
      </c>
      <c r="AC1254" s="1">
        <v>33</v>
      </c>
      <c r="AD1254" s="1" t="s">
        <v>380</v>
      </c>
      <c r="AE1254" s="1" t="s">
        <v>9798</v>
      </c>
      <c r="AJ1254" s="1" t="s">
        <v>17</v>
      </c>
      <c r="AK1254" s="1" t="s">
        <v>9936</v>
      </c>
      <c r="AL1254" s="1" t="s">
        <v>565</v>
      </c>
      <c r="AM1254" s="1" t="s">
        <v>9927</v>
      </c>
      <c r="AT1254" s="1" t="s">
        <v>107</v>
      </c>
      <c r="AU1254" s="1" t="s">
        <v>13368</v>
      </c>
      <c r="AV1254" s="1" t="s">
        <v>301</v>
      </c>
      <c r="AW1254" s="1" t="s">
        <v>10489</v>
      </c>
      <c r="BG1254" s="1" t="s">
        <v>187</v>
      </c>
      <c r="BH1254" s="1" t="s">
        <v>10063</v>
      </c>
      <c r="BI1254" s="1" t="s">
        <v>2698</v>
      </c>
      <c r="BJ1254" s="1" t="s">
        <v>11256</v>
      </c>
      <c r="BK1254" s="1" t="s">
        <v>187</v>
      </c>
      <c r="BL1254" s="1" t="s">
        <v>10063</v>
      </c>
      <c r="BM1254" s="1" t="s">
        <v>2699</v>
      </c>
      <c r="BN1254" s="1" t="s">
        <v>7309</v>
      </c>
      <c r="BO1254" s="1" t="s">
        <v>189</v>
      </c>
      <c r="BP1254" s="1" t="s">
        <v>7414</v>
      </c>
      <c r="BQ1254" s="1" t="s">
        <v>2700</v>
      </c>
      <c r="BR1254" s="1" t="s">
        <v>12242</v>
      </c>
      <c r="BS1254" s="1" t="s">
        <v>2443</v>
      </c>
      <c r="BT1254" s="1" t="s">
        <v>10015</v>
      </c>
    </row>
    <row r="1255" spans="1:72" ht="13.5" customHeight="1">
      <c r="A1255" s="4" t="str">
        <f t="shared" si="33"/>
        <v>1702_각남면_0099</v>
      </c>
      <c r="B1255" s="1">
        <v>1702</v>
      </c>
      <c r="C1255" s="1" t="s">
        <v>12741</v>
      </c>
      <c r="D1255" s="1" t="s">
        <v>12742</v>
      </c>
      <c r="E1255" s="1">
        <v>1254</v>
      </c>
      <c r="F1255" s="1">
        <v>5</v>
      </c>
      <c r="G1255" s="1" t="s">
        <v>2680</v>
      </c>
      <c r="H1255" s="1" t="s">
        <v>7055</v>
      </c>
      <c r="I1255" s="1">
        <v>1</v>
      </c>
      <c r="L1255" s="1">
        <v>3</v>
      </c>
      <c r="M1255" s="1" t="s">
        <v>14597</v>
      </c>
      <c r="N1255" s="1" t="s">
        <v>14598</v>
      </c>
      <c r="S1255" s="1" t="s">
        <v>49</v>
      </c>
      <c r="T1255" s="1" t="s">
        <v>2878</v>
      </c>
      <c r="W1255" s="1" t="s">
        <v>76</v>
      </c>
      <c r="X1255" s="1" t="s">
        <v>12974</v>
      </c>
      <c r="Y1255" s="1" t="s">
        <v>88</v>
      </c>
      <c r="Z1255" s="1" t="s">
        <v>7814</v>
      </c>
      <c r="AC1255" s="1">
        <v>32</v>
      </c>
      <c r="AD1255" s="1" t="s">
        <v>178</v>
      </c>
      <c r="AE1255" s="1" t="s">
        <v>9780</v>
      </c>
      <c r="AJ1255" s="1" t="s">
        <v>17</v>
      </c>
      <c r="AK1255" s="1" t="s">
        <v>9936</v>
      </c>
      <c r="AL1255" s="1" t="s">
        <v>79</v>
      </c>
      <c r="AM1255" s="1" t="s">
        <v>13206</v>
      </c>
      <c r="AT1255" s="1" t="s">
        <v>187</v>
      </c>
      <c r="AU1255" s="1" t="s">
        <v>10063</v>
      </c>
      <c r="AV1255" s="1" t="s">
        <v>2701</v>
      </c>
      <c r="AW1255" s="1" t="s">
        <v>8698</v>
      </c>
      <c r="BG1255" s="1" t="s">
        <v>46</v>
      </c>
      <c r="BH1255" s="1" t="s">
        <v>7417</v>
      </c>
      <c r="BI1255" s="1" t="s">
        <v>2702</v>
      </c>
      <c r="BJ1255" s="1" t="s">
        <v>11257</v>
      </c>
      <c r="BK1255" s="1" t="s">
        <v>46</v>
      </c>
      <c r="BL1255" s="1" t="s">
        <v>7417</v>
      </c>
      <c r="BM1255" s="1" t="s">
        <v>641</v>
      </c>
      <c r="BN1255" s="1" t="s">
        <v>7769</v>
      </c>
      <c r="BO1255" s="1" t="s">
        <v>46</v>
      </c>
      <c r="BP1255" s="1" t="s">
        <v>7417</v>
      </c>
      <c r="BQ1255" s="1" t="s">
        <v>2703</v>
      </c>
      <c r="BR1255" s="1" t="s">
        <v>13875</v>
      </c>
      <c r="BS1255" s="1" t="s">
        <v>79</v>
      </c>
      <c r="BT1255" s="1" t="s">
        <v>14129</v>
      </c>
    </row>
    <row r="1256" spans="1:72" ht="13.5" customHeight="1">
      <c r="A1256" s="4" t="str">
        <f t="shared" si="33"/>
        <v>1702_각남면_0099</v>
      </c>
      <c r="B1256" s="1">
        <v>1702</v>
      </c>
      <c r="C1256" s="1" t="s">
        <v>12741</v>
      </c>
      <c r="D1256" s="1" t="s">
        <v>12742</v>
      </c>
      <c r="E1256" s="1">
        <v>1255</v>
      </c>
      <c r="F1256" s="1">
        <v>5</v>
      </c>
      <c r="G1256" s="1" t="s">
        <v>2680</v>
      </c>
      <c r="H1256" s="1" t="s">
        <v>7055</v>
      </c>
      <c r="I1256" s="1">
        <v>1</v>
      </c>
      <c r="L1256" s="1">
        <v>3</v>
      </c>
      <c r="M1256" s="1" t="s">
        <v>14597</v>
      </c>
      <c r="N1256" s="1" t="s">
        <v>14598</v>
      </c>
      <c r="S1256" s="1" t="s">
        <v>280</v>
      </c>
      <c r="T1256" s="1" t="s">
        <v>7228</v>
      </c>
      <c r="W1256" s="1" t="s">
        <v>1500</v>
      </c>
      <c r="X1256" s="1" t="s">
        <v>7780</v>
      </c>
      <c r="Y1256" s="1" t="s">
        <v>88</v>
      </c>
      <c r="Z1256" s="1" t="s">
        <v>7814</v>
      </c>
      <c r="AC1256" s="1">
        <v>58</v>
      </c>
      <c r="AD1256" s="1" t="s">
        <v>410</v>
      </c>
      <c r="AE1256" s="1" t="s">
        <v>9801</v>
      </c>
    </row>
    <row r="1257" spans="1:72" ht="13.5" customHeight="1">
      <c r="A1257" s="4" t="str">
        <f t="shared" si="33"/>
        <v>1702_각남면_0099</v>
      </c>
      <c r="B1257" s="1">
        <v>1702</v>
      </c>
      <c r="C1257" s="1" t="s">
        <v>12741</v>
      </c>
      <c r="D1257" s="1" t="s">
        <v>12742</v>
      </c>
      <c r="E1257" s="1">
        <v>1256</v>
      </c>
      <c r="F1257" s="1">
        <v>5</v>
      </c>
      <c r="G1257" s="1" t="s">
        <v>2680</v>
      </c>
      <c r="H1257" s="1" t="s">
        <v>7055</v>
      </c>
      <c r="I1257" s="1">
        <v>1</v>
      </c>
      <c r="L1257" s="1">
        <v>3</v>
      </c>
      <c r="M1257" s="1" t="s">
        <v>14597</v>
      </c>
      <c r="N1257" s="1" t="s">
        <v>14598</v>
      </c>
      <c r="S1257" s="1" t="s">
        <v>494</v>
      </c>
      <c r="T1257" s="1" t="s">
        <v>7234</v>
      </c>
      <c r="Y1257" s="1" t="s">
        <v>88</v>
      </c>
      <c r="Z1257" s="1" t="s">
        <v>7814</v>
      </c>
      <c r="AC1257" s="1">
        <v>11</v>
      </c>
      <c r="AD1257" s="1" t="s">
        <v>495</v>
      </c>
      <c r="AE1257" s="1" t="s">
        <v>9805</v>
      </c>
    </row>
    <row r="1258" spans="1:72" ht="13.5" customHeight="1">
      <c r="A1258" s="4" t="str">
        <f t="shared" si="33"/>
        <v>1702_각남면_0099</v>
      </c>
      <c r="B1258" s="1">
        <v>1702</v>
      </c>
      <c r="C1258" s="1" t="s">
        <v>12741</v>
      </c>
      <c r="D1258" s="1" t="s">
        <v>12742</v>
      </c>
      <c r="E1258" s="1">
        <v>1257</v>
      </c>
      <c r="F1258" s="1">
        <v>5</v>
      </c>
      <c r="G1258" s="1" t="s">
        <v>2680</v>
      </c>
      <c r="H1258" s="1" t="s">
        <v>7055</v>
      </c>
      <c r="I1258" s="1">
        <v>1</v>
      </c>
      <c r="L1258" s="1">
        <v>3</v>
      </c>
      <c r="M1258" s="1" t="s">
        <v>14597</v>
      </c>
      <c r="N1258" s="1" t="s">
        <v>14598</v>
      </c>
      <c r="S1258" s="1" t="s">
        <v>64</v>
      </c>
      <c r="T1258" s="1" t="s">
        <v>7221</v>
      </c>
      <c r="Y1258" s="1" t="s">
        <v>2320</v>
      </c>
      <c r="Z1258" s="1" t="s">
        <v>8381</v>
      </c>
      <c r="AC1258" s="1">
        <v>9</v>
      </c>
      <c r="AD1258" s="1" t="s">
        <v>408</v>
      </c>
      <c r="AE1258" s="1" t="s">
        <v>9800</v>
      </c>
    </row>
    <row r="1259" spans="1:72" ht="13.5" customHeight="1">
      <c r="A1259" s="4" t="str">
        <f t="shared" si="33"/>
        <v>1702_각남면_0099</v>
      </c>
      <c r="B1259" s="1">
        <v>1702</v>
      </c>
      <c r="C1259" s="1" t="s">
        <v>12741</v>
      </c>
      <c r="D1259" s="1" t="s">
        <v>12742</v>
      </c>
      <c r="E1259" s="1">
        <v>1258</v>
      </c>
      <c r="F1259" s="1">
        <v>5</v>
      </c>
      <c r="G1259" s="1" t="s">
        <v>2680</v>
      </c>
      <c r="H1259" s="1" t="s">
        <v>7055</v>
      </c>
      <c r="I1259" s="1">
        <v>1</v>
      </c>
      <c r="L1259" s="1">
        <v>3</v>
      </c>
      <c r="M1259" s="1" t="s">
        <v>14597</v>
      </c>
      <c r="N1259" s="1" t="s">
        <v>14598</v>
      </c>
      <c r="S1259" s="1" t="s">
        <v>64</v>
      </c>
      <c r="T1259" s="1" t="s">
        <v>7221</v>
      </c>
      <c r="Y1259" s="1" t="s">
        <v>904</v>
      </c>
      <c r="Z1259" s="1" t="s">
        <v>8001</v>
      </c>
      <c r="AC1259" s="1">
        <v>1</v>
      </c>
      <c r="AD1259" s="1" t="s">
        <v>284</v>
      </c>
      <c r="AE1259" s="1" t="s">
        <v>9789</v>
      </c>
      <c r="AF1259" s="1" t="s">
        <v>100</v>
      </c>
      <c r="AG1259" s="1" t="s">
        <v>9819</v>
      </c>
    </row>
    <row r="1260" spans="1:72" ht="13.5" customHeight="1">
      <c r="A1260" s="4" t="str">
        <f t="shared" si="33"/>
        <v>1702_각남면_0099</v>
      </c>
      <c r="B1260" s="1">
        <v>1702</v>
      </c>
      <c r="C1260" s="1" t="s">
        <v>12741</v>
      </c>
      <c r="D1260" s="1" t="s">
        <v>12742</v>
      </c>
      <c r="E1260" s="1">
        <v>1259</v>
      </c>
      <c r="F1260" s="1">
        <v>5</v>
      </c>
      <c r="G1260" s="1" t="s">
        <v>2680</v>
      </c>
      <c r="H1260" s="1" t="s">
        <v>7055</v>
      </c>
      <c r="I1260" s="1">
        <v>1</v>
      </c>
      <c r="L1260" s="1">
        <v>4</v>
      </c>
      <c r="M1260" s="1" t="s">
        <v>14865</v>
      </c>
      <c r="N1260" s="1" t="s">
        <v>14866</v>
      </c>
      <c r="T1260" s="1" t="s">
        <v>14194</v>
      </c>
      <c r="U1260" s="1" t="s">
        <v>233</v>
      </c>
      <c r="V1260" s="1" t="s">
        <v>7467</v>
      </c>
      <c r="W1260" s="1" t="s">
        <v>76</v>
      </c>
      <c r="X1260" s="1" t="s">
        <v>12974</v>
      </c>
      <c r="Y1260" s="1" t="s">
        <v>1581</v>
      </c>
      <c r="Z1260" s="1" t="s">
        <v>8188</v>
      </c>
      <c r="AC1260" s="1">
        <v>65</v>
      </c>
      <c r="AD1260" s="1" t="s">
        <v>319</v>
      </c>
      <c r="AE1260" s="1" t="s">
        <v>7865</v>
      </c>
      <c r="AJ1260" s="1" t="s">
        <v>17</v>
      </c>
      <c r="AK1260" s="1" t="s">
        <v>9936</v>
      </c>
      <c r="AL1260" s="1" t="s">
        <v>224</v>
      </c>
      <c r="AM1260" s="1" t="s">
        <v>9998</v>
      </c>
      <c r="AT1260" s="1" t="s">
        <v>105</v>
      </c>
      <c r="AU1260" s="1" t="s">
        <v>10185</v>
      </c>
      <c r="AV1260" s="1" t="s">
        <v>1613</v>
      </c>
      <c r="AW1260" s="1" t="s">
        <v>10490</v>
      </c>
      <c r="BG1260" s="1" t="s">
        <v>1464</v>
      </c>
      <c r="BH1260" s="1" t="s">
        <v>11065</v>
      </c>
      <c r="BI1260" s="1" t="s">
        <v>1672</v>
      </c>
      <c r="BJ1260" s="1" t="s">
        <v>7747</v>
      </c>
      <c r="BK1260" s="1" t="s">
        <v>473</v>
      </c>
      <c r="BL1260" s="1" t="s">
        <v>11048</v>
      </c>
      <c r="BM1260" s="1" t="s">
        <v>591</v>
      </c>
      <c r="BN1260" s="1" t="s">
        <v>10305</v>
      </c>
      <c r="BO1260" s="1" t="s">
        <v>109</v>
      </c>
      <c r="BP1260" s="1" t="s">
        <v>10204</v>
      </c>
      <c r="BQ1260" s="1" t="s">
        <v>877</v>
      </c>
      <c r="BR1260" s="1" t="s">
        <v>13656</v>
      </c>
      <c r="BS1260" s="1" t="s">
        <v>79</v>
      </c>
      <c r="BT1260" s="1" t="s">
        <v>14129</v>
      </c>
    </row>
    <row r="1261" spans="1:72" ht="13.5" customHeight="1">
      <c r="A1261" s="4" t="str">
        <f t="shared" si="33"/>
        <v>1702_각남면_0099</v>
      </c>
      <c r="B1261" s="1">
        <v>1702</v>
      </c>
      <c r="C1261" s="1" t="s">
        <v>12741</v>
      </c>
      <c r="D1261" s="1" t="s">
        <v>12742</v>
      </c>
      <c r="E1261" s="1">
        <v>1260</v>
      </c>
      <c r="F1261" s="1">
        <v>5</v>
      </c>
      <c r="G1261" s="1" t="s">
        <v>2680</v>
      </c>
      <c r="H1261" s="1" t="s">
        <v>7055</v>
      </c>
      <c r="I1261" s="1">
        <v>1</v>
      </c>
      <c r="L1261" s="1">
        <v>4</v>
      </c>
      <c r="M1261" s="1" t="s">
        <v>14865</v>
      </c>
      <c r="N1261" s="1" t="s">
        <v>14866</v>
      </c>
      <c r="S1261" s="1" t="s">
        <v>49</v>
      </c>
      <c r="T1261" s="1" t="s">
        <v>2878</v>
      </c>
      <c r="W1261" s="1" t="s">
        <v>272</v>
      </c>
      <c r="X1261" s="1" t="s">
        <v>7756</v>
      </c>
      <c r="Y1261" s="1" t="s">
        <v>119</v>
      </c>
      <c r="Z1261" s="1" t="s">
        <v>7818</v>
      </c>
      <c r="AC1261" s="1">
        <v>61</v>
      </c>
      <c r="AD1261" s="1" t="s">
        <v>284</v>
      </c>
      <c r="AE1261" s="1" t="s">
        <v>9789</v>
      </c>
      <c r="AJ1261" s="1" t="s">
        <v>2054</v>
      </c>
      <c r="AK1261" s="1" t="s">
        <v>9990</v>
      </c>
      <c r="AL1261" s="1" t="s">
        <v>97</v>
      </c>
      <c r="AM1261" s="1" t="s">
        <v>9880</v>
      </c>
      <c r="AT1261" s="1" t="s">
        <v>207</v>
      </c>
      <c r="AU1261" s="1" t="s">
        <v>10187</v>
      </c>
      <c r="AV1261" s="1" t="s">
        <v>2704</v>
      </c>
      <c r="AW1261" s="1" t="s">
        <v>10491</v>
      </c>
      <c r="BG1261" s="1" t="s">
        <v>109</v>
      </c>
      <c r="BH1261" s="1" t="s">
        <v>10204</v>
      </c>
      <c r="BI1261" s="1" t="s">
        <v>2705</v>
      </c>
      <c r="BJ1261" s="1" t="s">
        <v>13548</v>
      </c>
      <c r="BK1261" s="1" t="s">
        <v>189</v>
      </c>
      <c r="BL1261" s="1" t="s">
        <v>7414</v>
      </c>
      <c r="BM1261" s="1" t="s">
        <v>1531</v>
      </c>
      <c r="BN1261" s="1" t="s">
        <v>8580</v>
      </c>
      <c r="BO1261" s="1" t="s">
        <v>189</v>
      </c>
      <c r="BP1261" s="1" t="s">
        <v>7414</v>
      </c>
      <c r="BQ1261" s="1" t="s">
        <v>2706</v>
      </c>
      <c r="BR1261" s="1" t="s">
        <v>12243</v>
      </c>
      <c r="BS1261" s="1" t="s">
        <v>97</v>
      </c>
      <c r="BT1261" s="1" t="s">
        <v>9880</v>
      </c>
    </row>
    <row r="1262" spans="1:72" ht="13.5" customHeight="1">
      <c r="A1262" s="4" t="str">
        <f t="shared" si="33"/>
        <v>1702_각남면_0099</v>
      </c>
      <c r="B1262" s="1">
        <v>1702</v>
      </c>
      <c r="C1262" s="1" t="s">
        <v>12741</v>
      </c>
      <c r="D1262" s="1" t="s">
        <v>12742</v>
      </c>
      <c r="E1262" s="1">
        <v>1261</v>
      </c>
      <c r="F1262" s="1">
        <v>5</v>
      </c>
      <c r="G1262" s="1" t="s">
        <v>2680</v>
      </c>
      <c r="H1262" s="1" t="s">
        <v>7055</v>
      </c>
      <c r="I1262" s="1">
        <v>1</v>
      </c>
      <c r="L1262" s="1">
        <v>4</v>
      </c>
      <c r="M1262" s="1" t="s">
        <v>14865</v>
      </c>
      <c r="N1262" s="1" t="s">
        <v>14866</v>
      </c>
      <c r="S1262" s="1" t="s">
        <v>68</v>
      </c>
      <c r="T1262" s="1" t="s">
        <v>7222</v>
      </c>
      <c r="U1262" s="1" t="s">
        <v>114</v>
      </c>
      <c r="V1262" s="1" t="s">
        <v>7307</v>
      </c>
      <c r="Y1262" s="1" t="s">
        <v>2707</v>
      </c>
      <c r="Z1262" s="1" t="s">
        <v>8483</v>
      </c>
      <c r="AC1262" s="1">
        <v>31</v>
      </c>
      <c r="AD1262" s="1" t="s">
        <v>607</v>
      </c>
      <c r="AE1262" s="1" t="s">
        <v>9809</v>
      </c>
    </row>
    <row r="1263" spans="1:72" ht="13.5" customHeight="1">
      <c r="A1263" s="4" t="str">
        <f t="shared" si="33"/>
        <v>1702_각남면_0099</v>
      </c>
      <c r="B1263" s="1">
        <v>1702</v>
      </c>
      <c r="C1263" s="1" t="s">
        <v>12741</v>
      </c>
      <c r="D1263" s="1" t="s">
        <v>12742</v>
      </c>
      <c r="E1263" s="1">
        <v>1262</v>
      </c>
      <c r="F1263" s="1">
        <v>5</v>
      </c>
      <c r="G1263" s="1" t="s">
        <v>2680</v>
      </c>
      <c r="H1263" s="1" t="s">
        <v>7055</v>
      </c>
      <c r="I1263" s="1">
        <v>1</v>
      </c>
      <c r="L1263" s="1">
        <v>4</v>
      </c>
      <c r="M1263" s="1" t="s">
        <v>14865</v>
      </c>
      <c r="N1263" s="1" t="s">
        <v>14866</v>
      </c>
      <c r="S1263" s="1" t="s">
        <v>117</v>
      </c>
      <c r="T1263" s="1" t="s">
        <v>7223</v>
      </c>
      <c r="W1263" s="1" t="s">
        <v>148</v>
      </c>
      <c r="X1263" s="1" t="s">
        <v>11263</v>
      </c>
      <c r="Y1263" s="1" t="s">
        <v>88</v>
      </c>
      <c r="Z1263" s="1" t="s">
        <v>7814</v>
      </c>
      <c r="AC1263" s="1">
        <v>30</v>
      </c>
      <c r="AD1263" s="1" t="s">
        <v>78</v>
      </c>
      <c r="AE1263" s="1" t="s">
        <v>9767</v>
      </c>
    </row>
    <row r="1264" spans="1:72" ht="13.5" customHeight="1">
      <c r="A1264" s="4" t="str">
        <f t="shared" si="33"/>
        <v>1702_각남면_0099</v>
      </c>
      <c r="B1264" s="1">
        <v>1702</v>
      </c>
      <c r="C1264" s="1" t="s">
        <v>12741</v>
      </c>
      <c r="D1264" s="1" t="s">
        <v>12742</v>
      </c>
      <c r="E1264" s="1">
        <v>1263</v>
      </c>
      <c r="F1264" s="1">
        <v>5</v>
      </c>
      <c r="G1264" s="1" t="s">
        <v>2680</v>
      </c>
      <c r="H1264" s="1" t="s">
        <v>7055</v>
      </c>
      <c r="I1264" s="1">
        <v>1</v>
      </c>
      <c r="L1264" s="1">
        <v>4</v>
      </c>
      <c r="M1264" s="1" t="s">
        <v>14865</v>
      </c>
      <c r="N1264" s="1" t="s">
        <v>14866</v>
      </c>
      <c r="S1264" s="1" t="s">
        <v>2226</v>
      </c>
      <c r="T1264" s="1" t="s">
        <v>7258</v>
      </c>
      <c r="Y1264" s="1" t="s">
        <v>15802</v>
      </c>
      <c r="Z1264" s="1" t="s">
        <v>13044</v>
      </c>
      <c r="AD1264" s="1" t="s">
        <v>99</v>
      </c>
      <c r="AE1264" s="1" t="s">
        <v>9768</v>
      </c>
      <c r="AF1264" s="1" t="s">
        <v>100</v>
      </c>
      <c r="AG1264" s="1" t="s">
        <v>9819</v>
      </c>
    </row>
    <row r="1265" spans="1:72" ht="13.5" customHeight="1">
      <c r="A1265" s="4" t="str">
        <f t="shared" si="33"/>
        <v>1702_각남면_0099</v>
      </c>
      <c r="B1265" s="1">
        <v>1702</v>
      </c>
      <c r="C1265" s="1" t="s">
        <v>12741</v>
      </c>
      <c r="D1265" s="1" t="s">
        <v>12742</v>
      </c>
      <c r="E1265" s="1">
        <v>1264</v>
      </c>
      <c r="F1265" s="1">
        <v>5</v>
      </c>
      <c r="G1265" s="1" t="s">
        <v>2680</v>
      </c>
      <c r="H1265" s="1" t="s">
        <v>7055</v>
      </c>
      <c r="I1265" s="1">
        <v>1</v>
      </c>
      <c r="L1265" s="1">
        <v>4</v>
      </c>
      <c r="M1265" s="1" t="s">
        <v>14865</v>
      </c>
      <c r="N1265" s="1" t="s">
        <v>14866</v>
      </c>
      <c r="T1265" s="1" t="s">
        <v>15306</v>
      </c>
      <c r="U1265" s="1" t="s">
        <v>130</v>
      </c>
      <c r="V1265" s="1" t="s">
        <v>7309</v>
      </c>
      <c r="Y1265" s="1" t="s">
        <v>131</v>
      </c>
      <c r="Z1265" s="1" t="s">
        <v>7821</v>
      </c>
      <c r="AC1265" s="1">
        <v>33</v>
      </c>
      <c r="AD1265" s="1" t="s">
        <v>380</v>
      </c>
      <c r="AE1265" s="1" t="s">
        <v>9798</v>
      </c>
      <c r="BB1265" s="1" t="s">
        <v>320</v>
      </c>
      <c r="BC1265" s="1" t="s">
        <v>7378</v>
      </c>
      <c r="BD1265" s="1" t="s">
        <v>2517</v>
      </c>
      <c r="BE1265" s="1" t="s">
        <v>8435</v>
      </c>
      <c r="BF1265" s="1" t="s">
        <v>13512</v>
      </c>
    </row>
    <row r="1266" spans="1:72" ht="13.5" customHeight="1">
      <c r="A1266" s="4" t="str">
        <f t="shared" si="33"/>
        <v>1702_각남면_0099</v>
      </c>
      <c r="B1266" s="1">
        <v>1702</v>
      </c>
      <c r="C1266" s="1" t="s">
        <v>12741</v>
      </c>
      <c r="D1266" s="1" t="s">
        <v>12742</v>
      </c>
      <c r="E1266" s="1">
        <v>1265</v>
      </c>
      <c r="F1266" s="1">
        <v>5</v>
      </c>
      <c r="G1266" s="1" t="s">
        <v>2680</v>
      </c>
      <c r="H1266" s="1" t="s">
        <v>7055</v>
      </c>
      <c r="I1266" s="1">
        <v>1</v>
      </c>
      <c r="L1266" s="1">
        <v>4</v>
      </c>
      <c r="M1266" s="1" t="s">
        <v>14865</v>
      </c>
      <c r="N1266" s="1" t="s">
        <v>14866</v>
      </c>
      <c r="T1266" s="1" t="s">
        <v>15306</v>
      </c>
      <c r="U1266" s="1" t="s">
        <v>130</v>
      </c>
      <c r="V1266" s="1" t="s">
        <v>7309</v>
      </c>
      <c r="Y1266" s="1" t="s">
        <v>15325</v>
      </c>
      <c r="Z1266" s="1" t="s">
        <v>8147</v>
      </c>
      <c r="AC1266" s="1">
        <v>12</v>
      </c>
      <c r="AD1266" s="1" t="s">
        <v>736</v>
      </c>
      <c r="AE1266" s="1" t="s">
        <v>9813</v>
      </c>
      <c r="BB1266" s="1" t="s">
        <v>292</v>
      </c>
      <c r="BC1266" s="1" t="s">
        <v>10920</v>
      </c>
      <c r="BE1266" s="1" t="s">
        <v>15698</v>
      </c>
      <c r="BF1266" s="1" t="s">
        <v>13507</v>
      </c>
    </row>
    <row r="1267" spans="1:72" ht="13.5" customHeight="1">
      <c r="A1267" s="4" t="str">
        <f t="shared" si="33"/>
        <v>1702_각남면_0099</v>
      </c>
      <c r="B1267" s="1">
        <v>1702</v>
      </c>
      <c r="C1267" s="1" t="s">
        <v>12741</v>
      </c>
      <c r="D1267" s="1" t="s">
        <v>12742</v>
      </c>
      <c r="E1267" s="1">
        <v>1266</v>
      </c>
      <c r="F1267" s="1">
        <v>5</v>
      </c>
      <c r="G1267" s="1" t="s">
        <v>2680</v>
      </c>
      <c r="H1267" s="1" t="s">
        <v>7055</v>
      </c>
      <c r="I1267" s="1">
        <v>1</v>
      </c>
      <c r="L1267" s="1">
        <v>4</v>
      </c>
      <c r="M1267" s="1" t="s">
        <v>14865</v>
      </c>
      <c r="N1267" s="1" t="s">
        <v>14866</v>
      </c>
      <c r="T1267" s="1" t="s">
        <v>15306</v>
      </c>
      <c r="U1267" s="1" t="s">
        <v>143</v>
      </c>
      <c r="V1267" s="1" t="s">
        <v>7311</v>
      </c>
      <c r="Y1267" s="1" t="s">
        <v>2708</v>
      </c>
      <c r="Z1267" s="1" t="s">
        <v>8484</v>
      </c>
      <c r="AC1267" s="1">
        <v>8</v>
      </c>
      <c r="AD1267" s="1" t="s">
        <v>184</v>
      </c>
      <c r="AE1267" s="1" t="s">
        <v>9781</v>
      </c>
      <c r="BC1267" s="1" t="s">
        <v>10920</v>
      </c>
      <c r="BE1267" s="1" t="s">
        <v>15698</v>
      </c>
      <c r="BF1267" s="1" t="s">
        <v>13511</v>
      </c>
    </row>
    <row r="1268" spans="1:72" ht="13.5" customHeight="1">
      <c r="A1268" s="4" t="str">
        <f t="shared" si="33"/>
        <v>1702_각남면_0099</v>
      </c>
      <c r="B1268" s="1">
        <v>1702</v>
      </c>
      <c r="C1268" s="1" t="s">
        <v>12741</v>
      </c>
      <c r="D1268" s="1" t="s">
        <v>12742</v>
      </c>
      <c r="E1268" s="1">
        <v>1267</v>
      </c>
      <c r="F1268" s="1">
        <v>5</v>
      </c>
      <c r="G1268" s="1" t="s">
        <v>2680</v>
      </c>
      <c r="H1268" s="1" t="s">
        <v>7055</v>
      </c>
      <c r="I1268" s="1">
        <v>1</v>
      </c>
      <c r="L1268" s="1">
        <v>5</v>
      </c>
      <c r="M1268" s="1" t="s">
        <v>15117</v>
      </c>
      <c r="N1268" s="1" t="s">
        <v>15118</v>
      </c>
      <c r="T1268" s="1" t="s">
        <v>14194</v>
      </c>
      <c r="U1268" s="1" t="s">
        <v>467</v>
      </c>
      <c r="V1268" s="1" t="s">
        <v>7337</v>
      </c>
      <c r="W1268" s="1" t="s">
        <v>303</v>
      </c>
      <c r="X1268" s="1" t="s">
        <v>7757</v>
      </c>
      <c r="Y1268" s="1" t="s">
        <v>2709</v>
      </c>
      <c r="Z1268" s="1" t="s">
        <v>8485</v>
      </c>
      <c r="AC1268" s="1">
        <v>25</v>
      </c>
      <c r="AD1268" s="1" t="s">
        <v>125</v>
      </c>
      <c r="AE1268" s="1" t="s">
        <v>9771</v>
      </c>
      <c r="AJ1268" s="1" t="s">
        <v>17</v>
      </c>
      <c r="AK1268" s="1" t="s">
        <v>9936</v>
      </c>
      <c r="AL1268" s="1" t="s">
        <v>149</v>
      </c>
      <c r="AM1268" s="1" t="s">
        <v>9962</v>
      </c>
      <c r="AT1268" s="1" t="s">
        <v>868</v>
      </c>
      <c r="AU1268" s="1" t="s">
        <v>7360</v>
      </c>
      <c r="AV1268" s="1" t="s">
        <v>2710</v>
      </c>
      <c r="AW1268" s="1" t="s">
        <v>9534</v>
      </c>
      <c r="BG1268" s="1" t="s">
        <v>189</v>
      </c>
      <c r="BH1268" s="1" t="s">
        <v>7414</v>
      </c>
      <c r="BI1268" s="1" t="s">
        <v>2711</v>
      </c>
      <c r="BJ1268" s="1" t="s">
        <v>13547</v>
      </c>
      <c r="BK1268" s="1" t="s">
        <v>46</v>
      </c>
      <c r="BL1268" s="1" t="s">
        <v>7417</v>
      </c>
      <c r="BM1268" s="1" t="s">
        <v>2712</v>
      </c>
      <c r="BN1268" s="1" t="s">
        <v>11721</v>
      </c>
      <c r="BO1268" s="1" t="s">
        <v>189</v>
      </c>
      <c r="BP1268" s="1" t="s">
        <v>7414</v>
      </c>
      <c r="BQ1268" s="1" t="s">
        <v>2713</v>
      </c>
      <c r="BR1268" s="1" t="s">
        <v>12244</v>
      </c>
      <c r="BS1268" s="1" t="s">
        <v>149</v>
      </c>
      <c r="BT1268" s="1" t="s">
        <v>9962</v>
      </c>
    </row>
    <row r="1269" spans="1:72" ht="13.5" customHeight="1">
      <c r="A1269" s="4" t="str">
        <f t="shared" ref="A1269:A1300" si="34">HYPERLINK("http://kyu.snu.ac.kr/sdhj/index.jsp?type=hj/GK14658_00IH_0001_0100.jpg","1702_각남면_0100")</f>
        <v>1702_각남면_0100</v>
      </c>
      <c r="B1269" s="1">
        <v>1702</v>
      </c>
      <c r="C1269" s="1" t="s">
        <v>12741</v>
      </c>
      <c r="D1269" s="1" t="s">
        <v>12742</v>
      </c>
      <c r="E1269" s="1">
        <v>1268</v>
      </c>
      <c r="F1269" s="1">
        <v>5</v>
      </c>
      <c r="G1269" s="1" t="s">
        <v>2680</v>
      </c>
      <c r="H1269" s="1" t="s">
        <v>7055</v>
      </c>
      <c r="I1269" s="1">
        <v>1</v>
      </c>
      <c r="L1269" s="1">
        <v>5</v>
      </c>
      <c r="M1269" s="1" t="s">
        <v>15117</v>
      </c>
      <c r="N1269" s="1" t="s">
        <v>15118</v>
      </c>
      <c r="S1269" s="1" t="s">
        <v>49</v>
      </c>
      <c r="T1269" s="1" t="s">
        <v>2878</v>
      </c>
      <c r="W1269" s="1" t="s">
        <v>1500</v>
      </c>
      <c r="X1269" s="1" t="s">
        <v>7780</v>
      </c>
      <c r="Y1269" s="1" t="s">
        <v>88</v>
      </c>
      <c r="Z1269" s="1" t="s">
        <v>7814</v>
      </c>
      <c r="AC1269" s="1">
        <v>29</v>
      </c>
      <c r="AD1269" s="1" t="s">
        <v>232</v>
      </c>
      <c r="AE1269" s="1" t="s">
        <v>9785</v>
      </c>
      <c r="AJ1269" s="1" t="s">
        <v>17</v>
      </c>
      <c r="AK1269" s="1" t="s">
        <v>9936</v>
      </c>
      <c r="AL1269" s="1" t="s">
        <v>2443</v>
      </c>
      <c r="AM1269" s="1" t="s">
        <v>10015</v>
      </c>
      <c r="AT1269" s="1" t="s">
        <v>46</v>
      </c>
      <c r="AU1269" s="1" t="s">
        <v>7417</v>
      </c>
      <c r="AV1269" s="1" t="s">
        <v>15357</v>
      </c>
      <c r="AW1269" s="1" t="s">
        <v>8837</v>
      </c>
      <c r="BG1269" s="1" t="s">
        <v>189</v>
      </c>
      <c r="BH1269" s="1" t="s">
        <v>7414</v>
      </c>
      <c r="BI1269" s="1" t="s">
        <v>2714</v>
      </c>
      <c r="BJ1269" s="1" t="s">
        <v>11258</v>
      </c>
      <c r="BK1269" s="1" t="s">
        <v>189</v>
      </c>
      <c r="BL1269" s="1" t="s">
        <v>7414</v>
      </c>
      <c r="BM1269" s="1" t="s">
        <v>2715</v>
      </c>
      <c r="BN1269" s="1" t="s">
        <v>10033</v>
      </c>
      <c r="BO1269" s="1" t="s">
        <v>2152</v>
      </c>
      <c r="BP1269" s="1" t="s">
        <v>7472</v>
      </c>
      <c r="BQ1269" s="1" t="s">
        <v>15423</v>
      </c>
      <c r="BR1269" s="1" t="s">
        <v>12245</v>
      </c>
      <c r="BS1269" s="1" t="s">
        <v>97</v>
      </c>
      <c r="BT1269" s="1" t="s">
        <v>9880</v>
      </c>
    </row>
    <row r="1270" spans="1:72" ht="13.5" customHeight="1">
      <c r="A1270" s="4" t="str">
        <f t="shared" si="34"/>
        <v>1702_각남면_0100</v>
      </c>
      <c r="B1270" s="1">
        <v>1702</v>
      </c>
      <c r="C1270" s="1" t="s">
        <v>12741</v>
      </c>
      <c r="D1270" s="1" t="s">
        <v>12742</v>
      </c>
      <c r="E1270" s="1">
        <v>1269</v>
      </c>
      <c r="F1270" s="1">
        <v>5</v>
      </c>
      <c r="G1270" s="1" t="s">
        <v>2680</v>
      </c>
      <c r="H1270" s="1" t="s">
        <v>7055</v>
      </c>
      <c r="I1270" s="1">
        <v>1</v>
      </c>
      <c r="L1270" s="1">
        <v>5</v>
      </c>
      <c r="M1270" s="1" t="s">
        <v>15117</v>
      </c>
      <c r="N1270" s="1" t="s">
        <v>15118</v>
      </c>
      <c r="S1270" s="1" t="s">
        <v>280</v>
      </c>
      <c r="T1270" s="1" t="s">
        <v>7228</v>
      </c>
      <c r="W1270" s="1" t="s">
        <v>303</v>
      </c>
      <c r="X1270" s="1" t="s">
        <v>7757</v>
      </c>
      <c r="Y1270" s="1" t="s">
        <v>88</v>
      </c>
      <c r="Z1270" s="1" t="s">
        <v>7814</v>
      </c>
      <c r="AC1270" s="1">
        <v>56</v>
      </c>
      <c r="AD1270" s="1" t="s">
        <v>611</v>
      </c>
      <c r="AE1270" s="1" t="s">
        <v>9539</v>
      </c>
    </row>
    <row r="1271" spans="1:72" ht="13.5" customHeight="1">
      <c r="A1271" s="4" t="str">
        <f t="shared" si="34"/>
        <v>1702_각남면_0100</v>
      </c>
      <c r="B1271" s="1">
        <v>1702</v>
      </c>
      <c r="C1271" s="1" t="s">
        <v>12741</v>
      </c>
      <c r="D1271" s="1" t="s">
        <v>12742</v>
      </c>
      <c r="E1271" s="1">
        <v>1270</v>
      </c>
      <c r="F1271" s="1">
        <v>5</v>
      </c>
      <c r="G1271" s="1" t="s">
        <v>2680</v>
      </c>
      <c r="H1271" s="1" t="s">
        <v>7055</v>
      </c>
      <c r="I1271" s="1">
        <v>1</v>
      </c>
      <c r="L1271" s="1">
        <v>5</v>
      </c>
      <c r="M1271" s="1" t="s">
        <v>15117</v>
      </c>
      <c r="N1271" s="1" t="s">
        <v>15118</v>
      </c>
      <c r="S1271" s="1" t="s">
        <v>494</v>
      </c>
      <c r="T1271" s="1" t="s">
        <v>7234</v>
      </c>
      <c r="Y1271" s="1" t="s">
        <v>2716</v>
      </c>
      <c r="Z1271" s="1" t="s">
        <v>8486</v>
      </c>
      <c r="AC1271" s="1">
        <v>9</v>
      </c>
      <c r="AD1271" s="1" t="s">
        <v>408</v>
      </c>
      <c r="AE1271" s="1" t="s">
        <v>9800</v>
      </c>
    </row>
    <row r="1272" spans="1:72" ht="13.5" customHeight="1">
      <c r="A1272" s="4" t="str">
        <f t="shared" si="34"/>
        <v>1702_각남면_0100</v>
      </c>
      <c r="B1272" s="1">
        <v>1702</v>
      </c>
      <c r="C1272" s="1" t="s">
        <v>12741</v>
      </c>
      <c r="D1272" s="1" t="s">
        <v>12742</v>
      </c>
      <c r="E1272" s="1">
        <v>1271</v>
      </c>
      <c r="F1272" s="1">
        <v>5</v>
      </c>
      <c r="G1272" s="1" t="s">
        <v>2680</v>
      </c>
      <c r="H1272" s="1" t="s">
        <v>7055</v>
      </c>
      <c r="I1272" s="1">
        <v>1</v>
      </c>
      <c r="L1272" s="1">
        <v>5</v>
      </c>
      <c r="M1272" s="1" t="s">
        <v>15117</v>
      </c>
      <c r="N1272" s="1" t="s">
        <v>15118</v>
      </c>
      <c r="S1272" s="1" t="s">
        <v>64</v>
      </c>
      <c r="T1272" s="1" t="s">
        <v>7221</v>
      </c>
      <c r="Y1272" s="1" t="s">
        <v>2717</v>
      </c>
      <c r="Z1272" s="1" t="s">
        <v>8372</v>
      </c>
      <c r="AC1272" s="1">
        <v>3</v>
      </c>
      <c r="AD1272" s="1" t="s">
        <v>217</v>
      </c>
      <c r="AE1272" s="1" t="s">
        <v>9783</v>
      </c>
      <c r="AF1272" s="1" t="s">
        <v>100</v>
      </c>
      <c r="AG1272" s="1" t="s">
        <v>9819</v>
      </c>
    </row>
    <row r="1273" spans="1:72" ht="13.5" customHeight="1">
      <c r="A1273" s="4" t="str">
        <f t="shared" si="34"/>
        <v>1702_각남면_0100</v>
      </c>
      <c r="B1273" s="1">
        <v>1702</v>
      </c>
      <c r="C1273" s="1" t="s">
        <v>12741</v>
      </c>
      <c r="D1273" s="1" t="s">
        <v>12742</v>
      </c>
      <c r="E1273" s="1">
        <v>1272</v>
      </c>
      <c r="F1273" s="1">
        <v>5</v>
      </c>
      <c r="G1273" s="1" t="s">
        <v>2680</v>
      </c>
      <c r="H1273" s="1" t="s">
        <v>7055</v>
      </c>
      <c r="I1273" s="1">
        <v>2</v>
      </c>
      <c r="J1273" s="1" t="s">
        <v>2718</v>
      </c>
      <c r="K1273" s="1" t="s">
        <v>12780</v>
      </c>
      <c r="L1273" s="1">
        <v>1</v>
      </c>
      <c r="M1273" s="1" t="s">
        <v>2718</v>
      </c>
      <c r="N1273" s="1" t="s">
        <v>14222</v>
      </c>
      <c r="T1273" s="1" t="s">
        <v>14194</v>
      </c>
      <c r="U1273" s="1" t="s">
        <v>1187</v>
      </c>
      <c r="V1273" s="1" t="s">
        <v>7385</v>
      </c>
      <c r="W1273" s="1" t="s">
        <v>148</v>
      </c>
      <c r="X1273" s="1" t="s">
        <v>11263</v>
      </c>
      <c r="Y1273" s="1" t="s">
        <v>2532</v>
      </c>
      <c r="Z1273" s="1" t="s">
        <v>13010</v>
      </c>
      <c r="AC1273" s="1">
        <v>68</v>
      </c>
      <c r="AD1273" s="1" t="s">
        <v>184</v>
      </c>
      <c r="AE1273" s="1" t="s">
        <v>9781</v>
      </c>
      <c r="AJ1273" s="1" t="s">
        <v>17</v>
      </c>
      <c r="AK1273" s="1" t="s">
        <v>9936</v>
      </c>
      <c r="AL1273" s="1" t="s">
        <v>149</v>
      </c>
      <c r="AM1273" s="1" t="s">
        <v>9962</v>
      </c>
      <c r="AT1273" s="1" t="s">
        <v>189</v>
      </c>
      <c r="AU1273" s="1" t="s">
        <v>7414</v>
      </c>
      <c r="AV1273" s="1" t="s">
        <v>2533</v>
      </c>
      <c r="AW1273" s="1" t="s">
        <v>10492</v>
      </c>
      <c r="BG1273" s="1" t="s">
        <v>189</v>
      </c>
      <c r="BH1273" s="1" t="s">
        <v>7414</v>
      </c>
      <c r="BI1273" s="1" t="s">
        <v>2534</v>
      </c>
      <c r="BJ1273" s="1" t="s">
        <v>11259</v>
      </c>
      <c r="BK1273" s="1" t="s">
        <v>42</v>
      </c>
      <c r="BL1273" s="1" t="s">
        <v>7418</v>
      </c>
      <c r="BM1273" s="1" t="s">
        <v>2719</v>
      </c>
      <c r="BN1273" s="1" t="s">
        <v>11722</v>
      </c>
      <c r="BO1273" s="1" t="s">
        <v>189</v>
      </c>
      <c r="BP1273" s="1" t="s">
        <v>7414</v>
      </c>
      <c r="BQ1273" s="1" t="s">
        <v>198</v>
      </c>
      <c r="BR1273" s="1" t="s">
        <v>13660</v>
      </c>
      <c r="BS1273" s="1" t="s">
        <v>79</v>
      </c>
      <c r="BT1273" s="1" t="s">
        <v>14129</v>
      </c>
    </row>
    <row r="1274" spans="1:72" ht="13.5" customHeight="1">
      <c r="A1274" s="4" t="str">
        <f t="shared" si="34"/>
        <v>1702_각남면_0100</v>
      </c>
      <c r="B1274" s="1">
        <v>1702</v>
      </c>
      <c r="C1274" s="1" t="s">
        <v>12741</v>
      </c>
      <c r="D1274" s="1" t="s">
        <v>12742</v>
      </c>
      <c r="E1274" s="1">
        <v>1273</v>
      </c>
      <c r="F1274" s="1">
        <v>5</v>
      </c>
      <c r="G1274" s="1" t="s">
        <v>2680</v>
      </c>
      <c r="H1274" s="1" t="s">
        <v>7055</v>
      </c>
      <c r="I1274" s="1">
        <v>2</v>
      </c>
      <c r="L1274" s="1">
        <v>1</v>
      </c>
      <c r="M1274" s="1" t="s">
        <v>2718</v>
      </c>
      <c r="N1274" s="1" t="s">
        <v>14222</v>
      </c>
      <c r="S1274" s="1" t="s">
        <v>49</v>
      </c>
      <c r="T1274" s="1" t="s">
        <v>2878</v>
      </c>
      <c r="W1274" s="1" t="s">
        <v>148</v>
      </c>
      <c r="X1274" s="1" t="s">
        <v>11263</v>
      </c>
      <c r="Y1274" s="1" t="s">
        <v>88</v>
      </c>
      <c r="Z1274" s="1" t="s">
        <v>7814</v>
      </c>
      <c r="AC1274" s="1">
        <v>57</v>
      </c>
      <c r="AD1274" s="1" t="s">
        <v>304</v>
      </c>
      <c r="AE1274" s="1" t="s">
        <v>9792</v>
      </c>
      <c r="AJ1274" s="1" t="s">
        <v>17</v>
      </c>
      <c r="AK1274" s="1" t="s">
        <v>9936</v>
      </c>
      <c r="AL1274" s="1" t="s">
        <v>149</v>
      </c>
      <c r="AM1274" s="1" t="s">
        <v>9962</v>
      </c>
      <c r="AT1274" s="1" t="s">
        <v>46</v>
      </c>
      <c r="AU1274" s="1" t="s">
        <v>7417</v>
      </c>
      <c r="AV1274" s="1" t="s">
        <v>2347</v>
      </c>
      <c r="AW1274" s="1" t="s">
        <v>10452</v>
      </c>
      <c r="BG1274" s="1" t="s">
        <v>46</v>
      </c>
      <c r="BH1274" s="1" t="s">
        <v>7417</v>
      </c>
      <c r="BI1274" s="1" t="s">
        <v>1268</v>
      </c>
      <c r="BJ1274" s="1" t="s">
        <v>11183</v>
      </c>
      <c r="BK1274" s="1" t="s">
        <v>46</v>
      </c>
      <c r="BL1274" s="1" t="s">
        <v>7417</v>
      </c>
      <c r="BM1274" s="1" t="s">
        <v>2720</v>
      </c>
      <c r="BN1274" s="1" t="s">
        <v>11723</v>
      </c>
      <c r="BO1274" s="1" t="s">
        <v>46</v>
      </c>
      <c r="BP1274" s="1" t="s">
        <v>7417</v>
      </c>
      <c r="BQ1274" s="1" t="s">
        <v>2721</v>
      </c>
      <c r="BR1274" s="1" t="s">
        <v>13887</v>
      </c>
      <c r="BS1274" s="1" t="s">
        <v>79</v>
      </c>
      <c r="BT1274" s="1" t="s">
        <v>14129</v>
      </c>
    </row>
    <row r="1275" spans="1:72" ht="13.5" customHeight="1">
      <c r="A1275" s="4" t="str">
        <f t="shared" si="34"/>
        <v>1702_각남면_0100</v>
      </c>
      <c r="B1275" s="1">
        <v>1702</v>
      </c>
      <c r="C1275" s="1" t="s">
        <v>12741</v>
      </c>
      <c r="D1275" s="1" t="s">
        <v>12742</v>
      </c>
      <c r="E1275" s="1">
        <v>1274</v>
      </c>
      <c r="F1275" s="1">
        <v>5</v>
      </c>
      <c r="G1275" s="1" t="s">
        <v>2680</v>
      </c>
      <c r="H1275" s="1" t="s">
        <v>7055</v>
      </c>
      <c r="I1275" s="1">
        <v>2</v>
      </c>
      <c r="L1275" s="1">
        <v>1</v>
      </c>
      <c r="M1275" s="1" t="s">
        <v>2718</v>
      </c>
      <c r="N1275" s="1" t="s">
        <v>14222</v>
      </c>
      <c r="S1275" s="1" t="s">
        <v>68</v>
      </c>
      <c r="T1275" s="1" t="s">
        <v>7222</v>
      </c>
      <c r="U1275" s="1" t="s">
        <v>42</v>
      </c>
      <c r="V1275" s="1" t="s">
        <v>7418</v>
      </c>
      <c r="Y1275" s="1" t="s">
        <v>2722</v>
      </c>
      <c r="Z1275" s="1" t="s">
        <v>8487</v>
      </c>
      <c r="AC1275" s="1">
        <v>20</v>
      </c>
      <c r="AD1275" s="1" t="s">
        <v>263</v>
      </c>
      <c r="AE1275" s="1" t="s">
        <v>9787</v>
      </c>
    </row>
    <row r="1276" spans="1:72" ht="13.5" customHeight="1">
      <c r="A1276" s="4" t="str">
        <f t="shared" si="34"/>
        <v>1702_각남면_0100</v>
      </c>
      <c r="B1276" s="1">
        <v>1702</v>
      </c>
      <c r="C1276" s="1" t="s">
        <v>12741</v>
      </c>
      <c r="D1276" s="1" t="s">
        <v>12742</v>
      </c>
      <c r="E1276" s="1">
        <v>1275</v>
      </c>
      <c r="F1276" s="1">
        <v>5</v>
      </c>
      <c r="G1276" s="1" t="s">
        <v>2680</v>
      </c>
      <c r="H1276" s="1" t="s">
        <v>7055</v>
      </c>
      <c r="I1276" s="1">
        <v>2</v>
      </c>
      <c r="L1276" s="1">
        <v>1</v>
      </c>
      <c r="M1276" s="1" t="s">
        <v>2718</v>
      </c>
      <c r="N1276" s="1" t="s">
        <v>14222</v>
      </c>
      <c r="S1276" s="1" t="s">
        <v>117</v>
      </c>
      <c r="T1276" s="1" t="s">
        <v>7223</v>
      </c>
      <c r="W1276" s="1" t="s">
        <v>76</v>
      </c>
      <c r="X1276" s="1" t="s">
        <v>12974</v>
      </c>
      <c r="Y1276" s="1" t="s">
        <v>88</v>
      </c>
      <c r="Z1276" s="1" t="s">
        <v>7814</v>
      </c>
      <c r="AC1276" s="1">
        <v>26</v>
      </c>
      <c r="AD1276" s="1" t="s">
        <v>140</v>
      </c>
      <c r="AE1276" s="1" t="s">
        <v>9774</v>
      </c>
    </row>
    <row r="1277" spans="1:72" ht="13.5" customHeight="1">
      <c r="A1277" s="4" t="str">
        <f t="shared" si="34"/>
        <v>1702_각남면_0100</v>
      </c>
      <c r="B1277" s="1">
        <v>1702</v>
      </c>
      <c r="C1277" s="1" t="s">
        <v>12741</v>
      </c>
      <c r="D1277" s="1" t="s">
        <v>12742</v>
      </c>
      <c r="E1277" s="1">
        <v>1276</v>
      </c>
      <c r="F1277" s="1">
        <v>5</v>
      </c>
      <c r="G1277" s="1" t="s">
        <v>2680</v>
      </c>
      <c r="H1277" s="1" t="s">
        <v>7055</v>
      </c>
      <c r="I1277" s="1">
        <v>2</v>
      </c>
      <c r="L1277" s="1">
        <v>1</v>
      </c>
      <c r="M1277" s="1" t="s">
        <v>2718</v>
      </c>
      <c r="N1277" s="1" t="s">
        <v>14222</v>
      </c>
      <c r="S1277" s="1" t="s">
        <v>68</v>
      </c>
      <c r="T1277" s="1" t="s">
        <v>7222</v>
      </c>
      <c r="Y1277" s="1" t="s">
        <v>1526</v>
      </c>
      <c r="Z1277" s="1" t="s">
        <v>8165</v>
      </c>
      <c r="AF1277" s="1" t="s">
        <v>602</v>
      </c>
      <c r="AG1277" s="1" t="s">
        <v>12806</v>
      </c>
      <c r="AH1277" s="1" t="s">
        <v>2723</v>
      </c>
      <c r="AI1277" s="1" t="s">
        <v>9907</v>
      </c>
    </row>
    <row r="1278" spans="1:72" ht="13.5" customHeight="1">
      <c r="A1278" s="4" t="str">
        <f t="shared" si="34"/>
        <v>1702_각남면_0100</v>
      </c>
      <c r="B1278" s="1">
        <v>1702</v>
      </c>
      <c r="C1278" s="1" t="s">
        <v>12741</v>
      </c>
      <c r="D1278" s="1" t="s">
        <v>12742</v>
      </c>
      <c r="E1278" s="1">
        <v>1277</v>
      </c>
      <c r="F1278" s="1">
        <v>5</v>
      </c>
      <c r="G1278" s="1" t="s">
        <v>2680</v>
      </c>
      <c r="H1278" s="1" t="s">
        <v>7055</v>
      </c>
      <c r="I1278" s="1">
        <v>2</v>
      </c>
      <c r="L1278" s="1">
        <v>1</v>
      </c>
      <c r="M1278" s="1" t="s">
        <v>2718</v>
      </c>
      <c r="N1278" s="1" t="s">
        <v>14222</v>
      </c>
      <c r="S1278" s="1" t="s">
        <v>2226</v>
      </c>
      <c r="T1278" s="1" t="s">
        <v>7258</v>
      </c>
      <c r="Y1278" s="1" t="s">
        <v>88</v>
      </c>
      <c r="Z1278" s="1" t="s">
        <v>7814</v>
      </c>
      <c r="AC1278" s="1">
        <v>7</v>
      </c>
      <c r="AD1278" s="1" t="s">
        <v>74</v>
      </c>
      <c r="AE1278" s="1" t="s">
        <v>9766</v>
      </c>
    </row>
    <row r="1279" spans="1:72" ht="13.5" customHeight="1">
      <c r="A1279" s="4" t="str">
        <f t="shared" si="34"/>
        <v>1702_각남면_0100</v>
      </c>
      <c r="B1279" s="1">
        <v>1702</v>
      </c>
      <c r="C1279" s="1" t="s">
        <v>12741</v>
      </c>
      <c r="D1279" s="1" t="s">
        <v>12742</v>
      </c>
      <c r="E1279" s="1">
        <v>1278</v>
      </c>
      <c r="F1279" s="1">
        <v>5</v>
      </c>
      <c r="G1279" s="1" t="s">
        <v>2680</v>
      </c>
      <c r="H1279" s="1" t="s">
        <v>7055</v>
      </c>
      <c r="I1279" s="1">
        <v>2</v>
      </c>
      <c r="L1279" s="1">
        <v>1</v>
      </c>
      <c r="M1279" s="1" t="s">
        <v>2718</v>
      </c>
      <c r="N1279" s="1" t="s">
        <v>14222</v>
      </c>
      <c r="S1279" s="1" t="s">
        <v>2226</v>
      </c>
      <c r="T1279" s="1" t="s">
        <v>7258</v>
      </c>
      <c r="Y1279" s="1" t="s">
        <v>2063</v>
      </c>
      <c r="Z1279" s="1" t="s">
        <v>8311</v>
      </c>
      <c r="AC1279" s="1">
        <v>4</v>
      </c>
      <c r="AD1279" s="1" t="s">
        <v>103</v>
      </c>
      <c r="AE1279" s="1" t="s">
        <v>9769</v>
      </c>
    </row>
    <row r="1280" spans="1:72" ht="13.5" customHeight="1">
      <c r="A1280" s="4" t="str">
        <f t="shared" si="34"/>
        <v>1702_각남면_0100</v>
      </c>
      <c r="B1280" s="1">
        <v>1702</v>
      </c>
      <c r="C1280" s="1" t="s">
        <v>12741</v>
      </c>
      <c r="D1280" s="1" t="s">
        <v>12742</v>
      </c>
      <c r="E1280" s="1">
        <v>1279</v>
      </c>
      <c r="F1280" s="1">
        <v>5</v>
      </c>
      <c r="G1280" s="1" t="s">
        <v>2680</v>
      </c>
      <c r="H1280" s="1" t="s">
        <v>7055</v>
      </c>
      <c r="I1280" s="1">
        <v>2</v>
      </c>
      <c r="L1280" s="1">
        <v>2</v>
      </c>
      <c r="M1280" s="1" t="s">
        <v>14335</v>
      </c>
      <c r="N1280" s="1" t="s">
        <v>14336</v>
      </c>
      <c r="T1280" s="1" t="s">
        <v>14194</v>
      </c>
      <c r="U1280" s="1" t="s">
        <v>233</v>
      </c>
      <c r="V1280" s="1" t="s">
        <v>7467</v>
      </c>
      <c r="W1280" s="1" t="s">
        <v>1056</v>
      </c>
      <c r="X1280" s="1" t="s">
        <v>7774</v>
      </c>
      <c r="Y1280" s="1" t="s">
        <v>2724</v>
      </c>
      <c r="Z1280" s="1" t="s">
        <v>8488</v>
      </c>
      <c r="AC1280" s="1">
        <v>53</v>
      </c>
      <c r="AD1280" s="1" t="s">
        <v>40</v>
      </c>
      <c r="AE1280" s="1" t="s">
        <v>9762</v>
      </c>
      <c r="AJ1280" s="1" t="s">
        <v>17</v>
      </c>
      <c r="AK1280" s="1" t="s">
        <v>9936</v>
      </c>
      <c r="AL1280" s="1" t="s">
        <v>86</v>
      </c>
      <c r="AM1280" s="1" t="s">
        <v>9892</v>
      </c>
      <c r="AT1280" s="1" t="s">
        <v>275</v>
      </c>
      <c r="AU1280" s="1" t="s">
        <v>7699</v>
      </c>
      <c r="AV1280" s="1" t="s">
        <v>2725</v>
      </c>
      <c r="AW1280" s="1" t="s">
        <v>9292</v>
      </c>
      <c r="BG1280" s="1" t="s">
        <v>1848</v>
      </c>
      <c r="BH1280" s="1" t="s">
        <v>11066</v>
      </c>
      <c r="BI1280" s="1" t="s">
        <v>2726</v>
      </c>
      <c r="BJ1280" s="1" t="s">
        <v>11260</v>
      </c>
      <c r="BK1280" s="1" t="s">
        <v>2727</v>
      </c>
      <c r="BL1280" s="1" t="s">
        <v>11529</v>
      </c>
      <c r="BM1280" s="1" t="s">
        <v>2728</v>
      </c>
      <c r="BN1280" s="1" t="s">
        <v>11390</v>
      </c>
      <c r="BO1280" s="1" t="s">
        <v>207</v>
      </c>
      <c r="BP1280" s="1" t="s">
        <v>10187</v>
      </c>
      <c r="BQ1280" s="1" t="s">
        <v>2729</v>
      </c>
      <c r="BR1280" s="1" t="s">
        <v>12246</v>
      </c>
      <c r="BS1280" s="1" t="s">
        <v>443</v>
      </c>
      <c r="BT1280" s="1" t="s">
        <v>9603</v>
      </c>
    </row>
    <row r="1281" spans="1:73" ht="13.5" customHeight="1">
      <c r="A1281" s="4" t="str">
        <f t="shared" si="34"/>
        <v>1702_각남면_0100</v>
      </c>
      <c r="B1281" s="1">
        <v>1702</v>
      </c>
      <c r="C1281" s="1" t="s">
        <v>12741</v>
      </c>
      <c r="D1281" s="1" t="s">
        <v>12742</v>
      </c>
      <c r="E1281" s="1">
        <v>1280</v>
      </c>
      <c r="F1281" s="1">
        <v>5</v>
      </c>
      <c r="G1281" s="1" t="s">
        <v>2680</v>
      </c>
      <c r="H1281" s="1" t="s">
        <v>7055</v>
      </c>
      <c r="I1281" s="1">
        <v>2</v>
      </c>
      <c r="L1281" s="1">
        <v>2</v>
      </c>
      <c r="M1281" s="1" t="s">
        <v>14335</v>
      </c>
      <c r="N1281" s="1" t="s">
        <v>14336</v>
      </c>
      <c r="S1281" s="1" t="s">
        <v>49</v>
      </c>
      <c r="T1281" s="1" t="s">
        <v>2878</v>
      </c>
      <c r="W1281" s="1" t="s">
        <v>148</v>
      </c>
      <c r="X1281" s="1" t="s">
        <v>11263</v>
      </c>
      <c r="Y1281" s="1" t="s">
        <v>119</v>
      </c>
      <c r="Z1281" s="1" t="s">
        <v>7818</v>
      </c>
      <c r="AC1281" s="1">
        <v>53</v>
      </c>
      <c r="AD1281" s="1" t="s">
        <v>40</v>
      </c>
      <c r="AE1281" s="1" t="s">
        <v>9762</v>
      </c>
      <c r="AJ1281" s="1" t="s">
        <v>2054</v>
      </c>
      <c r="AK1281" s="1" t="s">
        <v>9990</v>
      </c>
      <c r="AL1281" s="1" t="s">
        <v>416</v>
      </c>
      <c r="AM1281" s="1" t="s">
        <v>8868</v>
      </c>
      <c r="AT1281" s="1" t="s">
        <v>207</v>
      </c>
      <c r="AU1281" s="1" t="s">
        <v>10187</v>
      </c>
      <c r="AV1281" s="1" t="s">
        <v>2730</v>
      </c>
      <c r="AW1281" s="1" t="s">
        <v>10493</v>
      </c>
      <c r="BG1281" s="1" t="s">
        <v>207</v>
      </c>
      <c r="BH1281" s="1" t="s">
        <v>10187</v>
      </c>
      <c r="BI1281" s="1" t="s">
        <v>2731</v>
      </c>
      <c r="BJ1281" s="1" t="s">
        <v>9217</v>
      </c>
      <c r="BK1281" s="1" t="s">
        <v>2732</v>
      </c>
      <c r="BL1281" s="1" t="s">
        <v>11530</v>
      </c>
      <c r="BM1281" s="1" t="s">
        <v>2733</v>
      </c>
      <c r="BN1281" s="1" t="s">
        <v>11724</v>
      </c>
      <c r="BO1281" s="1" t="s">
        <v>207</v>
      </c>
      <c r="BP1281" s="1" t="s">
        <v>10187</v>
      </c>
      <c r="BQ1281" s="1" t="s">
        <v>2734</v>
      </c>
      <c r="BR1281" s="1" t="s">
        <v>12247</v>
      </c>
      <c r="BS1281" s="1" t="s">
        <v>149</v>
      </c>
      <c r="BT1281" s="1" t="s">
        <v>9962</v>
      </c>
    </row>
    <row r="1282" spans="1:73" ht="13.5" customHeight="1">
      <c r="A1282" s="4" t="str">
        <f t="shared" si="34"/>
        <v>1702_각남면_0100</v>
      </c>
      <c r="B1282" s="1">
        <v>1702</v>
      </c>
      <c r="C1282" s="1" t="s">
        <v>12741</v>
      </c>
      <c r="D1282" s="1" t="s">
        <v>12742</v>
      </c>
      <c r="E1282" s="1">
        <v>1281</v>
      </c>
      <c r="F1282" s="1">
        <v>5</v>
      </c>
      <c r="G1282" s="1" t="s">
        <v>2680</v>
      </c>
      <c r="H1282" s="1" t="s">
        <v>7055</v>
      </c>
      <c r="I1282" s="1">
        <v>2</v>
      </c>
      <c r="L1282" s="1">
        <v>2</v>
      </c>
      <c r="M1282" s="1" t="s">
        <v>14335</v>
      </c>
      <c r="N1282" s="1" t="s">
        <v>14336</v>
      </c>
      <c r="S1282" s="1" t="s">
        <v>68</v>
      </c>
      <c r="T1282" s="1" t="s">
        <v>7222</v>
      </c>
      <c r="U1282" s="1" t="s">
        <v>55</v>
      </c>
      <c r="V1282" s="1" t="s">
        <v>7306</v>
      </c>
      <c r="Y1282" s="1" t="s">
        <v>2735</v>
      </c>
      <c r="Z1282" s="1" t="s">
        <v>8489</v>
      </c>
      <c r="AC1282" s="1">
        <v>29</v>
      </c>
      <c r="AD1282" s="1" t="s">
        <v>232</v>
      </c>
      <c r="AE1282" s="1" t="s">
        <v>9785</v>
      </c>
    </row>
    <row r="1283" spans="1:73" ht="13.5" customHeight="1">
      <c r="A1283" s="4" t="str">
        <f t="shared" si="34"/>
        <v>1702_각남면_0100</v>
      </c>
      <c r="B1283" s="1">
        <v>1702</v>
      </c>
      <c r="C1283" s="1" t="s">
        <v>12741</v>
      </c>
      <c r="D1283" s="1" t="s">
        <v>12742</v>
      </c>
      <c r="E1283" s="1">
        <v>1282</v>
      </c>
      <c r="F1283" s="1">
        <v>5</v>
      </c>
      <c r="G1283" s="1" t="s">
        <v>2680</v>
      </c>
      <c r="H1283" s="1" t="s">
        <v>7055</v>
      </c>
      <c r="I1283" s="1">
        <v>2</v>
      </c>
      <c r="L1283" s="1">
        <v>2</v>
      </c>
      <c r="M1283" s="1" t="s">
        <v>14335</v>
      </c>
      <c r="N1283" s="1" t="s">
        <v>14336</v>
      </c>
      <c r="T1283" s="1" t="s">
        <v>15306</v>
      </c>
      <c r="U1283" s="1" t="s">
        <v>320</v>
      </c>
      <c r="V1283" s="1" t="s">
        <v>7378</v>
      </c>
      <c r="Y1283" s="1" t="s">
        <v>2736</v>
      </c>
      <c r="Z1283" s="1" t="s">
        <v>8490</v>
      </c>
      <c r="AC1283" s="1">
        <v>33</v>
      </c>
      <c r="AD1283" s="1" t="s">
        <v>380</v>
      </c>
      <c r="AE1283" s="1" t="s">
        <v>9798</v>
      </c>
    </row>
    <row r="1284" spans="1:73" ht="13.5" customHeight="1">
      <c r="A1284" s="4" t="str">
        <f t="shared" si="34"/>
        <v>1702_각남면_0100</v>
      </c>
      <c r="B1284" s="1">
        <v>1702</v>
      </c>
      <c r="C1284" s="1" t="s">
        <v>12741</v>
      </c>
      <c r="D1284" s="1" t="s">
        <v>12742</v>
      </c>
      <c r="E1284" s="1">
        <v>1283</v>
      </c>
      <c r="F1284" s="1">
        <v>5</v>
      </c>
      <c r="G1284" s="1" t="s">
        <v>2680</v>
      </c>
      <c r="H1284" s="1" t="s">
        <v>7055</v>
      </c>
      <c r="I1284" s="1">
        <v>2</v>
      </c>
      <c r="L1284" s="1">
        <v>2</v>
      </c>
      <c r="M1284" s="1" t="s">
        <v>14335</v>
      </c>
      <c r="N1284" s="1" t="s">
        <v>14336</v>
      </c>
      <c r="T1284" s="1" t="s">
        <v>15306</v>
      </c>
      <c r="U1284" s="1" t="s">
        <v>320</v>
      </c>
      <c r="V1284" s="1" t="s">
        <v>7378</v>
      </c>
      <c r="Y1284" s="1" t="s">
        <v>15800</v>
      </c>
      <c r="Z1284" s="1" t="s">
        <v>13024</v>
      </c>
      <c r="AC1284" s="1">
        <v>63</v>
      </c>
      <c r="AD1284" s="1" t="s">
        <v>217</v>
      </c>
      <c r="AE1284" s="1" t="s">
        <v>9783</v>
      </c>
    </row>
    <row r="1285" spans="1:73" ht="13.5" customHeight="1">
      <c r="A1285" s="4" t="str">
        <f t="shared" si="34"/>
        <v>1702_각남면_0100</v>
      </c>
      <c r="B1285" s="1">
        <v>1702</v>
      </c>
      <c r="C1285" s="1" t="s">
        <v>12741</v>
      </c>
      <c r="D1285" s="1" t="s">
        <v>12742</v>
      </c>
      <c r="E1285" s="1">
        <v>1284</v>
      </c>
      <c r="F1285" s="1">
        <v>5</v>
      </c>
      <c r="G1285" s="1" t="s">
        <v>2680</v>
      </c>
      <c r="H1285" s="1" t="s">
        <v>7055</v>
      </c>
      <c r="I1285" s="1">
        <v>2</v>
      </c>
      <c r="L1285" s="1">
        <v>2</v>
      </c>
      <c r="M1285" s="1" t="s">
        <v>14335</v>
      </c>
      <c r="N1285" s="1" t="s">
        <v>14336</v>
      </c>
      <c r="T1285" s="1" t="s">
        <v>15306</v>
      </c>
      <c r="U1285" s="1" t="s">
        <v>320</v>
      </c>
      <c r="V1285" s="1" t="s">
        <v>7378</v>
      </c>
      <c r="Y1285" s="1" t="s">
        <v>663</v>
      </c>
      <c r="Z1285" s="1" t="s">
        <v>7936</v>
      </c>
      <c r="AC1285" s="1">
        <v>32</v>
      </c>
      <c r="AD1285" s="1" t="s">
        <v>178</v>
      </c>
      <c r="AE1285" s="1" t="s">
        <v>9780</v>
      </c>
    </row>
    <row r="1286" spans="1:73" ht="13.5" customHeight="1">
      <c r="A1286" s="4" t="str">
        <f t="shared" si="34"/>
        <v>1702_각남면_0100</v>
      </c>
      <c r="B1286" s="1">
        <v>1702</v>
      </c>
      <c r="C1286" s="1" t="s">
        <v>12741</v>
      </c>
      <c r="D1286" s="1" t="s">
        <v>12742</v>
      </c>
      <c r="E1286" s="1">
        <v>1285</v>
      </c>
      <c r="F1286" s="1">
        <v>5</v>
      </c>
      <c r="G1286" s="1" t="s">
        <v>2680</v>
      </c>
      <c r="H1286" s="1" t="s">
        <v>7055</v>
      </c>
      <c r="I1286" s="1">
        <v>2</v>
      </c>
      <c r="L1286" s="1">
        <v>2</v>
      </c>
      <c r="M1286" s="1" t="s">
        <v>14335</v>
      </c>
      <c r="N1286" s="1" t="s">
        <v>14336</v>
      </c>
      <c r="T1286" s="1" t="s">
        <v>15306</v>
      </c>
      <c r="U1286" s="1" t="s">
        <v>320</v>
      </c>
      <c r="V1286" s="1" t="s">
        <v>7378</v>
      </c>
      <c r="Y1286" s="1" t="s">
        <v>1097</v>
      </c>
      <c r="Z1286" s="1" t="s">
        <v>8491</v>
      </c>
      <c r="AC1286" s="1">
        <v>49</v>
      </c>
      <c r="AD1286" s="1" t="s">
        <v>145</v>
      </c>
      <c r="AE1286" s="1" t="s">
        <v>9775</v>
      </c>
    </row>
    <row r="1287" spans="1:73" ht="13.5" customHeight="1">
      <c r="A1287" s="4" t="str">
        <f t="shared" si="34"/>
        <v>1702_각남면_0100</v>
      </c>
      <c r="B1287" s="1">
        <v>1702</v>
      </c>
      <c r="C1287" s="1" t="s">
        <v>12741</v>
      </c>
      <c r="D1287" s="1" t="s">
        <v>12742</v>
      </c>
      <c r="E1287" s="1">
        <v>1286</v>
      </c>
      <c r="F1287" s="1">
        <v>5</v>
      </c>
      <c r="G1287" s="1" t="s">
        <v>2680</v>
      </c>
      <c r="H1287" s="1" t="s">
        <v>7055</v>
      </c>
      <c r="I1287" s="1">
        <v>2</v>
      </c>
      <c r="L1287" s="1">
        <v>2</v>
      </c>
      <c r="M1287" s="1" t="s">
        <v>14335</v>
      </c>
      <c r="N1287" s="1" t="s">
        <v>14336</v>
      </c>
      <c r="T1287" s="1" t="s">
        <v>15306</v>
      </c>
      <c r="U1287" s="1" t="s">
        <v>320</v>
      </c>
      <c r="V1287" s="1" t="s">
        <v>7378</v>
      </c>
      <c r="Y1287" s="1" t="s">
        <v>2737</v>
      </c>
      <c r="Z1287" s="1" t="s">
        <v>7922</v>
      </c>
      <c r="AC1287" s="1">
        <v>38</v>
      </c>
      <c r="AD1287" s="1" t="s">
        <v>393</v>
      </c>
      <c r="AE1287" s="1" t="s">
        <v>9799</v>
      </c>
    </row>
    <row r="1288" spans="1:73" ht="13.5" customHeight="1">
      <c r="A1288" s="4" t="str">
        <f t="shared" si="34"/>
        <v>1702_각남면_0100</v>
      </c>
      <c r="B1288" s="1">
        <v>1702</v>
      </c>
      <c r="C1288" s="1" t="s">
        <v>12741</v>
      </c>
      <c r="D1288" s="1" t="s">
        <v>12742</v>
      </c>
      <c r="E1288" s="1">
        <v>1287</v>
      </c>
      <c r="F1288" s="1">
        <v>5</v>
      </c>
      <c r="G1288" s="1" t="s">
        <v>2680</v>
      </c>
      <c r="H1288" s="1" t="s">
        <v>7055</v>
      </c>
      <c r="I1288" s="1">
        <v>2</v>
      </c>
      <c r="L1288" s="1">
        <v>2</v>
      </c>
      <c r="M1288" s="1" t="s">
        <v>14335</v>
      </c>
      <c r="N1288" s="1" t="s">
        <v>14336</v>
      </c>
      <c r="T1288" s="1" t="s">
        <v>15306</v>
      </c>
      <c r="U1288" s="1" t="s">
        <v>320</v>
      </c>
      <c r="V1288" s="1" t="s">
        <v>7378</v>
      </c>
      <c r="Y1288" s="1" t="s">
        <v>15807</v>
      </c>
      <c r="Z1288" s="1" t="s">
        <v>13022</v>
      </c>
      <c r="AC1288" s="1">
        <v>40</v>
      </c>
      <c r="AD1288" s="1" t="s">
        <v>52</v>
      </c>
      <c r="AE1288" s="1" t="s">
        <v>9763</v>
      </c>
    </row>
    <row r="1289" spans="1:73" ht="13.5" customHeight="1">
      <c r="A1289" s="4" t="str">
        <f t="shared" si="34"/>
        <v>1702_각남면_0100</v>
      </c>
      <c r="B1289" s="1">
        <v>1702</v>
      </c>
      <c r="C1289" s="1" t="s">
        <v>12741</v>
      </c>
      <c r="D1289" s="1" t="s">
        <v>12742</v>
      </c>
      <c r="E1289" s="1">
        <v>1288</v>
      </c>
      <c r="F1289" s="1">
        <v>5</v>
      </c>
      <c r="G1289" s="1" t="s">
        <v>2680</v>
      </c>
      <c r="H1289" s="1" t="s">
        <v>7055</v>
      </c>
      <c r="I1289" s="1">
        <v>2</v>
      </c>
      <c r="L1289" s="1">
        <v>2</v>
      </c>
      <c r="M1289" s="1" t="s">
        <v>14335</v>
      </c>
      <c r="N1289" s="1" t="s">
        <v>14336</v>
      </c>
      <c r="T1289" s="1" t="s">
        <v>15306</v>
      </c>
      <c r="U1289" s="1" t="s">
        <v>320</v>
      </c>
      <c r="V1289" s="1" t="s">
        <v>7378</v>
      </c>
      <c r="Y1289" s="1" t="s">
        <v>2738</v>
      </c>
      <c r="Z1289" s="1" t="s">
        <v>8492</v>
      </c>
      <c r="AC1289" s="1">
        <v>30</v>
      </c>
      <c r="AD1289" s="1" t="s">
        <v>135</v>
      </c>
      <c r="AE1289" s="1" t="s">
        <v>9773</v>
      </c>
    </row>
    <row r="1290" spans="1:73" ht="13.5" customHeight="1">
      <c r="A1290" s="4" t="str">
        <f t="shared" si="34"/>
        <v>1702_각남면_0100</v>
      </c>
      <c r="B1290" s="1">
        <v>1702</v>
      </c>
      <c r="C1290" s="1" t="s">
        <v>12741</v>
      </c>
      <c r="D1290" s="1" t="s">
        <v>12742</v>
      </c>
      <c r="E1290" s="1">
        <v>1289</v>
      </c>
      <c r="F1290" s="1">
        <v>5</v>
      </c>
      <c r="G1290" s="1" t="s">
        <v>2680</v>
      </c>
      <c r="H1290" s="1" t="s">
        <v>7055</v>
      </c>
      <c r="I1290" s="1">
        <v>2</v>
      </c>
      <c r="L1290" s="1">
        <v>3</v>
      </c>
      <c r="M1290" s="1" t="s">
        <v>15424</v>
      </c>
      <c r="N1290" s="1" t="s">
        <v>14599</v>
      </c>
      <c r="T1290" s="1" t="s">
        <v>14194</v>
      </c>
      <c r="U1290" s="1" t="s">
        <v>80</v>
      </c>
      <c r="V1290" s="1" t="s">
        <v>12874</v>
      </c>
      <c r="W1290" s="1" t="s">
        <v>1067</v>
      </c>
      <c r="X1290" s="1" t="s">
        <v>7775</v>
      </c>
      <c r="Y1290" s="1" t="s">
        <v>15356</v>
      </c>
      <c r="Z1290" s="1" t="s">
        <v>8493</v>
      </c>
      <c r="AC1290" s="1">
        <v>77</v>
      </c>
      <c r="AD1290" s="1" t="s">
        <v>312</v>
      </c>
      <c r="AE1290" s="1" t="s">
        <v>7338</v>
      </c>
      <c r="AJ1290" s="1" t="s">
        <v>17</v>
      </c>
      <c r="AK1290" s="1" t="s">
        <v>9936</v>
      </c>
      <c r="AL1290" s="1" t="s">
        <v>149</v>
      </c>
      <c r="AM1290" s="1" t="s">
        <v>9962</v>
      </c>
      <c r="AT1290" s="1" t="s">
        <v>46</v>
      </c>
      <c r="AU1290" s="1" t="s">
        <v>7417</v>
      </c>
      <c r="AV1290" s="1" t="s">
        <v>2739</v>
      </c>
      <c r="AW1290" s="1" t="s">
        <v>10494</v>
      </c>
      <c r="BG1290" s="1" t="s">
        <v>46</v>
      </c>
      <c r="BH1290" s="1" t="s">
        <v>7417</v>
      </c>
      <c r="BI1290" s="1" t="s">
        <v>2740</v>
      </c>
      <c r="BJ1290" s="1" t="s">
        <v>9984</v>
      </c>
      <c r="BK1290" s="1" t="s">
        <v>46</v>
      </c>
      <c r="BL1290" s="1" t="s">
        <v>7417</v>
      </c>
      <c r="BM1290" s="1" t="s">
        <v>2741</v>
      </c>
      <c r="BN1290" s="1" t="s">
        <v>11262</v>
      </c>
      <c r="BO1290" s="1" t="s">
        <v>189</v>
      </c>
      <c r="BP1290" s="1" t="s">
        <v>7414</v>
      </c>
      <c r="BQ1290" s="1" t="s">
        <v>15867</v>
      </c>
      <c r="BR1290" s="1" t="s">
        <v>13912</v>
      </c>
      <c r="BS1290" s="1" t="s">
        <v>79</v>
      </c>
      <c r="BT1290" s="1" t="s">
        <v>14129</v>
      </c>
    </row>
    <row r="1291" spans="1:73" ht="13.5" customHeight="1">
      <c r="A1291" s="4" t="str">
        <f t="shared" si="34"/>
        <v>1702_각남면_0100</v>
      </c>
      <c r="B1291" s="1">
        <v>1702</v>
      </c>
      <c r="C1291" s="1" t="s">
        <v>12741</v>
      </c>
      <c r="D1291" s="1" t="s">
        <v>12742</v>
      </c>
      <c r="E1291" s="1">
        <v>1290</v>
      </c>
      <c r="F1291" s="1">
        <v>5</v>
      </c>
      <c r="G1291" s="1" t="s">
        <v>2680</v>
      </c>
      <c r="H1291" s="1" t="s">
        <v>7055</v>
      </c>
      <c r="I1291" s="1">
        <v>2</v>
      </c>
      <c r="L1291" s="1">
        <v>3</v>
      </c>
      <c r="M1291" s="1" t="s">
        <v>15868</v>
      </c>
      <c r="N1291" s="1" t="s">
        <v>14599</v>
      </c>
      <c r="S1291" s="1" t="s">
        <v>49</v>
      </c>
      <c r="T1291" s="1" t="s">
        <v>2878</v>
      </c>
      <c r="W1291" s="1" t="s">
        <v>76</v>
      </c>
      <c r="X1291" s="1" t="s">
        <v>12974</v>
      </c>
      <c r="Y1291" s="1" t="s">
        <v>88</v>
      </c>
      <c r="Z1291" s="1" t="s">
        <v>7814</v>
      </c>
      <c r="AC1291" s="1">
        <v>60</v>
      </c>
      <c r="AD1291" s="1" t="s">
        <v>132</v>
      </c>
      <c r="AE1291" s="1" t="s">
        <v>9772</v>
      </c>
      <c r="AJ1291" s="1" t="s">
        <v>17</v>
      </c>
      <c r="AK1291" s="1" t="s">
        <v>9936</v>
      </c>
      <c r="AL1291" s="1" t="s">
        <v>79</v>
      </c>
      <c r="AM1291" s="1" t="s">
        <v>13206</v>
      </c>
      <c r="AT1291" s="1" t="s">
        <v>46</v>
      </c>
      <c r="AU1291" s="1" t="s">
        <v>7417</v>
      </c>
      <c r="AV1291" s="1" t="s">
        <v>2742</v>
      </c>
      <c r="AW1291" s="1" t="s">
        <v>10495</v>
      </c>
      <c r="BG1291" s="1" t="s">
        <v>46</v>
      </c>
      <c r="BH1291" s="1" t="s">
        <v>7417</v>
      </c>
      <c r="BI1291" s="1" t="s">
        <v>2743</v>
      </c>
      <c r="BJ1291" s="1" t="s">
        <v>11261</v>
      </c>
      <c r="BK1291" s="1" t="s">
        <v>46</v>
      </c>
      <c r="BL1291" s="1" t="s">
        <v>7417</v>
      </c>
      <c r="BM1291" s="1" t="s">
        <v>2744</v>
      </c>
      <c r="BN1291" s="1" t="s">
        <v>11724</v>
      </c>
      <c r="BO1291" s="1" t="s">
        <v>46</v>
      </c>
      <c r="BP1291" s="1" t="s">
        <v>7417</v>
      </c>
      <c r="BQ1291" s="1" t="s">
        <v>2745</v>
      </c>
      <c r="BR1291" s="1" t="s">
        <v>13802</v>
      </c>
      <c r="BS1291" s="1" t="s">
        <v>79</v>
      </c>
      <c r="BT1291" s="1" t="s">
        <v>14129</v>
      </c>
    </row>
    <row r="1292" spans="1:73" ht="13.5" customHeight="1">
      <c r="A1292" s="4" t="str">
        <f t="shared" si="34"/>
        <v>1702_각남면_0100</v>
      </c>
      <c r="B1292" s="1">
        <v>1702</v>
      </c>
      <c r="C1292" s="1" t="s">
        <v>12741</v>
      </c>
      <c r="D1292" s="1" t="s">
        <v>12742</v>
      </c>
      <c r="E1292" s="1">
        <v>1291</v>
      </c>
      <c r="F1292" s="1">
        <v>5</v>
      </c>
      <c r="G1292" s="1" t="s">
        <v>2680</v>
      </c>
      <c r="H1292" s="1" t="s">
        <v>7055</v>
      </c>
      <c r="I1292" s="1">
        <v>2</v>
      </c>
      <c r="L1292" s="1">
        <v>3</v>
      </c>
      <c r="M1292" s="1" t="s">
        <v>15868</v>
      </c>
      <c r="N1292" s="1" t="s">
        <v>14599</v>
      </c>
      <c r="S1292" s="1" t="s">
        <v>64</v>
      </c>
      <c r="T1292" s="1" t="s">
        <v>7221</v>
      </c>
      <c r="Y1292" s="1" t="s">
        <v>12696</v>
      </c>
      <c r="Z1292" s="1" t="s">
        <v>13096</v>
      </c>
      <c r="AF1292" s="1" t="s">
        <v>66</v>
      </c>
      <c r="AG1292" s="1" t="s">
        <v>9818</v>
      </c>
      <c r="AH1292" s="1" t="s">
        <v>53</v>
      </c>
      <c r="AI1292" s="1" t="s">
        <v>9879</v>
      </c>
    </row>
    <row r="1293" spans="1:73" ht="13.5" customHeight="1">
      <c r="A1293" s="4" t="str">
        <f t="shared" si="34"/>
        <v>1702_각남면_0100</v>
      </c>
      <c r="B1293" s="1">
        <v>1702</v>
      </c>
      <c r="C1293" s="1" t="s">
        <v>12741</v>
      </c>
      <c r="D1293" s="1" t="s">
        <v>12742</v>
      </c>
      <c r="E1293" s="1">
        <v>1292</v>
      </c>
      <c r="F1293" s="1">
        <v>5</v>
      </c>
      <c r="G1293" s="1" t="s">
        <v>2680</v>
      </c>
      <c r="H1293" s="1" t="s">
        <v>7055</v>
      </c>
      <c r="I1293" s="1">
        <v>2</v>
      </c>
      <c r="L1293" s="1">
        <v>3</v>
      </c>
      <c r="M1293" s="1" t="s">
        <v>15868</v>
      </c>
      <c r="N1293" s="1" t="s">
        <v>14599</v>
      </c>
      <c r="S1293" s="1" t="s">
        <v>68</v>
      </c>
      <c r="T1293" s="1" t="s">
        <v>7222</v>
      </c>
      <c r="U1293" s="1" t="s">
        <v>1153</v>
      </c>
      <c r="V1293" s="1" t="s">
        <v>7383</v>
      </c>
      <c r="Y1293" s="1" t="s">
        <v>1675</v>
      </c>
      <c r="Z1293" s="1" t="s">
        <v>8481</v>
      </c>
      <c r="AC1293" s="1">
        <v>25</v>
      </c>
      <c r="AD1293" s="1" t="s">
        <v>125</v>
      </c>
      <c r="AE1293" s="1" t="s">
        <v>9771</v>
      </c>
    </row>
    <row r="1294" spans="1:73" ht="13.5" customHeight="1">
      <c r="A1294" s="4" t="str">
        <f t="shared" si="34"/>
        <v>1702_각남면_0100</v>
      </c>
      <c r="B1294" s="1">
        <v>1702</v>
      </c>
      <c r="C1294" s="1" t="s">
        <v>12741</v>
      </c>
      <c r="D1294" s="1" t="s">
        <v>12742</v>
      </c>
      <c r="E1294" s="1">
        <v>1293</v>
      </c>
      <c r="F1294" s="1">
        <v>5</v>
      </c>
      <c r="G1294" s="1" t="s">
        <v>2680</v>
      </c>
      <c r="H1294" s="1" t="s">
        <v>7055</v>
      </c>
      <c r="I1294" s="1">
        <v>2</v>
      </c>
      <c r="L1294" s="1">
        <v>3</v>
      </c>
      <c r="M1294" s="1" t="s">
        <v>15868</v>
      </c>
      <c r="N1294" s="1" t="s">
        <v>14599</v>
      </c>
      <c r="S1294" s="1" t="s">
        <v>64</v>
      </c>
      <c r="T1294" s="1" t="s">
        <v>7221</v>
      </c>
      <c r="Y1294" s="1" t="s">
        <v>2736</v>
      </c>
      <c r="Z1294" s="1" t="s">
        <v>8490</v>
      </c>
      <c r="AC1294" s="1">
        <v>10</v>
      </c>
      <c r="AD1294" s="1" t="s">
        <v>72</v>
      </c>
      <c r="AE1294" s="1" t="s">
        <v>9765</v>
      </c>
    </row>
    <row r="1295" spans="1:73" ht="13.5" customHeight="1">
      <c r="A1295" s="4" t="str">
        <f t="shared" si="34"/>
        <v>1702_각남면_0100</v>
      </c>
      <c r="B1295" s="1">
        <v>1702</v>
      </c>
      <c r="C1295" s="1" t="s">
        <v>12741</v>
      </c>
      <c r="D1295" s="1" t="s">
        <v>12742</v>
      </c>
      <c r="E1295" s="1">
        <v>1294</v>
      </c>
      <c r="F1295" s="1">
        <v>5</v>
      </c>
      <c r="G1295" s="1" t="s">
        <v>2680</v>
      </c>
      <c r="H1295" s="1" t="s">
        <v>7055</v>
      </c>
      <c r="I1295" s="1">
        <v>2</v>
      </c>
      <c r="L1295" s="1">
        <v>4</v>
      </c>
      <c r="M1295" s="1" t="s">
        <v>14867</v>
      </c>
      <c r="N1295" s="1" t="s">
        <v>14868</v>
      </c>
      <c r="T1295" s="1" t="s">
        <v>14194</v>
      </c>
      <c r="U1295" s="1" t="s">
        <v>2746</v>
      </c>
      <c r="V1295" s="1" t="s">
        <v>7468</v>
      </c>
      <c r="W1295" s="1" t="s">
        <v>487</v>
      </c>
      <c r="X1295" s="1" t="s">
        <v>7764</v>
      </c>
      <c r="Y1295" s="1" t="s">
        <v>2747</v>
      </c>
      <c r="Z1295" s="1" t="s">
        <v>8494</v>
      </c>
      <c r="AC1295" s="1">
        <v>31</v>
      </c>
      <c r="AD1295" s="1" t="s">
        <v>607</v>
      </c>
      <c r="AE1295" s="1" t="s">
        <v>9809</v>
      </c>
      <c r="AJ1295" s="1" t="s">
        <v>17</v>
      </c>
      <c r="AK1295" s="1" t="s">
        <v>9936</v>
      </c>
      <c r="AL1295" s="1" t="s">
        <v>86</v>
      </c>
      <c r="AM1295" s="1" t="s">
        <v>9892</v>
      </c>
      <c r="AT1295" s="1" t="s">
        <v>46</v>
      </c>
      <c r="AU1295" s="1" t="s">
        <v>7417</v>
      </c>
      <c r="AV1295" s="1" t="s">
        <v>2748</v>
      </c>
      <c r="AW1295" s="1" t="s">
        <v>10496</v>
      </c>
      <c r="BG1295" s="1" t="s">
        <v>189</v>
      </c>
      <c r="BH1295" s="1" t="s">
        <v>7414</v>
      </c>
      <c r="BI1295" s="1" t="s">
        <v>15386</v>
      </c>
      <c r="BJ1295" s="1" t="s">
        <v>11210</v>
      </c>
      <c r="BK1295" s="1" t="s">
        <v>189</v>
      </c>
      <c r="BL1295" s="1" t="s">
        <v>7414</v>
      </c>
      <c r="BM1295" s="1" t="s">
        <v>2673</v>
      </c>
      <c r="BN1295" s="1" t="s">
        <v>10484</v>
      </c>
      <c r="BO1295" s="1" t="s">
        <v>868</v>
      </c>
      <c r="BP1295" s="1" t="s">
        <v>7360</v>
      </c>
      <c r="BQ1295" s="1" t="s">
        <v>2749</v>
      </c>
      <c r="BR1295" s="1" t="s">
        <v>13662</v>
      </c>
      <c r="BS1295" s="1" t="s">
        <v>79</v>
      </c>
      <c r="BT1295" s="1" t="s">
        <v>14129</v>
      </c>
      <c r="BU1295" s="1" t="s">
        <v>16069</v>
      </c>
    </row>
    <row r="1296" spans="1:73" ht="13.5" customHeight="1">
      <c r="A1296" s="4" t="str">
        <f t="shared" si="34"/>
        <v>1702_각남면_0100</v>
      </c>
      <c r="B1296" s="1">
        <v>1702</v>
      </c>
      <c r="C1296" s="1" t="s">
        <v>12741</v>
      </c>
      <c r="D1296" s="1" t="s">
        <v>12742</v>
      </c>
      <c r="E1296" s="1">
        <v>1295</v>
      </c>
      <c r="F1296" s="1">
        <v>5</v>
      </c>
      <c r="G1296" s="1" t="s">
        <v>2680</v>
      </c>
      <c r="H1296" s="1" t="s">
        <v>7055</v>
      </c>
      <c r="I1296" s="1">
        <v>2</v>
      </c>
      <c r="L1296" s="1">
        <v>4</v>
      </c>
      <c r="M1296" s="1" t="s">
        <v>14867</v>
      </c>
      <c r="N1296" s="1" t="s">
        <v>14868</v>
      </c>
      <c r="S1296" s="1" t="s">
        <v>49</v>
      </c>
      <c r="T1296" s="1" t="s">
        <v>2878</v>
      </c>
      <c r="W1296" s="1" t="s">
        <v>409</v>
      </c>
      <c r="X1296" s="1" t="s">
        <v>7760</v>
      </c>
      <c r="Y1296" s="1" t="s">
        <v>88</v>
      </c>
      <c r="Z1296" s="1" t="s">
        <v>7814</v>
      </c>
      <c r="AC1296" s="1">
        <v>32</v>
      </c>
      <c r="AD1296" s="1" t="s">
        <v>178</v>
      </c>
      <c r="AE1296" s="1" t="s">
        <v>9780</v>
      </c>
      <c r="AJ1296" s="1" t="s">
        <v>17</v>
      </c>
      <c r="AK1296" s="1" t="s">
        <v>9936</v>
      </c>
      <c r="AL1296" s="1" t="s">
        <v>399</v>
      </c>
      <c r="AM1296" s="1" t="s">
        <v>9937</v>
      </c>
      <c r="AT1296" s="1" t="s">
        <v>553</v>
      </c>
      <c r="AU1296" s="1" t="s">
        <v>7549</v>
      </c>
      <c r="AV1296" s="1" t="s">
        <v>69</v>
      </c>
      <c r="AW1296" s="1" t="s">
        <v>7811</v>
      </c>
      <c r="BG1296" s="1" t="s">
        <v>553</v>
      </c>
      <c r="BH1296" s="1" t="s">
        <v>7549</v>
      </c>
      <c r="BI1296" s="1" t="s">
        <v>15842</v>
      </c>
      <c r="BJ1296" s="1" t="s">
        <v>13425</v>
      </c>
      <c r="BK1296" s="1" t="s">
        <v>343</v>
      </c>
      <c r="BL1296" s="1" t="s">
        <v>11039</v>
      </c>
      <c r="BM1296" s="1" t="s">
        <v>15356</v>
      </c>
      <c r="BN1296" s="1" t="s">
        <v>8493</v>
      </c>
      <c r="BO1296" s="1" t="s">
        <v>46</v>
      </c>
      <c r="BP1296" s="1" t="s">
        <v>7417</v>
      </c>
      <c r="BQ1296" s="1" t="s">
        <v>2750</v>
      </c>
      <c r="BR1296" s="1" t="s">
        <v>13730</v>
      </c>
      <c r="BS1296" s="1" t="s">
        <v>79</v>
      </c>
      <c r="BT1296" s="1" t="s">
        <v>14129</v>
      </c>
    </row>
    <row r="1297" spans="1:73" ht="13.5" customHeight="1">
      <c r="A1297" s="4" t="str">
        <f t="shared" si="34"/>
        <v>1702_각남면_0100</v>
      </c>
      <c r="B1297" s="1">
        <v>1702</v>
      </c>
      <c r="C1297" s="1" t="s">
        <v>12741</v>
      </c>
      <c r="D1297" s="1" t="s">
        <v>12742</v>
      </c>
      <c r="E1297" s="1">
        <v>1296</v>
      </c>
      <c r="F1297" s="1">
        <v>5</v>
      </c>
      <c r="G1297" s="1" t="s">
        <v>2680</v>
      </c>
      <c r="H1297" s="1" t="s">
        <v>7055</v>
      </c>
      <c r="I1297" s="1">
        <v>2</v>
      </c>
      <c r="L1297" s="1">
        <v>4</v>
      </c>
      <c r="M1297" s="1" t="s">
        <v>14867</v>
      </c>
      <c r="N1297" s="1" t="s">
        <v>14868</v>
      </c>
      <c r="S1297" s="1" t="s">
        <v>280</v>
      </c>
      <c r="T1297" s="1" t="s">
        <v>7228</v>
      </c>
      <c r="W1297" s="1" t="s">
        <v>76</v>
      </c>
      <c r="X1297" s="1" t="s">
        <v>12974</v>
      </c>
      <c r="Y1297" s="1" t="s">
        <v>88</v>
      </c>
      <c r="Z1297" s="1" t="s">
        <v>7814</v>
      </c>
      <c r="AG1297" s="1" t="s">
        <v>12806</v>
      </c>
      <c r="AI1297" s="1" t="s">
        <v>9908</v>
      </c>
    </row>
    <row r="1298" spans="1:73" ht="13.5" customHeight="1">
      <c r="A1298" s="4" t="str">
        <f t="shared" si="34"/>
        <v>1702_각남면_0100</v>
      </c>
      <c r="B1298" s="1">
        <v>1702</v>
      </c>
      <c r="C1298" s="1" t="s">
        <v>12741</v>
      </c>
      <c r="D1298" s="1" t="s">
        <v>12742</v>
      </c>
      <c r="E1298" s="1">
        <v>1297</v>
      </c>
      <c r="F1298" s="1">
        <v>5</v>
      </c>
      <c r="G1298" s="1" t="s">
        <v>2680</v>
      </c>
      <c r="H1298" s="1" t="s">
        <v>7055</v>
      </c>
      <c r="I1298" s="1">
        <v>2</v>
      </c>
      <c r="L1298" s="1">
        <v>4</v>
      </c>
      <c r="M1298" s="1" t="s">
        <v>14867</v>
      </c>
      <c r="N1298" s="1" t="s">
        <v>14868</v>
      </c>
      <c r="S1298" s="1" t="s">
        <v>494</v>
      </c>
      <c r="T1298" s="1" t="s">
        <v>7234</v>
      </c>
      <c r="Y1298" s="1" t="s">
        <v>2751</v>
      </c>
      <c r="Z1298" s="1" t="s">
        <v>8495</v>
      </c>
      <c r="AG1298" s="1" t="s">
        <v>12806</v>
      </c>
      <c r="AI1298" s="1" t="s">
        <v>9908</v>
      </c>
    </row>
    <row r="1299" spans="1:73" ht="13.5" customHeight="1">
      <c r="A1299" s="4" t="str">
        <f t="shared" si="34"/>
        <v>1702_각남면_0100</v>
      </c>
      <c r="B1299" s="1">
        <v>1702</v>
      </c>
      <c r="C1299" s="1" t="s">
        <v>12741</v>
      </c>
      <c r="D1299" s="1" t="s">
        <v>12742</v>
      </c>
      <c r="E1299" s="1">
        <v>1298</v>
      </c>
      <c r="F1299" s="1">
        <v>5</v>
      </c>
      <c r="G1299" s="1" t="s">
        <v>2680</v>
      </c>
      <c r="H1299" s="1" t="s">
        <v>7055</v>
      </c>
      <c r="I1299" s="1">
        <v>2</v>
      </c>
      <c r="L1299" s="1">
        <v>4</v>
      </c>
      <c r="M1299" s="1" t="s">
        <v>14867</v>
      </c>
      <c r="N1299" s="1" t="s">
        <v>14868</v>
      </c>
      <c r="S1299" s="1" t="s">
        <v>494</v>
      </c>
      <c r="T1299" s="1" t="s">
        <v>7234</v>
      </c>
      <c r="Y1299" s="1" t="s">
        <v>88</v>
      </c>
      <c r="Z1299" s="1" t="s">
        <v>7814</v>
      </c>
      <c r="AG1299" s="1" t="s">
        <v>12806</v>
      </c>
      <c r="AI1299" s="1" t="s">
        <v>9908</v>
      </c>
    </row>
    <row r="1300" spans="1:73" ht="13.5" customHeight="1">
      <c r="A1300" s="4" t="str">
        <f t="shared" si="34"/>
        <v>1702_각남면_0100</v>
      </c>
      <c r="B1300" s="1">
        <v>1702</v>
      </c>
      <c r="C1300" s="1" t="s">
        <v>12741</v>
      </c>
      <c r="D1300" s="1" t="s">
        <v>12742</v>
      </c>
      <c r="E1300" s="1">
        <v>1299</v>
      </c>
      <c r="F1300" s="1">
        <v>5</v>
      </c>
      <c r="G1300" s="1" t="s">
        <v>2680</v>
      </c>
      <c r="H1300" s="1" t="s">
        <v>7055</v>
      </c>
      <c r="I1300" s="1">
        <v>2</v>
      </c>
      <c r="L1300" s="1">
        <v>4</v>
      </c>
      <c r="M1300" s="1" t="s">
        <v>14867</v>
      </c>
      <c r="N1300" s="1" t="s">
        <v>14868</v>
      </c>
      <c r="S1300" s="1" t="s">
        <v>430</v>
      </c>
      <c r="T1300" s="1" t="s">
        <v>7231</v>
      </c>
      <c r="Y1300" s="1" t="s">
        <v>614</v>
      </c>
      <c r="Z1300" s="1" t="s">
        <v>8496</v>
      </c>
      <c r="AF1300" s="1" t="s">
        <v>602</v>
      </c>
      <c r="AG1300" s="1" t="s">
        <v>12806</v>
      </c>
      <c r="AH1300" s="1" t="s">
        <v>2752</v>
      </c>
      <c r="AI1300" s="1" t="s">
        <v>9908</v>
      </c>
    </row>
    <row r="1301" spans="1:73" ht="13.5" customHeight="1">
      <c r="A1301" s="4" t="str">
        <f t="shared" ref="A1301:A1335" si="35">HYPERLINK("http://kyu.snu.ac.kr/sdhj/index.jsp?type=hj/GK14658_00IH_0001_0100.jpg","1702_각남면_0100")</f>
        <v>1702_각남면_0100</v>
      </c>
      <c r="B1301" s="1">
        <v>1702</v>
      </c>
      <c r="C1301" s="1" t="s">
        <v>12741</v>
      </c>
      <c r="D1301" s="1" t="s">
        <v>12742</v>
      </c>
      <c r="E1301" s="1">
        <v>1300</v>
      </c>
      <c r="F1301" s="1">
        <v>5</v>
      </c>
      <c r="G1301" s="1" t="s">
        <v>2680</v>
      </c>
      <c r="H1301" s="1" t="s">
        <v>7055</v>
      </c>
      <c r="I1301" s="1">
        <v>2</v>
      </c>
      <c r="L1301" s="1">
        <v>4</v>
      </c>
      <c r="M1301" s="1" t="s">
        <v>14867</v>
      </c>
      <c r="N1301" s="1" t="s">
        <v>14868</v>
      </c>
      <c r="S1301" s="1" t="s">
        <v>64</v>
      </c>
      <c r="T1301" s="1" t="s">
        <v>7221</v>
      </c>
      <c r="Y1301" s="1" t="s">
        <v>12696</v>
      </c>
      <c r="Z1301" s="1" t="s">
        <v>13096</v>
      </c>
      <c r="AC1301" s="1">
        <v>1</v>
      </c>
      <c r="AD1301" s="1" t="s">
        <v>284</v>
      </c>
      <c r="AE1301" s="1" t="s">
        <v>9789</v>
      </c>
      <c r="AF1301" s="1" t="s">
        <v>100</v>
      </c>
      <c r="AG1301" s="1" t="s">
        <v>9819</v>
      </c>
    </row>
    <row r="1302" spans="1:73" ht="13.5" customHeight="1">
      <c r="A1302" s="4" t="str">
        <f t="shared" si="35"/>
        <v>1702_각남면_0100</v>
      </c>
      <c r="B1302" s="1">
        <v>1702</v>
      </c>
      <c r="C1302" s="1" t="s">
        <v>12741</v>
      </c>
      <c r="D1302" s="1" t="s">
        <v>12742</v>
      </c>
      <c r="E1302" s="1">
        <v>1301</v>
      </c>
      <c r="F1302" s="1">
        <v>5</v>
      </c>
      <c r="G1302" s="1" t="s">
        <v>2680</v>
      </c>
      <c r="H1302" s="1" t="s">
        <v>7055</v>
      </c>
      <c r="I1302" s="1">
        <v>2</v>
      </c>
      <c r="L1302" s="1">
        <v>4</v>
      </c>
      <c r="M1302" s="1" t="s">
        <v>14867</v>
      </c>
      <c r="N1302" s="1" t="s">
        <v>14868</v>
      </c>
      <c r="S1302" s="1" t="s">
        <v>64</v>
      </c>
      <c r="T1302" s="1" t="s">
        <v>7221</v>
      </c>
      <c r="Y1302" s="1" t="s">
        <v>663</v>
      </c>
      <c r="Z1302" s="1" t="s">
        <v>7936</v>
      </c>
      <c r="AC1302" s="1">
        <v>4</v>
      </c>
      <c r="AD1302" s="1" t="s">
        <v>103</v>
      </c>
      <c r="AE1302" s="1" t="s">
        <v>9769</v>
      </c>
    </row>
    <row r="1303" spans="1:73" ht="13.5" customHeight="1">
      <c r="A1303" s="4" t="str">
        <f t="shared" si="35"/>
        <v>1702_각남면_0100</v>
      </c>
      <c r="B1303" s="1">
        <v>1702</v>
      </c>
      <c r="C1303" s="1" t="s">
        <v>12741</v>
      </c>
      <c r="D1303" s="1" t="s">
        <v>12742</v>
      </c>
      <c r="E1303" s="1">
        <v>1302</v>
      </c>
      <c r="F1303" s="1">
        <v>5</v>
      </c>
      <c r="G1303" s="1" t="s">
        <v>2680</v>
      </c>
      <c r="H1303" s="1" t="s">
        <v>7055</v>
      </c>
      <c r="I1303" s="1">
        <v>2</v>
      </c>
      <c r="L1303" s="1">
        <v>4</v>
      </c>
      <c r="M1303" s="1" t="s">
        <v>14867</v>
      </c>
      <c r="N1303" s="1" t="s">
        <v>14868</v>
      </c>
      <c r="S1303" s="1" t="s">
        <v>64</v>
      </c>
      <c r="T1303" s="1" t="s">
        <v>7221</v>
      </c>
      <c r="Y1303" s="1" t="s">
        <v>2753</v>
      </c>
      <c r="Z1303" s="1" t="s">
        <v>8497</v>
      </c>
      <c r="AC1303" s="1">
        <v>3</v>
      </c>
      <c r="AD1303" s="1" t="s">
        <v>217</v>
      </c>
      <c r="AE1303" s="1" t="s">
        <v>9783</v>
      </c>
      <c r="AF1303" s="1" t="s">
        <v>100</v>
      </c>
      <c r="AG1303" s="1" t="s">
        <v>9819</v>
      </c>
    </row>
    <row r="1304" spans="1:73" ht="13.5" customHeight="1">
      <c r="A1304" s="4" t="str">
        <f t="shared" si="35"/>
        <v>1702_각남면_0100</v>
      </c>
      <c r="B1304" s="1">
        <v>1702</v>
      </c>
      <c r="C1304" s="1" t="s">
        <v>12741</v>
      </c>
      <c r="D1304" s="1" t="s">
        <v>12742</v>
      </c>
      <c r="E1304" s="1">
        <v>1303</v>
      </c>
      <c r="F1304" s="1">
        <v>5</v>
      </c>
      <c r="G1304" s="1" t="s">
        <v>2680</v>
      </c>
      <c r="H1304" s="1" t="s">
        <v>7055</v>
      </c>
      <c r="I1304" s="1">
        <v>2</v>
      </c>
      <c r="L1304" s="1">
        <v>5</v>
      </c>
      <c r="M1304" s="1" t="s">
        <v>15119</v>
      </c>
      <c r="N1304" s="1" t="s">
        <v>15120</v>
      </c>
      <c r="T1304" s="1" t="s">
        <v>14194</v>
      </c>
      <c r="U1304" s="1" t="s">
        <v>15869</v>
      </c>
      <c r="V1304" s="1" t="s">
        <v>7469</v>
      </c>
      <c r="W1304" s="1" t="s">
        <v>166</v>
      </c>
      <c r="X1304" s="1" t="s">
        <v>7754</v>
      </c>
      <c r="Y1304" s="1" t="s">
        <v>2754</v>
      </c>
      <c r="Z1304" s="1" t="s">
        <v>8498</v>
      </c>
      <c r="AC1304" s="1">
        <v>36</v>
      </c>
      <c r="AD1304" s="1" t="s">
        <v>289</v>
      </c>
      <c r="AE1304" s="1" t="s">
        <v>9790</v>
      </c>
      <c r="AJ1304" s="1" t="s">
        <v>17</v>
      </c>
      <c r="AK1304" s="1" t="s">
        <v>9936</v>
      </c>
      <c r="AL1304" s="1" t="s">
        <v>97</v>
      </c>
      <c r="AM1304" s="1" t="s">
        <v>9880</v>
      </c>
      <c r="AT1304" s="1" t="s">
        <v>107</v>
      </c>
      <c r="AU1304" s="1" t="s">
        <v>13368</v>
      </c>
      <c r="AV1304" s="1" t="s">
        <v>2755</v>
      </c>
      <c r="AW1304" s="1" t="s">
        <v>8499</v>
      </c>
      <c r="BG1304" s="1" t="s">
        <v>2756</v>
      </c>
      <c r="BH1304" s="1" t="s">
        <v>10213</v>
      </c>
      <c r="BI1304" s="1" t="s">
        <v>15425</v>
      </c>
      <c r="BJ1304" s="1" t="s">
        <v>10498</v>
      </c>
      <c r="BK1304" s="1" t="s">
        <v>207</v>
      </c>
      <c r="BL1304" s="1" t="s">
        <v>10187</v>
      </c>
      <c r="BM1304" s="1" t="s">
        <v>2757</v>
      </c>
      <c r="BN1304" s="1" t="s">
        <v>11264</v>
      </c>
      <c r="BO1304" s="1" t="s">
        <v>207</v>
      </c>
      <c r="BP1304" s="1" t="s">
        <v>10187</v>
      </c>
      <c r="BQ1304" s="1" t="s">
        <v>2758</v>
      </c>
      <c r="BR1304" s="1" t="s">
        <v>12248</v>
      </c>
      <c r="BS1304" s="1" t="s">
        <v>97</v>
      </c>
      <c r="BT1304" s="1" t="s">
        <v>9880</v>
      </c>
      <c r="BU1304" s="1" t="s">
        <v>16070</v>
      </c>
    </row>
    <row r="1305" spans="1:73" ht="13.5" customHeight="1">
      <c r="A1305" s="4" t="str">
        <f t="shared" si="35"/>
        <v>1702_각남면_0100</v>
      </c>
      <c r="B1305" s="1">
        <v>1702</v>
      </c>
      <c r="C1305" s="1" t="s">
        <v>12741</v>
      </c>
      <c r="D1305" s="1" t="s">
        <v>12742</v>
      </c>
      <c r="E1305" s="1">
        <v>1304</v>
      </c>
      <c r="F1305" s="1">
        <v>5</v>
      </c>
      <c r="G1305" s="1" t="s">
        <v>2680</v>
      </c>
      <c r="H1305" s="1" t="s">
        <v>7055</v>
      </c>
      <c r="I1305" s="1">
        <v>2</v>
      </c>
      <c r="L1305" s="1">
        <v>5</v>
      </c>
      <c r="M1305" s="1" t="s">
        <v>15119</v>
      </c>
      <c r="N1305" s="1" t="s">
        <v>15120</v>
      </c>
      <c r="S1305" s="1" t="s">
        <v>49</v>
      </c>
      <c r="T1305" s="1" t="s">
        <v>2878</v>
      </c>
      <c r="W1305" s="1" t="s">
        <v>148</v>
      </c>
      <c r="X1305" s="1" t="s">
        <v>11263</v>
      </c>
      <c r="Y1305" s="1" t="s">
        <v>88</v>
      </c>
      <c r="Z1305" s="1" t="s">
        <v>7814</v>
      </c>
      <c r="AC1305" s="1">
        <v>34</v>
      </c>
      <c r="AD1305" s="1" t="s">
        <v>174</v>
      </c>
      <c r="AE1305" s="1" t="s">
        <v>9779</v>
      </c>
      <c r="AJ1305" s="1" t="s">
        <v>17</v>
      </c>
      <c r="AK1305" s="1" t="s">
        <v>9936</v>
      </c>
      <c r="AL1305" s="1" t="s">
        <v>149</v>
      </c>
      <c r="AM1305" s="1" t="s">
        <v>9962</v>
      </c>
      <c r="AT1305" s="1" t="s">
        <v>2756</v>
      </c>
      <c r="AU1305" s="1" t="s">
        <v>10213</v>
      </c>
      <c r="AV1305" s="1" t="s">
        <v>2759</v>
      </c>
      <c r="AW1305" s="1" t="s">
        <v>8659</v>
      </c>
      <c r="BG1305" s="1" t="s">
        <v>207</v>
      </c>
      <c r="BH1305" s="1" t="s">
        <v>10187</v>
      </c>
      <c r="BI1305" s="1" t="s">
        <v>2741</v>
      </c>
      <c r="BJ1305" s="1" t="s">
        <v>11262</v>
      </c>
      <c r="BK1305" s="1" t="s">
        <v>207</v>
      </c>
      <c r="BL1305" s="1" t="s">
        <v>10187</v>
      </c>
      <c r="BM1305" s="1" t="s">
        <v>1672</v>
      </c>
      <c r="BN1305" s="1" t="s">
        <v>7747</v>
      </c>
      <c r="BO1305" s="1" t="s">
        <v>2760</v>
      </c>
      <c r="BP1305" s="1" t="s">
        <v>10232</v>
      </c>
      <c r="BQ1305" s="1" t="s">
        <v>2761</v>
      </c>
      <c r="BR1305" s="1" t="s">
        <v>12249</v>
      </c>
      <c r="BS1305" s="1" t="s">
        <v>443</v>
      </c>
      <c r="BT1305" s="1" t="s">
        <v>9603</v>
      </c>
    </row>
    <row r="1306" spans="1:73" ht="13.5" customHeight="1">
      <c r="A1306" s="4" t="str">
        <f t="shared" si="35"/>
        <v>1702_각남면_0100</v>
      </c>
      <c r="B1306" s="1">
        <v>1702</v>
      </c>
      <c r="C1306" s="1" t="s">
        <v>12741</v>
      </c>
      <c r="D1306" s="1" t="s">
        <v>12742</v>
      </c>
      <c r="E1306" s="1">
        <v>1305</v>
      </c>
      <c r="F1306" s="1">
        <v>5</v>
      </c>
      <c r="G1306" s="1" t="s">
        <v>2680</v>
      </c>
      <c r="H1306" s="1" t="s">
        <v>7055</v>
      </c>
      <c r="I1306" s="1">
        <v>2</v>
      </c>
      <c r="L1306" s="1">
        <v>5</v>
      </c>
      <c r="M1306" s="1" t="s">
        <v>15119</v>
      </c>
      <c r="N1306" s="1" t="s">
        <v>15120</v>
      </c>
      <c r="S1306" s="1" t="s">
        <v>367</v>
      </c>
      <c r="T1306" s="1" t="s">
        <v>12826</v>
      </c>
      <c r="U1306" s="1" t="s">
        <v>2762</v>
      </c>
      <c r="V1306" s="1" t="s">
        <v>12946</v>
      </c>
      <c r="Y1306" s="1" t="s">
        <v>2755</v>
      </c>
      <c r="Z1306" s="1" t="s">
        <v>8499</v>
      </c>
      <c r="AC1306" s="1">
        <v>85</v>
      </c>
      <c r="AD1306" s="1" t="s">
        <v>125</v>
      </c>
      <c r="AE1306" s="1" t="s">
        <v>9771</v>
      </c>
    </row>
    <row r="1307" spans="1:73" ht="13.5" customHeight="1">
      <c r="A1307" s="4" t="str">
        <f t="shared" si="35"/>
        <v>1702_각남면_0100</v>
      </c>
      <c r="B1307" s="1">
        <v>1702</v>
      </c>
      <c r="C1307" s="1" t="s">
        <v>12741</v>
      </c>
      <c r="D1307" s="1" t="s">
        <v>12742</v>
      </c>
      <c r="E1307" s="1">
        <v>1306</v>
      </c>
      <c r="F1307" s="1">
        <v>5</v>
      </c>
      <c r="G1307" s="1" t="s">
        <v>2680</v>
      </c>
      <c r="H1307" s="1" t="s">
        <v>7055</v>
      </c>
      <c r="I1307" s="1">
        <v>2</v>
      </c>
      <c r="L1307" s="1">
        <v>5</v>
      </c>
      <c r="M1307" s="1" t="s">
        <v>15119</v>
      </c>
      <c r="N1307" s="1" t="s">
        <v>15120</v>
      </c>
      <c r="S1307" s="1" t="s">
        <v>280</v>
      </c>
      <c r="T1307" s="1" t="s">
        <v>7228</v>
      </c>
      <c r="W1307" s="1" t="s">
        <v>272</v>
      </c>
      <c r="X1307" s="1" t="s">
        <v>7756</v>
      </c>
      <c r="Y1307" s="1" t="s">
        <v>88</v>
      </c>
      <c r="Z1307" s="1" t="s">
        <v>7814</v>
      </c>
      <c r="AC1307" s="1">
        <v>66</v>
      </c>
      <c r="AD1307" s="1" t="s">
        <v>316</v>
      </c>
      <c r="AE1307" s="1" t="s">
        <v>9794</v>
      </c>
    </row>
    <row r="1308" spans="1:73" ht="13.5" customHeight="1">
      <c r="A1308" s="4" t="str">
        <f t="shared" si="35"/>
        <v>1702_각남면_0100</v>
      </c>
      <c r="B1308" s="1">
        <v>1702</v>
      </c>
      <c r="C1308" s="1" t="s">
        <v>12741</v>
      </c>
      <c r="D1308" s="1" t="s">
        <v>12742</v>
      </c>
      <c r="E1308" s="1">
        <v>1307</v>
      </c>
      <c r="F1308" s="1">
        <v>5</v>
      </c>
      <c r="G1308" s="1" t="s">
        <v>2680</v>
      </c>
      <c r="H1308" s="1" t="s">
        <v>7055</v>
      </c>
      <c r="I1308" s="1">
        <v>2</v>
      </c>
      <c r="L1308" s="1">
        <v>5</v>
      </c>
      <c r="M1308" s="1" t="s">
        <v>15119</v>
      </c>
      <c r="N1308" s="1" t="s">
        <v>15120</v>
      </c>
      <c r="S1308" s="1" t="s">
        <v>68</v>
      </c>
      <c r="T1308" s="1" t="s">
        <v>7222</v>
      </c>
      <c r="Y1308" s="1" t="s">
        <v>2763</v>
      </c>
      <c r="Z1308" s="1" t="s">
        <v>8500</v>
      </c>
      <c r="AF1308" s="1" t="s">
        <v>599</v>
      </c>
      <c r="AG1308" s="1" t="s">
        <v>9829</v>
      </c>
    </row>
    <row r="1309" spans="1:73" ht="13.5" customHeight="1">
      <c r="A1309" s="4" t="str">
        <f t="shared" si="35"/>
        <v>1702_각남면_0100</v>
      </c>
      <c r="B1309" s="1">
        <v>1702</v>
      </c>
      <c r="C1309" s="1" t="s">
        <v>12741</v>
      </c>
      <c r="D1309" s="1" t="s">
        <v>12742</v>
      </c>
      <c r="E1309" s="1">
        <v>1308</v>
      </c>
      <c r="F1309" s="1">
        <v>5</v>
      </c>
      <c r="G1309" s="1" t="s">
        <v>2680</v>
      </c>
      <c r="H1309" s="1" t="s">
        <v>7055</v>
      </c>
      <c r="I1309" s="1">
        <v>2</v>
      </c>
      <c r="L1309" s="1">
        <v>5</v>
      </c>
      <c r="M1309" s="1" t="s">
        <v>15119</v>
      </c>
      <c r="N1309" s="1" t="s">
        <v>15120</v>
      </c>
      <c r="S1309" s="1" t="s">
        <v>68</v>
      </c>
      <c r="T1309" s="1" t="s">
        <v>7222</v>
      </c>
      <c r="U1309" s="1" t="s">
        <v>445</v>
      </c>
      <c r="V1309" s="1" t="s">
        <v>12846</v>
      </c>
      <c r="Y1309" s="1" t="s">
        <v>1311</v>
      </c>
      <c r="Z1309" s="1" t="s">
        <v>8100</v>
      </c>
      <c r="AC1309" s="1">
        <v>18</v>
      </c>
      <c r="AD1309" s="1" t="s">
        <v>157</v>
      </c>
      <c r="AE1309" s="1" t="s">
        <v>9776</v>
      </c>
    </row>
    <row r="1310" spans="1:73" ht="13.5" customHeight="1">
      <c r="A1310" s="4" t="str">
        <f t="shared" si="35"/>
        <v>1702_각남면_0100</v>
      </c>
      <c r="B1310" s="1">
        <v>1702</v>
      </c>
      <c r="C1310" s="1" t="s">
        <v>12741</v>
      </c>
      <c r="D1310" s="1" t="s">
        <v>12742</v>
      </c>
      <c r="E1310" s="1">
        <v>1309</v>
      </c>
      <c r="F1310" s="1">
        <v>5</v>
      </c>
      <c r="G1310" s="1" t="s">
        <v>2680</v>
      </c>
      <c r="H1310" s="1" t="s">
        <v>7055</v>
      </c>
      <c r="I1310" s="1">
        <v>2</v>
      </c>
      <c r="L1310" s="1">
        <v>5</v>
      </c>
      <c r="M1310" s="1" t="s">
        <v>15119</v>
      </c>
      <c r="N1310" s="1" t="s">
        <v>15120</v>
      </c>
      <c r="S1310" s="1" t="s">
        <v>64</v>
      </c>
      <c r="T1310" s="1" t="s">
        <v>7221</v>
      </c>
      <c r="Y1310" s="1" t="s">
        <v>88</v>
      </c>
      <c r="Z1310" s="1" t="s">
        <v>7814</v>
      </c>
      <c r="AC1310" s="1">
        <v>2</v>
      </c>
      <c r="AD1310" s="1" t="s">
        <v>99</v>
      </c>
      <c r="AE1310" s="1" t="s">
        <v>9768</v>
      </c>
      <c r="AF1310" s="1" t="s">
        <v>100</v>
      </c>
      <c r="AG1310" s="1" t="s">
        <v>9819</v>
      </c>
    </row>
    <row r="1311" spans="1:73" ht="13.5" customHeight="1">
      <c r="A1311" s="4" t="str">
        <f t="shared" si="35"/>
        <v>1702_각남면_0100</v>
      </c>
      <c r="B1311" s="1">
        <v>1702</v>
      </c>
      <c r="C1311" s="1" t="s">
        <v>12741</v>
      </c>
      <c r="D1311" s="1" t="s">
        <v>12742</v>
      </c>
      <c r="E1311" s="1">
        <v>1310</v>
      </c>
      <c r="F1311" s="1">
        <v>5</v>
      </c>
      <c r="G1311" s="1" t="s">
        <v>2680</v>
      </c>
      <c r="H1311" s="1" t="s">
        <v>7055</v>
      </c>
      <c r="I1311" s="1">
        <v>2</v>
      </c>
      <c r="L1311" s="1">
        <v>5</v>
      </c>
      <c r="M1311" s="1" t="s">
        <v>15119</v>
      </c>
      <c r="N1311" s="1" t="s">
        <v>15120</v>
      </c>
      <c r="T1311" s="1" t="s">
        <v>15306</v>
      </c>
      <c r="U1311" s="1" t="s">
        <v>320</v>
      </c>
      <c r="V1311" s="1" t="s">
        <v>7378</v>
      </c>
      <c r="Y1311" s="1" t="s">
        <v>15426</v>
      </c>
      <c r="Z1311" s="1" t="s">
        <v>8501</v>
      </c>
      <c r="AC1311" s="1">
        <v>9</v>
      </c>
      <c r="AD1311" s="1" t="s">
        <v>408</v>
      </c>
      <c r="AE1311" s="1" t="s">
        <v>9800</v>
      </c>
      <c r="AF1311" s="1" t="s">
        <v>100</v>
      </c>
      <c r="AG1311" s="1" t="s">
        <v>9819</v>
      </c>
      <c r="AT1311" s="1" t="s">
        <v>57</v>
      </c>
      <c r="AU1311" s="1" t="s">
        <v>7320</v>
      </c>
      <c r="AV1311" s="1" t="s">
        <v>15427</v>
      </c>
      <c r="AW1311" s="1" t="s">
        <v>8673</v>
      </c>
      <c r="BB1311" s="1" t="s">
        <v>141</v>
      </c>
      <c r="BC1311" s="1" t="s">
        <v>7634</v>
      </c>
      <c r="BD1311" s="1" t="s">
        <v>2449</v>
      </c>
      <c r="BE1311" s="1" t="s">
        <v>8413</v>
      </c>
    </row>
    <row r="1312" spans="1:73" ht="13.5" customHeight="1">
      <c r="A1312" s="4" t="str">
        <f t="shared" si="35"/>
        <v>1702_각남면_0100</v>
      </c>
      <c r="B1312" s="1">
        <v>1702</v>
      </c>
      <c r="C1312" s="1" t="s">
        <v>12741</v>
      </c>
      <c r="D1312" s="1" t="s">
        <v>12742</v>
      </c>
      <c r="E1312" s="1">
        <v>1311</v>
      </c>
      <c r="F1312" s="1">
        <v>5</v>
      </c>
      <c r="G1312" s="1" t="s">
        <v>2680</v>
      </c>
      <c r="H1312" s="1" t="s">
        <v>7055</v>
      </c>
      <c r="I1312" s="1">
        <v>3</v>
      </c>
      <c r="J1312" s="1" t="s">
        <v>2764</v>
      </c>
      <c r="K1312" s="1" t="s">
        <v>7098</v>
      </c>
      <c r="L1312" s="1">
        <v>1</v>
      </c>
      <c r="M1312" s="1" t="s">
        <v>2764</v>
      </c>
      <c r="N1312" s="1" t="s">
        <v>7098</v>
      </c>
      <c r="T1312" s="1" t="s">
        <v>14194</v>
      </c>
      <c r="U1312" s="1" t="s">
        <v>2765</v>
      </c>
      <c r="V1312" s="1" t="s">
        <v>7470</v>
      </c>
      <c r="W1312" s="1" t="s">
        <v>487</v>
      </c>
      <c r="X1312" s="1" t="s">
        <v>7764</v>
      </c>
      <c r="Y1312" s="1" t="s">
        <v>1611</v>
      </c>
      <c r="Z1312" s="1" t="s">
        <v>8199</v>
      </c>
      <c r="AC1312" s="1">
        <v>31</v>
      </c>
      <c r="AD1312" s="1" t="s">
        <v>607</v>
      </c>
      <c r="AE1312" s="1" t="s">
        <v>9809</v>
      </c>
      <c r="AJ1312" s="1" t="s">
        <v>17</v>
      </c>
      <c r="AK1312" s="1" t="s">
        <v>9936</v>
      </c>
      <c r="AL1312" s="1" t="s">
        <v>86</v>
      </c>
      <c r="AM1312" s="1" t="s">
        <v>9892</v>
      </c>
      <c r="AT1312" s="1" t="s">
        <v>187</v>
      </c>
      <c r="AU1312" s="1" t="s">
        <v>10063</v>
      </c>
      <c r="AV1312" s="1" t="s">
        <v>1766</v>
      </c>
      <c r="AW1312" s="1" t="s">
        <v>8237</v>
      </c>
      <c r="BG1312" s="1" t="s">
        <v>189</v>
      </c>
      <c r="BH1312" s="1" t="s">
        <v>7414</v>
      </c>
      <c r="BI1312" s="1" t="s">
        <v>15322</v>
      </c>
      <c r="BJ1312" s="1" t="s">
        <v>8617</v>
      </c>
      <c r="BK1312" s="1" t="s">
        <v>189</v>
      </c>
      <c r="BL1312" s="1" t="s">
        <v>7414</v>
      </c>
      <c r="BM1312" s="1" t="s">
        <v>2673</v>
      </c>
      <c r="BN1312" s="1" t="s">
        <v>10484</v>
      </c>
      <c r="BO1312" s="1" t="s">
        <v>46</v>
      </c>
      <c r="BP1312" s="1" t="s">
        <v>7417</v>
      </c>
      <c r="BQ1312" s="1" t="s">
        <v>2766</v>
      </c>
      <c r="BR1312" s="1" t="s">
        <v>12250</v>
      </c>
      <c r="BS1312" s="1" t="s">
        <v>79</v>
      </c>
      <c r="BT1312" s="1" t="s">
        <v>14129</v>
      </c>
    </row>
    <row r="1313" spans="1:72" ht="13.5" customHeight="1">
      <c r="A1313" s="4" t="str">
        <f t="shared" si="35"/>
        <v>1702_각남면_0100</v>
      </c>
      <c r="B1313" s="1">
        <v>1702</v>
      </c>
      <c r="C1313" s="1" t="s">
        <v>12741</v>
      </c>
      <c r="D1313" s="1" t="s">
        <v>12742</v>
      </c>
      <c r="E1313" s="1">
        <v>1312</v>
      </c>
      <c r="F1313" s="1">
        <v>5</v>
      </c>
      <c r="G1313" s="1" t="s">
        <v>2680</v>
      </c>
      <c r="H1313" s="1" t="s">
        <v>7055</v>
      </c>
      <c r="I1313" s="1">
        <v>3</v>
      </c>
      <c r="L1313" s="1">
        <v>1</v>
      </c>
      <c r="M1313" s="1" t="s">
        <v>2764</v>
      </c>
      <c r="N1313" s="1" t="s">
        <v>7098</v>
      </c>
      <c r="S1313" s="1" t="s">
        <v>49</v>
      </c>
      <c r="T1313" s="1" t="s">
        <v>2878</v>
      </c>
      <c r="W1313" s="1" t="s">
        <v>447</v>
      </c>
      <c r="X1313" s="1" t="s">
        <v>7762</v>
      </c>
      <c r="Y1313" s="1" t="s">
        <v>88</v>
      </c>
      <c r="Z1313" s="1" t="s">
        <v>7814</v>
      </c>
      <c r="AC1313" s="1">
        <v>27</v>
      </c>
      <c r="AD1313" s="1" t="s">
        <v>483</v>
      </c>
      <c r="AE1313" s="1" t="s">
        <v>9497</v>
      </c>
      <c r="AJ1313" s="1" t="s">
        <v>17</v>
      </c>
      <c r="AK1313" s="1" t="s">
        <v>9936</v>
      </c>
      <c r="AL1313" s="1" t="s">
        <v>79</v>
      </c>
      <c r="AM1313" s="1" t="s">
        <v>13206</v>
      </c>
      <c r="AT1313" s="1" t="s">
        <v>257</v>
      </c>
      <c r="AU1313" s="1" t="s">
        <v>7537</v>
      </c>
      <c r="AV1313" s="1" t="s">
        <v>2767</v>
      </c>
      <c r="AW1313" s="1" t="s">
        <v>10497</v>
      </c>
      <c r="BG1313" s="1" t="s">
        <v>46</v>
      </c>
      <c r="BH1313" s="1" t="s">
        <v>7417</v>
      </c>
      <c r="BI1313" s="1" t="s">
        <v>2768</v>
      </c>
      <c r="BJ1313" s="1" t="s">
        <v>11263</v>
      </c>
      <c r="BK1313" s="1" t="s">
        <v>46</v>
      </c>
      <c r="BL1313" s="1" t="s">
        <v>7417</v>
      </c>
      <c r="BM1313" s="1" t="s">
        <v>1684</v>
      </c>
      <c r="BN1313" s="1" t="s">
        <v>8852</v>
      </c>
      <c r="BO1313" s="1" t="s">
        <v>733</v>
      </c>
      <c r="BP1313" s="1" t="s">
        <v>7356</v>
      </c>
      <c r="BQ1313" s="1" t="s">
        <v>2769</v>
      </c>
      <c r="BR1313" s="1" t="s">
        <v>13816</v>
      </c>
      <c r="BS1313" s="1" t="s">
        <v>79</v>
      </c>
      <c r="BT1313" s="1" t="s">
        <v>14129</v>
      </c>
    </row>
    <row r="1314" spans="1:72" ht="13.5" customHeight="1">
      <c r="A1314" s="4" t="str">
        <f t="shared" si="35"/>
        <v>1702_각남면_0100</v>
      </c>
      <c r="B1314" s="1">
        <v>1702</v>
      </c>
      <c r="C1314" s="1" t="s">
        <v>12741</v>
      </c>
      <c r="D1314" s="1" t="s">
        <v>12742</v>
      </c>
      <c r="E1314" s="1">
        <v>1313</v>
      </c>
      <c r="F1314" s="1">
        <v>5</v>
      </c>
      <c r="G1314" s="1" t="s">
        <v>2680</v>
      </c>
      <c r="H1314" s="1" t="s">
        <v>7055</v>
      </c>
      <c r="I1314" s="1">
        <v>3</v>
      </c>
      <c r="L1314" s="1">
        <v>1</v>
      </c>
      <c r="M1314" s="1" t="s">
        <v>2764</v>
      </c>
      <c r="N1314" s="1" t="s">
        <v>7098</v>
      </c>
      <c r="S1314" s="1" t="s">
        <v>430</v>
      </c>
      <c r="T1314" s="1" t="s">
        <v>7231</v>
      </c>
      <c r="Y1314" s="1" t="s">
        <v>2770</v>
      </c>
      <c r="Z1314" s="1" t="s">
        <v>8502</v>
      </c>
      <c r="AF1314" s="1" t="s">
        <v>602</v>
      </c>
      <c r="AG1314" s="1" t="s">
        <v>12806</v>
      </c>
      <c r="AH1314" s="1" t="s">
        <v>2752</v>
      </c>
      <c r="AI1314" s="1" t="s">
        <v>9908</v>
      </c>
    </row>
    <row r="1315" spans="1:72" ht="13.5" customHeight="1">
      <c r="A1315" s="4" t="str">
        <f t="shared" si="35"/>
        <v>1702_각남면_0100</v>
      </c>
      <c r="B1315" s="1">
        <v>1702</v>
      </c>
      <c r="C1315" s="1" t="s">
        <v>12741</v>
      </c>
      <c r="D1315" s="1" t="s">
        <v>12742</v>
      </c>
      <c r="E1315" s="1">
        <v>1314</v>
      </c>
      <c r="F1315" s="1">
        <v>5</v>
      </c>
      <c r="G1315" s="1" t="s">
        <v>2680</v>
      </c>
      <c r="H1315" s="1" t="s">
        <v>7055</v>
      </c>
      <c r="I1315" s="1">
        <v>3</v>
      </c>
      <c r="L1315" s="1">
        <v>1</v>
      </c>
      <c r="M1315" s="1" t="s">
        <v>2764</v>
      </c>
      <c r="N1315" s="1" t="s">
        <v>7098</v>
      </c>
      <c r="S1315" s="1" t="s">
        <v>68</v>
      </c>
      <c r="T1315" s="1" t="s">
        <v>7222</v>
      </c>
      <c r="Y1315" s="1" t="s">
        <v>2771</v>
      </c>
      <c r="Z1315" s="1" t="s">
        <v>8503</v>
      </c>
      <c r="AC1315" s="1">
        <v>4</v>
      </c>
      <c r="AD1315" s="1" t="s">
        <v>103</v>
      </c>
      <c r="AE1315" s="1" t="s">
        <v>9769</v>
      </c>
      <c r="AF1315" s="1" t="s">
        <v>100</v>
      </c>
      <c r="AG1315" s="1" t="s">
        <v>9819</v>
      </c>
    </row>
    <row r="1316" spans="1:72" ht="13.5" customHeight="1">
      <c r="A1316" s="4" t="str">
        <f t="shared" si="35"/>
        <v>1702_각남면_0100</v>
      </c>
      <c r="B1316" s="1">
        <v>1702</v>
      </c>
      <c r="C1316" s="1" t="s">
        <v>12741</v>
      </c>
      <c r="D1316" s="1" t="s">
        <v>12742</v>
      </c>
      <c r="E1316" s="1">
        <v>1315</v>
      </c>
      <c r="F1316" s="1">
        <v>5</v>
      </c>
      <c r="G1316" s="1" t="s">
        <v>2680</v>
      </c>
      <c r="H1316" s="1" t="s">
        <v>7055</v>
      </c>
      <c r="I1316" s="1">
        <v>3</v>
      </c>
      <c r="L1316" s="1">
        <v>1</v>
      </c>
      <c r="M1316" s="1" t="s">
        <v>2764</v>
      </c>
      <c r="N1316" s="1" t="s">
        <v>7098</v>
      </c>
      <c r="S1316" s="1" t="s">
        <v>64</v>
      </c>
      <c r="T1316" s="1" t="s">
        <v>7221</v>
      </c>
      <c r="Y1316" s="1" t="s">
        <v>2772</v>
      </c>
      <c r="Z1316" s="1" t="s">
        <v>8504</v>
      </c>
      <c r="AC1316" s="1">
        <v>4</v>
      </c>
      <c r="AD1316" s="1" t="s">
        <v>103</v>
      </c>
      <c r="AE1316" s="1" t="s">
        <v>9769</v>
      </c>
    </row>
    <row r="1317" spans="1:72" ht="13.5" customHeight="1">
      <c r="A1317" s="4" t="str">
        <f t="shared" si="35"/>
        <v>1702_각남면_0100</v>
      </c>
      <c r="B1317" s="1">
        <v>1702</v>
      </c>
      <c r="C1317" s="1" t="s">
        <v>12741</v>
      </c>
      <c r="D1317" s="1" t="s">
        <v>12742</v>
      </c>
      <c r="E1317" s="1">
        <v>1316</v>
      </c>
      <c r="F1317" s="1">
        <v>5</v>
      </c>
      <c r="G1317" s="1" t="s">
        <v>2680</v>
      </c>
      <c r="H1317" s="1" t="s">
        <v>7055</v>
      </c>
      <c r="I1317" s="1">
        <v>3</v>
      </c>
      <c r="L1317" s="1">
        <v>1</v>
      </c>
      <c r="M1317" s="1" t="s">
        <v>2764</v>
      </c>
      <c r="N1317" s="1" t="s">
        <v>7098</v>
      </c>
      <c r="S1317" s="1" t="s">
        <v>280</v>
      </c>
      <c r="T1317" s="1" t="s">
        <v>7228</v>
      </c>
      <c r="W1317" s="1" t="s">
        <v>447</v>
      </c>
      <c r="X1317" s="1" t="s">
        <v>7762</v>
      </c>
      <c r="Y1317" s="1" t="s">
        <v>88</v>
      </c>
      <c r="Z1317" s="1" t="s">
        <v>7814</v>
      </c>
      <c r="AF1317" s="1" t="s">
        <v>741</v>
      </c>
      <c r="AG1317" s="1" t="s">
        <v>9820</v>
      </c>
      <c r="AH1317" s="1" t="s">
        <v>2773</v>
      </c>
      <c r="AI1317" s="1" t="s">
        <v>9909</v>
      </c>
    </row>
    <row r="1318" spans="1:72" ht="13.5" customHeight="1">
      <c r="A1318" s="4" t="str">
        <f t="shared" si="35"/>
        <v>1702_각남면_0100</v>
      </c>
      <c r="B1318" s="1">
        <v>1702</v>
      </c>
      <c r="C1318" s="1" t="s">
        <v>12741</v>
      </c>
      <c r="D1318" s="1" t="s">
        <v>12742</v>
      </c>
      <c r="E1318" s="1">
        <v>1317</v>
      </c>
      <c r="F1318" s="1">
        <v>5</v>
      </c>
      <c r="G1318" s="1" t="s">
        <v>2680</v>
      </c>
      <c r="H1318" s="1" t="s">
        <v>7055</v>
      </c>
      <c r="I1318" s="1">
        <v>3</v>
      </c>
      <c r="L1318" s="1">
        <v>1</v>
      </c>
      <c r="M1318" s="1" t="s">
        <v>2764</v>
      </c>
      <c r="N1318" s="1" t="s">
        <v>7098</v>
      </c>
      <c r="S1318" s="1" t="s">
        <v>64</v>
      </c>
      <c r="T1318" s="1" t="s">
        <v>7221</v>
      </c>
      <c r="Y1318" s="1" t="s">
        <v>88</v>
      </c>
      <c r="Z1318" s="1" t="s">
        <v>7814</v>
      </c>
      <c r="AC1318" s="1">
        <v>2</v>
      </c>
      <c r="AD1318" s="1" t="s">
        <v>99</v>
      </c>
      <c r="AE1318" s="1" t="s">
        <v>9768</v>
      </c>
      <c r="AF1318" s="1" t="s">
        <v>100</v>
      </c>
      <c r="AG1318" s="1" t="s">
        <v>9819</v>
      </c>
    </row>
    <row r="1319" spans="1:72" ht="13.5" customHeight="1">
      <c r="A1319" s="4" t="str">
        <f t="shared" si="35"/>
        <v>1702_각남면_0100</v>
      </c>
      <c r="B1319" s="1">
        <v>1702</v>
      </c>
      <c r="C1319" s="1" t="s">
        <v>12741</v>
      </c>
      <c r="D1319" s="1" t="s">
        <v>12742</v>
      </c>
      <c r="E1319" s="1">
        <v>1318</v>
      </c>
      <c r="F1319" s="1">
        <v>5</v>
      </c>
      <c r="G1319" s="1" t="s">
        <v>2680</v>
      </c>
      <c r="H1319" s="1" t="s">
        <v>7055</v>
      </c>
      <c r="I1319" s="1">
        <v>3</v>
      </c>
      <c r="L1319" s="1">
        <v>2</v>
      </c>
      <c r="M1319" s="1" t="s">
        <v>14337</v>
      </c>
      <c r="N1319" s="1" t="s">
        <v>14338</v>
      </c>
      <c r="T1319" s="1" t="s">
        <v>14194</v>
      </c>
      <c r="U1319" s="1" t="s">
        <v>560</v>
      </c>
      <c r="V1319" s="1" t="s">
        <v>7343</v>
      </c>
      <c r="W1319" s="1" t="s">
        <v>166</v>
      </c>
      <c r="X1319" s="1" t="s">
        <v>7754</v>
      </c>
      <c r="Y1319" s="1" t="s">
        <v>2774</v>
      </c>
      <c r="Z1319" s="1" t="s">
        <v>8117</v>
      </c>
      <c r="AC1319" s="1">
        <v>69</v>
      </c>
      <c r="AD1319" s="1" t="s">
        <v>408</v>
      </c>
      <c r="AE1319" s="1" t="s">
        <v>9800</v>
      </c>
      <c r="AJ1319" s="1" t="s">
        <v>17</v>
      </c>
      <c r="AK1319" s="1" t="s">
        <v>9936</v>
      </c>
      <c r="AL1319" s="1" t="s">
        <v>97</v>
      </c>
      <c r="AM1319" s="1" t="s">
        <v>9880</v>
      </c>
      <c r="AT1319" s="1" t="s">
        <v>2756</v>
      </c>
      <c r="AU1319" s="1" t="s">
        <v>10213</v>
      </c>
      <c r="AV1319" s="1" t="s">
        <v>15425</v>
      </c>
      <c r="AW1319" s="1" t="s">
        <v>10498</v>
      </c>
      <c r="BG1319" s="1" t="s">
        <v>1842</v>
      </c>
      <c r="BH1319" s="1" t="s">
        <v>7605</v>
      </c>
      <c r="BI1319" s="1" t="s">
        <v>2757</v>
      </c>
      <c r="BJ1319" s="1" t="s">
        <v>11264</v>
      </c>
      <c r="BK1319" s="1" t="s">
        <v>207</v>
      </c>
      <c r="BL1319" s="1" t="s">
        <v>10187</v>
      </c>
      <c r="BM1319" s="1" t="s">
        <v>2775</v>
      </c>
      <c r="BN1319" s="1" t="s">
        <v>11725</v>
      </c>
      <c r="BO1319" s="1" t="s">
        <v>207</v>
      </c>
      <c r="BP1319" s="1" t="s">
        <v>10187</v>
      </c>
      <c r="BQ1319" s="1" t="s">
        <v>2776</v>
      </c>
      <c r="BR1319" s="1" t="s">
        <v>12251</v>
      </c>
      <c r="BS1319" s="1" t="s">
        <v>1151</v>
      </c>
      <c r="BT1319" s="1" t="s">
        <v>9954</v>
      </c>
    </row>
    <row r="1320" spans="1:72" ht="13.5" customHeight="1">
      <c r="A1320" s="4" t="str">
        <f t="shared" si="35"/>
        <v>1702_각남면_0100</v>
      </c>
      <c r="B1320" s="1">
        <v>1702</v>
      </c>
      <c r="C1320" s="1" t="s">
        <v>12741</v>
      </c>
      <c r="D1320" s="1" t="s">
        <v>12742</v>
      </c>
      <c r="E1320" s="1">
        <v>1319</v>
      </c>
      <c r="F1320" s="1">
        <v>5</v>
      </c>
      <c r="G1320" s="1" t="s">
        <v>2680</v>
      </c>
      <c r="H1320" s="1" t="s">
        <v>7055</v>
      </c>
      <c r="I1320" s="1">
        <v>3</v>
      </c>
      <c r="L1320" s="1">
        <v>2</v>
      </c>
      <c r="M1320" s="1" t="s">
        <v>14337</v>
      </c>
      <c r="N1320" s="1" t="s">
        <v>14338</v>
      </c>
      <c r="S1320" s="1" t="s">
        <v>49</v>
      </c>
      <c r="T1320" s="1" t="s">
        <v>2878</v>
      </c>
      <c r="W1320" s="1" t="s">
        <v>509</v>
      </c>
      <c r="X1320" s="1" t="s">
        <v>7766</v>
      </c>
      <c r="Y1320" s="1" t="s">
        <v>88</v>
      </c>
      <c r="Z1320" s="1" t="s">
        <v>7814</v>
      </c>
      <c r="AC1320" s="1">
        <v>48</v>
      </c>
      <c r="AD1320" s="1" t="s">
        <v>664</v>
      </c>
      <c r="AE1320" s="1" t="s">
        <v>9811</v>
      </c>
      <c r="AJ1320" s="1" t="s">
        <v>17</v>
      </c>
      <c r="AK1320" s="1" t="s">
        <v>9936</v>
      </c>
      <c r="AL1320" s="1" t="s">
        <v>1287</v>
      </c>
      <c r="AM1320" s="1" t="s">
        <v>10011</v>
      </c>
      <c r="AT1320" s="1" t="s">
        <v>46</v>
      </c>
      <c r="AU1320" s="1" t="s">
        <v>7417</v>
      </c>
      <c r="AV1320" s="1" t="s">
        <v>2777</v>
      </c>
      <c r="AW1320" s="1" t="s">
        <v>10499</v>
      </c>
      <c r="BG1320" s="1" t="s">
        <v>46</v>
      </c>
      <c r="BH1320" s="1" t="s">
        <v>7417</v>
      </c>
      <c r="BI1320" s="1" t="s">
        <v>2778</v>
      </c>
      <c r="BJ1320" s="1" t="s">
        <v>11265</v>
      </c>
      <c r="BK1320" s="1" t="s">
        <v>343</v>
      </c>
      <c r="BL1320" s="1" t="s">
        <v>11039</v>
      </c>
      <c r="BM1320" s="1" t="s">
        <v>2779</v>
      </c>
      <c r="BN1320" s="1" t="s">
        <v>11726</v>
      </c>
      <c r="BO1320" s="1" t="s">
        <v>187</v>
      </c>
      <c r="BP1320" s="1" t="s">
        <v>10063</v>
      </c>
      <c r="BQ1320" s="1" t="s">
        <v>2780</v>
      </c>
      <c r="BR1320" s="1" t="s">
        <v>12252</v>
      </c>
      <c r="BS1320" s="1" t="s">
        <v>443</v>
      </c>
      <c r="BT1320" s="1" t="s">
        <v>9603</v>
      </c>
    </row>
    <row r="1321" spans="1:72" ht="13.5" customHeight="1">
      <c r="A1321" s="4" t="str">
        <f t="shared" si="35"/>
        <v>1702_각남면_0100</v>
      </c>
      <c r="B1321" s="1">
        <v>1702</v>
      </c>
      <c r="C1321" s="1" t="s">
        <v>12741</v>
      </c>
      <c r="D1321" s="1" t="s">
        <v>12742</v>
      </c>
      <c r="E1321" s="1">
        <v>1320</v>
      </c>
      <c r="F1321" s="1">
        <v>5</v>
      </c>
      <c r="G1321" s="1" t="s">
        <v>2680</v>
      </c>
      <c r="H1321" s="1" t="s">
        <v>7055</v>
      </c>
      <c r="I1321" s="1">
        <v>3</v>
      </c>
      <c r="L1321" s="1">
        <v>2</v>
      </c>
      <c r="M1321" s="1" t="s">
        <v>14337</v>
      </c>
      <c r="N1321" s="1" t="s">
        <v>14338</v>
      </c>
      <c r="S1321" s="1" t="s">
        <v>68</v>
      </c>
      <c r="T1321" s="1" t="s">
        <v>7222</v>
      </c>
      <c r="U1321" s="1" t="s">
        <v>1153</v>
      </c>
      <c r="V1321" s="1" t="s">
        <v>7383</v>
      </c>
      <c r="Y1321" s="1" t="s">
        <v>2781</v>
      </c>
      <c r="Z1321" s="1" t="s">
        <v>8505</v>
      </c>
      <c r="AC1321" s="1">
        <v>25</v>
      </c>
      <c r="AD1321" s="1" t="s">
        <v>125</v>
      </c>
      <c r="AE1321" s="1" t="s">
        <v>9771</v>
      </c>
    </row>
    <row r="1322" spans="1:72" ht="13.5" customHeight="1">
      <c r="A1322" s="4" t="str">
        <f t="shared" si="35"/>
        <v>1702_각남면_0100</v>
      </c>
      <c r="B1322" s="1">
        <v>1702</v>
      </c>
      <c r="C1322" s="1" t="s">
        <v>12741</v>
      </c>
      <c r="D1322" s="1" t="s">
        <v>12742</v>
      </c>
      <c r="E1322" s="1">
        <v>1321</v>
      </c>
      <c r="F1322" s="1">
        <v>5</v>
      </c>
      <c r="G1322" s="1" t="s">
        <v>2680</v>
      </c>
      <c r="H1322" s="1" t="s">
        <v>7055</v>
      </c>
      <c r="I1322" s="1">
        <v>3</v>
      </c>
      <c r="L1322" s="1">
        <v>2</v>
      </c>
      <c r="M1322" s="1" t="s">
        <v>14337</v>
      </c>
      <c r="N1322" s="1" t="s">
        <v>14338</v>
      </c>
      <c r="S1322" s="1" t="s">
        <v>64</v>
      </c>
      <c r="T1322" s="1" t="s">
        <v>7221</v>
      </c>
      <c r="Y1322" s="1" t="s">
        <v>88</v>
      </c>
      <c r="Z1322" s="1" t="s">
        <v>7814</v>
      </c>
      <c r="AC1322" s="1">
        <v>9</v>
      </c>
      <c r="AD1322" s="1" t="s">
        <v>408</v>
      </c>
      <c r="AE1322" s="1" t="s">
        <v>9800</v>
      </c>
    </row>
    <row r="1323" spans="1:72" ht="13.5" customHeight="1">
      <c r="A1323" s="4" t="str">
        <f t="shared" si="35"/>
        <v>1702_각남면_0100</v>
      </c>
      <c r="B1323" s="1">
        <v>1702</v>
      </c>
      <c r="C1323" s="1" t="s">
        <v>12741</v>
      </c>
      <c r="D1323" s="1" t="s">
        <v>12742</v>
      </c>
      <c r="E1323" s="1">
        <v>1322</v>
      </c>
      <c r="F1323" s="1">
        <v>5</v>
      </c>
      <c r="G1323" s="1" t="s">
        <v>2680</v>
      </c>
      <c r="H1323" s="1" t="s">
        <v>7055</v>
      </c>
      <c r="I1323" s="1">
        <v>3</v>
      </c>
      <c r="L1323" s="1">
        <v>2</v>
      </c>
      <c r="M1323" s="1" t="s">
        <v>14337</v>
      </c>
      <c r="N1323" s="1" t="s">
        <v>14338</v>
      </c>
      <c r="S1323" s="1" t="s">
        <v>68</v>
      </c>
      <c r="T1323" s="1" t="s">
        <v>7222</v>
      </c>
      <c r="U1323" s="1" t="s">
        <v>445</v>
      </c>
      <c r="V1323" s="1" t="s">
        <v>12846</v>
      </c>
      <c r="Y1323" s="1" t="s">
        <v>2782</v>
      </c>
      <c r="Z1323" s="1" t="s">
        <v>8506</v>
      </c>
      <c r="AC1323" s="1">
        <v>14</v>
      </c>
      <c r="AD1323" s="1" t="s">
        <v>159</v>
      </c>
      <c r="AE1323" s="1" t="s">
        <v>9777</v>
      </c>
    </row>
    <row r="1324" spans="1:72" ht="13.5" customHeight="1">
      <c r="A1324" s="4" t="str">
        <f t="shared" si="35"/>
        <v>1702_각남면_0100</v>
      </c>
      <c r="B1324" s="1">
        <v>1702</v>
      </c>
      <c r="C1324" s="1" t="s">
        <v>12741</v>
      </c>
      <c r="D1324" s="1" t="s">
        <v>12742</v>
      </c>
      <c r="E1324" s="1">
        <v>1323</v>
      </c>
      <c r="F1324" s="1">
        <v>5</v>
      </c>
      <c r="G1324" s="1" t="s">
        <v>2680</v>
      </c>
      <c r="H1324" s="1" t="s">
        <v>7055</v>
      </c>
      <c r="I1324" s="1">
        <v>3</v>
      </c>
      <c r="L1324" s="1">
        <v>3</v>
      </c>
      <c r="M1324" s="1" t="s">
        <v>14476</v>
      </c>
      <c r="N1324" s="1" t="s">
        <v>14477</v>
      </c>
      <c r="T1324" s="1" t="s">
        <v>14194</v>
      </c>
      <c r="U1324" s="1" t="s">
        <v>2783</v>
      </c>
      <c r="V1324" s="1" t="s">
        <v>7471</v>
      </c>
      <c r="W1324" s="1" t="s">
        <v>166</v>
      </c>
      <c r="X1324" s="1" t="s">
        <v>7754</v>
      </c>
      <c r="Y1324" s="1" t="s">
        <v>2784</v>
      </c>
      <c r="Z1324" s="1" t="s">
        <v>8185</v>
      </c>
      <c r="AC1324" s="1">
        <v>39</v>
      </c>
      <c r="AD1324" s="1" t="s">
        <v>803</v>
      </c>
      <c r="AE1324" s="1" t="s">
        <v>9815</v>
      </c>
      <c r="AJ1324" s="1" t="s">
        <v>17</v>
      </c>
      <c r="AK1324" s="1" t="s">
        <v>9936</v>
      </c>
      <c r="AL1324" s="1" t="s">
        <v>97</v>
      </c>
      <c r="AM1324" s="1" t="s">
        <v>9880</v>
      </c>
      <c r="AT1324" s="1" t="s">
        <v>2152</v>
      </c>
      <c r="AU1324" s="1" t="s">
        <v>7472</v>
      </c>
      <c r="AV1324" s="1" t="s">
        <v>1045</v>
      </c>
      <c r="AW1324" s="1" t="s">
        <v>8507</v>
      </c>
      <c r="BG1324" s="1" t="s">
        <v>2756</v>
      </c>
      <c r="BH1324" s="1" t="s">
        <v>10213</v>
      </c>
      <c r="BI1324" s="1" t="s">
        <v>15425</v>
      </c>
      <c r="BJ1324" s="1" t="s">
        <v>10498</v>
      </c>
      <c r="BK1324" s="1" t="s">
        <v>207</v>
      </c>
      <c r="BL1324" s="1" t="s">
        <v>10187</v>
      </c>
      <c r="BM1324" s="1" t="s">
        <v>2757</v>
      </c>
      <c r="BN1324" s="1" t="s">
        <v>11264</v>
      </c>
      <c r="BO1324" s="1" t="s">
        <v>207</v>
      </c>
      <c r="BP1324" s="1" t="s">
        <v>10187</v>
      </c>
      <c r="BQ1324" s="1" t="s">
        <v>15428</v>
      </c>
      <c r="BR1324" s="1" t="s">
        <v>12253</v>
      </c>
      <c r="BS1324" s="1" t="s">
        <v>348</v>
      </c>
      <c r="BT1324" s="1" t="s">
        <v>10001</v>
      </c>
    </row>
    <row r="1325" spans="1:72" ht="13.5" customHeight="1">
      <c r="A1325" s="4" t="str">
        <f t="shared" si="35"/>
        <v>1702_각남면_0100</v>
      </c>
      <c r="B1325" s="1">
        <v>1702</v>
      </c>
      <c r="C1325" s="1" t="s">
        <v>12741</v>
      </c>
      <c r="D1325" s="1" t="s">
        <v>12742</v>
      </c>
      <c r="E1325" s="1">
        <v>1324</v>
      </c>
      <c r="F1325" s="1">
        <v>5</v>
      </c>
      <c r="G1325" s="1" t="s">
        <v>2680</v>
      </c>
      <c r="H1325" s="1" t="s">
        <v>7055</v>
      </c>
      <c r="I1325" s="1">
        <v>3</v>
      </c>
      <c r="L1325" s="1">
        <v>3</v>
      </c>
      <c r="M1325" s="1" t="s">
        <v>14476</v>
      </c>
      <c r="N1325" s="1" t="s">
        <v>14477</v>
      </c>
      <c r="S1325" s="1" t="s">
        <v>49</v>
      </c>
      <c r="T1325" s="1" t="s">
        <v>2878</v>
      </c>
      <c r="W1325" s="1" t="s">
        <v>148</v>
      </c>
      <c r="X1325" s="1" t="s">
        <v>11263</v>
      </c>
      <c r="Y1325" s="1" t="s">
        <v>88</v>
      </c>
      <c r="Z1325" s="1" t="s">
        <v>7814</v>
      </c>
      <c r="AC1325" s="1">
        <v>11</v>
      </c>
      <c r="AD1325" s="1" t="s">
        <v>289</v>
      </c>
      <c r="AE1325" s="1" t="s">
        <v>9790</v>
      </c>
      <c r="AJ1325" s="1" t="s">
        <v>17</v>
      </c>
      <c r="AK1325" s="1" t="s">
        <v>9936</v>
      </c>
      <c r="AL1325" s="1" t="s">
        <v>2785</v>
      </c>
      <c r="AM1325" s="1" t="s">
        <v>10017</v>
      </c>
      <c r="AT1325" s="1" t="s">
        <v>1639</v>
      </c>
      <c r="AU1325" s="1" t="s">
        <v>7588</v>
      </c>
      <c r="AV1325" s="1" t="s">
        <v>2786</v>
      </c>
      <c r="AW1325" s="1" t="s">
        <v>10313</v>
      </c>
      <c r="BG1325" s="1" t="s">
        <v>207</v>
      </c>
      <c r="BH1325" s="1" t="s">
        <v>10187</v>
      </c>
      <c r="BI1325" s="1" t="s">
        <v>2787</v>
      </c>
      <c r="BJ1325" s="1" t="s">
        <v>11266</v>
      </c>
      <c r="BK1325" s="1" t="s">
        <v>2788</v>
      </c>
      <c r="BL1325" s="1" t="s">
        <v>13571</v>
      </c>
      <c r="BM1325" s="1" t="s">
        <v>15334</v>
      </c>
      <c r="BN1325" s="1" t="s">
        <v>10317</v>
      </c>
      <c r="BO1325" s="1" t="s">
        <v>207</v>
      </c>
      <c r="BP1325" s="1" t="s">
        <v>10187</v>
      </c>
      <c r="BQ1325" s="1" t="s">
        <v>15429</v>
      </c>
      <c r="BR1325" s="1" t="s">
        <v>12254</v>
      </c>
      <c r="BS1325" s="1" t="s">
        <v>1151</v>
      </c>
      <c r="BT1325" s="1" t="s">
        <v>9954</v>
      </c>
    </row>
    <row r="1326" spans="1:72" ht="13.5" customHeight="1">
      <c r="A1326" s="4" t="str">
        <f t="shared" si="35"/>
        <v>1702_각남면_0100</v>
      </c>
      <c r="B1326" s="1">
        <v>1702</v>
      </c>
      <c r="C1326" s="1" t="s">
        <v>12741</v>
      </c>
      <c r="D1326" s="1" t="s">
        <v>12742</v>
      </c>
      <c r="E1326" s="1">
        <v>1325</v>
      </c>
      <c r="F1326" s="1">
        <v>5</v>
      </c>
      <c r="G1326" s="1" t="s">
        <v>2680</v>
      </c>
      <c r="H1326" s="1" t="s">
        <v>7055</v>
      </c>
      <c r="I1326" s="1">
        <v>3</v>
      </c>
      <c r="L1326" s="1">
        <v>3</v>
      </c>
      <c r="M1326" s="1" t="s">
        <v>14476</v>
      </c>
      <c r="N1326" s="1" t="s">
        <v>14477</v>
      </c>
      <c r="S1326" s="1" t="s">
        <v>367</v>
      </c>
      <c r="T1326" s="1" t="s">
        <v>12826</v>
      </c>
      <c r="U1326" s="1" t="s">
        <v>2152</v>
      </c>
      <c r="V1326" s="1" t="s">
        <v>7472</v>
      </c>
      <c r="Y1326" s="1" t="s">
        <v>1045</v>
      </c>
      <c r="Z1326" s="1" t="s">
        <v>8507</v>
      </c>
      <c r="AC1326" s="1">
        <v>81</v>
      </c>
      <c r="AD1326" s="1" t="s">
        <v>246</v>
      </c>
      <c r="AE1326" s="1" t="s">
        <v>9786</v>
      </c>
    </row>
    <row r="1327" spans="1:72" ht="13.5" customHeight="1">
      <c r="A1327" s="4" t="str">
        <f t="shared" si="35"/>
        <v>1702_각남면_0100</v>
      </c>
      <c r="B1327" s="1">
        <v>1702</v>
      </c>
      <c r="C1327" s="1" t="s">
        <v>12741</v>
      </c>
      <c r="D1327" s="1" t="s">
        <v>12742</v>
      </c>
      <c r="E1327" s="1">
        <v>1326</v>
      </c>
      <c r="F1327" s="1">
        <v>5</v>
      </c>
      <c r="G1327" s="1" t="s">
        <v>2680</v>
      </c>
      <c r="H1327" s="1" t="s">
        <v>7055</v>
      </c>
      <c r="I1327" s="1">
        <v>3</v>
      </c>
      <c r="L1327" s="1">
        <v>3</v>
      </c>
      <c r="M1327" s="1" t="s">
        <v>14476</v>
      </c>
      <c r="N1327" s="1" t="s">
        <v>14477</v>
      </c>
      <c r="S1327" s="1" t="s">
        <v>280</v>
      </c>
      <c r="T1327" s="1" t="s">
        <v>7228</v>
      </c>
      <c r="W1327" s="1" t="s">
        <v>155</v>
      </c>
      <c r="X1327" s="1" t="s">
        <v>7753</v>
      </c>
      <c r="Y1327" s="1" t="s">
        <v>88</v>
      </c>
      <c r="Z1327" s="1" t="s">
        <v>7814</v>
      </c>
      <c r="AC1327" s="1">
        <v>59</v>
      </c>
      <c r="AD1327" s="1" t="s">
        <v>296</v>
      </c>
      <c r="AE1327" s="1" t="s">
        <v>9791</v>
      </c>
    </row>
    <row r="1328" spans="1:72" ht="13.5" customHeight="1">
      <c r="A1328" s="4" t="str">
        <f t="shared" si="35"/>
        <v>1702_각남면_0100</v>
      </c>
      <c r="B1328" s="1">
        <v>1702</v>
      </c>
      <c r="C1328" s="1" t="s">
        <v>12741</v>
      </c>
      <c r="D1328" s="1" t="s">
        <v>12742</v>
      </c>
      <c r="E1328" s="1">
        <v>1327</v>
      </c>
      <c r="F1328" s="1">
        <v>5</v>
      </c>
      <c r="G1328" s="1" t="s">
        <v>2680</v>
      </c>
      <c r="H1328" s="1" t="s">
        <v>7055</v>
      </c>
      <c r="I1328" s="1">
        <v>3</v>
      </c>
      <c r="L1328" s="1">
        <v>3</v>
      </c>
      <c r="M1328" s="1" t="s">
        <v>14476</v>
      </c>
      <c r="N1328" s="1" t="s">
        <v>14477</v>
      </c>
      <c r="S1328" s="1" t="s">
        <v>68</v>
      </c>
      <c r="T1328" s="1" t="s">
        <v>7222</v>
      </c>
      <c r="U1328" s="1" t="s">
        <v>15849</v>
      </c>
      <c r="V1328" s="1" t="s">
        <v>7453</v>
      </c>
      <c r="Y1328" s="1" t="s">
        <v>2789</v>
      </c>
      <c r="Z1328" s="1" t="s">
        <v>7867</v>
      </c>
      <c r="AC1328" s="1">
        <v>4</v>
      </c>
      <c r="AD1328" s="1" t="s">
        <v>103</v>
      </c>
      <c r="AE1328" s="1" t="s">
        <v>9769</v>
      </c>
    </row>
    <row r="1329" spans="1:72" ht="13.5" customHeight="1">
      <c r="A1329" s="4" t="str">
        <f t="shared" si="35"/>
        <v>1702_각남면_0100</v>
      </c>
      <c r="B1329" s="1">
        <v>1702</v>
      </c>
      <c r="C1329" s="1" t="s">
        <v>12741</v>
      </c>
      <c r="D1329" s="1" t="s">
        <v>12742</v>
      </c>
      <c r="E1329" s="1">
        <v>1328</v>
      </c>
      <c r="F1329" s="1">
        <v>5</v>
      </c>
      <c r="G1329" s="1" t="s">
        <v>2680</v>
      </c>
      <c r="H1329" s="1" t="s">
        <v>7055</v>
      </c>
      <c r="I1329" s="1">
        <v>3</v>
      </c>
      <c r="L1329" s="1">
        <v>3</v>
      </c>
      <c r="M1329" s="1" t="s">
        <v>14476</v>
      </c>
      <c r="N1329" s="1" t="s">
        <v>14477</v>
      </c>
      <c r="S1329" s="1" t="s">
        <v>12929</v>
      </c>
      <c r="T1329" s="1" t="s">
        <v>7298</v>
      </c>
      <c r="W1329" s="1" t="s">
        <v>166</v>
      </c>
      <c r="X1329" s="1" t="s">
        <v>7754</v>
      </c>
      <c r="Y1329" s="1" t="s">
        <v>2791</v>
      </c>
      <c r="Z1329" s="1" t="s">
        <v>8508</v>
      </c>
      <c r="AG1329" s="1" t="s">
        <v>15773</v>
      </c>
      <c r="AI1329" s="1" t="s">
        <v>9908</v>
      </c>
    </row>
    <row r="1330" spans="1:72" ht="13.5" customHeight="1">
      <c r="A1330" s="4" t="str">
        <f t="shared" si="35"/>
        <v>1702_각남면_0100</v>
      </c>
      <c r="B1330" s="1">
        <v>1702</v>
      </c>
      <c r="C1330" s="1" t="s">
        <v>12741</v>
      </c>
      <c r="D1330" s="1" t="s">
        <v>12742</v>
      </c>
      <c r="E1330" s="1">
        <v>1329</v>
      </c>
      <c r="F1330" s="1">
        <v>5</v>
      </c>
      <c r="G1330" s="1" t="s">
        <v>2680</v>
      </c>
      <c r="H1330" s="1" t="s">
        <v>7055</v>
      </c>
      <c r="I1330" s="1">
        <v>3</v>
      </c>
      <c r="L1330" s="1">
        <v>3</v>
      </c>
      <c r="M1330" s="1" t="s">
        <v>14476</v>
      </c>
      <c r="N1330" s="1" t="s">
        <v>14477</v>
      </c>
      <c r="S1330" s="1" t="s">
        <v>2792</v>
      </c>
      <c r="T1330" s="1" t="s">
        <v>7261</v>
      </c>
      <c r="W1330" s="1" t="s">
        <v>641</v>
      </c>
      <c r="X1330" s="1" t="s">
        <v>7769</v>
      </c>
      <c r="Y1330" s="1" t="s">
        <v>88</v>
      </c>
      <c r="Z1330" s="1" t="s">
        <v>7814</v>
      </c>
      <c r="AG1330" s="1" t="s">
        <v>15773</v>
      </c>
      <c r="AI1330" s="1" t="s">
        <v>9908</v>
      </c>
    </row>
    <row r="1331" spans="1:72" ht="13.5" customHeight="1">
      <c r="A1331" s="4" t="str">
        <f t="shared" si="35"/>
        <v>1702_각남면_0100</v>
      </c>
      <c r="B1331" s="1">
        <v>1702</v>
      </c>
      <c r="C1331" s="1" t="s">
        <v>12741</v>
      </c>
      <c r="D1331" s="1" t="s">
        <v>12742</v>
      </c>
      <c r="E1331" s="1">
        <v>1330</v>
      </c>
      <c r="F1331" s="1">
        <v>5</v>
      </c>
      <c r="G1331" s="1" t="s">
        <v>2680</v>
      </c>
      <c r="H1331" s="1" t="s">
        <v>7055</v>
      </c>
      <c r="I1331" s="1">
        <v>3</v>
      </c>
      <c r="L1331" s="1">
        <v>3</v>
      </c>
      <c r="M1331" s="1" t="s">
        <v>14476</v>
      </c>
      <c r="N1331" s="1" t="s">
        <v>14477</v>
      </c>
      <c r="S1331" s="1" t="s">
        <v>2793</v>
      </c>
      <c r="T1331" s="1" t="s">
        <v>7262</v>
      </c>
      <c r="Y1331" s="1" t="s">
        <v>2794</v>
      </c>
      <c r="Z1331" s="1" t="s">
        <v>8509</v>
      </c>
      <c r="AF1331" s="1" t="s">
        <v>15640</v>
      </c>
      <c r="AG1331" s="1" t="s">
        <v>15641</v>
      </c>
      <c r="AH1331" s="1" t="s">
        <v>15639</v>
      </c>
      <c r="AI1331" s="1" t="s">
        <v>9908</v>
      </c>
    </row>
    <row r="1332" spans="1:72" ht="13.5" customHeight="1">
      <c r="A1332" s="4" t="str">
        <f t="shared" si="35"/>
        <v>1702_각남면_0100</v>
      </c>
      <c r="B1332" s="1">
        <v>1702</v>
      </c>
      <c r="C1332" s="1" t="s">
        <v>12741</v>
      </c>
      <c r="D1332" s="1" t="s">
        <v>12742</v>
      </c>
      <c r="E1332" s="1">
        <v>1331</v>
      </c>
      <c r="F1332" s="1">
        <v>5</v>
      </c>
      <c r="G1332" s="1" t="s">
        <v>2680</v>
      </c>
      <c r="H1332" s="1" t="s">
        <v>7055</v>
      </c>
      <c r="I1332" s="1">
        <v>3</v>
      </c>
      <c r="L1332" s="1">
        <v>3</v>
      </c>
      <c r="M1332" s="1" t="s">
        <v>14476</v>
      </c>
      <c r="N1332" s="1" t="s">
        <v>14477</v>
      </c>
      <c r="T1332" s="1" t="s">
        <v>15306</v>
      </c>
      <c r="U1332" s="1" t="s">
        <v>320</v>
      </c>
      <c r="V1332" s="1" t="s">
        <v>7378</v>
      </c>
      <c r="Y1332" s="1" t="s">
        <v>15430</v>
      </c>
      <c r="Z1332" s="1" t="s">
        <v>8510</v>
      </c>
      <c r="AC1332" s="1">
        <v>20</v>
      </c>
      <c r="AD1332" s="1" t="s">
        <v>263</v>
      </c>
      <c r="AE1332" s="1" t="s">
        <v>9787</v>
      </c>
      <c r="AT1332" s="1" t="s">
        <v>259</v>
      </c>
      <c r="AU1332" s="1" t="s">
        <v>13350</v>
      </c>
      <c r="AV1332" s="1" t="s">
        <v>2795</v>
      </c>
      <c r="AW1332" s="1" t="s">
        <v>10500</v>
      </c>
      <c r="BB1332" s="1" t="s">
        <v>141</v>
      </c>
      <c r="BC1332" s="1" t="s">
        <v>7634</v>
      </c>
      <c r="BD1332" s="1" t="s">
        <v>751</v>
      </c>
      <c r="BE1332" s="1" t="s">
        <v>7961</v>
      </c>
    </row>
    <row r="1333" spans="1:72" ht="13.5" customHeight="1">
      <c r="A1333" s="4" t="str">
        <f t="shared" si="35"/>
        <v>1702_각남면_0100</v>
      </c>
      <c r="B1333" s="1">
        <v>1702</v>
      </c>
      <c r="C1333" s="1" t="s">
        <v>12741</v>
      </c>
      <c r="D1333" s="1" t="s">
        <v>12742</v>
      </c>
      <c r="E1333" s="1">
        <v>1332</v>
      </c>
      <c r="F1333" s="1">
        <v>5</v>
      </c>
      <c r="G1333" s="1" t="s">
        <v>2680</v>
      </c>
      <c r="H1333" s="1" t="s">
        <v>7055</v>
      </c>
      <c r="I1333" s="1">
        <v>3</v>
      </c>
      <c r="L1333" s="1">
        <v>3</v>
      </c>
      <c r="M1333" s="1" t="s">
        <v>14476</v>
      </c>
      <c r="N1333" s="1" t="s">
        <v>14477</v>
      </c>
      <c r="T1333" s="1" t="s">
        <v>15306</v>
      </c>
      <c r="U1333" s="1" t="s">
        <v>218</v>
      </c>
      <c r="V1333" s="1" t="s">
        <v>7318</v>
      </c>
      <c r="Y1333" s="1" t="s">
        <v>15317</v>
      </c>
      <c r="Z1333" s="1" t="s">
        <v>7822</v>
      </c>
      <c r="AC1333" s="1">
        <v>19</v>
      </c>
      <c r="AD1333" s="1" t="s">
        <v>493</v>
      </c>
      <c r="AE1333" s="1" t="s">
        <v>9804</v>
      </c>
      <c r="AT1333" s="1" t="s">
        <v>57</v>
      </c>
      <c r="AU1333" s="1" t="s">
        <v>7320</v>
      </c>
      <c r="AV1333" s="1" t="s">
        <v>1064</v>
      </c>
      <c r="AW1333" s="1" t="s">
        <v>8563</v>
      </c>
      <c r="BB1333" s="1" t="s">
        <v>141</v>
      </c>
      <c r="BC1333" s="1" t="s">
        <v>7634</v>
      </c>
      <c r="BD1333" s="1" t="s">
        <v>2796</v>
      </c>
      <c r="BE1333" s="1" t="s">
        <v>10946</v>
      </c>
    </row>
    <row r="1334" spans="1:72" ht="13.5" customHeight="1">
      <c r="A1334" s="4" t="str">
        <f t="shared" si="35"/>
        <v>1702_각남면_0100</v>
      </c>
      <c r="B1334" s="1">
        <v>1702</v>
      </c>
      <c r="C1334" s="1" t="s">
        <v>12741</v>
      </c>
      <c r="D1334" s="1" t="s">
        <v>12742</v>
      </c>
      <c r="E1334" s="1">
        <v>1333</v>
      </c>
      <c r="F1334" s="1">
        <v>5</v>
      </c>
      <c r="G1334" s="1" t="s">
        <v>2680</v>
      </c>
      <c r="H1334" s="1" t="s">
        <v>7055</v>
      </c>
      <c r="I1334" s="1">
        <v>3</v>
      </c>
      <c r="L1334" s="1">
        <v>3</v>
      </c>
      <c r="M1334" s="1" t="s">
        <v>14476</v>
      </c>
      <c r="N1334" s="1" t="s">
        <v>14477</v>
      </c>
      <c r="S1334" s="1" t="s">
        <v>461</v>
      </c>
      <c r="T1334" s="1" t="s">
        <v>7233</v>
      </c>
      <c r="U1334" s="1" t="s">
        <v>2797</v>
      </c>
      <c r="V1334" s="1" t="s">
        <v>12908</v>
      </c>
      <c r="Y1334" s="1" t="s">
        <v>234</v>
      </c>
      <c r="Z1334" s="1" t="s">
        <v>8057</v>
      </c>
      <c r="AC1334" s="1">
        <v>35</v>
      </c>
      <c r="AD1334" s="1" t="s">
        <v>174</v>
      </c>
      <c r="AE1334" s="1" t="s">
        <v>9779</v>
      </c>
    </row>
    <row r="1335" spans="1:72" ht="13.5" customHeight="1">
      <c r="A1335" s="4" t="str">
        <f t="shared" si="35"/>
        <v>1702_각남면_0100</v>
      </c>
      <c r="B1335" s="1">
        <v>1702</v>
      </c>
      <c r="C1335" s="1" t="s">
        <v>12741</v>
      </c>
      <c r="D1335" s="1" t="s">
        <v>12742</v>
      </c>
      <c r="E1335" s="1">
        <v>1334</v>
      </c>
      <c r="F1335" s="1">
        <v>5</v>
      </c>
      <c r="G1335" s="1" t="s">
        <v>2680</v>
      </c>
      <c r="H1335" s="1" t="s">
        <v>7055</v>
      </c>
      <c r="I1335" s="1">
        <v>3</v>
      </c>
      <c r="L1335" s="1">
        <v>4</v>
      </c>
      <c r="M1335" s="1" t="s">
        <v>14783</v>
      </c>
      <c r="N1335" s="1" t="s">
        <v>14784</v>
      </c>
      <c r="Q1335" s="1" t="s">
        <v>14199</v>
      </c>
      <c r="R1335" s="1" t="s">
        <v>7200</v>
      </c>
      <c r="T1335" s="1" t="s">
        <v>14194</v>
      </c>
      <c r="U1335" s="1" t="s">
        <v>467</v>
      </c>
      <c r="V1335" s="1" t="s">
        <v>7337</v>
      </c>
      <c r="W1335" s="1" t="s">
        <v>1500</v>
      </c>
      <c r="X1335" s="1" t="s">
        <v>14200</v>
      </c>
      <c r="Y1335" s="1" t="s">
        <v>2798</v>
      </c>
      <c r="Z1335" s="1" t="s">
        <v>8511</v>
      </c>
      <c r="AC1335" s="1">
        <v>25</v>
      </c>
      <c r="AD1335" s="1" t="s">
        <v>125</v>
      </c>
      <c r="AE1335" s="1" t="s">
        <v>9771</v>
      </c>
      <c r="AJ1335" s="1" t="s">
        <v>17</v>
      </c>
      <c r="AK1335" s="1" t="s">
        <v>9936</v>
      </c>
      <c r="AL1335" s="1" t="s">
        <v>2443</v>
      </c>
      <c r="AM1335" s="1" t="s">
        <v>10015</v>
      </c>
      <c r="AT1335" s="1" t="s">
        <v>1764</v>
      </c>
      <c r="AU1335" s="1" t="s">
        <v>7427</v>
      </c>
      <c r="AV1335" s="1" t="s">
        <v>2799</v>
      </c>
      <c r="AW1335" s="1" t="s">
        <v>9572</v>
      </c>
      <c r="BG1335" s="1" t="s">
        <v>189</v>
      </c>
      <c r="BH1335" s="1" t="s">
        <v>7414</v>
      </c>
      <c r="BI1335" s="1" t="s">
        <v>15349</v>
      </c>
      <c r="BJ1335" s="1" t="s">
        <v>10338</v>
      </c>
      <c r="BK1335" s="1" t="s">
        <v>189</v>
      </c>
      <c r="BL1335" s="1" t="s">
        <v>7414</v>
      </c>
      <c r="BM1335" s="1" t="s">
        <v>1181</v>
      </c>
      <c r="BN1335" s="1" t="s">
        <v>8675</v>
      </c>
      <c r="BO1335" s="1" t="s">
        <v>46</v>
      </c>
      <c r="BP1335" s="1" t="s">
        <v>7417</v>
      </c>
      <c r="BQ1335" s="1" t="s">
        <v>2800</v>
      </c>
      <c r="BR1335" s="1" t="s">
        <v>12255</v>
      </c>
      <c r="BS1335" s="1" t="s">
        <v>2801</v>
      </c>
      <c r="BT1335" s="1" t="s">
        <v>10044</v>
      </c>
    </row>
    <row r="1336" spans="1:72" ht="13.5" customHeight="1">
      <c r="A1336" s="4" t="str">
        <f t="shared" ref="A1336:A1367" si="36">HYPERLINK("http://kyu.snu.ac.kr/sdhj/index.jsp?type=hj/GK14658_00IH_0001_0101.jpg","1702_각남면_0101")</f>
        <v>1702_각남면_0101</v>
      </c>
      <c r="B1336" s="1">
        <v>1702</v>
      </c>
      <c r="C1336" s="1" t="s">
        <v>12741</v>
      </c>
      <c r="D1336" s="1" t="s">
        <v>12742</v>
      </c>
      <c r="E1336" s="1">
        <v>1335</v>
      </c>
      <c r="F1336" s="1">
        <v>5</v>
      </c>
      <c r="G1336" s="1" t="s">
        <v>2680</v>
      </c>
      <c r="H1336" s="1" t="s">
        <v>7055</v>
      </c>
      <c r="I1336" s="1">
        <v>3</v>
      </c>
      <c r="L1336" s="1">
        <v>4</v>
      </c>
      <c r="M1336" s="1" t="s">
        <v>14783</v>
      </c>
      <c r="N1336" s="1" t="s">
        <v>14784</v>
      </c>
      <c r="S1336" s="1" t="s">
        <v>49</v>
      </c>
      <c r="T1336" s="1" t="s">
        <v>2878</v>
      </c>
      <c r="Y1336" s="1" t="s">
        <v>88</v>
      </c>
      <c r="Z1336" s="1" t="s">
        <v>7814</v>
      </c>
      <c r="AC1336" s="1">
        <v>22</v>
      </c>
      <c r="AD1336" s="1" t="s">
        <v>465</v>
      </c>
      <c r="AE1336" s="1" t="s">
        <v>9802</v>
      </c>
      <c r="AJ1336" s="1" t="s">
        <v>17</v>
      </c>
      <c r="AK1336" s="1" t="s">
        <v>9936</v>
      </c>
      <c r="AL1336" s="1" t="s">
        <v>149</v>
      </c>
      <c r="AM1336" s="1" t="s">
        <v>9962</v>
      </c>
      <c r="AT1336" s="1" t="s">
        <v>42</v>
      </c>
      <c r="AU1336" s="1" t="s">
        <v>7418</v>
      </c>
      <c r="AV1336" s="1" t="s">
        <v>15804</v>
      </c>
      <c r="AW1336" s="1" t="s">
        <v>13029</v>
      </c>
      <c r="BG1336" s="1" t="s">
        <v>189</v>
      </c>
      <c r="BH1336" s="1" t="s">
        <v>7414</v>
      </c>
      <c r="BI1336" s="1" t="s">
        <v>1289</v>
      </c>
      <c r="BJ1336" s="1" t="s">
        <v>9289</v>
      </c>
      <c r="BK1336" s="1" t="s">
        <v>189</v>
      </c>
      <c r="BL1336" s="1" t="s">
        <v>7414</v>
      </c>
      <c r="BM1336" s="1" t="s">
        <v>2534</v>
      </c>
      <c r="BN1336" s="1" t="s">
        <v>11259</v>
      </c>
      <c r="BO1336" s="1" t="s">
        <v>189</v>
      </c>
      <c r="BP1336" s="1" t="s">
        <v>7414</v>
      </c>
      <c r="BQ1336" s="1" t="s">
        <v>2802</v>
      </c>
      <c r="BR1336" s="1" t="s">
        <v>13913</v>
      </c>
      <c r="BS1336" s="1" t="s">
        <v>79</v>
      </c>
      <c r="BT1336" s="1" t="s">
        <v>14129</v>
      </c>
    </row>
    <row r="1337" spans="1:72" ht="13.5" customHeight="1">
      <c r="A1337" s="4" t="str">
        <f t="shared" si="36"/>
        <v>1702_각남면_0101</v>
      </c>
      <c r="B1337" s="1">
        <v>1702</v>
      </c>
      <c r="C1337" s="1" t="s">
        <v>12741</v>
      </c>
      <c r="D1337" s="1" t="s">
        <v>12742</v>
      </c>
      <c r="E1337" s="1">
        <v>1336</v>
      </c>
      <c r="F1337" s="1">
        <v>5</v>
      </c>
      <c r="G1337" s="1" t="s">
        <v>2680</v>
      </c>
      <c r="H1337" s="1" t="s">
        <v>7055</v>
      </c>
      <c r="I1337" s="1">
        <v>3</v>
      </c>
      <c r="L1337" s="1">
        <v>4</v>
      </c>
      <c r="M1337" s="1" t="s">
        <v>14783</v>
      </c>
      <c r="N1337" s="1" t="s">
        <v>14784</v>
      </c>
      <c r="S1337" s="1" t="s">
        <v>1571</v>
      </c>
      <c r="T1337" s="1" t="s">
        <v>7250</v>
      </c>
      <c r="W1337" s="1" t="s">
        <v>76</v>
      </c>
      <c r="X1337" s="1" t="s">
        <v>12974</v>
      </c>
      <c r="Y1337" s="1" t="s">
        <v>88</v>
      </c>
      <c r="Z1337" s="1" t="s">
        <v>7814</v>
      </c>
      <c r="AC1337" s="1">
        <v>72</v>
      </c>
      <c r="AD1337" s="1" t="s">
        <v>736</v>
      </c>
      <c r="AE1337" s="1" t="s">
        <v>9813</v>
      </c>
    </row>
    <row r="1338" spans="1:72" ht="13.5" customHeight="1">
      <c r="A1338" s="4" t="str">
        <f t="shared" si="36"/>
        <v>1702_각남면_0101</v>
      </c>
      <c r="B1338" s="1">
        <v>1702</v>
      </c>
      <c r="C1338" s="1" t="s">
        <v>12741</v>
      </c>
      <c r="D1338" s="1" t="s">
        <v>12742</v>
      </c>
      <c r="E1338" s="1">
        <v>1337</v>
      </c>
      <c r="F1338" s="1">
        <v>5</v>
      </c>
      <c r="G1338" s="1" t="s">
        <v>2680</v>
      </c>
      <c r="H1338" s="1" t="s">
        <v>7055</v>
      </c>
      <c r="I1338" s="1">
        <v>3</v>
      </c>
      <c r="L1338" s="1">
        <v>4</v>
      </c>
      <c r="M1338" s="1" t="s">
        <v>14783</v>
      </c>
      <c r="N1338" s="1" t="s">
        <v>14784</v>
      </c>
      <c r="S1338" s="1" t="s">
        <v>280</v>
      </c>
      <c r="T1338" s="1" t="s">
        <v>7228</v>
      </c>
      <c r="W1338" s="1" t="s">
        <v>1021</v>
      </c>
      <c r="X1338" s="1" t="s">
        <v>7773</v>
      </c>
      <c r="Y1338" s="1" t="s">
        <v>88</v>
      </c>
      <c r="Z1338" s="1" t="s">
        <v>7814</v>
      </c>
      <c r="AC1338" s="1">
        <v>52</v>
      </c>
      <c r="AD1338" s="1" t="s">
        <v>162</v>
      </c>
      <c r="AE1338" s="1" t="s">
        <v>9778</v>
      </c>
    </row>
    <row r="1339" spans="1:72" ht="13.5" customHeight="1">
      <c r="A1339" s="4" t="str">
        <f t="shared" si="36"/>
        <v>1702_각남면_0101</v>
      </c>
      <c r="B1339" s="1">
        <v>1702</v>
      </c>
      <c r="C1339" s="1" t="s">
        <v>12741</v>
      </c>
      <c r="D1339" s="1" t="s">
        <v>12742</v>
      </c>
      <c r="E1339" s="1">
        <v>1338</v>
      </c>
      <c r="F1339" s="1">
        <v>5</v>
      </c>
      <c r="G1339" s="1" t="s">
        <v>2680</v>
      </c>
      <c r="H1339" s="1" t="s">
        <v>7055</v>
      </c>
      <c r="I1339" s="1">
        <v>3</v>
      </c>
      <c r="L1339" s="1">
        <v>4</v>
      </c>
      <c r="M1339" s="1" t="s">
        <v>14783</v>
      </c>
      <c r="N1339" s="1" t="s">
        <v>14784</v>
      </c>
      <c r="S1339" s="1" t="s">
        <v>430</v>
      </c>
      <c r="T1339" s="1" t="s">
        <v>7231</v>
      </c>
      <c r="U1339" s="1" t="s">
        <v>467</v>
      </c>
      <c r="V1339" s="1" t="s">
        <v>7337</v>
      </c>
      <c r="Y1339" s="1" t="s">
        <v>2803</v>
      </c>
      <c r="Z1339" s="1" t="s">
        <v>8512</v>
      </c>
      <c r="AC1339" s="1">
        <v>18</v>
      </c>
      <c r="AD1339" s="1" t="s">
        <v>323</v>
      </c>
      <c r="AE1339" s="1" t="s">
        <v>9795</v>
      </c>
    </row>
    <row r="1340" spans="1:72" ht="13.5" customHeight="1">
      <c r="A1340" s="4" t="str">
        <f t="shared" si="36"/>
        <v>1702_각남면_0101</v>
      </c>
      <c r="B1340" s="1">
        <v>1702</v>
      </c>
      <c r="C1340" s="1" t="s">
        <v>12741</v>
      </c>
      <c r="D1340" s="1" t="s">
        <v>12742</v>
      </c>
      <c r="E1340" s="1">
        <v>1339</v>
      </c>
      <c r="F1340" s="1">
        <v>5</v>
      </c>
      <c r="G1340" s="1" t="s">
        <v>2680</v>
      </c>
      <c r="H1340" s="1" t="s">
        <v>7055</v>
      </c>
      <c r="I1340" s="1">
        <v>3</v>
      </c>
      <c r="L1340" s="1">
        <v>4</v>
      </c>
      <c r="M1340" s="1" t="s">
        <v>14783</v>
      </c>
      <c r="N1340" s="1" t="s">
        <v>14784</v>
      </c>
      <c r="S1340" s="1" t="s">
        <v>430</v>
      </c>
      <c r="T1340" s="1" t="s">
        <v>7231</v>
      </c>
      <c r="U1340" s="1" t="s">
        <v>2804</v>
      </c>
      <c r="V1340" s="1" t="s">
        <v>7473</v>
      </c>
      <c r="Y1340" s="1" t="s">
        <v>2805</v>
      </c>
      <c r="Z1340" s="1" t="s">
        <v>8513</v>
      </c>
      <c r="AC1340" s="1">
        <v>9</v>
      </c>
      <c r="AD1340" s="1" t="s">
        <v>408</v>
      </c>
      <c r="AE1340" s="1" t="s">
        <v>9800</v>
      </c>
    </row>
    <row r="1341" spans="1:72" ht="13.5" customHeight="1">
      <c r="A1341" s="4" t="str">
        <f t="shared" si="36"/>
        <v>1702_각남면_0101</v>
      </c>
      <c r="B1341" s="1">
        <v>1702</v>
      </c>
      <c r="C1341" s="1" t="s">
        <v>12741</v>
      </c>
      <c r="D1341" s="1" t="s">
        <v>12742</v>
      </c>
      <c r="E1341" s="1">
        <v>1340</v>
      </c>
      <c r="F1341" s="1">
        <v>5</v>
      </c>
      <c r="G1341" s="1" t="s">
        <v>2680</v>
      </c>
      <c r="H1341" s="1" t="s">
        <v>7055</v>
      </c>
      <c r="I1341" s="1">
        <v>3</v>
      </c>
      <c r="L1341" s="1">
        <v>5</v>
      </c>
      <c r="M1341" s="1" t="s">
        <v>15121</v>
      </c>
      <c r="N1341" s="1" t="s">
        <v>15122</v>
      </c>
      <c r="T1341" s="1" t="s">
        <v>14194</v>
      </c>
      <c r="U1341" s="1" t="s">
        <v>2148</v>
      </c>
      <c r="V1341" s="1" t="s">
        <v>7445</v>
      </c>
      <c r="W1341" s="1" t="s">
        <v>1733</v>
      </c>
      <c r="X1341" s="1" t="s">
        <v>12980</v>
      </c>
      <c r="Y1341" s="1" t="s">
        <v>2806</v>
      </c>
      <c r="Z1341" s="1" t="s">
        <v>8514</v>
      </c>
      <c r="AC1341" s="1">
        <v>69</v>
      </c>
      <c r="AD1341" s="1" t="s">
        <v>408</v>
      </c>
      <c r="AE1341" s="1" t="s">
        <v>9800</v>
      </c>
      <c r="AJ1341" s="1" t="s">
        <v>17</v>
      </c>
      <c r="AK1341" s="1" t="s">
        <v>9936</v>
      </c>
      <c r="AL1341" s="1" t="s">
        <v>2076</v>
      </c>
      <c r="AM1341" s="1" t="s">
        <v>13246</v>
      </c>
      <c r="AT1341" s="1" t="s">
        <v>189</v>
      </c>
      <c r="AU1341" s="1" t="s">
        <v>7414</v>
      </c>
      <c r="AV1341" s="1" t="s">
        <v>428</v>
      </c>
      <c r="AW1341" s="1" t="s">
        <v>10501</v>
      </c>
      <c r="BG1341" s="1" t="s">
        <v>1005</v>
      </c>
      <c r="BH1341" s="1" t="s">
        <v>10209</v>
      </c>
      <c r="BI1341" s="1" t="s">
        <v>12707</v>
      </c>
      <c r="BJ1341" s="1" t="s">
        <v>13401</v>
      </c>
      <c r="BK1341" s="1" t="s">
        <v>46</v>
      </c>
      <c r="BL1341" s="1" t="s">
        <v>7417</v>
      </c>
      <c r="BM1341" s="1" t="s">
        <v>2697</v>
      </c>
      <c r="BN1341" s="1" t="s">
        <v>11720</v>
      </c>
      <c r="BO1341" s="1" t="s">
        <v>46</v>
      </c>
      <c r="BP1341" s="1" t="s">
        <v>7417</v>
      </c>
      <c r="BQ1341" s="1" t="s">
        <v>2807</v>
      </c>
      <c r="BR1341" s="1" t="s">
        <v>12256</v>
      </c>
      <c r="BS1341" s="1" t="s">
        <v>149</v>
      </c>
      <c r="BT1341" s="1" t="s">
        <v>9962</v>
      </c>
    </row>
    <row r="1342" spans="1:72" ht="13.5" customHeight="1">
      <c r="A1342" s="4" t="str">
        <f t="shared" si="36"/>
        <v>1702_각남면_0101</v>
      </c>
      <c r="B1342" s="1">
        <v>1702</v>
      </c>
      <c r="C1342" s="1" t="s">
        <v>12741</v>
      </c>
      <c r="D1342" s="1" t="s">
        <v>12742</v>
      </c>
      <c r="E1342" s="1">
        <v>1341</v>
      </c>
      <c r="F1342" s="1">
        <v>5</v>
      </c>
      <c r="G1342" s="1" t="s">
        <v>2680</v>
      </c>
      <c r="H1342" s="1" t="s">
        <v>7055</v>
      </c>
      <c r="I1342" s="1">
        <v>3</v>
      </c>
      <c r="L1342" s="1">
        <v>5</v>
      </c>
      <c r="M1342" s="1" t="s">
        <v>15121</v>
      </c>
      <c r="N1342" s="1" t="s">
        <v>15122</v>
      </c>
      <c r="S1342" s="1" t="s">
        <v>49</v>
      </c>
      <c r="T1342" s="1" t="s">
        <v>2878</v>
      </c>
      <c r="W1342" s="1" t="s">
        <v>400</v>
      </c>
      <c r="X1342" s="1" t="s">
        <v>7759</v>
      </c>
      <c r="Y1342" s="1" t="s">
        <v>88</v>
      </c>
      <c r="Z1342" s="1" t="s">
        <v>7814</v>
      </c>
      <c r="AC1342" s="1">
        <v>57</v>
      </c>
      <c r="AD1342" s="1" t="s">
        <v>304</v>
      </c>
      <c r="AE1342" s="1" t="s">
        <v>9792</v>
      </c>
      <c r="AJ1342" s="1" t="s">
        <v>17</v>
      </c>
      <c r="AK1342" s="1" t="s">
        <v>9936</v>
      </c>
      <c r="AL1342" s="1" t="s">
        <v>401</v>
      </c>
      <c r="AM1342" s="1" t="s">
        <v>9996</v>
      </c>
      <c r="AT1342" s="1" t="s">
        <v>189</v>
      </c>
      <c r="AU1342" s="1" t="s">
        <v>7414</v>
      </c>
      <c r="AV1342" s="1" t="s">
        <v>2808</v>
      </c>
      <c r="AW1342" s="1" t="s">
        <v>8641</v>
      </c>
      <c r="BG1342" s="1" t="s">
        <v>46</v>
      </c>
      <c r="BH1342" s="1" t="s">
        <v>7417</v>
      </c>
      <c r="BI1342" s="1" t="s">
        <v>15356</v>
      </c>
      <c r="BJ1342" s="1" t="s">
        <v>8493</v>
      </c>
      <c r="BK1342" s="1" t="s">
        <v>46</v>
      </c>
      <c r="BL1342" s="1" t="s">
        <v>7417</v>
      </c>
      <c r="BM1342" s="1" t="s">
        <v>2809</v>
      </c>
      <c r="BN1342" s="1" t="s">
        <v>11012</v>
      </c>
      <c r="BO1342" s="1" t="s">
        <v>189</v>
      </c>
      <c r="BP1342" s="1" t="s">
        <v>7414</v>
      </c>
      <c r="BQ1342" s="1" t="s">
        <v>2232</v>
      </c>
      <c r="BR1342" s="1" t="s">
        <v>13814</v>
      </c>
      <c r="BS1342" s="1" t="s">
        <v>79</v>
      </c>
      <c r="BT1342" s="1" t="s">
        <v>14129</v>
      </c>
    </row>
    <row r="1343" spans="1:72" ht="13.5" customHeight="1">
      <c r="A1343" s="4" t="str">
        <f t="shared" si="36"/>
        <v>1702_각남면_0101</v>
      </c>
      <c r="B1343" s="1">
        <v>1702</v>
      </c>
      <c r="C1343" s="1" t="s">
        <v>12741</v>
      </c>
      <c r="D1343" s="1" t="s">
        <v>12742</v>
      </c>
      <c r="E1343" s="1">
        <v>1342</v>
      </c>
      <c r="F1343" s="1">
        <v>5</v>
      </c>
      <c r="G1343" s="1" t="s">
        <v>2680</v>
      </c>
      <c r="H1343" s="1" t="s">
        <v>7055</v>
      </c>
      <c r="I1343" s="1">
        <v>3</v>
      </c>
      <c r="L1343" s="1">
        <v>5</v>
      </c>
      <c r="M1343" s="1" t="s">
        <v>15121</v>
      </c>
      <c r="N1343" s="1" t="s">
        <v>15122</v>
      </c>
      <c r="S1343" s="1" t="s">
        <v>68</v>
      </c>
      <c r="T1343" s="1" t="s">
        <v>7222</v>
      </c>
      <c r="U1343" s="1" t="s">
        <v>445</v>
      </c>
      <c r="V1343" s="1" t="s">
        <v>12846</v>
      </c>
      <c r="Y1343" s="1" t="s">
        <v>2810</v>
      </c>
      <c r="Z1343" s="1" t="s">
        <v>8515</v>
      </c>
      <c r="AC1343" s="1">
        <v>14</v>
      </c>
      <c r="AD1343" s="1" t="s">
        <v>159</v>
      </c>
      <c r="AE1343" s="1" t="s">
        <v>9777</v>
      </c>
    </row>
    <row r="1344" spans="1:72" ht="13.5" customHeight="1">
      <c r="A1344" s="4" t="str">
        <f t="shared" si="36"/>
        <v>1702_각남면_0101</v>
      </c>
      <c r="B1344" s="1">
        <v>1702</v>
      </c>
      <c r="C1344" s="1" t="s">
        <v>12741</v>
      </c>
      <c r="D1344" s="1" t="s">
        <v>12742</v>
      </c>
      <c r="E1344" s="1">
        <v>1343</v>
      </c>
      <c r="F1344" s="1">
        <v>5</v>
      </c>
      <c r="G1344" s="1" t="s">
        <v>2680</v>
      </c>
      <c r="H1344" s="1" t="s">
        <v>7055</v>
      </c>
      <c r="I1344" s="1">
        <v>4</v>
      </c>
      <c r="J1344" s="1" t="s">
        <v>2811</v>
      </c>
      <c r="K1344" s="1" t="s">
        <v>7099</v>
      </c>
      <c r="L1344" s="1">
        <v>1</v>
      </c>
      <c r="M1344" s="1" t="s">
        <v>2811</v>
      </c>
      <c r="N1344" s="1" t="s">
        <v>7099</v>
      </c>
      <c r="T1344" s="1" t="s">
        <v>14194</v>
      </c>
      <c r="U1344" s="1" t="s">
        <v>2812</v>
      </c>
      <c r="V1344" s="1" t="s">
        <v>7474</v>
      </c>
      <c r="W1344" s="1" t="s">
        <v>1500</v>
      </c>
      <c r="X1344" s="1" t="s">
        <v>7780</v>
      </c>
      <c r="Y1344" s="1" t="s">
        <v>2813</v>
      </c>
      <c r="Z1344" s="1" t="s">
        <v>8516</v>
      </c>
      <c r="AC1344" s="1">
        <v>35</v>
      </c>
      <c r="AD1344" s="1" t="s">
        <v>135</v>
      </c>
      <c r="AE1344" s="1" t="s">
        <v>9773</v>
      </c>
      <c r="AJ1344" s="1" t="s">
        <v>17</v>
      </c>
      <c r="AK1344" s="1" t="s">
        <v>9936</v>
      </c>
      <c r="AL1344" s="1" t="s">
        <v>2443</v>
      </c>
      <c r="AM1344" s="1" t="s">
        <v>10015</v>
      </c>
      <c r="AT1344" s="1" t="s">
        <v>1764</v>
      </c>
      <c r="AU1344" s="1" t="s">
        <v>7427</v>
      </c>
      <c r="AV1344" s="1" t="s">
        <v>2799</v>
      </c>
      <c r="AW1344" s="1" t="s">
        <v>9572</v>
      </c>
      <c r="BG1344" s="1" t="s">
        <v>189</v>
      </c>
      <c r="BH1344" s="1" t="s">
        <v>7414</v>
      </c>
      <c r="BI1344" s="1" t="s">
        <v>15349</v>
      </c>
      <c r="BJ1344" s="1" t="s">
        <v>10338</v>
      </c>
      <c r="BK1344" s="1" t="s">
        <v>189</v>
      </c>
      <c r="BL1344" s="1" t="s">
        <v>7414</v>
      </c>
      <c r="BM1344" s="1" t="s">
        <v>1181</v>
      </c>
      <c r="BN1344" s="1" t="s">
        <v>8675</v>
      </c>
      <c r="BO1344" s="1" t="s">
        <v>2814</v>
      </c>
      <c r="BP1344" s="1" t="s">
        <v>12000</v>
      </c>
      <c r="BQ1344" s="1" t="s">
        <v>2800</v>
      </c>
      <c r="BR1344" s="1" t="s">
        <v>12255</v>
      </c>
      <c r="BS1344" s="1" t="s">
        <v>700</v>
      </c>
      <c r="BT1344" s="1" t="s">
        <v>10044</v>
      </c>
    </row>
    <row r="1345" spans="1:72" ht="13.5" customHeight="1">
      <c r="A1345" s="4" t="str">
        <f t="shared" si="36"/>
        <v>1702_각남면_0101</v>
      </c>
      <c r="B1345" s="1">
        <v>1702</v>
      </c>
      <c r="C1345" s="1" t="s">
        <v>12741</v>
      </c>
      <c r="D1345" s="1" t="s">
        <v>12742</v>
      </c>
      <c r="E1345" s="1">
        <v>1344</v>
      </c>
      <c r="F1345" s="1">
        <v>5</v>
      </c>
      <c r="G1345" s="1" t="s">
        <v>2680</v>
      </c>
      <c r="H1345" s="1" t="s">
        <v>7055</v>
      </c>
      <c r="I1345" s="1">
        <v>4</v>
      </c>
      <c r="L1345" s="1">
        <v>1</v>
      </c>
      <c r="M1345" s="1" t="s">
        <v>2811</v>
      </c>
      <c r="N1345" s="1" t="s">
        <v>7099</v>
      </c>
      <c r="S1345" s="1" t="s">
        <v>49</v>
      </c>
      <c r="T1345" s="1" t="s">
        <v>2878</v>
      </c>
      <c r="W1345" s="1" t="s">
        <v>447</v>
      </c>
      <c r="X1345" s="1" t="s">
        <v>7762</v>
      </c>
      <c r="Y1345" s="1" t="s">
        <v>88</v>
      </c>
      <c r="Z1345" s="1" t="s">
        <v>7814</v>
      </c>
      <c r="AC1345" s="1">
        <v>31</v>
      </c>
      <c r="AD1345" s="1" t="s">
        <v>607</v>
      </c>
      <c r="AE1345" s="1" t="s">
        <v>9809</v>
      </c>
      <c r="AJ1345" s="1" t="s">
        <v>17</v>
      </c>
      <c r="AK1345" s="1" t="s">
        <v>9936</v>
      </c>
      <c r="AL1345" s="1" t="s">
        <v>79</v>
      </c>
      <c r="AM1345" s="1" t="s">
        <v>13206</v>
      </c>
      <c r="AT1345" s="1" t="s">
        <v>2815</v>
      </c>
      <c r="AU1345" s="1" t="s">
        <v>10214</v>
      </c>
      <c r="AV1345" s="1" t="s">
        <v>2816</v>
      </c>
      <c r="AW1345" s="1" t="s">
        <v>8816</v>
      </c>
      <c r="BG1345" s="1" t="s">
        <v>194</v>
      </c>
      <c r="BH1345" s="1" t="s">
        <v>7558</v>
      </c>
      <c r="BI1345" s="1" t="s">
        <v>448</v>
      </c>
      <c r="BJ1345" s="1" t="s">
        <v>10295</v>
      </c>
      <c r="BK1345" s="1" t="s">
        <v>46</v>
      </c>
      <c r="BL1345" s="1" t="s">
        <v>7417</v>
      </c>
      <c r="BM1345" s="1" t="s">
        <v>449</v>
      </c>
      <c r="BN1345" s="1" t="s">
        <v>8735</v>
      </c>
      <c r="BO1345" s="1" t="s">
        <v>46</v>
      </c>
      <c r="BP1345" s="1" t="s">
        <v>7417</v>
      </c>
      <c r="BQ1345" s="1" t="s">
        <v>2817</v>
      </c>
      <c r="BR1345" s="1" t="s">
        <v>13897</v>
      </c>
      <c r="BS1345" s="1" t="s">
        <v>79</v>
      </c>
      <c r="BT1345" s="1" t="s">
        <v>14129</v>
      </c>
    </row>
    <row r="1346" spans="1:72" ht="13.5" customHeight="1">
      <c r="A1346" s="4" t="str">
        <f t="shared" si="36"/>
        <v>1702_각남면_0101</v>
      </c>
      <c r="B1346" s="1">
        <v>1702</v>
      </c>
      <c r="C1346" s="1" t="s">
        <v>12741</v>
      </c>
      <c r="D1346" s="1" t="s">
        <v>12742</v>
      </c>
      <c r="E1346" s="1">
        <v>1345</v>
      </c>
      <c r="F1346" s="1">
        <v>5</v>
      </c>
      <c r="G1346" s="1" t="s">
        <v>2680</v>
      </c>
      <c r="H1346" s="1" t="s">
        <v>7055</v>
      </c>
      <c r="I1346" s="1">
        <v>4</v>
      </c>
      <c r="L1346" s="1">
        <v>1</v>
      </c>
      <c r="M1346" s="1" t="s">
        <v>2811</v>
      </c>
      <c r="N1346" s="1" t="s">
        <v>7099</v>
      </c>
      <c r="S1346" s="1" t="s">
        <v>64</v>
      </c>
      <c r="T1346" s="1" t="s">
        <v>7221</v>
      </c>
      <c r="Y1346" s="1" t="s">
        <v>88</v>
      </c>
      <c r="Z1346" s="1" t="s">
        <v>7814</v>
      </c>
      <c r="AC1346" s="1">
        <v>4</v>
      </c>
      <c r="AD1346" s="1" t="s">
        <v>103</v>
      </c>
      <c r="AE1346" s="1" t="s">
        <v>9769</v>
      </c>
    </row>
    <row r="1347" spans="1:72" ht="13.5" customHeight="1">
      <c r="A1347" s="4" t="str">
        <f t="shared" si="36"/>
        <v>1702_각남면_0101</v>
      </c>
      <c r="B1347" s="1">
        <v>1702</v>
      </c>
      <c r="C1347" s="1" t="s">
        <v>12741</v>
      </c>
      <c r="D1347" s="1" t="s">
        <v>12742</v>
      </c>
      <c r="E1347" s="1">
        <v>1346</v>
      </c>
      <c r="F1347" s="1">
        <v>5</v>
      </c>
      <c r="G1347" s="1" t="s">
        <v>2680</v>
      </c>
      <c r="H1347" s="1" t="s">
        <v>7055</v>
      </c>
      <c r="I1347" s="1">
        <v>4</v>
      </c>
      <c r="L1347" s="1">
        <v>1</v>
      </c>
      <c r="M1347" s="1" t="s">
        <v>2811</v>
      </c>
      <c r="N1347" s="1" t="s">
        <v>7099</v>
      </c>
      <c r="S1347" s="1" t="s">
        <v>64</v>
      </c>
      <c r="T1347" s="1" t="s">
        <v>7221</v>
      </c>
      <c r="Y1347" s="1" t="s">
        <v>88</v>
      </c>
      <c r="Z1347" s="1" t="s">
        <v>7814</v>
      </c>
      <c r="AC1347" s="1">
        <v>2</v>
      </c>
      <c r="AD1347" s="1" t="s">
        <v>99</v>
      </c>
      <c r="AE1347" s="1" t="s">
        <v>9768</v>
      </c>
      <c r="AF1347" s="1" t="s">
        <v>100</v>
      </c>
      <c r="AG1347" s="1" t="s">
        <v>9819</v>
      </c>
    </row>
    <row r="1348" spans="1:72" ht="13.5" customHeight="1">
      <c r="A1348" s="4" t="str">
        <f t="shared" si="36"/>
        <v>1702_각남면_0101</v>
      </c>
      <c r="B1348" s="1">
        <v>1702</v>
      </c>
      <c r="C1348" s="1" t="s">
        <v>12741</v>
      </c>
      <c r="D1348" s="1" t="s">
        <v>12742</v>
      </c>
      <c r="E1348" s="1">
        <v>1347</v>
      </c>
      <c r="F1348" s="1">
        <v>5</v>
      </c>
      <c r="G1348" s="1" t="s">
        <v>2680</v>
      </c>
      <c r="H1348" s="1" t="s">
        <v>7055</v>
      </c>
      <c r="I1348" s="1">
        <v>4</v>
      </c>
      <c r="L1348" s="1">
        <v>2</v>
      </c>
      <c r="M1348" s="1" t="s">
        <v>3034</v>
      </c>
      <c r="N1348" s="1" t="s">
        <v>10096</v>
      </c>
      <c r="T1348" s="1" t="s">
        <v>14194</v>
      </c>
      <c r="U1348" s="1" t="s">
        <v>2818</v>
      </c>
      <c r="V1348" s="1" t="s">
        <v>7475</v>
      </c>
      <c r="W1348" s="1" t="s">
        <v>400</v>
      </c>
      <c r="X1348" s="1" t="s">
        <v>7759</v>
      </c>
      <c r="Y1348" s="1" t="s">
        <v>2819</v>
      </c>
      <c r="Z1348" s="1" t="s">
        <v>8517</v>
      </c>
      <c r="AC1348" s="1">
        <v>44</v>
      </c>
      <c r="AD1348" s="1" t="s">
        <v>1106</v>
      </c>
      <c r="AE1348" s="1" t="s">
        <v>9816</v>
      </c>
      <c r="AJ1348" s="1" t="s">
        <v>17</v>
      </c>
      <c r="AK1348" s="1" t="s">
        <v>9936</v>
      </c>
      <c r="AL1348" s="1" t="s">
        <v>401</v>
      </c>
      <c r="AM1348" s="1" t="s">
        <v>9996</v>
      </c>
      <c r="AT1348" s="1" t="s">
        <v>187</v>
      </c>
      <c r="AU1348" s="1" t="s">
        <v>10063</v>
      </c>
      <c r="AV1348" s="1" t="s">
        <v>694</v>
      </c>
      <c r="AW1348" s="1" t="s">
        <v>7943</v>
      </c>
      <c r="BG1348" s="1" t="s">
        <v>1410</v>
      </c>
      <c r="BH1348" s="1" t="s">
        <v>10210</v>
      </c>
      <c r="BI1348" s="1" t="s">
        <v>2193</v>
      </c>
      <c r="BJ1348" s="1" t="s">
        <v>10519</v>
      </c>
      <c r="BK1348" s="1" t="s">
        <v>207</v>
      </c>
      <c r="BL1348" s="1" t="s">
        <v>10187</v>
      </c>
      <c r="BM1348" s="1" t="s">
        <v>2820</v>
      </c>
      <c r="BN1348" s="1" t="s">
        <v>8950</v>
      </c>
      <c r="BO1348" s="1" t="s">
        <v>189</v>
      </c>
      <c r="BP1348" s="1" t="s">
        <v>7414</v>
      </c>
      <c r="BQ1348" s="1" t="s">
        <v>2298</v>
      </c>
      <c r="BR1348" s="1" t="s">
        <v>12201</v>
      </c>
      <c r="BS1348" s="1" t="s">
        <v>310</v>
      </c>
      <c r="BT1348" s="1" t="s">
        <v>9995</v>
      </c>
    </row>
    <row r="1349" spans="1:72" ht="13.5" customHeight="1">
      <c r="A1349" s="4" t="str">
        <f t="shared" si="36"/>
        <v>1702_각남면_0101</v>
      </c>
      <c r="B1349" s="1">
        <v>1702</v>
      </c>
      <c r="C1349" s="1" t="s">
        <v>12741</v>
      </c>
      <c r="D1349" s="1" t="s">
        <v>12742</v>
      </c>
      <c r="E1349" s="1">
        <v>1348</v>
      </c>
      <c r="F1349" s="1">
        <v>5</v>
      </c>
      <c r="G1349" s="1" t="s">
        <v>2680</v>
      </c>
      <c r="H1349" s="1" t="s">
        <v>7055</v>
      </c>
      <c r="I1349" s="1">
        <v>4</v>
      </c>
      <c r="L1349" s="1">
        <v>2</v>
      </c>
      <c r="M1349" s="1" t="s">
        <v>3034</v>
      </c>
      <c r="N1349" s="1" t="s">
        <v>10096</v>
      </c>
      <c r="S1349" s="1" t="s">
        <v>49</v>
      </c>
      <c r="T1349" s="1" t="s">
        <v>2878</v>
      </c>
      <c r="W1349" s="1" t="s">
        <v>557</v>
      </c>
      <c r="X1349" s="1" t="s">
        <v>7789</v>
      </c>
      <c r="Y1349" s="1" t="s">
        <v>88</v>
      </c>
      <c r="Z1349" s="1" t="s">
        <v>7814</v>
      </c>
      <c r="AC1349" s="1">
        <v>42</v>
      </c>
      <c r="AD1349" s="1" t="s">
        <v>266</v>
      </c>
      <c r="AE1349" s="1" t="s">
        <v>9788</v>
      </c>
      <c r="AJ1349" s="1" t="s">
        <v>17</v>
      </c>
      <c r="AK1349" s="1" t="s">
        <v>9936</v>
      </c>
      <c r="AL1349" s="1" t="s">
        <v>1641</v>
      </c>
      <c r="AM1349" s="1" t="s">
        <v>10018</v>
      </c>
      <c r="AT1349" s="1" t="s">
        <v>1410</v>
      </c>
      <c r="AU1349" s="1" t="s">
        <v>10210</v>
      </c>
      <c r="AV1349" s="1" t="s">
        <v>2288</v>
      </c>
      <c r="AW1349" s="1" t="s">
        <v>10448</v>
      </c>
      <c r="BG1349" s="1" t="s">
        <v>189</v>
      </c>
      <c r="BH1349" s="1" t="s">
        <v>7414</v>
      </c>
      <c r="BI1349" s="1" t="s">
        <v>2289</v>
      </c>
      <c r="BJ1349" s="1" t="s">
        <v>10717</v>
      </c>
      <c r="BK1349" s="1" t="s">
        <v>189</v>
      </c>
      <c r="BL1349" s="1" t="s">
        <v>7414</v>
      </c>
      <c r="BM1349" s="1" t="s">
        <v>775</v>
      </c>
      <c r="BN1349" s="1" t="s">
        <v>10525</v>
      </c>
      <c r="BO1349" s="1" t="s">
        <v>95</v>
      </c>
      <c r="BP1349" s="1" t="s">
        <v>10190</v>
      </c>
      <c r="BQ1349" s="1" t="s">
        <v>2821</v>
      </c>
      <c r="BR1349" s="1" t="s">
        <v>12257</v>
      </c>
      <c r="BS1349" s="1" t="s">
        <v>700</v>
      </c>
      <c r="BT1349" s="1" t="s">
        <v>10044</v>
      </c>
    </row>
    <row r="1350" spans="1:72" ht="13.5" customHeight="1">
      <c r="A1350" s="4" t="str">
        <f t="shared" si="36"/>
        <v>1702_각남면_0101</v>
      </c>
      <c r="B1350" s="1">
        <v>1702</v>
      </c>
      <c r="C1350" s="1" t="s">
        <v>12741</v>
      </c>
      <c r="D1350" s="1" t="s">
        <v>12742</v>
      </c>
      <c r="E1350" s="1">
        <v>1349</v>
      </c>
      <c r="F1350" s="1">
        <v>5</v>
      </c>
      <c r="G1350" s="1" t="s">
        <v>2680</v>
      </c>
      <c r="H1350" s="1" t="s">
        <v>7055</v>
      </c>
      <c r="I1350" s="1">
        <v>4</v>
      </c>
      <c r="L1350" s="1">
        <v>2</v>
      </c>
      <c r="M1350" s="1" t="s">
        <v>3034</v>
      </c>
      <c r="N1350" s="1" t="s">
        <v>10096</v>
      </c>
      <c r="S1350" s="1" t="s">
        <v>64</v>
      </c>
      <c r="T1350" s="1" t="s">
        <v>7221</v>
      </c>
      <c r="Y1350" s="1" t="s">
        <v>88</v>
      </c>
      <c r="Z1350" s="1" t="s">
        <v>7814</v>
      </c>
      <c r="AF1350" s="1" t="s">
        <v>239</v>
      </c>
      <c r="AG1350" s="1" t="s">
        <v>9824</v>
      </c>
    </row>
    <row r="1351" spans="1:72" ht="13.5" customHeight="1">
      <c r="A1351" s="4" t="str">
        <f t="shared" si="36"/>
        <v>1702_각남면_0101</v>
      </c>
      <c r="B1351" s="1">
        <v>1702</v>
      </c>
      <c r="C1351" s="1" t="s">
        <v>12741</v>
      </c>
      <c r="D1351" s="1" t="s">
        <v>12742</v>
      </c>
      <c r="E1351" s="1">
        <v>1350</v>
      </c>
      <c r="F1351" s="1">
        <v>5</v>
      </c>
      <c r="G1351" s="1" t="s">
        <v>2680</v>
      </c>
      <c r="H1351" s="1" t="s">
        <v>7055</v>
      </c>
      <c r="I1351" s="1">
        <v>4</v>
      </c>
      <c r="L1351" s="1">
        <v>2</v>
      </c>
      <c r="M1351" s="1" t="s">
        <v>3034</v>
      </c>
      <c r="N1351" s="1" t="s">
        <v>10096</v>
      </c>
      <c r="S1351" s="1" t="s">
        <v>64</v>
      </c>
      <c r="T1351" s="1" t="s">
        <v>7221</v>
      </c>
      <c r="Y1351" s="1" t="s">
        <v>411</v>
      </c>
      <c r="Z1351" s="1" t="s">
        <v>7874</v>
      </c>
      <c r="AC1351" s="1">
        <v>7</v>
      </c>
      <c r="AD1351" s="1" t="s">
        <v>74</v>
      </c>
      <c r="AE1351" s="1" t="s">
        <v>9766</v>
      </c>
    </row>
    <row r="1352" spans="1:72" ht="13.5" customHeight="1">
      <c r="A1352" s="4" t="str">
        <f t="shared" si="36"/>
        <v>1702_각남면_0101</v>
      </c>
      <c r="B1352" s="1">
        <v>1702</v>
      </c>
      <c r="C1352" s="1" t="s">
        <v>12741</v>
      </c>
      <c r="D1352" s="1" t="s">
        <v>12742</v>
      </c>
      <c r="E1352" s="1">
        <v>1351</v>
      </c>
      <c r="F1352" s="1">
        <v>5</v>
      </c>
      <c r="G1352" s="1" t="s">
        <v>2680</v>
      </c>
      <c r="H1352" s="1" t="s">
        <v>7055</v>
      </c>
      <c r="I1352" s="1">
        <v>4</v>
      </c>
      <c r="L1352" s="1">
        <v>2</v>
      </c>
      <c r="M1352" s="1" t="s">
        <v>3034</v>
      </c>
      <c r="N1352" s="1" t="s">
        <v>10096</v>
      </c>
      <c r="S1352" s="1" t="s">
        <v>64</v>
      </c>
      <c r="T1352" s="1" t="s">
        <v>7221</v>
      </c>
      <c r="Y1352" s="1" t="s">
        <v>2822</v>
      </c>
      <c r="Z1352" s="1" t="s">
        <v>8518</v>
      </c>
      <c r="AC1352" s="1">
        <v>4</v>
      </c>
      <c r="AD1352" s="1" t="s">
        <v>103</v>
      </c>
      <c r="AE1352" s="1" t="s">
        <v>9769</v>
      </c>
    </row>
    <row r="1353" spans="1:72" ht="13.5" customHeight="1">
      <c r="A1353" s="4" t="str">
        <f t="shared" si="36"/>
        <v>1702_각남면_0101</v>
      </c>
      <c r="B1353" s="1">
        <v>1702</v>
      </c>
      <c r="C1353" s="1" t="s">
        <v>12741</v>
      </c>
      <c r="D1353" s="1" t="s">
        <v>12742</v>
      </c>
      <c r="E1353" s="1">
        <v>1352</v>
      </c>
      <c r="F1353" s="1">
        <v>5</v>
      </c>
      <c r="G1353" s="1" t="s">
        <v>2680</v>
      </c>
      <c r="H1353" s="1" t="s">
        <v>7055</v>
      </c>
      <c r="I1353" s="1">
        <v>4</v>
      </c>
      <c r="L1353" s="1">
        <v>3</v>
      </c>
      <c r="M1353" s="1" t="s">
        <v>3454</v>
      </c>
      <c r="N1353" s="1" t="s">
        <v>12763</v>
      </c>
      <c r="T1353" s="1" t="s">
        <v>14194</v>
      </c>
      <c r="U1353" s="1" t="s">
        <v>652</v>
      </c>
      <c r="V1353" s="1" t="s">
        <v>7351</v>
      </c>
      <c r="W1353" s="1" t="s">
        <v>76</v>
      </c>
      <c r="X1353" s="1" t="s">
        <v>12974</v>
      </c>
      <c r="Y1353" s="1" t="s">
        <v>2009</v>
      </c>
      <c r="Z1353" s="1" t="s">
        <v>8519</v>
      </c>
      <c r="AC1353" s="1">
        <v>31</v>
      </c>
      <c r="AD1353" s="1" t="s">
        <v>607</v>
      </c>
      <c r="AE1353" s="1" t="s">
        <v>9809</v>
      </c>
      <c r="AJ1353" s="1" t="s">
        <v>17</v>
      </c>
      <c r="AK1353" s="1" t="s">
        <v>9936</v>
      </c>
      <c r="AL1353" s="1" t="s">
        <v>120</v>
      </c>
      <c r="AM1353" s="1" t="s">
        <v>9894</v>
      </c>
      <c r="AT1353" s="1" t="s">
        <v>46</v>
      </c>
      <c r="AU1353" s="1" t="s">
        <v>7417</v>
      </c>
      <c r="AV1353" s="1" t="s">
        <v>644</v>
      </c>
      <c r="AW1353" s="1" t="s">
        <v>8525</v>
      </c>
      <c r="BG1353" s="1" t="s">
        <v>46</v>
      </c>
      <c r="BH1353" s="1" t="s">
        <v>7417</v>
      </c>
      <c r="BI1353" s="1" t="s">
        <v>775</v>
      </c>
      <c r="BJ1353" s="1" t="s">
        <v>10525</v>
      </c>
      <c r="BK1353" s="1" t="s">
        <v>46</v>
      </c>
      <c r="BL1353" s="1" t="s">
        <v>7417</v>
      </c>
      <c r="BM1353" s="1" t="s">
        <v>1460</v>
      </c>
      <c r="BN1353" s="1" t="s">
        <v>11180</v>
      </c>
      <c r="BO1353" s="1" t="s">
        <v>46</v>
      </c>
      <c r="BP1353" s="1" t="s">
        <v>7417</v>
      </c>
      <c r="BQ1353" s="1" t="s">
        <v>2823</v>
      </c>
      <c r="BR1353" s="1" t="s">
        <v>14059</v>
      </c>
      <c r="BS1353" s="1" t="s">
        <v>149</v>
      </c>
      <c r="BT1353" s="1" t="s">
        <v>9962</v>
      </c>
    </row>
    <row r="1354" spans="1:72" ht="13.5" customHeight="1">
      <c r="A1354" s="4" t="str">
        <f t="shared" si="36"/>
        <v>1702_각남면_0101</v>
      </c>
      <c r="B1354" s="1">
        <v>1702</v>
      </c>
      <c r="C1354" s="1" t="s">
        <v>12741</v>
      </c>
      <c r="D1354" s="1" t="s">
        <v>12742</v>
      </c>
      <c r="E1354" s="1">
        <v>1353</v>
      </c>
      <c r="F1354" s="1">
        <v>5</v>
      </c>
      <c r="G1354" s="1" t="s">
        <v>2680</v>
      </c>
      <c r="H1354" s="1" t="s">
        <v>7055</v>
      </c>
      <c r="I1354" s="1">
        <v>4</v>
      </c>
      <c r="L1354" s="1">
        <v>3</v>
      </c>
      <c r="M1354" s="1" t="s">
        <v>3454</v>
      </c>
      <c r="N1354" s="1" t="s">
        <v>12763</v>
      </c>
      <c r="S1354" s="1" t="s">
        <v>49</v>
      </c>
      <c r="T1354" s="1" t="s">
        <v>2878</v>
      </c>
      <c r="W1354" s="1" t="s">
        <v>166</v>
      </c>
      <c r="X1354" s="1" t="s">
        <v>7754</v>
      </c>
      <c r="Y1354" s="1" t="s">
        <v>88</v>
      </c>
      <c r="Z1354" s="1" t="s">
        <v>7814</v>
      </c>
      <c r="AC1354" s="1">
        <v>28</v>
      </c>
      <c r="AD1354" s="1" t="s">
        <v>650</v>
      </c>
      <c r="AE1354" s="1" t="s">
        <v>9810</v>
      </c>
      <c r="AJ1354" s="1" t="s">
        <v>17</v>
      </c>
      <c r="AK1354" s="1" t="s">
        <v>9936</v>
      </c>
      <c r="AL1354" s="1" t="s">
        <v>97</v>
      </c>
      <c r="AM1354" s="1" t="s">
        <v>9880</v>
      </c>
      <c r="AT1354" s="1" t="s">
        <v>247</v>
      </c>
      <c r="AU1354" s="1" t="s">
        <v>7367</v>
      </c>
      <c r="AV1354" s="1" t="s">
        <v>2824</v>
      </c>
      <c r="AW1354" s="1" t="s">
        <v>8578</v>
      </c>
      <c r="BG1354" s="1" t="s">
        <v>481</v>
      </c>
      <c r="BH1354" s="1" t="s">
        <v>7339</v>
      </c>
      <c r="BI1354" s="1" t="s">
        <v>15345</v>
      </c>
      <c r="BJ1354" s="1" t="s">
        <v>10388</v>
      </c>
      <c r="BK1354" s="1" t="s">
        <v>189</v>
      </c>
      <c r="BL1354" s="1" t="s">
        <v>7414</v>
      </c>
      <c r="BM1354" s="1" t="s">
        <v>2347</v>
      </c>
      <c r="BN1354" s="1" t="s">
        <v>10452</v>
      </c>
      <c r="BO1354" s="1" t="s">
        <v>46</v>
      </c>
      <c r="BP1354" s="1" t="s">
        <v>7417</v>
      </c>
      <c r="BQ1354" s="1" t="s">
        <v>2825</v>
      </c>
      <c r="BR1354" s="1" t="s">
        <v>14015</v>
      </c>
      <c r="BS1354" s="1" t="s">
        <v>149</v>
      </c>
      <c r="BT1354" s="1" t="s">
        <v>9962</v>
      </c>
    </row>
    <row r="1355" spans="1:72" ht="13.5" customHeight="1">
      <c r="A1355" s="4" t="str">
        <f t="shared" si="36"/>
        <v>1702_각남면_0101</v>
      </c>
      <c r="B1355" s="1">
        <v>1702</v>
      </c>
      <c r="C1355" s="1" t="s">
        <v>12741</v>
      </c>
      <c r="D1355" s="1" t="s">
        <v>12742</v>
      </c>
      <c r="E1355" s="1">
        <v>1354</v>
      </c>
      <c r="F1355" s="1">
        <v>5</v>
      </c>
      <c r="G1355" s="1" t="s">
        <v>2680</v>
      </c>
      <c r="H1355" s="1" t="s">
        <v>7055</v>
      </c>
      <c r="I1355" s="1">
        <v>4</v>
      </c>
      <c r="L1355" s="1">
        <v>3</v>
      </c>
      <c r="M1355" s="1" t="s">
        <v>3454</v>
      </c>
      <c r="N1355" s="1" t="s">
        <v>12763</v>
      </c>
      <c r="S1355" s="1" t="s">
        <v>280</v>
      </c>
      <c r="T1355" s="1" t="s">
        <v>7228</v>
      </c>
      <c r="W1355" s="1" t="s">
        <v>148</v>
      </c>
      <c r="X1355" s="1" t="s">
        <v>11263</v>
      </c>
      <c r="Y1355" s="1" t="s">
        <v>88</v>
      </c>
      <c r="Z1355" s="1" t="s">
        <v>7814</v>
      </c>
      <c r="AG1355" s="1" t="s">
        <v>15642</v>
      </c>
      <c r="AI1355" s="1" t="s">
        <v>13218</v>
      </c>
    </row>
    <row r="1356" spans="1:72" ht="13.5" customHeight="1">
      <c r="A1356" s="4" t="str">
        <f t="shared" si="36"/>
        <v>1702_각남면_0101</v>
      </c>
      <c r="B1356" s="1">
        <v>1702</v>
      </c>
      <c r="C1356" s="1" t="s">
        <v>12741</v>
      </c>
      <c r="D1356" s="1" t="s">
        <v>12742</v>
      </c>
      <c r="E1356" s="1">
        <v>1355</v>
      </c>
      <c r="F1356" s="1">
        <v>5</v>
      </c>
      <c r="G1356" s="1" t="s">
        <v>2680</v>
      </c>
      <c r="H1356" s="1" t="s">
        <v>7055</v>
      </c>
      <c r="I1356" s="1">
        <v>4</v>
      </c>
      <c r="L1356" s="1">
        <v>3</v>
      </c>
      <c r="M1356" s="1" t="s">
        <v>3454</v>
      </c>
      <c r="N1356" s="1" t="s">
        <v>12763</v>
      </c>
      <c r="S1356" s="1" t="s">
        <v>2826</v>
      </c>
      <c r="T1356" s="1" t="s">
        <v>7263</v>
      </c>
      <c r="W1356" s="1" t="s">
        <v>272</v>
      </c>
      <c r="X1356" s="1" t="s">
        <v>7756</v>
      </c>
      <c r="Y1356" s="1" t="s">
        <v>88</v>
      </c>
      <c r="Z1356" s="1" t="s">
        <v>7814</v>
      </c>
      <c r="AG1356" s="1" t="s">
        <v>15642</v>
      </c>
      <c r="AI1356" s="1" t="s">
        <v>13218</v>
      </c>
    </row>
    <row r="1357" spans="1:72" ht="13.5" customHeight="1">
      <c r="A1357" s="4" t="str">
        <f t="shared" si="36"/>
        <v>1702_각남면_0101</v>
      </c>
      <c r="B1357" s="1">
        <v>1702</v>
      </c>
      <c r="C1357" s="1" t="s">
        <v>12741</v>
      </c>
      <c r="D1357" s="1" t="s">
        <v>12742</v>
      </c>
      <c r="E1357" s="1">
        <v>1356</v>
      </c>
      <c r="F1357" s="1">
        <v>5</v>
      </c>
      <c r="G1357" s="1" t="s">
        <v>2680</v>
      </c>
      <c r="H1357" s="1" t="s">
        <v>7055</v>
      </c>
      <c r="I1357" s="1">
        <v>4</v>
      </c>
      <c r="L1357" s="1">
        <v>3</v>
      </c>
      <c r="M1357" s="1" t="s">
        <v>3454</v>
      </c>
      <c r="N1357" s="1" t="s">
        <v>12763</v>
      </c>
      <c r="S1357" s="1" t="s">
        <v>494</v>
      </c>
      <c r="T1357" s="1" t="s">
        <v>7234</v>
      </c>
      <c r="Y1357" s="1" t="s">
        <v>2161</v>
      </c>
      <c r="Z1357" s="1" t="s">
        <v>8336</v>
      </c>
      <c r="AG1357" s="1" t="s">
        <v>15642</v>
      </c>
      <c r="AI1357" s="1" t="s">
        <v>13218</v>
      </c>
    </row>
    <row r="1358" spans="1:72" ht="13.5" customHeight="1">
      <c r="A1358" s="4" t="str">
        <f t="shared" si="36"/>
        <v>1702_각남면_0101</v>
      </c>
      <c r="B1358" s="1">
        <v>1702</v>
      </c>
      <c r="C1358" s="1" t="s">
        <v>12741</v>
      </c>
      <c r="D1358" s="1" t="s">
        <v>12742</v>
      </c>
      <c r="E1358" s="1">
        <v>1357</v>
      </c>
      <c r="F1358" s="1">
        <v>5</v>
      </c>
      <c r="G1358" s="1" t="s">
        <v>2680</v>
      </c>
      <c r="H1358" s="1" t="s">
        <v>7055</v>
      </c>
      <c r="I1358" s="1">
        <v>4</v>
      </c>
      <c r="L1358" s="1">
        <v>3</v>
      </c>
      <c r="M1358" s="1" t="s">
        <v>3454</v>
      </c>
      <c r="N1358" s="1" t="s">
        <v>12763</v>
      </c>
      <c r="S1358" s="1" t="s">
        <v>430</v>
      </c>
      <c r="T1358" s="1" t="s">
        <v>7231</v>
      </c>
      <c r="U1358" s="1" t="s">
        <v>1153</v>
      </c>
      <c r="V1358" s="1" t="s">
        <v>7383</v>
      </c>
      <c r="Y1358" s="1" t="s">
        <v>2142</v>
      </c>
      <c r="Z1358" s="1" t="s">
        <v>8333</v>
      </c>
      <c r="AG1358" s="1" t="s">
        <v>15642</v>
      </c>
      <c r="AI1358" s="1" t="s">
        <v>13218</v>
      </c>
    </row>
    <row r="1359" spans="1:72" ht="13.5" customHeight="1">
      <c r="A1359" s="4" t="str">
        <f t="shared" si="36"/>
        <v>1702_각남면_0101</v>
      </c>
      <c r="B1359" s="1">
        <v>1702</v>
      </c>
      <c r="C1359" s="1" t="s">
        <v>12741</v>
      </c>
      <c r="D1359" s="1" t="s">
        <v>12742</v>
      </c>
      <c r="E1359" s="1">
        <v>1358</v>
      </c>
      <c r="F1359" s="1">
        <v>5</v>
      </c>
      <c r="G1359" s="1" t="s">
        <v>2680</v>
      </c>
      <c r="H1359" s="1" t="s">
        <v>7055</v>
      </c>
      <c r="I1359" s="1">
        <v>4</v>
      </c>
      <c r="L1359" s="1">
        <v>3</v>
      </c>
      <c r="M1359" s="1" t="s">
        <v>3454</v>
      </c>
      <c r="N1359" s="1" t="s">
        <v>12763</v>
      </c>
      <c r="S1359" s="1" t="s">
        <v>494</v>
      </c>
      <c r="T1359" s="1" t="s">
        <v>7234</v>
      </c>
      <c r="Y1359" s="1" t="s">
        <v>2827</v>
      </c>
      <c r="Z1359" s="1" t="s">
        <v>8520</v>
      </c>
      <c r="AF1359" s="1" t="s">
        <v>13216</v>
      </c>
      <c r="AG1359" s="1" t="s">
        <v>13217</v>
      </c>
      <c r="AH1359" s="1" t="s">
        <v>13215</v>
      </c>
      <c r="AI1359" s="1" t="s">
        <v>13218</v>
      </c>
    </row>
    <row r="1360" spans="1:72" ht="13.5" customHeight="1">
      <c r="A1360" s="4" t="str">
        <f t="shared" si="36"/>
        <v>1702_각남면_0101</v>
      </c>
      <c r="B1360" s="1">
        <v>1702</v>
      </c>
      <c r="C1360" s="1" t="s">
        <v>12741</v>
      </c>
      <c r="D1360" s="1" t="s">
        <v>12742</v>
      </c>
      <c r="E1360" s="1">
        <v>1359</v>
      </c>
      <c r="F1360" s="1">
        <v>5</v>
      </c>
      <c r="G1360" s="1" t="s">
        <v>2680</v>
      </c>
      <c r="H1360" s="1" t="s">
        <v>7055</v>
      </c>
      <c r="I1360" s="1">
        <v>4</v>
      </c>
      <c r="L1360" s="1">
        <v>3</v>
      </c>
      <c r="M1360" s="1" t="s">
        <v>3454</v>
      </c>
      <c r="N1360" s="1" t="s">
        <v>12763</v>
      </c>
      <c r="S1360" s="1" t="s">
        <v>68</v>
      </c>
      <c r="T1360" s="1" t="s">
        <v>7222</v>
      </c>
      <c r="Y1360" s="1" t="s">
        <v>2829</v>
      </c>
      <c r="Z1360" s="1" t="s">
        <v>8521</v>
      </c>
      <c r="AC1360" s="1">
        <v>1</v>
      </c>
      <c r="AD1360" s="1" t="s">
        <v>284</v>
      </c>
      <c r="AE1360" s="1" t="s">
        <v>9789</v>
      </c>
      <c r="AF1360" s="1" t="s">
        <v>100</v>
      </c>
      <c r="AG1360" s="1" t="s">
        <v>9819</v>
      </c>
    </row>
    <row r="1361" spans="1:73" ht="13.5" customHeight="1">
      <c r="A1361" s="4" t="str">
        <f t="shared" si="36"/>
        <v>1702_각남면_0101</v>
      </c>
      <c r="B1361" s="1">
        <v>1702</v>
      </c>
      <c r="C1361" s="1" t="s">
        <v>12741</v>
      </c>
      <c r="D1361" s="1" t="s">
        <v>12742</v>
      </c>
      <c r="E1361" s="1">
        <v>1360</v>
      </c>
      <c r="F1361" s="1">
        <v>5</v>
      </c>
      <c r="G1361" s="1" t="s">
        <v>2680</v>
      </c>
      <c r="H1361" s="1" t="s">
        <v>7055</v>
      </c>
      <c r="I1361" s="1">
        <v>4</v>
      </c>
      <c r="L1361" s="1">
        <v>4</v>
      </c>
      <c r="M1361" s="1" t="s">
        <v>14869</v>
      </c>
      <c r="N1361" s="1" t="s">
        <v>14870</v>
      </c>
      <c r="T1361" s="1" t="s">
        <v>14194</v>
      </c>
      <c r="U1361" s="1" t="s">
        <v>2830</v>
      </c>
      <c r="V1361" s="1" t="s">
        <v>7476</v>
      </c>
      <c r="W1361" s="1" t="s">
        <v>148</v>
      </c>
      <c r="X1361" s="1" t="s">
        <v>11263</v>
      </c>
      <c r="Y1361" s="1" t="s">
        <v>2831</v>
      </c>
      <c r="Z1361" s="1" t="s">
        <v>8522</v>
      </c>
      <c r="AC1361" s="1">
        <v>66</v>
      </c>
      <c r="AD1361" s="1" t="s">
        <v>316</v>
      </c>
      <c r="AE1361" s="1" t="s">
        <v>9794</v>
      </c>
      <c r="AJ1361" s="1" t="s">
        <v>17</v>
      </c>
      <c r="AK1361" s="1" t="s">
        <v>9936</v>
      </c>
      <c r="AL1361" s="1" t="s">
        <v>360</v>
      </c>
      <c r="AM1361" s="1" t="s">
        <v>9928</v>
      </c>
      <c r="AT1361" s="1" t="s">
        <v>46</v>
      </c>
      <c r="AU1361" s="1" t="s">
        <v>7417</v>
      </c>
      <c r="AV1361" s="1" t="s">
        <v>2206</v>
      </c>
      <c r="AW1361" s="1" t="s">
        <v>10502</v>
      </c>
      <c r="BG1361" s="1" t="s">
        <v>46</v>
      </c>
      <c r="BH1361" s="1" t="s">
        <v>7417</v>
      </c>
      <c r="BI1361" s="1" t="s">
        <v>671</v>
      </c>
      <c r="BJ1361" s="1" t="s">
        <v>11267</v>
      </c>
      <c r="BK1361" s="1" t="s">
        <v>46</v>
      </c>
      <c r="BL1361" s="1" t="s">
        <v>7417</v>
      </c>
      <c r="BM1361" s="1" t="s">
        <v>2744</v>
      </c>
      <c r="BN1361" s="1" t="s">
        <v>11724</v>
      </c>
      <c r="BO1361" s="1" t="s">
        <v>46</v>
      </c>
      <c r="BP1361" s="1" t="s">
        <v>7417</v>
      </c>
      <c r="BQ1361" s="1" t="s">
        <v>12718</v>
      </c>
      <c r="BR1361" s="1" t="s">
        <v>14119</v>
      </c>
      <c r="BS1361" s="1" t="s">
        <v>97</v>
      </c>
      <c r="BT1361" s="1" t="s">
        <v>9880</v>
      </c>
    </row>
    <row r="1362" spans="1:73" ht="13.5" customHeight="1">
      <c r="A1362" s="4" t="str">
        <f t="shared" si="36"/>
        <v>1702_각남면_0101</v>
      </c>
      <c r="B1362" s="1">
        <v>1702</v>
      </c>
      <c r="C1362" s="1" t="s">
        <v>12741</v>
      </c>
      <c r="D1362" s="1" t="s">
        <v>12742</v>
      </c>
      <c r="E1362" s="1">
        <v>1361</v>
      </c>
      <c r="F1362" s="1">
        <v>5</v>
      </c>
      <c r="G1362" s="1" t="s">
        <v>2680</v>
      </c>
      <c r="H1362" s="1" t="s">
        <v>7055</v>
      </c>
      <c r="I1362" s="1">
        <v>4</v>
      </c>
      <c r="L1362" s="1">
        <v>4</v>
      </c>
      <c r="M1362" s="1" t="s">
        <v>14869</v>
      </c>
      <c r="N1362" s="1" t="s">
        <v>14870</v>
      </c>
      <c r="S1362" s="1" t="s">
        <v>49</v>
      </c>
      <c r="T1362" s="1" t="s">
        <v>2878</v>
      </c>
      <c r="W1362" s="1" t="s">
        <v>1966</v>
      </c>
      <c r="X1362" s="1" t="s">
        <v>7784</v>
      </c>
      <c r="Y1362" s="1" t="s">
        <v>88</v>
      </c>
      <c r="Z1362" s="1" t="s">
        <v>7814</v>
      </c>
      <c r="AC1362" s="1">
        <v>45</v>
      </c>
      <c r="AD1362" s="1" t="s">
        <v>203</v>
      </c>
      <c r="AE1362" s="1" t="s">
        <v>9782</v>
      </c>
      <c r="AJ1362" s="1" t="s">
        <v>17</v>
      </c>
      <c r="AK1362" s="1" t="s">
        <v>9936</v>
      </c>
      <c r="AL1362" s="1" t="s">
        <v>97</v>
      </c>
      <c r="AM1362" s="1" t="s">
        <v>9880</v>
      </c>
      <c r="AT1362" s="1" t="s">
        <v>46</v>
      </c>
      <c r="AU1362" s="1" t="s">
        <v>7417</v>
      </c>
      <c r="AV1362" s="1" t="s">
        <v>2832</v>
      </c>
      <c r="AW1362" s="1" t="s">
        <v>10503</v>
      </c>
      <c r="BG1362" s="1" t="s">
        <v>46</v>
      </c>
      <c r="BH1362" s="1" t="s">
        <v>7417</v>
      </c>
      <c r="BI1362" s="1" t="s">
        <v>2833</v>
      </c>
      <c r="BJ1362" s="1" t="s">
        <v>11268</v>
      </c>
      <c r="BK1362" s="1" t="s">
        <v>46</v>
      </c>
      <c r="BL1362" s="1" t="s">
        <v>7417</v>
      </c>
      <c r="BM1362" s="1" t="s">
        <v>2834</v>
      </c>
      <c r="BN1362" s="1" t="s">
        <v>11727</v>
      </c>
      <c r="BO1362" s="1" t="s">
        <v>46</v>
      </c>
      <c r="BP1362" s="1" t="s">
        <v>7417</v>
      </c>
      <c r="BQ1362" s="1" t="s">
        <v>2835</v>
      </c>
      <c r="BR1362" s="1" t="s">
        <v>13830</v>
      </c>
      <c r="BS1362" s="1" t="s">
        <v>97</v>
      </c>
      <c r="BT1362" s="1" t="s">
        <v>9880</v>
      </c>
    </row>
    <row r="1363" spans="1:73" ht="13.5" customHeight="1">
      <c r="A1363" s="4" t="str">
        <f t="shared" si="36"/>
        <v>1702_각남면_0101</v>
      </c>
      <c r="B1363" s="1">
        <v>1702</v>
      </c>
      <c r="C1363" s="1" t="s">
        <v>12741</v>
      </c>
      <c r="D1363" s="1" t="s">
        <v>12742</v>
      </c>
      <c r="E1363" s="1">
        <v>1362</v>
      </c>
      <c r="F1363" s="1">
        <v>5</v>
      </c>
      <c r="G1363" s="1" t="s">
        <v>2680</v>
      </c>
      <c r="H1363" s="1" t="s">
        <v>7055</v>
      </c>
      <c r="I1363" s="1">
        <v>4</v>
      </c>
      <c r="L1363" s="1">
        <v>4</v>
      </c>
      <c r="M1363" s="1" t="s">
        <v>14869</v>
      </c>
      <c r="N1363" s="1" t="s">
        <v>14870</v>
      </c>
      <c r="S1363" s="1" t="s">
        <v>68</v>
      </c>
      <c r="T1363" s="1" t="s">
        <v>7222</v>
      </c>
      <c r="U1363" s="1" t="s">
        <v>1756</v>
      </c>
      <c r="V1363" s="1" t="s">
        <v>7477</v>
      </c>
      <c r="Y1363" s="1" t="s">
        <v>909</v>
      </c>
      <c r="Z1363" s="1" t="s">
        <v>8457</v>
      </c>
      <c r="AC1363" s="1">
        <v>19</v>
      </c>
      <c r="AD1363" s="1" t="s">
        <v>493</v>
      </c>
      <c r="AE1363" s="1" t="s">
        <v>9804</v>
      </c>
    </row>
    <row r="1364" spans="1:73" ht="13.5" customHeight="1">
      <c r="A1364" s="4" t="str">
        <f t="shared" si="36"/>
        <v>1702_각남면_0101</v>
      </c>
      <c r="B1364" s="1">
        <v>1702</v>
      </c>
      <c r="C1364" s="1" t="s">
        <v>12741</v>
      </c>
      <c r="D1364" s="1" t="s">
        <v>12742</v>
      </c>
      <c r="E1364" s="1">
        <v>1363</v>
      </c>
      <c r="F1364" s="1">
        <v>5</v>
      </c>
      <c r="G1364" s="1" t="s">
        <v>2680</v>
      </c>
      <c r="H1364" s="1" t="s">
        <v>7055</v>
      </c>
      <c r="I1364" s="1">
        <v>4</v>
      </c>
      <c r="L1364" s="1">
        <v>4</v>
      </c>
      <c r="M1364" s="1" t="s">
        <v>14869</v>
      </c>
      <c r="N1364" s="1" t="s">
        <v>14870</v>
      </c>
      <c r="S1364" s="1" t="s">
        <v>64</v>
      </c>
      <c r="T1364" s="1" t="s">
        <v>7221</v>
      </c>
      <c r="Y1364" s="1" t="s">
        <v>1102</v>
      </c>
      <c r="Z1364" s="1" t="s">
        <v>8049</v>
      </c>
      <c r="AC1364" s="1">
        <v>13</v>
      </c>
      <c r="AD1364" s="1" t="s">
        <v>717</v>
      </c>
      <c r="AE1364" s="1" t="s">
        <v>9812</v>
      </c>
    </row>
    <row r="1365" spans="1:73" ht="13.5" customHeight="1">
      <c r="A1365" s="4" t="str">
        <f t="shared" si="36"/>
        <v>1702_각남면_0101</v>
      </c>
      <c r="B1365" s="1">
        <v>1702</v>
      </c>
      <c r="C1365" s="1" t="s">
        <v>12741</v>
      </c>
      <c r="D1365" s="1" t="s">
        <v>12742</v>
      </c>
      <c r="E1365" s="1">
        <v>1364</v>
      </c>
      <c r="F1365" s="1">
        <v>5</v>
      </c>
      <c r="G1365" s="1" t="s">
        <v>2680</v>
      </c>
      <c r="H1365" s="1" t="s">
        <v>7055</v>
      </c>
      <c r="I1365" s="1">
        <v>4</v>
      </c>
      <c r="L1365" s="1">
        <v>4</v>
      </c>
      <c r="M1365" s="1" t="s">
        <v>14869</v>
      </c>
      <c r="N1365" s="1" t="s">
        <v>14870</v>
      </c>
      <c r="S1365" s="1" t="s">
        <v>64</v>
      </c>
      <c r="T1365" s="1" t="s">
        <v>7221</v>
      </c>
      <c r="Y1365" s="1" t="s">
        <v>15342</v>
      </c>
      <c r="Z1365" s="1" t="s">
        <v>7973</v>
      </c>
      <c r="AC1365" s="1">
        <v>4</v>
      </c>
      <c r="AD1365" s="1" t="s">
        <v>103</v>
      </c>
      <c r="AE1365" s="1" t="s">
        <v>9769</v>
      </c>
    </row>
    <row r="1366" spans="1:73" ht="13.5" customHeight="1">
      <c r="A1366" s="4" t="str">
        <f t="shared" si="36"/>
        <v>1702_각남면_0101</v>
      </c>
      <c r="B1366" s="1">
        <v>1702</v>
      </c>
      <c r="C1366" s="1" t="s">
        <v>12741</v>
      </c>
      <c r="D1366" s="1" t="s">
        <v>12742</v>
      </c>
      <c r="E1366" s="1">
        <v>1365</v>
      </c>
      <c r="F1366" s="1">
        <v>5</v>
      </c>
      <c r="G1366" s="1" t="s">
        <v>2680</v>
      </c>
      <c r="H1366" s="1" t="s">
        <v>7055</v>
      </c>
      <c r="I1366" s="1">
        <v>4</v>
      </c>
      <c r="L1366" s="1">
        <v>4</v>
      </c>
      <c r="M1366" s="1" t="s">
        <v>14869</v>
      </c>
      <c r="N1366" s="1" t="s">
        <v>14870</v>
      </c>
      <c r="S1366" s="1" t="s">
        <v>68</v>
      </c>
      <c r="T1366" s="1" t="s">
        <v>7222</v>
      </c>
      <c r="Y1366" s="1" t="s">
        <v>2836</v>
      </c>
      <c r="Z1366" s="1" t="s">
        <v>8523</v>
      </c>
      <c r="AC1366" s="1">
        <v>1</v>
      </c>
      <c r="AD1366" s="1" t="s">
        <v>284</v>
      </c>
      <c r="AE1366" s="1" t="s">
        <v>9789</v>
      </c>
      <c r="AF1366" s="1" t="s">
        <v>100</v>
      </c>
      <c r="AG1366" s="1" t="s">
        <v>9819</v>
      </c>
    </row>
    <row r="1367" spans="1:73" ht="13.5" customHeight="1">
      <c r="A1367" s="4" t="str">
        <f t="shared" si="36"/>
        <v>1702_각남면_0101</v>
      </c>
      <c r="B1367" s="1">
        <v>1702</v>
      </c>
      <c r="C1367" s="1" t="s">
        <v>12741</v>
      </c>
      <c r="D1367" s="1" t="s">
        <v>12742</v>
      </c>
      <c r="E1367" s="1">
        <v>1366</v>
      </c>
      <c r="F1367" s="1">
        <v>5</v>
      </c>
      <c r="G1367" s="1" t="s">
        <v>2680</v>
      </c>
      <c r="H1367" s="1" t="s">
        <v>7055</v>
      </c>
      <c r="I1367" s="1">
        <v>4</v>
      </c>
      <c r="L1367" s="1">
        <v>5</v>
      </c>
      <c r="M1367" s="1" t="s">
        <v>15123</v>
      </c>
      <c r="N1367" s="1" t="s">
        <v>15124</v>
      </c>
      <c r="T1367" s="1" t="s">
        <v>14194</v>
      </c>
      <c r="U1367" s="1" t="s">
        <v>573</v>
      </c>
      <c r="V1367" s="1" t="s">
        <v>7344</v>
      </c>
      <c r="W1367" s="1" t="s">
        <v>2149</v>
      </c>
      <c r="X1367" s="1" t="s">
        <v>7787</v>
      </c>
      <c r="Y1367" s="1" t="s">
        <v>2837</v>
      </c>
      <c r="Z1367" s="1" t="s">
        <v>8524</v>
      </c>
      <c r="AC1367" s="1">
        <v>44</v>
      </c>
      <c r="AD1367" s="1" t="s">
        <v>1106</v>
      </c>
      <c r="AE1367" s="1" t="s">
        <v>9816</v>
      </c>
      <c r="AJ1367" s="1" t="s">
        <v>17</v>
      </c>
      <c r="AK1367" s="1" t="s">
        <v>9936</v>
      </c>
      <c r="AL1367" s="1" t="s">
        <v>360</v>
      </c>
      <c r="AM1367" s="1" t="s">
        <v>9928</v>
      </c>
      <c r="AT1367" s="1" t="s">
        <v>46</v>
      </c>
      <c r="AU1367" s="1" t="s">
        <v>7417</v>
      </c>
      <c r="AV1367" s="1" t="s">
        <v>1973</v>
      </c>
      <c r="AW1367" s="1" t="s">
        <v>10417</v>
      </c>
      <c r="BG1367" s="1" t="s">
        <v>46</v>
      </c>
      <c r="BH1367" s="1" t="s">
        <v>7417</v>
      </c>
      <c r="BI1367" s="1" t="s">
        <v>2838</v>
      </c>
      <c r="BJ1367" s="1" t="s">
        <v>10890</v>
      </c>
      <c r="BK1367" s="1" t="s">
        <v>46</v>
      </c>
      <c r="BL1367" s="1" t="s">
        <v>7417</v>
      </c>
      <c r="BM1367" s="1" t="s">
        <v>1622</v>
      </c>
      <c r="BN1367" s="1" t="s">
        <v>11649</v>
      </c>
      <c r="BO1367" s="1" t="s">
        <v>46</v>
      </c>
      <c r="BP1367" s="1" t="s">
        <v>7417</v>
      </c>
      <c r="BQ1367" s="1" t="s">
        <v>2839</v>
      </c>
      <c r="BR1367" s="1" t="s">
        <v>12258</v>
      </c>
      <c r="BS1367" s="1" t="s">
        <v>86</v>
      </c>
      <c r="BT1367" s="1" t="s">
        <v>9892</v>
      </c>
    </row>
    <row r="1368" spans="1:73" ht="13.5" customHeight="1">
      <c r="A1368" s="4" t="str">
        <f t="shared" ref="A1368:A1398" si="37">HYPERLINK("http://kyu.snu.ac.kr/sdhj/index.jsp?type=hj/GK14658_00IH_0001_0101.jpg","1702_각남면_0101")</f>
        <v>1702_각남면_0101</v>
      </c>
      <c r="B1368" s="1">
        <v>1702</v>
      </c>
      <c r="C1368" s="1" t="s">
        <v>12741</v>
      </c>
      <c r="D1368" s="1" t="s">
        <v>12742</v>
      </c>
      <c r="E1368" s="1">
        <v>1367</v>
      </c>
      <c r="F1368" s="1">
        <v>5</v>
      </c>
      <c r="G1368" s="1" t="s">
        <v>2680</v>
      </c>
      <c r="H1368" s="1" t="s">
        <v>7055</v>
      </c>
      <c r="I1368" s="1">
        <v>4</v>
      </c>
      <c r="L1368" s="1">
        <v>5</v>
      </c>
      <c r="M1368" s="1" t="s">
        <v>15123</v>
      </c>
      <c r="N1368" s="1" t="s">
        <v>15124</v>
      </c>
      <c r="S1368" s="1" t="s">
        <v>49</v>
      </c>
      <c r="T1368" s="1" t="s">
        <v>2878</v>
      </c>
      <c r="W1368" s="1" t="s">
        <v>155</v>
      </c>
      <c r="X1368" s="1" t="s">
        <v>7753</v>
      </c>
      <c r="Y1368" s="1" t="s">
        <v>88</v>
      </c>
      <c r="Z1368" s="1" t="s">
        <v>7814</v>
      </c>
      <c r="AC1368" s="1">
        <v>27</v>
      </c>
      <c r="AD1368" s="1" t="s">
        <v>483</v>
      </c>
      <c r="AE1368" s="1" t="s">
        <v>9497</v>
      </c>
      <c r="AJ1368" s="1" t="s">
        <v>17</v>
      </c>
      <c r="AK1368" s="1" t="s">
        <v>9936</v>
      </c>
      <c r="AL1368" s="1" t="s">
        <v>2562</v>
      </c>
      <c r="AM1368" s="1" t="s">
        <v>13247</v>
      </c>
      <c r="AT1368" s="1" t="s">
        <v>46</v>
      </c>
      <c r="AU1368" s="1" t="s">
        <v>7417</v>
      </c>
      <c r="AV1368" s="1" t="s">
        <v>2840</v>
      </c>
      <c r="AW1368" s="1" t="s">
        <v>10504</v>
      </c>
      <c r="BG1368" s="1" t="s">
        <v>46</v>
      </c>
      <c r="BH1368" s="1" t="s">
        <v>7417</v>
      </c>
      <c r="BI1368" s="1" t="s">
        <v>2841</v>
      </c>
      <c r="BJ1368" s="1" t="s">
        <v>10813</v>
      </c>
      <c r="BK1368" s="1" t="s">
        <v>46</v>
      </c>
      <c r="BL1368" s="1" t="s">
        <v>7417</v>
      </c>
      <c r="BM1368" s="1" t="s">
        <v>2842</v>
      </c>
      <c r="BN1368" s="1" t="s">
        <v>8858</v>
      </c>
      <c r="BO1368" s="1" t="s">
        <v>46</v>
      </c>
      <c r="BP1368" s="1" t="s">
        <v>7417</v>
      </c>
      <c r="BQ1368" s="1" t="s">
        <v>2843</v>
      </c>
      <c r="BR1368" s="1" t="s">
        <v>12259</v>
      </c>
      <c r="BS1368" s="1" t="s">
        <v>310</v>
      </c>
      <c r="BT1368" s="1" t="s">
        <v>9995</v>
      </c>
    </row>
    <row r="1369" spans="1:73" ht="13.5" customHeight="1">
      <c r="A1369" s="4" t="str">
        <f t="shared" si="37"/>
        <v>1702_각남면_0101</v>
      </c>
      <c r="B1369" s="1">
        <v>1702</v>
      </c>
      <c r="C1369" s="1" t="s">
        <v>12741</v>
      </c>
      <c r="D1369" s="1" t="s">
        <v>12742</v>
      </c>
      <c r="E1369" s="1">
        <v>1368</v>
      </c>
      <c r="F1369" s="1">
        <v>5</v>
      </c>
      <c r="G1369" s="1" t="s">
        <v>2680</v>
      </c>
      <c r="H1369" s="1" t="s">
        <v>7055</v>
      </c>
      <c r="I1369" s="1">
        <v>4</v>
      </c>
      <c r="L1369" s="1">
        <v>5</v>
      </c>
      <c r="M1369" s="1" t="s">
        <v>15123</v>
      </c>
      <c r="N1369" s="1" t="s">
        <v>15124</v>
      </c>
      <c r="S1369" s="1" t="s">
        <v>64</v>
      </c>
      <c r="T1369" s="1" t="s">
        <v>7221</v>
      </c>
      <c r="Y1369" s="1" t="s">
        <v>411</v>
      </c>
      <c r="Z1369" s="1" t="s">
        <v>7874</v>
      </c>
      <c r="AC1369" s="1">
        <v>10</v>
      </c>
      <c r="AD1369" s="1" t="s">
        <v>72</v>
      </c>
      <c r="AE1369" s="1" t="s">
        <v>9765</v>
      </c>
    </row>
    <row r="1370" spans="1:73" ht="13.5" customHeight="1">
      <c r="A1370" s="4" t="str">
        <f t="shared" si="37"/>
        <v>1702_각남면_0101</v>
      </c>
      <c r="B1370" s="1">
        <v>1702</v>
      </c>
      <c r="C1370" s="1" t="s">
        <v>12741</v>
      </c>
      <c r="D1370" s="1" t="s">
        <v>12742</v>
      </c>
      <c r="E1370" s="1">
        <v>1369</v>
      </c>
      <c r="F1370" s="1">
        <v>5</v>
      </c>
      <c r="G1370" s="1" t="s">
        <v>2680</v>
      </c>
      <c r="H1370" s="1" t="s">
        <v>7055</v>
      </c>
      <c r="I1370" s="1">
        <v>4</v>
      </c>
      <c r="L1370" s="1">
        <v>5</v>
      </c>
      <c r="M1370" s="1" t="s">
        <v>15123</v>
      </c>
      <c r="N1370" s="1" t="s">
        <v>15124</v>
      </c>
      <c r="S1370" s="1" t="s">
        <v>64</v>
      </c>
      <c r="T1370" s="1" t="s">
        <v>7221</v>
      </c>
      <c r="Y1370" s="1" t="s">
        <v>88</v>
      </c>
      <c r="Z1370" s="1" t="s">
        <v>7814</v>
      </c>
      <c r="AC1370" s="1">
        <v>3</v>
      </c>
      <c r="AD1370" s="1" t="s">
        <v>217</v>
      </c>
      <c r="AE1370" s="1" t="s">
        <v>9783</v>
      </c>
      <c r="AF1370" s="1" t="s">
        <v>100</v>
      </c>
      <c r="AG1370" s="1" t="s">
        <v>9819</v>
      </c>
    </row>
    <row r="1371" spans="1:73" ht="13.5" customHeight="1">
      <c r="A1371" s="4" t="str">
        <f t="shared" si="37"/>
        <v>1702_각남면_0101</v>
      </c>
      <c r="B1371" s="1">
        <v>1702</v>
      </c>
      <c r="C1371" s="1" t="s">
        <v>12741</v>
      </c>
      <c r="D1371" s="1" t="s">
        <v>12742</v>
      </c>
      <c r="E1371" s="1">
        <v>1370</v>
      </c>
      <c r="F1371" s="1">
        <v>5</v>
      </c>
      <c r="G1371" s="1" t="s">
        <v>2680</v>
      </c>
      <c r="H1371" s="1" t="s">
        <v>7055</v>
      </c>
      <c r="I1371" s="1">
        <v>4</v>
      </c>
      <c r="L1371" s="1">
        <v>5</v>
      </c>
      <c r="M1371" s="1" t="s">
        <v>15123</v>
      </c>
      <c r="N1371" s="1" t="s">
        <v>15124</v>
      </c>
      <c r="S1371" s="1" t="s">
        <v>64</v>
      </c>
      <c r="T1371" s="1" t="s">
        <v>7221</v>
      </c>
      <c r="Y1371" s="1" t="s">
        <v>12698</v>
      </c>
      <c r="Z1371" s="1" t="s">
        <v>13095</v>
      </c>
      <c r="AC1371" s="1">
        <v>1</v>
      </c>
      <c r="AD1371" s="1" t="s">
        <v>284</v>
      </c>
      <c r="AE1371" s="1" t="s">
        <v>9789</v>
      </c>
      <c r="AF1371" s="1" t="s">
        <v>100</v>
      </c>
      <c r="AG1371" s="1" t="s">
        <v>9819</v>
      </c>
    </row>
    <row r="1372" spans="1:73" ht="13.5" customHeight="1">
      <c r="A1372" s="4" t="str">
        <f t="shared" si="37"/>
        <v>1702_각남면_0101</v>
      </c>
      <c r="B1372" s="1">
        <v>1702</v>
      </c>
      <c r="C1372" s="1" t="s">
        <v>12741</v>
      </c>
      <c r="D1372" s="1" t="s">
        <v>12742</v>
      </c>
      <c r="E1372" s="1">
        <v>1371</v>
      </c>
      <c r="F1372" s="1">
        <v>5</v>
      </c>
      <c r="G1372" s="1" t="s">
        <v>2680</v>
      </c>
      <c r="H1372" s="1" t="s">
        <v>7055</v>
      </c>
      <c r="I1372" s="1">
        <v>5</v>
      </c>
      <c r="J1372" s="1" t="s">
        <v>2844</v>
      </c>
      <c r="K1372" s="1" t="s">
        <v>7100</v>
      </c>
      <c r="L1372" s="1">
        <v>1</v>
      </c>
      <c r="M1372" s="1" t="s">
        <v>2844</v>
      </c>
      <c r="N1372" s="1" t="s">
        <v>7100</v>
      </c>
      <c r="T1372" s="1" t="s">
        <v>14194</v>
      </c>
      <c r="U1372" s="1" t="s">
        <v>314</v>
      </c>
      <c r="V1372" s="1" t="s">
        <v>7326</v>
      </c>
      <c r="W1372" s="1" t="s">
        <v>1500</v>
      </c>
      <c r="X1372" s="1" t="s">
        <v>7780</v>
      </c>
      <c r="Y1372" s="1" t="s">
        <v>644</v>
      </c>
      <c r="Z1372" s="1" t="s">
        <v>8525</v>
      </c>
      <c r="AC1372" s="1">
        <v>53</v>
      </c>
      <c r="AD1372" s="1" t="s">
        <v>40</v>
      </c>
      <c r="AE1372" s="1" t="s">
        <v>9762</v>
      </c>
      <c r="AJ1372" s="1" t="s">
        <v>17</v>
      </c>
      <c r="AK1372" s="1" t="s">
        <v>9936</v>
      </c>
      <c r="AL1372" s="1" t="s">
        <v>2443</v>
      </c>
      <c r="AM1372" s="1" t="s">
        <v>10015</v>
      </c>
      <c r="AT1372" s="1" t="s">
        <v>46</v>
      </c>
      <c r="AU1372" s="1" t="s">
        <v>7417</v>
      </c>
      <c r="AV1372" s="1" t="s">
        <v>2280</v>
      </c>
      <c r="AW1372" s="1" t="s">
        <v>7180</v>
      </c>
      <c r="BG1372" s="1" t="s">
        <v>46</v>
      </c>
      <c r="BH1372" s="1" t="s">
        <v>7417</v>
      </c>
      <c r="BI1372" s="1" t="s">
        <v>1503</v>
      </c>
      <c r="BJ1372" s="1" t="s">
        <v>10660</v>
      </c>
      <c r="BK1372" s="1" t="s">
        <v>189</v>
      </c>
      <c r="BL1372" s="1" t="s">
        <v>7414</v>
      </c>
      <c r="BM1372" s="1" t="s">
        <v>15368</v>
      </c>
      <c r="BN1372" s="1" t="s">
        <v>8300</v>
      </c>
      <c r="BO1372" s="1" t="s">
        <v>46</v>
      </c>
      <c r="BP1372" s="1" t="s">
        <v>7417</v>
      </c>
      <c r="BQ1372" s="1" t="s">
        <v>2845</v>
      </c>
      <c r="BR1372" s="1" t="s">
        <v>12260</v>
      </c>
      <c r="BS1372" s="1" t="s">
        <v>2846</v>
      </c>
      <c r="BT1372" s="1" t="s">
        <v>10039</v>
      </c>
    </row>
    <row r="1373" spans="1:73" ht="13.5" customHeight="1">
      <c r="A1373" s="4" t="str">
        <f t="shared" si="37"/>
        <v>1702_각남면_0101</v>
      </c>
      <c r="B1373" s="1">
        <v>1702</v>
      </c>
      <c r="C1373" s="1" t="s">
        <v>12741</v>
      </c>
      <c r="D1373" s="1" t="s">
        <v>12742</v>
      </c>
      <c r="E1373" s="1">
        <v>1372</v>
      </c>
      <c r="F1373" s="1">
        <v>5</v>
      </c>
      <c r="G1373" s="1" t="s">
        <v>2680</v>
      </c>
      <c r="H1373" s="1" t="s">
        <v>7055</v>
      </c>
      <c r="I1373" s="1">
        <v>5</v>
      </c>
      <c r="L1373" s="1">
        <v>1</v>
      </c>
      <c r="M1373" s="1" t="s">
        <v>2844</v>
      </c>
      <c r="N1373" s="1" t="s">
        <v>7100</v>
      </c>
      <c r="S1373" s="1" t="s">
        <v>49</v>
      </c>
      <c r="T1373" s="1" t="s">
        <v>2878</v>
      </c>
      <c r="W1373" s="1" t="s">
        <v>148</v>
      </c>
      <c r="X1373" s="1" t="s">
        <v>11263</v>
      </c>
      <c r="Y1373" s="1" t="s">
        <v>88</v>
      </c>
      <c r="Z1373" s="1" t="s">
        <v>7814</v>
      </c>
      <c r="AF1373" s="1" t="s">
        <v>599</v>
      </c>
      <c r="AG1373" s="1" t="s">
        <v>9829</v>
      </c>
    </row>
    <row r="1374" spans="1:73" ht="13.5" customHeight="1">
      <c r="A1374" s="4" t="str">
        <f t="shared" si="37"/>
        <v>1702_각남면_0101</v>
      </c>
      <c r="B1374" s="1">
        <v>1702</v>
      </c>
      <c r="C1374" s="1" t="s">
        <v>12741</v>
      </c>
      <c r="D1374" s="1" t="s">
        <v>12742</v>
      </c>
      <c r="E1374" s="1">
        <v>1373</v>
      </c>
      <c r="F1374" s="1">
        <v>5</v>
      </c>
      <c r="G1374" s="1" t="s">
        <v>2680</v>
      </c>
      <c r="H1374" s="1" t="s">
        <v>7055</v>
      </c>
      <c r="I1374" s="1">
        <v>5</v>
      </c>
      <c r="L1374" s="1">
        <v>1</v>
      </c>
      <c r="M1374" s="1" t="s">
        <v>2844</v>
      </c>
      <c r="N1374" s="1" t="s">
        <v>7100</v>
      </c>
      <c r="S1374" s="1" t="s">
        <v>309</v>
      </c>
      <c r="T1374" s="1" t="s">
        <v>7229</v>
      </c>
      <c r="W1374" s="1" t="s">
        <v>148</v>
      </c>
      <c r="X1374" s="1" t="s">
        <v>11263</v>
      </c>
      <c r="Y1374" s="1" t="s">
        <v>88</v>
      </c>
      <c r="Z1374" s="1" t="s">
        <v>7814</v>
      </c>
      <c r="AC1374" s="1">
        <v>35</v>
      </c>
      <c r="AD1374" s="1" t="s">
        <v>135</v>
      </c>
      <c r="AE1374" s="1" t="s">
        <v>9773</v>
      </c>
      <c r="AF1374" s="1" t="s">
        <v>100</v>
      </c>
      <c r="AG1374" s="1" t="s">
        <v>9819</v>
      </c>
      <c r="AJ1374" s="1" t="s">
        <v>17</v>
      </c>
      <c r="AK1374" s="1" t="s">
        <v>9936</v>
      </c>
      <c r="AL1374" s="1" t="s">
        <v>149</v>
      </c>
      <c r="AM1374" s="1" t="s">
        <v>9962</v>
      </c>
      <c r="AT1374" s="1" t="s">
        <v>46</v>
      </c>
      <c r="AU1374" s="1" t="s">
        <v>7417</v>
      </c>
      <c r="AV1374" s="1" t="s">
        <v>2847</v>
      </c>
      <c r="AW1374" s="1" t="s">
        <v>10505</v>
      </c>
      <c r="BG1374" s="1" t="s">
        <v>46</v>
      </c>
      <c r="BH1374" s="1" t="s">
        <v>7417</v>
      </c>
      <c r="BI1374" s="1" t="s">
        <v>2848</v>
      </c>
      <c r="BJ1374" s="1" t="s">
        <v>11269</v>
      </c>
      <c r="BK1374" s="1" t="s">
        <v>46</v>
      </c>
      <c r="BL1374" s="1" t="s">
        <v>7417</v>
      </c>
      <c r="BM1374" s="1" t="s">
        <v>2849</v>
      </c>
      <c r="BN1374" s="1" t="s">
        <v>9256</v>
      </c>
      <c r="BO1374" s="1" t="s">
        <v>46</v>
      </c>
      <c r="BP1374" s="1" t="s">
        <v>7417</v>
      </c>
      <c r="BQ1374" s="1" t="s">
        <v>2850</v>
      </c>
      <c r="BR1374" s="1" t="s">
        <v>12261</v>
      </c>
      <c r="BS1374" s="1" t="s">
        <v>1916</v>
      </c>
      <c r="BT1374" s="1" t="s">
        <v>10007</v>
      </c>
    </row>
    <row r="1375" spans="1:73" ht="13.5" customHeight="1">
      <c r="A1375" s="4" t="str">
        <f t="shared" si="37"/>
        <v>1702_각남면_0101</v>
      </c>
      <c r="B1375" s="1">
        <v>1702</v>
      </c>
      <c r="C1375" s="1" t="s">
        <v>12741</v>
      </c>
      <c r="D1375" s="1" t="s">
        <v>12742</v>
      </c>
      <c r="E1375" s="1">
        <v>1374</v>
      </c>
      <c r="F1375" s="1">
        <v>5</v>
      </c>
      <c r="G1375" s="1" t="s">
        <v>2680</v>
      </c>
      <c r="H1375" s="1" t="s">
        <v>7055</v>
      </c>
      <c r="I1375" s="1">
        <v>5</v>
      </c>
      <c r="L1375" s="1">
        <v>1</v>
      </c>
      <c r="M1375" s="1" t="s">
        <v>2844</v>
      </c>
      <c r="N1375" s="1" t="s">
        <v>7100</v>
      </c>
      <c r="S1375" s="1" t="s">
        <v>68</v>
      </c>
      <c r="T1375" s="1" t="s">
        <v>7222</v>
      </c>
      <c r="U1375" s="1" t="s">
        <v>2851</v>
      </c>
      <c r="V1375" s="1" t="s">
        <v>7478</v>
      </c>
      <c r="Y1375" s="1" t="s">
        <v>2852</v>
      </c>
      <c r="Z1375" s="1" t="s">
        <v>8526</v>
      </c>
      <c r="AC1375" s="1">
        <v>18</v>
      </c>
      <c r="AD1375" s="1" t="s">
        <v>157</v>
      </c>
      <c r="AE1375" s="1" t="s">
        <v>9776</v>
      </c>
      <c r="BU1375" s="1" t="s">
        <v>16071</v>
      </c>
    </row>
    <row r="1376" spans="1:73" ht="13.5" customHeight="1">
      <c r="A1376" s="4" t="str">
        <f t="shared" si="37"/>
        <v>1702_각남면_0101</v>
      </c>
      <c r="B1376" s="1">
        <v>1702</v>
      </c>
      <c r="C1376" s="1" t="s">
        <v>12741</v>
      </c>
      <c r="D1376" s="1" t="s">
        <v>12742</v>
      </c>
      <c r="E1376" s="1">
        <v>1375</v>
      </c>
      <c r="F1376" s="1">
        <v>5</v>
      </c>
      <c r="G1376" s="1" t="s">
        <v>2680</v>
      </c>
      <c r="H1376" s="1" t="s">
        <v>7055</v>
      </c>
      <c r="I1376" s="1">
        <v>5</v>
      </c>
      <c r="L1376" s="1">
        <v>1</v>
      </c>
      <c r="M1376" s="1" t="s">
        <v>2844</v>
      </c>
      <c r="N1376" s="1" t="s">
        <v>7100</v>
      </c>
      <c r="S1376" s="1" t="s">
        <v>68</v>
      </c>
      <c r="T1376" s="1" t="s">
        <v>7222</v>
      </c>
      <c r="U1376" s="1" t="s">
        <v>467</v>
      </c>
      <c r="V1376" s="1" t="s">
        <v>7337</v>
      </c>
      <c r="Y1376" s="1" t="s">
        <v>377</v>
      </c>
      <c r="Z1376" s="1" t="s">
        <v>7870</v>
      </c>
      <c r="AC1376" s="1">
        <v>8</v>
      </c>
      <c r="AD1376" s="1" t="s">
        <v>184</v>
      </c>
      <c r="AE1376" s="1" t="s">
        <v>9781</v>
      </c>
      <c r="BU1376" s="1" t="s">
        <v>16072</v>
      </c>
    </row>
    <row r="1377" spans="1:72" ht="13.5" customHeight="1">
      <c r="A1377" s="4" t="str">
        <f t="shared" si="37"/>
        <v>1702_각남면_0101</v>
      </c>
      <c r="B1377" s="1">
        <v>1702</v>
      </c>
      <c r="C1377" s="1" t="s">
        <v>12741</v>
      </c>
      <c r="D1377" s="1" t="s">
        <v>12742</v>
      </c>
      <c r="E1377" s="1">
        <v>1376</v>
      </c>
      <c r="F1377" s="1">
        <v>5</v>
      </c>
      <c r="G1377" s="1" t="s">
        <v>2680</v>
      </c>
      <c r="H1377" s="1" t="s">
        <v>7055</v>
      </c>
      <c r="I1377" s="1">
        <v>5</v>
      </c>
      <c r="L1377" s="1">
        <v>1</v>
      </c>
      <c r="M1377" s="1" t="s">
        <v>2844</v>
      </c>
      <c r="N1377" s="1" t="s">
        <v>7100</v>
      </c>
      <c r="S1377" s="1" t="s">
        <v>64</v>
      </c>
      <c r="T1377" s="1" t="s">
        <v>7221</v>
      </c>
      <c r="Y1377" s="1" t="s">
        <v>2853</v>
      </c>
      <c r="Z1377" s="1" t="s">
        <v>8527</v>
      </c>
      <c r="AC1377" s="1">
        <v>17</v>
      </c>
      <c r="AD1377" s="1" t="s">
        <v>312</v>
      </c>
      <c r="AE1377" s="1" t="s">
        <v>7338</v>
      </c>
    </row>
    <row r="1378" spans="1:72" ht="13.5" customHeight="1">
      <c r="A1378" s="4" t="str">
        <f t="shared" si="37"/>
        <v>1702_각남면_0101</v>
      </c>
      <c r="B1378" s="1">
        <v>1702</v>
      </c>
      <c r="C1378" s="1" t="s">
        <v>12741</v>
      </c>
      <c r="D1378" s="1" t="s">
        <v>12742</v>
      </c>
      <c r="E1378" s="1">
        <v>1377</v>
      </c>
      <c r="F1378" s="1">
        <v>5</v>
      </c>
      <c r="G1378" s="1" t="s">
        <v>2680</v>
      </c>
      <c r="H1378" s="1" t="s">
        <v>7055</v>
      </c>
      <c r="I1378" s="1">
        <v>5</v>
      </c>
      <c r="L1378" s="1">
        <v>1</v>
      </c>
      <c r="M1378" s="1" t="s">
        <v>2844</v>
      </c>
      <c r="N1378" s="1" t="s">
        <v>7100</v>
      </c>
      <c r="S1378" s="1" t="s">
        <v>1100</v>
      </c>
      <c r="T1378" s="1" t="s">
        <v>7243</v>
      </c>
      <c r="W1378" s="1" t="s">
        <v>155</v>
      </c>
      <c r="X1378" s="1" t="s">
        <v>7753</v>
      </c>
      <c r="Y1378" s="1" t="s">
        <v>88</v>
      </c>
      <c r="Z1378" s="1" t="s">
        <v>7814</v>
      </c>
      <c r="AC1378" s="1">
        <v>71</v>
      </c>
      <c r="AD1378" s="1" t="s">
        <v>313</v>
      </c>
      <c r="AE1378" s="1" t="s">
        <v>9793</v>
      </c>
    </row>
    <row r="1379" spans="1:72" ht="13.5" customHeight="1">
      <c r="A1379" s="4" t="str">
        <f t="shared" si="37"/>
        <v>1702_각남면_0101</v>
      </c>
      <c r="B1379" s="1">
        <v>1702</v>
      </c>
      <c r="C1379" s="1" t="s">
        <v>12741</v>
      </c>
      <c r="D1379" s="1" t="s">
        <v>12742</v>
      </c>
      <c r="E1379" s="1">
        <v>1378</v>
      </c>
      <c r="F1379" s="1">
        <v>5</v>
      </c>
      <c r="G1379" s="1" t="s">
        <v>2680</v>
      </c>
      <c r="H1379" s="1" t="s">
        <v>7055</v>
      </c>
      <c r="I1379" s="1">
        <v>5</v>
      </c>
      <c r="L1379" s="1">
        <v>2</v>
      </c>
      <c r="M1379" s="1" t="s">
        <v>14339</v>
      </c>
      <c r="N1379" s="1" t="s">
        <v>14340</v>
      </c>
      <c r="T1379" s="1" t="s">
        <v>14194</v>
      </c>
      <c r="U1379" s="1" t="s">
        <v>2854</v>
      </c>
      <c r="V1379" s="1" t="s">
        <v>7479</v>
      </c>
      <c r="W1379" s="1" t="s">
        <v>1500</v>
      </c>
      <c r="X1379" s="1" t="s">
        <v>7780</v>
      </c>
      <c r="Y1379" s="1" t="s">
        <v>2855</v>
      </c>
      <c r="Z1379" s="1" t="s">
        <v>8528</v>
      </c>
      <c r="AC1379" s="1">
        <v>54</v>
      </c>
      <c r="AD1379" s="1" t="s">
        <v>323</v>
      </c>
      <c r="AE1379" s="1" t="s">
        <v>9795</v>
      </c>
      <c r="AJ1379" s="1" t="s">
        <v>17</v>
      </c>
      <c r="AK1379" s="1" t="s">
        <v>9936</v>
      </c>
      <c r="AL1379" s="1" t="s">
        <v>2443</v>
      </c>
      <c r="AM1379" s="1" t="s">
        <v>10015</v>
      </c>
      <c r="AT1379" s="1" t="s">
        <v>257</v>
      </c>
      <c r="AU1379" s="1" t="s">
        <v>7537</v>
      </c>
      <c r="AV1379" s="1" t="s">
        <v>2856</v>
      </c>
      <c r="AW1379" s="1" t="s">
        <v>10506</v>
      </c>
      <c r="BG1379" s="1" t="s">
        <v>46</v>
      </c>
      <c r="BH1379" s="1" t="s">
        <v>7417</v>
      </c>
      <c r="BI1379" s="1" t="s">
        <v>1503</v>
      </c>
      <c r="BJ1379" s="1" t="s">
        <v>10660</v>
      </c>
      <c r="BK1379" s="1" t="s">
        <v>46</v>
      </c>
      <c r="BL1379" s="1" t="s">
        <v>7417</v>
      </c>
      <c r="BM1379" s="1" t="s">
        <v>15431</v>
      </c>
      <c r="BN1379" s="1" t="s">
        <v>8300</v>
      </c>
      <c r="BO1379" s="1" t="s">
        <v>189</v>
      </c>
      <c r="BP1379" s="1" t="s">
        <v>7414</v>
      </c>
      <c r="BQ1379" s="1" t="s">
        <v>1849</v>
      </c>
      <c r="BR1379" s="1" t="s">
        <v>12149</v>
      </c>
      <c r="BS1379" s="1" t="s">
        <v>97</v>
      </c>
      <c r="BT1379" s="1" t="s">
        <v>9880</v>
      </c>
    </row>
    <row r="1380" spans="1:72" ht="13.5" customHeight="1">
      <c r="A1380" s="4" t="str">
        <f t="shared" si="37"/>
        <v>1702_각남면_0101</v>
      </c>
      <c r="B1380" s="1">
        <v>1702</v>
      </c>
      <c r="C1380" s="1" t="s">
        <v>12741</v>
      </c>
      <c r="D1380" s="1" t="s">
        <v>12742</v>
      </c>
      <c r="E1380" s="1">
        <v>1379</v>
      </c>
      <c r="F1380" s="1">
        <v>5</v>
      </c>
      <c r="G1380" s="1" t="s">
        <v>2680</v>
      </c>
      <c r="H1380" s="1" t="s">
        <v>7055</v>
      </c>
      <c r="I1380" s="1">
        <v>5</v>
      </c>
      <c r="L1380" s="1">
        <v>2</v>
      </c>
      <c r="M1380" s="1" t="s">
        <v>14339</v>
      </c>
      <c r="N1380" s="1" t="s">
        <v>14340</v>
      </c>
      <c r="S1380" s="1" t="s">
        <v>49</v>
      </c>
      <c r="T1380" s="1" t="s">
        <v>2878</v>
      </c>
      <c r="W1380" s="1" t="s">
        <v>76</v>
      </c>
      <c r="X1380" s="1" t="s">
        <v>12974</v>
      </c>
      <c r="Y1380" s="1" t="s">
        <v>88</v>
      </c>
      <c r="Z1380" s="1" t="s">
        <v>7814</v>
      </c>
      <c r="AC1380" s="1">
        <v>44</v>
      </c>
      <c r="AD1380" s="1" t="s">
        <v>1106</v>
      </c>
      <c r="AE1380" s="1" t="s">
        <v>9816</v>
      </c>
      <c r="AJ1380" s="1" t="s">
        <v>17</v>
      </c>
      <c r="AK1380" s="1" t="s">
        <v>9936</v>
      </c>
      <c r="AL1380" s="1" t="s">
        <v>79</v>
      </c>
      <c r="AM1380" s="1" t="s">
        <v>13206</v>
      </c>
      <c r="AT1380" s="1" t="s">
        <v>189</v>
      </c>
      <c r="AU1380" s="1" t="s">
        <v>7414</v>
      </c>
      <c r="AV1380" s="1" t="s">
        <v>668</v>
      </c>
      <c r="AW1380" s="1" t="s">
        <v>7937</v>
      </c>
      <c r="BG1380" s="1" t="s">
        <v>189</v>
      </c>
      <c r="BH1380" s="1" t="s">
        <v>7414</v>
      </c>
      <c r="BI1380" s="1" t="s">
        <v>255</v>
      </c>
      <c r="BJ1380" s="1" t="s">
        <v>10282</v>
      </c>
      <c r="BK1380" s="1" t="s">
        <v>189</v>
      </c>
      <c r="BL1380" s="1" t="s">
        <v>7414</v>
      </c>
      <c r="BM1380" s="1" t="s">
        <v>2857</v>
      </c>
      <c r="BN1380" s="1" t="s">
        <v>11728</v>
      </c>
      <c r="BO1380" s="1" t="s">
        <v>95</v>
      </c>
      <c r="BP1380" s="1" t="s">
        <v>10190</v>
      </c>
      <c r="BQ1380" s="1" t="s">
        <v>2858</v>
      </c>
      <c r="BR1380" s="1" t="s">
        <v>13759</v>
      </c>
      <c r="BS1380" s="1" t="s">
        <v>79</v>
      </c>
      <c r="BT1380" s="1" t="s">
        <v>14129</v>
      </c>
    </row>
    <row r="1381" spans="1:72" ht="13.5" customHeight="1">
      <c r="A1381" s="4" t="str">
        <f t="shared" si="37"/>
        <v>1702_각남면_0101</v>
      </c>
      <c r="B1381" s="1">
        <v>1702</v>
      </c>
      <c r="C1381" s="1" t="s">
        <v>12741</v>
      </c>
      <c r="D1381" s="1" t="s">
        <v>12742</v>
      </c>
      <c r="E1381" s="1">
        <v>1380</v>
      </c>
      <c r="F1381" s="1">
        <v>5</v>
      </c>
      <c r="G1381" s="1" t="s">
        <v>2680</v>
      </c>
      <c r="H1381" s="1" t="s">
        <v>7055</v>
      </c>
      <c r="I1381" s="1">
        <v>5</v>
      </c>
      <c r="L1381" s="1">
        <v>2</v>
      </c>
      <c r="M1381" s="1" t="s">
        <v>14339</v>
      </c>
      <c r="N1381" s="1" t="s">
        <v>14340</v>
      </c>
      <c r="S1381" s="1" t="s">
        <v>280</v>
      </c>
      <c r="T1381" s="1" t="s">
        <v>7228</v>
      </c>
      <c r="W1381" s="1" t="s">
        <v>166</v>
      </c>
      <c r="X1381" s="1" t="s">
        <v>7754</v>
      </c>
      <c r="Y1381" s="1" t="s">
        <v>88</v>
      </c>
      <c r="Z1381" s="1" t="s">
        <v>7814</v>
      </c>
      <c r="AC1381" s="1">
        <v>71</v>
      </c>
      <c r="AD1381" s="1" t="s">
        <v>313</v>
      </c>
      <c r="AE1381" s="1" t="s">
        <v>9793</v>
      </c>
    </row>
    <row r="1382" spans="1:72" ht="13.5" customHeight="1">
      <c r="A1382" s="4" t="str">
        <f t="shared" si="37"/>
        <v>1702_각남면_0101</v>
      </c>
      <c r="B1382" s="1">
        <v>1702</v>
      </c>
      <c r="C1382" s="1" t="s">
        <v>12741</v>
      </c>
      <c r="D1382" s="1" t="s">
        <v>12742</v>
      </c>
      <c r="E1382" s="1">
        <v>1381</v>
      </c>
      <c r="F1382" s="1">
        <v>5</v>
      </c>
      <c r="G1382" s="1" t="s">
        <v>2680</v>
      </c>
      <c r="H1382" s="1" t="s">
        <v>7055</v>
      </c>
      <c r="I1382" s="1">
        <v>5</v>
      </c>
      <c r="L1382" s="1">
        <v>2</v>
      </c>
      <c r="M1382" s="1" t="s">
        <v>14339</v>
      </c>
      <c r="N1382" s="1" t="s">
        <v>14340</v>
      </c>
      <c r="S1382" s="1" t="s">
        <v>64</v>
      </c>
      <c r="T1382" s="1" t="s">
        <v>7221</v>
      </c>
      <c r="Y1382" s="1" t="s">
        <v>15432</v>
      </c>
      <c r="Z1382" s="1" t="s">
        <v>8529</v>
      </c>
      <c r="AC1382" s="1">
        <v>17</v>
      </c>
      <c r="AD1382" s="1" t="s">
        <v>312</v>
      </c>
      <c r="AE1382" s="1" t="s">
        <v>7338</v>
      </c>
    </row>
    <row r="1383" spans="1:72" ht="13.5" customHeight="1">
      <c r="A1383" s="4" t="str">
        <f t="shared" si="37"/>
        <v>1702_각남면_0101</v>
      </c>
      <c r="B1383" s="1">
        <v>1702</v>
      </c>
      <c r="C1383" s="1" t="s">
        <v>12741</v>
      </c>
      <c r="D1383" s="1" t="s">
        <v>12742</v>
      </c>
      <c r="E1383" s="1">
        <v>1382</v>
      </c>
      <c r="F1383" s="1">
        <v>5</v>
      </c>
      <c r="G1383" s="1" t="s">
        <v>2680</v>
      </c>
      <c r="H1383" s="1" t="s">
        <v>7055</v>
      </c>
      <c r="I1383" s="1">
        <v>5</v>
      </c>
      <c r="L1383" s="1">
        <v>2</v>
      </c>
      <c r="M1383" s="1" t="s">
        <v>14339</v>
      </c>
      <c r="N1383" s="1" t="s">
        <v>14340</v>
      </c>
      <c r="S1383" s="1" t="s">
        <v>68</v>
      </c>
      <c r="T1383" s="1" t="s">
        <v>7222</v>
      </c>
      <c r="U1383" s="1" t="s">
        <v>2859</v>
      </c>
      <c r="V1383" s="1" t="s">
        <v>7480</v>
      </c>
      <c r="Y1383" s="1" t="s">
        <v>2860</v>
      </c>
      <c r="Z1383" s="1" t="s">
        <v>8530</v>
      </c>
      <c r="AC1383" s="1">
        <v>17</v>
      </c>
      <c r="AD1383" s="1" t="s">
        <v>312</v>
      </c>
      <c r="AE1383" s="1" t="s">
        <v>7338</v>
      </c>
    </row>
    <row r="1384" spans="1:72" ht="13.5" customHeight="1">
      <c r="A1384" s="4" t="str">
        <f t="shared" si="37"/>
        <v>1702_각남면_0101</v>
      </c>
      <c r="B1384" s="1">
        <v>1702</v>
      </c>
      <c r="C1384" s="1" t="s">
        <v>12741</v>
      </c>
      <c r="D1384" s="1" t="s">
        <v>12742</v>
      </c>
      <c r="E1384" s="1">
        <v>1383</v>
      </c>
      <c r="F1384" s="1">
        <v>5</v>
      </c>
      <c r="G1384" s="1" t="s">
        <v>2680</v>
      </c>
      <c r="H1384" s="1" t="s">
        <v>7055</v>
      </c>
      <c r="I1384" s="1">
        <v>5</v>
      </c>
      <c r="L1384" s="1">
        <v>2</v>
      </c>
      <c r="M1384" s="1" t="s">
        <v>14339</v>
      </c>
      <c r="N1384" s="1" t="s">
        <v>14340</v>
      </c>
      <c r="S1384" s="1" t="s">
        <v>68</v>
      </c>
      <c r="T1384" s="1" t="s">
        <v>7222</v>
      </c>
      <c r="Y1384" s="1" t="s">
        <v>2861</v>
      </c>
      <c r="Z1384" s="1" t="s">
        <v>8531</v>
      </c>
      <c r="AC1384" s="1">
        <v>4</v>
      </c>
      <c r="AD1384" s="1" t="s">
        <v>103</v>
      </c>
      <c r="AE1384" s="1" t="s">
        <v>9769</v>
      </c>
    </row>
    <row r="1385" spans="1:72" ht="13.5" customHeight="1">
      <c r="A1385" s="4" t="str">
        <f t="shared" si="37"/>
        <v>1702_각남면_0101</v>
      </c>
      <c r="B1385" s="1">
        <v>1702</v>
      </c>
      <c r="C1385" s="1" t="s">
        <v>12741</v>
      </c>
      <c r="D1385" s="1" t="s">
        <v>12742</v>
      </c>
      <c r="E1385" s="1">
        <v>1384</v>
      </c>
      <c r="F1385" s="1">
        <v>5</v>
      </c>
      <c r="G1385" s="1" t="s">
        <v>2680</v>
      </c>
      <c r="H1385" s="1" t="s">
        <v>7055</v>
      </c>
      <c r="I1385" s="1">
        <v>5</v>
      </c>
      <c r="L1385" s="1">
        <v>2</v>
      </c>
      <c r="M1385" s="1" t="s">
        <v>14339</v>
      </c>
      <c r="N1385" s="1" t="s">
        <v>14340</v>
      </c>
      <c r="S1385" s="1" t="s">
        <v>951</v>
      </c>
      <c r="T1385" s="1" t="s">
        <v>7240</v>
      </c>
      <c r="U1385" s="1" t="s">
        <v>2859</v>
      </c>
      <c r="V1385" s="1" t="s">
        <v>7480</v>
      </c>
      <c r="W1385" s="1" t="s">
        <v>303</v>
      </c>
      <c r="X1385" s="1" t="s">
        <v>7757</v>
      </c>
      <c r="Y1385" s="1" t="s">
        <v>2862</v>
      </c>
      <c r="Z1385" s="1" t="s">
        <v>8532</v>
      </c>
      <c r="AC1385" s="1">
        <v>18</v>
      </c>
      <c r="AD1385" s="1" t="s">
        <v>157</v>
      </c>
      <c r="AE1385" s="1" t="s">
        <v>9776</v>
      </c>
    </row>
    <row r="1386" spans="1:72" ht="13.5" customHeight="1">
      <c r="A1386" s="4" t="str">
        <f t="shared" si="37"/>
        <v>1702_각남면_0101</v>
      </c>
      <c r="B1386" s="1">
        <v>1702</v>
      </c>
      <c r="C1386" s="1" t="s">
        <v>12741</v>
      </c>
      <c r="D1386" s="1" t="s">
        <v>12742</v>
      </c>
      <c r="E1386" s="1">
        <v>1385</v>
      </c>
      <c r="F1386" s="1">
        <v>5</v>
      </c>
      <c r="G1386" s="1" t="s">
        <v>2680</v>
      </c>
      <c r="H1386" s="1" t="s">
        <v>7055</v>
      </c>
      <c r="I1386" s="1">
        <v>5</v>
      </c>
      <c r="L1386" s="1">
        <v>3</v>
      </c>
      <c r="M1386" s="1" t="s">
        <v>14510</v>
      </c>
      <c r="N1386" s="1" t="s">
        <v>14511</v>
      </c>
      <c r="Q1386" s="1" t="s">
        <v>2863</v>
      </c>
      <c r="R1386" s="1" t="s">
        <v>7201</v>
      </c>
      <c r="T1386" s="1" t="s">
        <v>14194</v>
      </c>
      <c r="U1386" s="1" t="s">
        <v>1187</v>
      </c>
      <c r="V1386" s="1" t="s">
        <v>7385</v>
      </c>
      <c r="W1386" s="1" t="s">
        <v>148</v>
      </c>
      <c r="X1386" s="1" t="s">
        <v>11263</v>
      </c>
      <c r="Y1386" s="1" t="s">
        <v>2864</v>
      </c>
      <c r="Z1386" s="1" t="s">
        <v>8257</v>
      </c>
      <c r="AC1386" s="1">
        <v>20</v>
      </c>
      <c r="AD1386" s="1" t="s">
        <v>263</v>
      </c>
      <c r="AE1386" s="1" t="s">
        <v>9787</v>
      </c>
      <c r="AJ1386" s="1" t="s">
        <v>17</v>
      </c>
      <c r="AK1386" s="1" t="s">
        <v>9936</v>
      </c>
      <c r="AL1386" s="1" t="s">
        <v>149</v>
      </c>
      <c r="AM1386" s="1" t="s">
        <v>9962</v>
      </c>
      <c r="AT1386" s="1" t="s">
        <v>42</v>
      </c>
      <c r="AU1386" s="1" t="s">
        <v>7418</v>
      </c>
      <c r="AV1386" s="1" t="s">
        <v>2865</v>
      </c>
      <c r="AW1386" s="1" t="s">
        <v>10507</v>
      </c>
      <c r="BG1386" s="1" t="s">
        <v>189</v>
      </c>
      <c r="BH1386" s="1" t="s">
        <v>7414</v>
      </c>
      <c r="BI1386" s="1" t="s">
        <v>2533</v>
      </c>
      <c r="BJ1386" s="1" t="s">
        <v>10492</v>
      </c>
      <c r="BK1386" s="1" t="s">
        <v>189</v>
      </c>
      <c r="BL1386" s="1" t="s">
        <v>7414</v>
      </c>
      <c r="BM1386" s="1" t="s">
        <v>2534</v>
      </c>
      <c r="BN1386" s="1" t="s">
        <v>11259</v>
      </c>
      <c r="BO1386" s="1" t="s">
        <v>46</v>
      </c>
      <c r="BP1386" s="1" t="s">
        <v>7417</v>
      </c>
      <c r="BQ1386" s="1" t="s">
        <v>2866</v>
      </c>
      <c r="BR1386" s="1" t="s">
        <v>12262</v>
      </c>
      <c r="BS1386" s="1" t="s">
        <v>348</v>
      </c>
      <c r="BT1386" s="1" t="s">
        <v>10001</v>
      </c>
    </row>
    <row r="1387" spans="1:72" ht="13.5" customHeight="1">
      <c r="A1387" s="4" t="str">
        <f t="shared" si="37"/>
        <v>1702_각남면_0101</v>
      </c>
      <c r="B1387" s="1">
        <v>1702</v>
      </c>
      <c r="C1387" s="1" t="s">
        <v>12741</v>
      </c>
      <c r="D1387" s="1" t="s">
        <v>12742</v>
      </c>
      <c r="E1387" s="1">
        <v>1386</v>
      </c>
      <c r="F1387" s="1">
        <v>5</v>
      </c>
      <c r="G1387" s="1" t="s">
        <v>2680</v>
      </c>
      <c r="H1387" s="1" t="s">
        <v>7055</v>
      </c>
      <c r="I1387" s="1">
        <v>5</v>
      </c>
      <c r="L1387" s="1">
        <v>3</v>
      </c>
      <c r="M1387" s="1" t="s">
        <v>14510</v>
      </c>
      <c r="N1387" s="1" t="s">
        <v>14511</v>
      </c>
      <c r="S1387" s="1" t="s">
        <v>49</v>
      </c>
      <c r="T1387" s="1" t="s">
        <v>2878</v>
      </c>
      <c r="W1387" s="1" t="s">
        <v>76</v>
      </c>
      <c r="X1387" s="1" t="s">
        <v>12974</v>
      </c>
      <c r="Y1387" s="1" t="s">
        <v>88</v>
      </c>
      <c r="Z1387" s="1" t="s">
        <v>7814</v>
      </c>
      <c r="AC1387" s="1">
        <v>23</v>
      </c>
      <c r="AD1387" s="1" t="s">
        <v>89</v>
      </c>
      <c r="AE1387" s="1" t="s">
        <v>8127</v>
      </c>
      <c r="AJ1387" s="1" t="s">
        <v>17</v>
      </c>
      <c r="AK1387" s="1" t="s">
        <v>9936</v>
      </c>
      <c r="AL1387" s="1" t="s">
        <v>79</v>
      </c>
      <c r="AM1387" s="1" t="s">
        <v>13206</v>
      </c>
      <c r="AT1387" s="1" t="s">
        <v>42</v>
      </c>
      <c r="AU1387" s="1" t="s">
        <v>7418</v>
      </c>
      <c r="AV1387" s="1" t="s">
        <v>1111</v>
      </c>
      <c r="AW1387" s="1" t="s">
        <v>8068</v>
      </c>
      <c r="BG1387" s="1" t="s">
        <v>189</v>
      </c>
      <c r="BH1387" s="1" t="s">
        <v>7414</v>
      </c>
      <c r="BI1387" s="1" t="s">
        <v>2133</v>
      </c>
      <c r="BJ1387" s="1" t="s">
        <v>7858</v>
      </c>
      <c r="BK1387" s="1" t="s">
        <v>189</v>
      </c>
      <c r="BL1387" s="1" t="s">
        <v>7414</v>
      </c>
      <c r="BM1387" s="1" t="s">
        <v>726</v>
      </c>
      <c r="BN1387" s="1" t="s">
        <v>8225</v>
      </c>
      <c r="BO1387" s="1" t="s">
        <v>189</v>
      </c>
      <c r="BP1387" s="1" t="s">
        <v>7414</v>
      </c>
      <c r="BQ1387" s="1" t="s">
        <v>2867</v>
      </c>
      <c r="BR1387" s="1" t="s">
        <v>13777</v>
      </c>
      <c r="BS1387" s="1" t="s">
        <v>79</v>
      </c>
      <c r="BT1387" s="1" t="s">
        <v>14129</v>
      </c>
    </row>
    <row r="1388" spans="1:72" ht="13.5" customHeight="1">
      <c r="A1388" s="4" t="str">
        <f t="shared" si="37"/>
        <v>1702_각남면_0101</v>
      </c>
      <c r="B1388" s="1">
        <v>1702</v>
      </c>
      <c r="C1388" s="1" t="s">
        <v>12741</v>
      </c>
      <c r="D1388" s="1" t="s">
        <v>12742</v>
      </c>
      <c r="E1388" s="1">
        <v>1387</v>
      </c>
      <c r="F1388" s="1">
        <v>5</v>
      </c>
      <c r="G1388" s="1" t="s">
        <v>2680</v>
      </c>
      <c r="H1388" s="1" t="s">
        <v>7055</v>
      </c>
      <c r="I1388" s="1">
        <v>5</v>
      </c>
      <c r="L1388" s="1">
        <v>3</v>
      </c>
      <c r="M1388" s="1" t="s">
        <v>14510</v>
      </c>
      <c r="N1388" s="1" t="s">
        <v>14511</v>
      </c>
      <c r="S1388" s="1" t="s">
        <v>430</v>
      </c>
      <c r="T1388" s="1" t="s">
        <v>7231</v>
      </c>
      <c r="Y1388" s="1" t="s">
        <v>2868</v>
      </c>
      <c r="Z1388" s="1" t="s">
        <v>8533</v>
      </c>
      <c r="AC1388" s="1">
        <v>11</v>
      </c>
      <c r="AD1388" s="1" t="s">
        <v>313</v>
      </c>
      <c r="AE1388" s="1" t="s">
        <v>9793</v>
      </c>
    </row>
    <row r="1389" spans="1:72" ht="13.5" customHeight="1">
      <c r="A1389" s="4" t="str">
        <f t="shared" si="37"/>
        <v>1702_각남면_0101</v>
      </c>
      <c r="B1389" s="1">
        <v>1702</v>
      </c>
      <c r="C1389" s="1" t="s">
        <v>12741</v>
      </c>
      <c r="D1389" s="1" t="s">
        <v>12742</v>
      </c>
      <c r="E1389" s="1">
        <v>1388</v>
      </c>
      <c r="F1389" s="1">
        <v>5</v>
      </c>
      <c r="G1389" s="1" t="s">
        <v>2680</v>
      </c>
      <c r="H1389" s="1" t="s">
        <v>7055</v>
      </c>
      <c r="I1389" s="1">
        <v>5</v>
      </c>
      <c r="L1389" s="1">
        <v>3</v>
      </c>
      <c r="M1389" s="1" t="s">
        <v>14510</v>
      </c>
      <c r="N1389" s="1" t="s">
        <v>14511</v>
      </c>
      <c r="S1389" s="1" t="s">
        <v>280</v>
      </c>
      <c r="T1389" s="1" t="s">
        <v>7228</v>
      </c>
      <c r="W1389" s="1" t="s">
        <v>155</v>
      </c>
      <c r="X1389" s="1" t="s">
        <v>7753</v>
      </c>
      <c r="Y1389" s="1" t="s">
        <v>88</v>
      </c>
      <c r="Z1389" s="1" t="s">
        <v>7814</v>
      </c>
      <c r="AC1389" s="1">
        <v>40</v>
      </c>
      <c r="AD1389" s="1" t="s">
        <v>52</v>
      </c>
      <c r="AE1389" s="1" t="s">
        <v>9763</v>
      </c>
    </row>
    <row r="1390" spans="1:72" ht="13.5" customHeight="1">
      <c r="A1390" s="4" t="str">
        <f t="shared" si="37"/>
        <v>1702_각남면_0101</v>
      </c>
      <c r="B1390" s="1">
        <v>1702</v>
      </c>
      <c r="C1390" s="1" t="s">
        <v>12741</v>
      </c>
      <c r="D1390" s="1" t="s">
        <v>12742</v>
      </c>
      <c r="E1390" s="1">
        <v>1389</v>
      </c>
      <c r="F1390" s="1">
        <v>5</v>
      </c>
      <c r="G1390" s="1" t="s">
        <v>2680</v>
      </c>
      <c r="H1390" s="1" t="s">
        <v>7055</v>
      </c>
      <c r="I1390" s="1">
        <v>5</v>
      </c>
      <c r="L1390" s="1">
        <v>3</v>
      </c>
      <c r="M1390" s="1" t="s">
        <v>14510</v>
      </c>
      <c r="N1390" s="1" t="s">
        <v>14511</v>
      </c>
      <c r="S1390" s="1" t="s">
        <v>68</v>
      </c>
      <c r="T1390" s="1" t="s">
        <v>7222</v>
      </c>
      <c r="Y1390" s="1" t="s">
        <v>2869</v>
      </c>
      <c r="Z1390" s="1" t="s">
        <v>8534</v>
      </c>
      <c r="AC1390" s="1">
        <v>3</v>
      </c>
      <c r="AD1390" s="1" t="s">
        <v>217</v>
      </c>
      <c r="AE1390" s="1" t="s">
        <v>9783</v>
      </c>
      <c r="AF1390" s="1" t="s">
        <v>100</v>
      </c>
      <c r="AG1390" s="1" t="s">
        <v>9819</v>
      </c>
    </row>
    <row r="1391" spans="1:72" ht="13.5" customHeight="1">
      <c r="A1391" s="4" t="str">
        <f t="shared" si="37"/>
        <v>1702_각남면_0101</v>
      </c>
      <c r="B1391" s="1">
        <v>1702</v>
      </c>
      <c r="C1391" s="1" t="s">
        <v>12741</v>
      </c>
      <c r="D1391" s="1" t="s">
        <v>12742</v>
      </c>
      <c r="E1391" s="1">
        <v>1390</v>
      </c>
      <c r="F1391" s="1">
        <v>5</v>
      </c>
      <c r="G1391" s="1" t="s">
        <v>2680</v>
      </c>
      <c r="H1391" s="1" t="s">
        <v>7055</v>
      </c>
      <c r="I1391" s="1">
        <v>5</v>
      </c>
      <c r="L1391" s="1">
        <v>3</v>
      </c>
      <c r="M1391" s="1" t="s">
        <v>14510</v>
      </c>
      <c r="N1391" s="1" t="s">
        <v>14511</v>
      </c>
      <c r="S1391" s="1" t="s">
        <v>68</v>
      </c>
      <c r="T1391" s="1" t="s">
        <v>7222</v>
      </c>
      <c r="Y1391" s="1" t="s">
        <v>1073</v>
      </c>
      <c r="Z1391" s="1" t="s">
        <v>8042</v>
      </c>
      <c r="AC1391" s="1">
        <v>1</v>
      </c>
      <c r="AD1391" s="1" t="s">
        <v>284</v>
      </c>
      <c r="AE1391" s="1" t="s">
        <v>9789</v>
      </c>
      <c r="AF1391" s="1" t="s">
        <v>100</v>
      </c>
      <c r="AG1391" s="1" t="s">
        <v>9819</v>
      </c>
    </row>
    <row r="1392" spans="1:72" ht="13.5" customHeight="1">
      <c r="A1392" s="4" t="str">
        <f t="shared" si="37"/>
        <v>1702_각남면_0101</v>
      </c>
      <c r="B1392" s="1">
        <v>1702</v>
      </c>
      <c r="C1392" s="1" t="s">
        <v>12741</v>
      </c>
      <c r="D1392" s="1" t="s">
        <v>12742</v>
      </c>
      <c r="E1392" s="1">
        <v>1391</v>
      </c>
      <c r="F1392" s="1">
        <v>5</v>
      </c>
      <c r="G1392" s="1" t="s">
        <v>2680</v>
      </c>
      <c r="H1392" s="1" t="s">
        <v>7055</v>
      </c>
      <c r="I1392" s="1">
        <v>5</v>
      </c>
      <c r="L1392" s="1">
        <v>4</v>
      </c>
      <c r="M1392" s="1" t="s">
        <v>15870</v>
      </c>
      <c r="N1392" s="1" t="s">
        <v>14871</v>
      </c>
      <c r="T1392" s="1" t="s">
        <v>14194</v>
      </c>
      <c r="U1392" s="1" t="s">
        <v>2204</v>
      </c>
      <c r="V1392" s="1" t="s">
        <v>7446</v>
      </c>
      <c r="W1392" s="1" t="s">
        <v>76</v>
      </c>
      <c r="X1392" s="1" t="s">
        <v>12974</v>
      </c>
      <c r="Y1392" s="1" t="s">
        <v>15871</v>
      </c>
      <c r="Z1392" s="1" t="s">
        <v>13027</v>
      </c>
      <c r="AC1392" s="1">
        <v>49</v>
      </c>
      <c r="AD1392" s="1" t="s">
        <v>145</v>
      </c>
      <c r="AE1392" s="1" t="s">
        <v>9775</v>
      </c>
      <c r="AJ1392" s="1" t="s">
        <v>17</v>
      </c>
      <c r="AK1392" s="1" t="s">
        <v>9936</v>
      </c>
      <c r="AL1392" s="1" t="s">
        <v>79</v>
      </c>
      <c r="AM1392" s="1" t="s">
        <v>13206</v>
      </c>
      <c r="AT1392" s="1" t="s">
        <v>46</v>
      </c>
      <c r="AU1392" s="1" t="s">
        <v>7417</v>
      </c>
      <c r="AV1392" s="1" t="s">
        <v>2870</v>
      </c>
      <c r="AW1392" s="1" t="s">
        <v>10508</v>
      </c>
      <c r="BG1392" s="1" t="s">
        <v>46</v>
      </c>
      <c r="BH1392" s="1" t="s">
        <v>7417</v>
      </c>
      <c r="BI1392" s="1" t="s">
        <v>2871</v>
      </c>
      <c r="BJ1392" s="1" t="s">
        <v>11270</v>
      </c>
      <c r="BK1392" s="1" t="s">
        <v>46</v>
      </c>
      <c r="BL1392" s="1" t="s">
        <v>7417</v>
      </c>
      <c r="BM1392" s="1" t="s">
        <v>15872</v>
      </c>
      <c r="BN1392" s="1" t="s">
        <v>13405</v>
      </c>
      <c r="BO1392" s="1" t="s">
        <v>189</v>
      </c>
      <c r="BP1392" s="1" t="s">
        <v>7414</v>
      </c>
      <c r="BQ1392" s="1" t="s">
        <v>2872</v>
      </c>
      <c r="BR1392" s="1" t="s">
        <v>14121</v>
      </c>
      <c r="BS1392" s="1" t="s">
        <v>149</v>
      </c>
      <c r="BT1392" s="1" t="s">
        <v>9962</v>
      </c>
    </row>
    <row r="1393" spans="1:72" ht="13.5" customHeight="1">
      <c r="A1393" s="4" t="str">
        <f t="shared" si="37"/>
        <v>1702_각남면_0101</v>
      </c>
      <c r="B1393" s="1">
        <v>1702</v>
      </c>
      <c r="C1393" s="1" t="s">
        <v>12741</v>
      </c>
      <c r="D1393" s="1" t="s">
        <v>12742</v>
      </c>
      <c r="E1393" s="1">
        <v>1392</v>
      </c>
      <c r="F1393" s="1">
        <v>5</v>
      </c>
      <c r="G1393" s="1" t="s">
        <v>2680</v>
      </c>
      <c r="H1393" s="1" t="s">
        <v>7055</v>
      </c>
      <c r="I1393" s="1">
        <v>5</v>
      </c>
      <c r="L1393" s="1">
        <v>4</v>
      </c>
      <c r="M1393" s="1" t="s">
        <v>15873</v>
      </c>
      <c r="N1393" s="1" t="s">
        <v>14871</v>
      </c>
      <c r="S1393" s="1" t="s">
        <v>49</v>
      </c>
      <c r="T1393" s="1" t="s">
        <v>2878</v>
      </c>
      <c r="W1393" s="1" t="s">
        <v>1021</v>
      </c>
      <c r="X1393" s="1" t="s">
        <v>7773</v>
      </c>
      <c r="Y1393" s="1" t="s">
        <v>88</v>
      </c>
      <c r="Z1393" s="1" t="s">
        <v>7814</v>
      </c>
      <c r="AC1393" s="1">
        <v>50</v>
      </c>
      <c r="AD1393" s="1" t="s">
        <v>782</v>
      </c>
      <c r="AE1393" s="1" t="s">
        <v>9814</v>
      </c>
      <c r="AJ1393" s="1" t="s">
        <v>17</v>
      </c>
      <c r="AK1393" s="1" t="s">
        <v>9936</v>
      </c>
      <c r="AL1393" s="1" t="s">
        <v>193</v>
      </c>
      <c r="AM1393" s="1" t="s">
        <v>10003</v>
      </c>
      <c r="AT1393" s="1" t="s">
        <v>46</v>
      </c>
      <c r="AU1393" s="1" t="s">
        <v>7417</v>
      </c>
      <c r="AV1393" s="1" t="s">
        <v>2459</v>
      </c>
      <c r="AW1393" s="1" t="s">
        <v>10509</v>
      </c>
      <c r="BG1393" s="1" t="s">
        <v>46</v>
      </c>
      <c r="BH1393" s="1" t="s">
        <v>7417</v>
      </c>
      <c r="BI1393" s="1" t="s">
        <v>2408</v>
      </c>
      <c r="BJ1393" s="1" t="s">
        <v>11271</v>
      </c>
      <c r="BK1393" s="1" t="s">
        <v>46</v>
      </c>
      <c r="BL1393" s="1" t="s">
        <v>7417</v>
      </c>
      <c r="BM1393" s="1" t="s">
        <v>2873</v>
      </c>
      <c r="BN1393" s="1" t="s">
        <v>11729</v>
      </c>
      <c r="BO1393" s="1" t="s">
        <v>46</v>
      </c>
      <c r="BP1393" s="1" t="s">
        <v>7417</v>
      </c>
      <c r="BQ1393" s="1" t="s">
        <v>2874</v>
      </c>
      <c r="BR1393" s="1" t="s">
        <v>14102</v>
      </c>
      <c r="BS1393" s="1" t="s">
        <v>2875</v>
      </c>
      <c r="BT1393" s="1" t="s">
        <v>14133</v>
      </c>
    </row>
    <row r="1394" spans="1:72" ht="13.5" customHeight="1">
      <c r="A1394" s="4" t="str">
        <f t="shared" si="37"/>
        <v>1702_각남면_0101</v>
      </c>
      <c r="B1394" s="1">
        <v>1702</v>
      </c>
      <c r="C1394" s="1" t="s">
        <v>12741</v>
      </c>
      <c r="D1394" s="1" t="s">
        <v>12742</v>
      </c>
      <c r="E1394" s="1">
        <v>1393</v>
      </c>
      <c r="F1394" s="1">
        <v>5</v>
      </c>
      <c r="G1394" s="1" t="s">
        <v>2680</v>
      </c>
      <c r="H1394" s="1" t="s">
        <v>7055</v>
      </c>
      <c r="I1394" s="1">
        <v>5</v>
      </c>
      <c r="L1394" s="1">
        <v>4</v>
      </c>
      <c r="M1394" s="1" t="s">
        <v>15873</v>
      </c>
      <c r="N1394" s="1" t="s">
        <v>14871</v>
      </c>
      <c r="S1394" s="1" t="s">
        <v>64</v>
      </c>
      <c r="T1394" s="1" t="s">
        <v>7221</v>
      </c>
      <c r="Y1394" s="1" t="s">
        <v>2876</v>
      </c>
      <c r="Z1394" s="1" t="s">
        <v>8535</v>
      </c>
      <c r="AC1394" s="1">
        <v>17</v>
      </c>
      <c r="AD1394" s="1" t="s">
        <v>493</v>
      </c>
      <c r="AE1394" s="1" t="s">
        <v>9804</v>
      </c>
    </row>
    <row r="1395" spans="1:72" ht="13.5" customHeight="1">
      <c r="A1395" s="4" t="str">
        <f t="shared" si="37"/>
        <v>1702_각남면_0101</v>
      </c>
      <c r="B1395" s="1">
        <v>1702</v>
      </c>
      <c r="C1395" s="1" t="s">
        <v>12741</v>
      </c>
      <c r="D1395" s="1" t="s">
        <v>12742</v>
      </c>
      <c r="E1395" s="1">
        <v>1394</v>
      </c>
      <c r="F1395" s="1">
        <v>5</v>
      </c>
      <c r="G1395" s="1" t="s">
        <v>2680</v>
      </c>
      <c r="H1395" s="1" t="s">
        <v>7055</v>
      </c>
      <c r="I1395" s="1">
        <v>5</v>
      </c>
      <c r="L1395" s="1">
        <v>4</v>
      </c>
      <c r="M1395" s="1" t="s">
        <v>15873</v>
      </c>
      <c r="N1395" s="1" t="s">
        <v>14871</v>
      </c>
      <c r="S1395" s="1" t="s">
        <v>64</v>
      </c>
      <c r="T1395" s="1" t="s">
        <v>7221</v>
      </c>
      <c r="Y1395" s="1" t="s">
        <v>88</v>
      </c>
      <c r="Z1395" s="1" t="s">
        <v>7814</v>
      </c>
      <c r="AC1395" s="1">
        <v>10</v>
      </c>
      <c r="AD1395" s="1" t="s">
        <v>72</v>
      </c>
      <c r="AE1395" s="1" t="s">
        <v>9765</v>
      </c>
    </row>
    <row r="1396" spans="1:72" ht="13.5" customHeight="1">
      <c r="A1396" s="4" t="str">
        <f t="shared" si="37"/>
        <v>1702_각남면_0101</v>
      </c>
      <c r="B1396" s="1">
        <v>1702</v>
      </c>
      <c r="C1396" s="1" t="s">
        <v>12741</v>
      </c>
      <c r="D1396" s="1" t="s">
        <v>12742</v>
      </c>
      <c r="E1396" s="1">
        <v>1395</v>
      </c>
      <c r="F1396" s="1">
        <v>5</v>
      </c>
      <c r="G1396" s="1" t="s">
        <v>2680</v>
      </c>
      <c r="H1396" s="1" t="s">
        <v>7055</v>
      </c>
      <c r="I1396" s="1">
        <v>5</v>
      </c>
      <c r="L1396" s="1">
        <v>4</v>
      </c>
      <c r="M1396" s="1" t="s">
        <v>15873</v>
      </c>
      <c r="N1396" s="1" t="s">
        <v>14871</v>
      </c>
      <c r="S1396" s="1" t="s">
        <v>280</v>
      </c>
      <c r="T1396" s="1" t="s">
        <v>7228</v>
      </c>
      <c r="W1396" s="1" t="s">
        <v>303</v>
      </c>
      <c r="X1396" s="1" t="s">
        <v>7757</v>
      </c>
      <c r="Y1396" s="1" t="s">
        <v>88</v>
      </c>
      <c r="Z1396" s="1" t="s">
        <v>7814</v>
      </c>
      <c r="AC1396" s="1">
        <v>66</v>
      </c>
      <c r="AD1396" s="1" t="s">
        <v>316</v>
      </c>
      <c r="AE1396" s="1" t="s">
        <v>9794</v>
      </c>
    </row>
    <row r="1397" spans="1:72" ht="13.5" customHeight="1">
      <c r="A1397" s="4" t="str">
        <f t="shared" si="37"/>
        <v>1702_각남면_0101</v>
      </c>
      <c r="B1397" s="1">
        <v>1702</v>
      </c>
      <c r="C1397" s="1" t="s">
        <v>12741</v>
      </c>
      <c r="D1397" s="1" t="s">
        <v>12742</v>
      </c>
      <c r="E1397" s="1">
        <v>1396</v>
      </c>
      <c r="F1397" s="1">
        <v>5</v>
      </c>
      <c r="G1397" s="1" t="s">
        <v>2680</v>
      </c>
      <c r="H1397" s="1" t="s">
        <v>7055</v>
      </c>
      <c r="I1397" s="1">
        <v>5</v>
      </c>
      <c r="L1397" s="1">
        <v>4</v>
      </c>
      <c r="M1397" s="1" t="s">
        <v>15873</v>
      </c>
      <c r="N1397" s="1" t="s">
        <v>14871</v>
      </c>
      <c r="S1397" s="1" t="s">
        <v>494</v>
      </c>
      <c r="T1397" s="1" t="s">
        <v>7234</v>
      </c>
      <c r="Y1397" s="1" t="s">
        <v>2877</v>
      </c>
      <c r="Z1397" s="1" t="s">
        <v>8536</v>
      </c>
      <c r="AC1397" s="1">
        <v>18</v>
      </c>
      <c r="AD1397" s="1" t="s">
        <v>157</v>
      </c>
      <c r="AE1397" s="1" t="s">
        <v>9776</v>
      </c>
    </row>
    <row r="1398" spans="1:72" ht="13.5" customHeight="1">
      <c r="A1398" s="4" t="str">
        <f t="shared" si="37"/>
        <v>1702_각남면_0101</v>
      </c>
      <c r="B1398" s="1">
        <v>1702</v>
      </c>
      <c r="C1398" s="1" t="s">
        <v>12741</v>
      </c>
      <c r="D1398" s="1" t="s">
        <v>12742</v>
      </c>
      <c r="E1398" s="1">
        <v>1397</v>
      </c>
      <c r="F1398" s="1">
        <v>5</v>
      </c>
      <c r="G1398" s="1" t="s">
        <v>2680</v>
      </c>
      <c r="H1398" s="1" t="s">
        <v>7055</v>
      </c>
      <c r="I1398" s="1">
        <v>5</v>
      </c>
      <c r="L1398" s="1">
        <v>4</v>
      </c>
      <c r="M1398" s="1" t="s">
        <v>15873</v>
      </c>
      <c r="N1398" s="1" t="s">
        <v>14871</v>
      </c>
      <c r="S1398" s="1" t="s">
        <v>64</v>
      </c>
      <c r="T1398" s="1" t="s">
        <v>7221</v>
      </c>
      <c r="Y1398" s="1" t="s">
        <v>2419</v>
      </c>
      <c r="Z1398" s="1" t="s">
        <v>8409</v>
      </c>
      <c r="AC1398" s="1">
        <v>1</v>
      </c>
      <c r="AD1398" s="1" t="s">
        <v>284</v>
      </c>
      <c r="AE1398" s="1" t="s">
        <v>9789</v>
      </c>
      <c r="AF1398" s="1" t="s">
        <v>100</v>
      </c>
      <c r="AG1398" s="1" t="s">
        <v>9819</v>
      </c>
    </row>
    <row r="1399" spans="1:72" ht="13.5" customHeight="1">
      <c r="A1399" s="4" t="str">
        <f t="shared" ref="A1399:A1430" si="38">HYPERLINK("http://kyu.snu.ac.kr/sdhj/index.jsp?type=hj/GK14658_00IH_0001_0102.jpg","1702_각남면_0102")</f>
        <v>1702_각남면_0102</v>
      </c>
      <c r="B1399" s="1">
        <v>1702</v>
      </c>
      <c r="C1399" s="1" t="s">
        <v>12741</v>
      </c>
      <c r="D1399" s="1" t="s">
        <v>12742</v>
      </c>
      <c r="E1399" s="1">
        <v>1398</v>
      </c>
      <c r="F1399" s="1">
        <v>5</v>
      </c>
      <c r="G1399" s="1" t="s">
        <v>2680</v>
      </c>
      <c r="H1399" s="1" t="s">
        <v>7055</v>
      </c>
      <c r="I1399" s="1">
        <v>5</v>
      </c>
      <c r="L1399" s="1">
        <v>5</v>
      </c>
      <c r="M1399" s="1" t="s">
        <v>15125</v>
      </c>
      <c r="N1399" s="1" t="s">
        <v>15126</v>
      </c>
      <c r="T1399" s="1" t="s">
        <v>14194</v>
      </c>
      <c r="U1399" s="1" t="s">
        <v>1187</v>
      </c>
      <c r="V1399" s="1" t="s">
        <v>7385</v>
      </c>
      <c r="W1399" s="1" t="s">
        <v>148</v>
      </c>
      <c r="X1399" s="1" t="s">
        <v>11263</v>
      </c>
      <c r="Y1399" s="1" t="s">
        <v>928</v>
      </c>
      <c r="Z1399" s="1" t="s">
        <v>8005</v>
      </c>
      <c r="AC1399" s="1">
        <v>43</v>
      </c>
      <c r="AD1399" s="1" t="s">
        <v>353</v>
      </c>
      <c r="AE1399" s="1" t="s">
        <v>9797</v>
      </c>
      <c r="AJ1399" s="1" t="s">
        <v>17</v>
      </c>
      <c r="AK1399" s="1" t="s">
        <v>9936</v>
      </c>
      <c r="AL1399" s="1" t="s">
        <v>149</v>
      </c>
      <c r="AM1399" s="1" t="s">
        <v>9962</v>
      </c>
      <c r="AT1399" s="1" t="s">
        <v>42</v>
      </c>
      <c r="AU1399" s="1" t="s">
        <v>7418</v>
      </c>
      <c r="AV1399" s="1" t="s">
        <v>15804</v>
      </c>
      <c r="AW1399" s="1" t="s">
        <v>13029</v>
      </c>
      <c r="BG1399" s="1" t="s">
        <v>42</v>
      </c>
      <c r="BH1399" s="1" t="s">
        <v>7418</v>
      </c>
      <c r="BI1399" s="1" t="s">
        <v>1289</v>
      </c>
      <c r="BJ1399" s="1" t="s">
        <v>9289</v>
      </c>
      <c r="BK1399" s="1" t="s">
        <v>189</v>
      </c>
      <c r="BL1399" s="1" t="s">
        <v>7414</v>
      </c>
      <c r="BM1399" s="1" t="s">
        <v>2534</v>
      </c>
      <c r="BN1399" s="1" t="s">
        <v>11259</v>
      </c>
      <c r="BO1399" s="1" t="s">
        <v>189</v>
      </c>
      <c r="BP1399" s="1" t="s">
        <v>7414</v>
      </c>
      <c r="BQ1399" s="1" t="s">
        <v>2802</v>
      </c>
      <c r="BR1399" s="1" t="s">
        <v>13913</v>
      </c>
      <c r="BS1399" s="1" t="s">
        <v>79</v>
      </c>
      <c r="BT1399" s="1" t="s">
        <v>14129</v>
      </c>
    </row>
    <row r="1400" spans="1:72" ht="13.5" customHeight="1">
      <c r="A1400" s="4" t="str">
        <f t="shared" si="38"/>
        <v>1702_각남면_0102</v>
      </c>
      <c r="B1400" s="1">
        <v>1702</v>
      </c>
      <c r="C1400" s="1" t="s">
        <v>12741</v>
      </c>
      <c r="D1400" s="1" t="s">
        <v>12742</v>
      </c>
      <c r="E1400" s="1">
        <v>1399</v>
      </c>
      <c r="F1400" s="1">
        <v>5</v>
      </c>
      <c r="G1400" s="1" t="s">
        <v>2680</v>
      </c>
      <c r="H1400" s="1" t="s">
        <v>7055</v>
      </c>
      <c r="I1400" s="1">
        <v>5</v>
      </c>
      <c r="L1400" s="1">
        <v>5</v>
      </c>
      <c r="M1400" s="1" t="s">
        <v>15125</v>
      </c>
      <c r="N1400" s="1" t="s">
        <v>15126</v>
      </c>
      <c r="T1400" s="1" t="s">
        <v>2878</v>
      </c>
      <c r="W1400" s="1" t="s">
        <v>1021</v>
      </c>
      <c r="X1400" s="1" t="s">
        <v>7773</v>
      </c>
      <c r="Y1400" s="1" t="s">
        <v>88</v>
      </c>
      <c r="Z1400" s="1" t="s">
        <v>7814</v>
      </c>
      <c r="AC1400" s="1">
        <v>43</v>
      </c>
      <c r="AD1400" s="1" t="s">
        <v>353</v>
      </c>
      <c r="AE1400" s="1" t="s">
        <v>9797</v>
      </c>
      <c r="AJ1400" s="1" t="s">
        <v>17</v>
      </c>
      <c r="AK1400" s="1" t="s">
        <v>9936</v>
      </c>
      <c r="AL1400" s="1" t="s">
        <v>193</v>
      </c>
      <c r="AM1400" s="1" t="s">
        <v>10003</v>
      </c>
      <c r="AT1400" s="1" t="s">
        <v>46</v>
      </c>
      <c r="AU1400" s="1" t="s">
        <v>7417</v>
      </c>
      <c r="AV1400" s="1" t="s">
        <v>15352</v>
      </c>
      <c r="AW1400" s="1" t="s">
        <v>9157</v>
      </c>
      <c r="BG1400" s="1" t="s">
        <v>46</v>
      </c>
      <c r="BH1400" s="1" t="s">
        <v>7417</v>
      </c>
      <c r="BI1400" s="1" t="s">
        <v>188</v>
      </c>
      <c r="BJ1400" s="1" t="s">
        <v>7840</v>
      </c>
      <c r="BK1400" s="1" t="s">
        <v>189</v>
      </c>
      <c r="BL1400" s="1" t="s">
        <v>7414</v>
      </c>
      <c r="BM1400" s="1" t="s">
        <v>2879</v>
      </c>
      <c r="BN1400" s="1" t="s">
        <v>11730</v>
      </c>
      <c r="BO1400" s="1" t="s">
        <v>46</v>
      </c>
      <c r="BP1400" s="1" t="s">
        <v>7417</v>
      </c>
      <c r="BQ1400" s="1" t="s">
        <v>2880</v>
      </c>
      <c r="BR1400" s="1" t="s">
        <v>13743</v>
      </c>
      <c r="BS1400" s="1" t="s">
        <v>79</v>
      </c>
      <c r="BT1400" s="1" t="s">
        <v>14129</v>
      </c>
    </row>
    <row r="1401" spans="1:72" ht="13.5" customHeight="1">
      <c r="A1401" s="4" t="str">
        <f t="shared" si="38"/>
        <v>1702_각남면_0102</v>
      </c>
      <c r="B1401" s="1">
        <v>1702</v>
      </c>
      <c r="C1401" s="1" t="s">
        <v>12741</v>
      </c>
      <c r="D1401" s="1" t="s">
        <v>12742</v>
      </c>
      <c r="E1401" s="1">
        <v>1400</v>
      </c>
      <c r="F1401" s="1">
        <v>5</v>
      </c>
      <c r="G1401" s="1" t="s">
        <v>2680</v>
      </c>
      <c r="H1401" s="1" t="s">
        <v>7055</v>
      </c>
      <c r="I1401" s="1">
        <v>5</v>
      </c>
      <c r="L1401" s="1">
        <v>5</v>
      </c>
      <c r="M1401" s="1" t="s">
        <v>15125</v>
      </c>
      <c r="N1401" s="1" t="s">
        <v>15126</v>
      </c>
      <c r="S1401" s="1" t="s">
        <v>68</v>
      </c>
      <c r="T1401" s="1" t="s">
        <v>7222</v>
      </c>
      <c r="Y1401" s="1" t="s">
        <v>2374</v>
      </c>
      <c r="Z1401" s="1" t="s">
        <v>8401</v>
      </c>
      <c r="AC1401" s="1">
        <v>5</v>
      </c>
      <c r="AD1401" s="1" t="s">
        <v>319</v>
      </c>
      <c r="AE1401" s="1" t="s">
        <v>7865</v>
      </c>
      <c r="AF1401" s="1" t="s">
        <v>100</v>
      </c>
      <c r="AG1401" s="1" t="s">
        <v>9819</v>
      </c>
    </row>
    <row r="1402" spans="1:72" ht="13.5" customHeight="1">
      <c r="A1402" s="4" t="str">
        <f t="shared" si="38"/>
        <v>1702_각남면_0102</v>
      </c>
      <c r="B1402" s="1">
        <v>1702</v>
      </c>
      <c r="C1402" s="1" t="s">
        <v>12741</v>
      </c>
      <c r="D1402" s="1" t="s">
        <v>12742</v>
      </c>
      <c r="E1402" s="1">
        <v>1401</v>
      </c>
      <c r="F1402" s="1">
        <v>5</v>
      </c>
      <c r="G1402" s="1" t="s">
        <v>2680</v>
      </c>
      <c r="H1402" s="1" t="s">
        <v>7055</v>
      </c>
      <c r="I1402" s="1">
        <v>6</v>
      </c>
      <c r="J1402" s="1" t="s">
        <v>2881</v>
      </c>
      <c r="K1402" s="1" t="s">
        <v>12768</v>
      </c>
      <c r="L1402" s="1">
        <v>1</v>
      </c>
      <c r="M1402" s="1" t="s">
        <v>2881</v>
      </c>
      <c r="N1402" s="1" t="s">
        <v>12768</v>
      </c>
      <c r="T1402" s="1" t="s">
        <v>14194</v>
      </c>
      <c r="U1402" s="1" t="s">
        <v>2882</v>
      </c>
      <c r="V1402" s="1" t="s">
        <v>7481</v>
      </c>
      <c r="W1402" s="1" t="s">
        <v>76</v>
      </c>
      <c r="X1402" s="1" t="s">
        <v>12974</v>
      </c>
      <c r="Y1402" s="1" t="s">
        <v>2883</v>
      </c>
      <c r="Z1402" s="1" t="s">
        <v>8537</v>
      </c>
      <c r="AC1402" s="1">
        <v>49</v>
      </c>
      <c r="AD1402" s="1" t="s">
        <v>145</v>
      </c>
      <c r="AE1402" s="1" t="s">
        <v>9775</v>
      </c>
      <c r="AJ1402" s="1" t="s">
        <v>17</v>
      </c>
      <c r="AK1402" s="1" t="s">
        <v>9936</v>
      </c>
      <c r="AL1402" s="1" t="s">
        <v>79</v>
      </c>
      <c r="AM1402" s="1" t="s">
        <v>13206</v>
      </c>
      <c r="AT1402" s="1" t="s">
        <v>247</v>
      </c>
      <c r="AU1402" s="1" t="s">
        <v>7367</v>
      </c>
      <c r="AV1402" s="1" t="s">
        <v>85</v>
      </c>
      <c r="AW1402" s="1" t="s">
        <v>10421</v>
      </c>
      <c r="BG1402" s="1" t="s">
        <v>189</v>
      </c>
      <c r="BH1402" s="1" t="s">
        <v>7414</v>
      </c>
      <c r="BI1402" s="1" t="s">
        <v>2354</v>
      </c>
      <c r="BJ1402" s="1" t="s">
        <v>10564</v>
      </c>
      <c r="BK1402" s="1" t="s">
        <v>46</v>
      </c>
      <c r="BL1402" s="1" t="s">
        <v>7417</v>
      </c>
      <c r="BM1402" s="1" t="s">
        <v>2586</v>
      </c>
      <c r="BN1402" s="1" t="s">
        <v>10478</v>
      </c>
      <c r="BO1402" s="1" t="s">
        <v>46</v>
      </c>
      <c r="BP1402" s="1" t="s">
        <v>7417</v>
      </c>
      <c r="BQ1402" s="1" t="s">
        <v>2884</v>
      </c>
      <c r="BR1402" s="1" t="s">
        <v>12263</v>
      </c>
      <c r="BS1402" s="1" t="s">
        <v>53</v>
      </c>
      <c r="BT1402" s="1" t="s">
        <v>9879</v>
      </c>
    </row>
    <row r="1403" spans="1:72" ht="13.5" customHeight="1">
      <c r="A1403" s="4" t="str">
        <f t="shared" si="38"/>
        <v>1702_각남면_0102</v>
      </c>
      <c r="B1403" s="1">
        <v>1702</v>
      </c>
      <c r="C1403" s="1" t="s">
        <v>12741</v>
      </c>
      <c r="D1403" s="1" t="s">
        <v>12742</v>
      </c>
      <c r="E1403" s="1">
        <v>1402</v>
      </c>
      <c r="F1403" s="1">
        <v>5</v>
      </c>
      <c r="G1403" s="1" t="s">
        <v>2680</v>
      </c>
      <c r="H1403" s="1" t="s">
        <v>7055</v>
      </c>
      <c r="I1403" s="1">
        <v>6</v>
      </c>
      <c r="L1403" s="1">
        <v>1</v>
      </c>
      <c r="M1403" s="1" t="s">
        <v>2881</v>
      </c>
      <c r="N1403" s="1" t="s">
        <v>12768</v>
      </c>
      <c r="S1403" s="1" t="s">
        <v>49</v>
      </c>
      <c r="T1403" s="1" t="s">
        <v>2878</v>
      </c>
      <c r="W1403" s="1" t="s">
        <v>76</v>
      </c>
      <c r="X1403" s="1" t="s">
        <v>12974</v>
      </c>
      <c r="Y1403" s="1" t="s">
        <v>88</v>
      </c>
      <c r="Z1403" s="1" t="s">
        <v>7814</v>
      </c>
      <c r="AC1403" s="1">
        <v>45</v>
      </c>
      <c r="AD1403" s="1" t="s">
        <v>203</v>
      </c>
      <c r="AE1403" s="1" t="s">
        <v>9782</v>
      </c>
      <c r="AJ1403" s="1" t="s">
        <v>17</v>
      </c>
      <c r="AK1403" s="1" t="s">
        <v>9936</v>
      </c>
      <c r="AL1403" s="1" t="s">
        <v>79</v>
      </c>
      <c r="AM1403" s="1" t="s">
        <v>13206</v>
      </c>
      <c r="AT1403" s="1" t="s">
        <v>189</v>
      </c>
      <c r="AU1403" s="1" t="s">
        <v>7414</v>
      </c>
      <c r="AV1403" s="1" t="s">
        <v>2885</v>
      </c>
      <c r="AW1403" s="1" t="s">
        <v>10510</v>
      </c>
      <c r="BG1403" s="1" t="s">
        <v>46</v>
      </c>
      <c r="BH1403" s="1" t="s">
        <v>7417</v>
      </c>
      <c r="BI1403" s="1" t="s">
        <v>1268</v>
      </c>
      <c r="BJ1403" s="1" t="s">
        <v>11183</v>
      </c>
      <c r="BK1403" s="1" t="s">
        <v>46</v>
      </c>
      <c r="BL1403" s="1" t="s">
        <v>7417</v>
      </c>
      <c r="BM1403" s="1" t="s">
        <v>2886</v>
      </c>
      <c r="BN1403" s="1" t="s">
        <v>10703</v>
      </c>
      <c r="BO1403" s="1" t="s">
        <v>189</v>
      </c>
      <c r="BP1403" s="1" t="s">
        <v>7414</v>
      </c>
      <c r="BQ1403" s="1" t="s">
        <v>2887</v>
      </c>
      <c r="BR1403" s="1" t="s">
        <v>13674</v>
      </c>
      <c r="BS1403" s="1" t="s">
        <v>79</v>
      </c>
      <c r="BT1403" s="1" t="s">
        <v>14129</v>
      </c>
    </row>
    <row r="1404" spans="1:72" ht="13.5" customHeight="1">
      <c r="A1404" s="4" t="str">
        <f t="shared" si="38"/>
        <v>1702_각남면_0102</v>
      </c>
      <c r="B1404" s="1">
        <v>1702</v>
      </c>
      <c r="C1404" s="1" t="s">
        <v>12741</v>
      </c>
      <c r="D1404" s="1" t="s">
        <v>12742</v>
      </c>
      <c r="E1404" s="1">
        <v>1403</v>
      </c>
      <c r="F1404" s="1">
        <v>5</v>
      </c>
      <c r="G1404" s="1" t="s">
        <v>2680</v>
      </c>
      <c r="H1404" s="1" t="s">
        <v>7055</v>
      </c>
      <c r="I1404" s="1">
        <v>6</v>
      </c>
      <c r="L1404" s="1">
        <v>1</v>
      </c>
      <c r="M1404" s="1" t="s">
        <v>2881</v>
      </c>
      <c r="N1404" s="1" t="s">
        <v>12768</v>
      </c>
      <c r="S1404" s="1" t="s">
        <v>2888</v>
      </c>
      <c r="T1404" s="1" t="s">
        <v>7264</v>
      </c>
      <c r="W1404" s="1" t="s">
        <v>303</v>
      </c>
      <c r="X1404" s="1" t="s">
        <v>7757</v>
      </c>
      <c r="Y1404" s="1" t="s">
        <v>88</v>
      </c>
      <c r="Z1404" s="1" t="s">
        <v>7814</v>
      </c>
      <c r="AF1404" s="1" t="s">
        <v>239</v>
      </c>
      <c r="AG1404" s="1" t="s">
        <v>9824</v>
      </c>
    </row>
    <row r="1405" spans="1:72" ht="13.5" customHeight="1">
      <c r="A1405" s="4" t="str">
        <f t="shared" si="38"/>
        <v>1702_각남면_0102</v>
      </c>
      <c r="B1405" s="1">
        <v>1702</v>
      </c>
      <c r="C1405" s="1" t="s">
        <v>12741</v>
      </c>
      <c r="D1405" s="1" t="s">
        <v>12742</v>
      </c>
      <c r="E1405" s="1">
        <v>1404</v>
      </c>
      <c r="F1405" s="1">
        <v>5</v>
      </c>
      <c r="G1405" s="1" t="s">
        <v>2680</v>
      </c>
      <c r="H1405" s="1" t="s">
        <v>7055</v>
      </c>
      <c r="I1405" s="1">
        <v>6</v>
      </c>
      <c r="L1405" s="1">
        <v>1</v>
      </c>
      <c r="M1405" s="1" t="s">
        <v>2881</v>
      </c>
      <c r="N1405" s="1" t="s">
        <v>12768</v>
      </c>
      <c r="S1405" s="1" t="s">
        <v>68</v>
      </c>
      <c r="T1405" s="1" t="s">
        <v>7222</v>
      </c>
      <c r="U1405" s="1" t="s">
        <v>1153</v>
      </c>
      <c r="V1405" s="1" t="s">
        <v>7383</v>
      </c>
      <c r="Y1405" s="1" t="s">
        <v>2889</v>
      </c>
      <c r="Z1405" s="1" t="s">
        <v>8538</v>
      </c>
      <c r="AC1405" s="1">
        <v>20</v>
      </c>
      <c r="AD1405" s="1" t="s">
        <v>263</v>
      </c>
      <c r="AE1405" s="1" t="s">
        <v>9787</v>
      </c>
    </row>
    <row r="1406" spans="1:72" ht="13.5" customHeight="1">
      <c r="A1406" s="4" t="str">
        <f t="shared" si="38"/>
        <v>1702_각남면_0102</v>
      </c>
      <c r="B1406" s="1">
        <v>1702</v>
      </c>
      <c r="C1406" s="1" t="s">
        <v>12741</v>
      </c>
      <c r="D1406" s="1" t="s">
        <v>12742</v>
      </c>
      <c r="E1406" s="1">
        <v>1405</v>
      </c>
      <c r="F1406" s="1">
        <v>5</v>
      </c>
      <c r="G1406" s="1" t="s">
        <v>2680</v>
      </c>
      <c r="H1406" s="1" t="s">
        <v>7055</v>
      </c>
      <c r="I1406" s="1">
        <v>6</v>
      </c>
      <c r="L1406" s="1">
        <v>1</v>
      </c>
      <c r="M1406" s="1" t="s">
        <v>2881</v>
      </c>
      <c r="N1406" s="1" t="s">
        <v>12768</v>
      </c>
      <c r="S1406" s="1" t="s">
        <v>64</v>
      </c>
      <c r="T1406" s="1" t="s">
        <v>7221</v>
      </c>
      <c r="Y1406" s="1" t="s">
        <v>15433</v>
      </c>
      <c r="Z1406" s="1" t="s">
        <v>8539</v>
      </c>
      <c r="AC1406" s="1">
        <v>14</v>
      </c>
      <c r="AD1406" s="1" t="s">
        <v>159</v>
      </c>
      <c r="AE1406" s="1" t="s">
        <v>9777</v>
      </c>
    </row>
    <row r="1407" spans="1:72" ht="13.5" customHeight="1">
      <c r="A1407" s="4" t="str">
        <f t="shared" si="38"/>
        <v>1702_각남면_0102</v>
      </c>
      <c r="B1407" s="1">
        <v>1702</v>
      </c>
      <c r="C1407" s="1" t="s">
        <v>12741</v>
      </c>
      <c r="D1407" s="1" t="s">
        <v>12742</v>
      </c>
      <c r="E1407" s="1">
        <v>1406</v>
      </c>
      <c r="F1407" s="1">
        <v>5</v>
      </c>
      <c r="G1407" s="1" t="s">
        <v>2680</v>
      </c>
      <c r="H1407" s="1" t="s">
        <v>7055</v>
      </c>
      <c r="I1407" s="1">
        <v>6</v>
      </c>
      <c r="L1407" s="1">
        <v>1</v>
      </c>
      <c r="M1407" s="1" t="s">
        <v>2881</v>
      </c>
      <c r="N1407" s="1" t="s">
        <v>12768</v>
      </c>
      <c r="S1407" s="1" t="s">
        <v>64</v>
      </c>
      <c r="T1407" s="1" t="s">
        <v>7221</v>
      </c>
      <c r="Y1407" s="1" t="s">
        <v>88</v>
      </c>
      <c r="Z1407" s="1" t="s">
        <v>7814</v>
      </c>
      <c r="AC1407" s="1">
        <v>4</v>
      </c>
      <c r="AD1407" s="1" t="s">
        <v>103</v>
      </c>
      <c r="AE1407" s="1" t="s">
        <v>9769</v>
      </c>
    </row>
    <row r="1408" spans="1:72" ht="13.5" customHeight="1">
      <c r="A1408" s="4" t="str">
        <f t="shared" si="38"/>
        <v>1702_각남면_0102</v>
      </c>
      <c r="B1408" s="1">
        <v>1702</v>
      </c>
      <c r="C1408" s="1" t="s">
        <v>12741</v>
      </c>
      <c r="D1408" s="1" t="s">
        <v>12742</v>
      </c>
      <c r="E1408" s="1">
        <v>1407</v>
      </c>
      <c r="F1408" s="1">
        <v>5</v>
      </c>
      <c r="G1408" s="1" t="s">
        <v>2680</v>
      </c>
      <c r="H1408" s="1" t="s">
        <v>7055</v>
      </c>
      <c r="I1408" s="1">
        <v>6</v>
      </c>
      <c r="L1408" s="1">
        <v>1</v>
      </c>
      <c r="M1408" s="1" t="s">
        <v>2881</v>
      </c>
      <c r="N1408" s="1" t="s">
        <v>12768</v>
      </c>
      <c r="S1408" s="1" t="s">
        <v>117</v>
      </c>
      <c r="T1408" s="1" t="s">
        <v>7223</v>
      </c>
      <c r="W1408" s="1" t="s">
        <v>87</v>
      </c>
      <c r="X1408" s="1" t="s">
        <v>7750</v>
      </c>
      <c r="Y1408" s="1" t="s">
        <v>88</v>
      </c>
      <c r="Z1408" s="1" t="s">
        <v>7814</v>
      </c>
      <c r="AC1408" s="1">
        <v>25</v>
      </c>
      <c r="AD1408" s="1" t="s">
        <v>125</v>
      </c>
      <c r="AE1408" s="1" t="s">
        <v>9771</v>
      </c>
      <c r="AF1408" s="1" t="s">
        <v>100</v>
      </c>
      <c r="AG1408" s="1" t="s">
        <v>9819</v>
      </c>
    </row>
    <row r="1409" spans="1:72" ht="13.5" customHeight="1">
      <c r="A1409" s="4" t="str">
        <f t="shared" si="38"/>
        <v>1702_각남면_0102</v>
      </c>
      <c r="B1409" s="1">
        <v>1702</v>
      </c>
      <c r="C1409" s="1" t="s">
        <v>12741</v>
      </c>
      <c r="D1409" s="1" t="s">
        <v>12742</v>
      </c>
      <c r="E1409" s="1">
        <v>1408</v>
      </c>
      <c r="F1409" s="1">
        <v>5</v>
      </c>
      <c r="G1409" s="1" t="s">
        <v>2680</v>
      </c>
      <c r="H1409" s="1" t="s">
        <v>7055</v>
      </c>
      <c r="I1409" s="1">
        <v>6</v>
      </c>
      <c r="L1409" s="1">
        <v>1</v>
      </c>
      <c r="M1409" s="1" t="s">
        <v>2881</v>
      </c>
      <c r="N1409" s="1" t="s">
        <v>12768</v>
      </c>
      <c r="S1409" s="1" t="s">
        <v>2226</v>
      </c>
      <c r="T1409" s="1" t="s">
        <v>7258</v>
      </c>
      <c r="Y1409" s="1" t="s">
        <v>88</v>
      </c>
      <c r="Z1409" s="1" t="s">
        <v>7814</v>
      </c>
      <c r="AC1409" s="1">
        <v>1</v>
      </c>
      <c r="AD1409" s="1" t="s">
        <v>284</v>
      </c>
      <c r="AE1409" s="1" t="s">
        <v>9789</v>
      </c>
      <c r="AF1409" s="1" t="s">
        <v>100</v>
      </c>
      <c r="AG1409" s="1" t="s">
        <v>9819</v>
      </c>
    </row>
    <row r="1410" spans="1:72" ht="13.5" customHeight="1">
      <c r="A1410" s="4" t="str">
        <f t="shared" si="38"/>
        <v>1702_각남면_0102</v>
      </c>
      <c r="B1410" s="1">
        <v>1702</v>
      </c>
      <c r="C1410" s="1" t="s">
        <v>12741</v>
      </c>
      <c r="D1410" s="1" t="s">
        <v>12742</v>
      </c>
      <c r="E1410" s="1">
        <v>1409</v>
      </c>
      <c r="F1410" s="1">
        <v>5</v>
      </c>
      <c r="G1410" s="1" t="s">
        <v>2680</v>
      </c>
      <c r="H1410" s="1" t="s">
        <v>7055</v>
      </c>
      <c r="I1410" s="1">
        <v>6</v>
      </c>
      <c r="L1410" s="1">
        <v>2</v>
      </c>
      <c r="M1410" s="1" t="s">
        <v>14341</v>
      </c>
      <c r="N1410" s="1" t="s">
        <v>14342</v>
      </c>
      <c r="T1410" s="1" t="s">
        <v>14194</v>
      </c>
      <c r="U1410" s="1" t="s">
        <v>172</v>
      </c>
      <c r="V1410" s="1" t="s">
        <v>7314</v>
      </c>
      <c r="W1410" s="1" t="s">
        <v>148</v>
      </c>
      <c r="X1410" s="1" t="s">
        <v>11263</v>
      </c>
      <c r="Y1410" s="1" t="s">
        <v>2451</v>
      </c>
      <c r="Z1410" s="1" t="s">
        <v>8540</v>
      </c>
      <c r="AC1410" s="1">
        <v>37</v>
      </c>
      <c r="AD1410" s="1" t="s">
        <v>116</v>
      </c>
      <c r="AE1410" s="1" t="s">
        <v>9770</v>
      </c>
      <c r="AJ1410" s="1" t="s">
        <v>17</v>
      </c>
      <c r="AK1410" s="1" t="s">
        <v>9936</v>
      </c>
      <c r="AL1410" s="1" t="s">
        <v>149</v>
      </c>
      <c r="AM1410" s="1" t="s">
        <v>9962</v>
      </c>
      <c r="AT1410" s="1" t="s">
        <v>299</v>
      </c>
      <c r="AU1410" s="1" t="s">
        <v>7347</v>
      </c>
      <c r="AV1410" s="1" t="s">
        <v>2890</v>
      </c>
      <c r="AW1410" s="1" t="s">
        <v>8618</v>
      </c>
      <c r="BG1410" s="1" t="s">
        <v>46</v>
      </c>
      <c r="BH1410" s="1" t="s">
        <v>7417</v>
      </c>
      <c r="BI1410" s="1" t="s">
        <v>2891</v>
      </c>
      <c r="BJ1410" s="1" t="s">
        <v>10529</v>
      </c>
      <c r="BK1410" s="1" t="s">
        <v>46</v>
      </c>
      <c r="BL1410" s="1" t="s">
        <v>7417</v>
      </c>
      <c r="BM1410" s="1" t="s">
        <v>2892</v>
      </c>
      <c r="BN1410" s="1" t="s">
        <v>9962</v>
      </c>
      <c r="BO1410" s="1" t="s">
        <v>46</v>
      </c>
      <c r="BP1410" s="1" t="s">
        <v>7417</v>
      </c>
      <c r="BQ1410" s="1" t="s">
        <v>15434</v>
      </c>
      <c r="BR1410" s="1" t="s">
        <v>13762</v>
      </c>
      <c r="BS1410" s="1" t="s">
        <v>79</v>
      </c>
      <c r="BT1410" s="1" t="s">
        <v>14129</v>
      </c>
    </row>
    <row r="1411" spans="1:72" ht="13.5" customHeight="1">
      <c r="A1411" s="4" t="str">
        <f t="shared" si="38"/>
        <v>1702_각남면_0102</v>
      </c>
      <c r="B1411" s="1">
        <v>1702</v>
      </c>
      <c r="C1411" s="1" t="s">
        <v>12741</v>
      </c>
      <c r="D1411" s="1" t="s">
        <v>12742</v>
      </c>
      <c r="E1411" s="1">
        <v>1410</v>
      </c>
      <c r="F1411" s="1">
        <v>5</v>
      </c>
      <c r="G1411" s="1" t="s">
        <v>2680</v>
      </c>
      <c r="H1411" s="1" t="s">
        <v>7055</v>
      </c>
      <c r="I1411" s="1">
        <v>6</v>
      </c>
      <c r="L1411" s="1">
        <v>2</v>
      </c>
      <c r="M1411" s="1" t="s">
        <v>14341</v>
      </c>
      <c r="N1411" s="1" t="s">
        <v>14342</v>
      </c>
      <c r="S1411" s="1" t="s">
        <v>49</v>
      </c>
      <c r="T1411" s="1" t="s">
        <v>2878</v>
      </c>
      <c r="W1411" s="1" t="s">
        <v>400</v>
      </c>
      <c r="X1411" s="1" t="s">
        <v>7759</v>
      </c>
      <c r="Y1411" s="1" t="s">
        <v>88</v>
      </c>
      <c r="Z1411" s="1" t="s">
        <v>7814</v>
      </c>
      <c r="AC1411" s="1">
        <v>36</v>
      </c>
      <c r="AD1411" s="1" t="s">
        <v>289</v>
      </c>
      <c r="AE1411" s="1" t="s">
        <v>9790</v>
      </c>
      <c r="AJ1411" s="1" t="s">
        <v>17</v>
      </c>
      <c r="AK1411" s="1" t="s">
        <v>9936</v>
      </c>
      <c r="AL1411" s="1" t="s">
        <v>401</v>
      </c>
      <c r="AM1411" s="1" t="s">
        <v>9996</v>
      </c>
      <c r="AT1411" s="1" t="s">
        <v>46</v>
      </c>
      <c r="AU1411" s="1" t="s">
        <v>7417</v>
      </c>
      <c r="AV1411" s="1" t="s">
        <v>641</v>
      </c>
      <c r="AW1411" s="1" t="s">
        <v>7769</v>
      </c>
      <c r="BG1411" s="1" t="s">
        <v>46</v>
      </c>
      <c r="BH1411" s="1" t="s">
        <v>7417</v>
      </c>
      <c r="BI1411" s="1" t="s">
        <v>2893</v>
      </c>
      <c r="BJ1411" s="1" t="s">
        <v>11272</v>
      </c>
      <c r="BK1411" s="1" t="s">
        <v>46</v>
      </c>
      <c r="BL1411" s="1" t="s">
        <v>7417</v>
      </c>
      <c r="BM1411" s="1" t="s">
        <v>988</v>
      </c>
      <c r="BN1411" s="1" t="s">
        <v>10641</v>
      </c>
      <c r="BO1411" s="1" t="s">
        <v>46</v>
      </c>
      <c r="BP1411" s="1" t="s">
        <v>7417</v>
      </c>
      <c r="BQ1411" s="1" t="s">
        <v>2894</v>
      </c>
      <c r="BR1411" s="1" t="s">
        <v>14082</v>
      </c>
      <c r="BS1411" s="1" t="s">
        <v>149</v>
      </c>
      <c r="BT1411" s="1" t="s">
        <v>9962</v>
      </c>
    </row>
    <row r="1412" spans="1:72" ht="13.5" customHeight="1">
      <c r="A1412" s="4" t="str">
        <f t="shared" si="38"/>
        <v>1702_각남면_0102</v>
      </c>
      <c r="B1412" s="1">
        <v>1702</v>
      </c>
      <c r="C1412" s="1" t="s">
        <v>12741</v>
      </c>
      <c r="D1412" s="1" t="s">
        <v>12742</v>
      </c>
      <c r="E1412" s="1">
        <v>1411</v>
      </c>
      <c r="F1412" s="1">
        <v>5</v>
      </c>
      <c r="G1412" s="1" t="s">
        <v>2680</v>
      </c>
      <c r="H1412" s="1" t="s">
        <v>7055</v>
      </c>
      <c r="I1412" s="1">
        <v>6</v>
      </c>
      <c r="L1412" s="1">
        <v>2</v>
      </c>
      <c r="M1412" s="1" t="s">
        <v>14341</v>
      </c>
      <c r="N1412" s="1" t="s">
        <v>14342</v>
      </c>
      <c r="S1412" s="1" t="s">
        <v>2895</v>
      </c>
      <c r="T1412" s="1" t="s">
        <v>7265</v>
      </c>
      <c r="U1412" s="1" t="s">
        <v>445</v>
      </c>
      <c r="V1412" s="1" t="s">
        <v>12846</v>
      </c>
      <c r="Y1412" s="1" t="s">
        <v>12985</v>
      </c>
      <c r="Z1412" s="1" t="s">
        <v>8541</v>
      </c>
      <c r="AC1412" s="1">
        <v>18</v>
      </c>
      <c r="AD1412" s="1" t="s">
        <v>157</v>
      </c>
      <c r="AE1412" s="1" t="s">
        <v>9776</v>
      </c>
    </row>
    <row r="1413" spans="1:72" ht="13.5" customHeight="1">
      <c r="A1413" s="4" t="str">
        <f t="shared" si="38"/>
        <v>1702_각남면_0102</v>
      </c>
      <c r="B1413" s="1">
        <v>1702</v>
      </c>
      <c r="C1413" s="1" t="s">
        <v>12741</v>
      </c>
      <c r="D1413" s="1" t="s">
        <v>12742</v>
      </c>
      <c r="E1413" s="1">
        <v>1412</v>
      </c>
      <c r="F1413" s="1">
        <v>5</v>
      </c>
      <c r="G1413" s="1" t="s">
        <v>2680</v>
      </c>
      <c r="H1413" s="1" t="s">
        <v>7055</v>
      </c>
      <c r="I1413" s="1">
        <v>6</v>
      </c>
      <c r="L1413" s="1">
        <v>3</v>
      </c>
      <c r="M1413" s="1" t="s">
        <v>14600</v>
      </c>
      <c r="N1413" s="1" t="s">
        <v>14601</v>
      </c>
      <c r="T1413" s="1" t="s">
        <v>14194</v>
      </c>
      <c r="U1413" s="1" t="s">
        <v>189</v>
      </c>
      <c r="V1413" s="1" t="s">
        <v>7414</v>
      </c>
      <c r="W1413" s="1" t="s">
        <v>1733</v>
      </c>
      <c r="X1413" s="1" t="s">
        <v>12980</v>
      </c>
      <c r="Y1413" s="1" t="s">
        <v>2896</v>
      </c>
      <c r="Z1413" s="1" t="s">
        <v>8542</v>
      </c>
      <c r="AC1413" s="1">
        <v>93</v>
      </c>
      <c r="AD1413" s="1" t="s">
        <v>380</v>
      </c>
      <c r="AE1413" s="1" t="s">
        <v>9798</v>
      </c>
      <c r="AJ1413" s="1" t="s">
        <v>17</v>
      </c>
      <c r="AK1413" s="1" t="s">
        <v>9936</v>
      </c>
      <c r="AL1413" s="1" t="s">
        <v>2076</v>
      </c>
      <c r="AM1413" s="1" t="s">
        <v>13246</v>
      </c>
      <c r="AT1413" s="1" t="s">
        <v>189</v>
      </c>
      <c r="AU1413" s="1" t="s">
        <v>7414</v>
      </c>
      <c r="AV1413" s="1" t="s">
        <v>428</v>
      </c>
      <c r="AW1413" s="1" t="s">
        <v>10501</v>
      </c>
      <c r="BG1413" s="1" t="s">
        <v>1005</v>
      </c>
      <c r="BH1413" s="1" t="s">
        <v>10209</v>
      </c>
      <c r="BI1413" s="1" t="s">
        <v>12707</v>
      </c>
      <c r="BJ1413" s="1" t="s">
        <v>13401</v>
      </c>
      <c r="BK1413" s="1" t="s">
        <v>46</v>
      </c>
      <c r="BL1413" s="1" t="s">
        <v>7417</v>
      </c>
      <c r="BM1413" s="1" t="s">
        <v>2897</v>
      </c>
      <c r="BN1413" s="1" t="s">
        <v>11720</v>
      </c>
      <c r="BO1413" s="1" t="s">
        <v>46</v>
      </c>
      <c r="BP1413" s="1" t="s">
        <v>7417</v>
      </c>
      <c r="BQ1413" s="1" t="s">
        <v>2807</v>
      </c>
      <c r="BR1413" s="1" t="s">
        <v>12256</v>
      </c>
      <c r="BS1413" s="1" t="s">
        <v>1792</v>
      </c>
      <c r="BT1413" s="1" t="s">
        <v>9895</v>
      </c>
    </row>
    <row r="1414" spans="1:72" ht="13.5" customHeight="1">
      <c r="A1414" s="4" t="str">
        <f t="shared" si="38"/>
        <v>1702_각남면_0102</v>
      </c>
      <c r="B1414" s="1">
        <v>1702</v>
      </c>
      <c r="C1414" s="1" t="s">
        <v>12741</v>
      </c>
      <c r="D1414" s="1" t="s">
        <v>12742</v>
      </c>
      <c r="E1414" s="1">
        <v>1413</v>
      </c>
      <c r="F1414" s="1">
        <v>5</v>
      </c>
      <c r="G1414" s="1" t="s">
        <v>2680</v>
      </c>
      <c r="H1414" s="1" t="s">
        <v>7055</v>
      </c>
      <c r="I1414" s="1">
        <v>6</v>
      </c>
      <c r="L1414" s="1">
        <v>3</v>
      </c>
      <c r="M1414" s="1" t="s">
        <v>14600</v>
      </c>
      <c r="N1414" s="1" t="s">
        <v>14601</v>
      </c>
      <c r="S1414" s="1" t="s">
        <v>49</v>
      </c>
      <c r="T1414" s="1" t="s">
        <v>2878</v>
      </c>
      <c r="W1414" s="1" t="s">
        <v>148</v>
      </c>
      <c r="X1414" s="1" t="s">
        <v>11263</v>
      </c>
      <c r="Y1414" s="1" t="s">
        <v>88</v>
      </c>
      <c r="Z1414" s="1" t="s">
        <v>7814</v>
      </c>
      <c r="AC1414" s="1">
        <v>61</v>
      </c>
      <c r="AD1414" s="1" t="s">
        <v>284</v>
      </c>
      <c r="AE1414" s="1" t="s">
        <v>9789</v>
      </c>
      <c r="AJ1414" s="1" t="s">
        <v>17</v>
      </c>
      <c r="AK1414" s="1" t="s">
        <v>9936</v>
      </c>
      <c r="AL1414" s="1" t="s">
        <v>1566</v>
      </c>
      <c r="AM1414" s="1" t="s">
        <v>10019</v>
      </c>
      <c r="AT1414" s="1" t="s">
        <v>46</v>
      </c>
      <c r="AU1414" s="1" t="s">
        <v>7417</v>
      </c>
      <c r="AV1414" s="1" t="s">
        <v>2347</v>
      </c>
      <c r="AW1414" s="1" t="s">
        <v>10452</v>
      </c>
      <c r="BG1414" s="1" t="s">
        <v>46</v>
      </c>
      <c r="BH1414" s="1" t="s">
        <v>7417</v>
      </c>
      <c r="BI1414" s="1" t="s">
        <v>2898</v>
      </c>
      <c r="BJ1414" s="1" t="s">
        <v>11273</v>
      </c>
      <c r="BK1414" s="1" t="s">
        <v>46</v>
      </c>
      <c r="BL1414" s="1" t="s">
        <v>7417</v>
      </c>
      <c r="BM1414" s="1" t="s">
        <v>2899</v>
      </c>
      <c r="BN1414" s="1" t="s">
        <v>11370</v>
      </c>
      <c r="BO1414" s="1" t="s">
        <v>46</v>
      </c>
      <c r="BP1414" s="1" t="s">
        <v>7417</v>
      </c>
      <c r="BQ1414" s="1" t="s">
        <v>2900</v>
      </c>
      <c r="BR1414" s="1" t="s">
        <v>12264</v>
      </c>
      <c r="BS1414" s="1" t="s">
        <v>120</v>
      </c>
      <c r="BT1414" s="1" t="s">
        <v>9894</v>
      </c>
    </row>
    <row r="1415" spans="1:72" ht="13.5" customHeight="1">
      <c r="A1415" s="4" t="str">
        <f t="shared" si="38"/>
        <v>1702_각남면_0102</v>
      </c>
      <c r="B1415" s="1">
        <v>1702</v>
      </c>
      <c r="C1415" s="1" t="s">
        <v>12741</v>
      </c>
      <c r="D1415" s="1" t="s">
        <v>12742</v>
      </c>
      <c r="E1415" s="1">
        <v>1414</v>
      </c>
      <c r="F1415" s="1">
        <v>5</v>
      </c>
      <c r="G1415" s="1" t="s">
        <v>2680</v>
      </c>
      <c r="H1415" s="1" t="s">
        <v>7055</v>
      </c>
      <c r="I1415" s="1">
        <v>6</v>
      </c>
      <c r="L1415" s="1">
        <v>3</v>
      </c>
      <c r="M1415" s="1" t="s">
        <v>14600</v>
      </c>
      <c r="N1415" s="1" t="s">
        <v>14601</v>
      </c>
      <c r="S1415" s="1" t="s">
        <v>64</v>
      </c>
      <c r="T1415" s="1" t="s">
        <v>7221</v>
      </c>
      <c r="Y1415" s="1" t="s">
        <v>2901</v>
      </c>
      <c r="Z1415" s="1" t="s">
        <v>8543</v>
      </c>
      <c r="AF1415" s="1" t="s">
        <v>66</v>
      </c>
      <c r="AG1415" s="1" t="s">
        <v>9818</v>
      </c>
      <c r="AH1415" s="1" t="s">
        <v>2902</v>
      </c>
      <c r="AI1415" s="1" t="s">
        <v>9910</v>
      </c>
    </row>
    <row r="1416" spans="1:72" ht="13.5" customHeight="1">
      <c r="A1416" s="4" t="str">
        <f t="shared" si="38"/>
        <v>1702_각남면_0102</v>
      </c>
      <c r="B1416" s="1">
        <v>1702</v>
      </c>
      <c r="C1416" s="1" t="s">
        <v>12741</v>
      </c>
      <c r="D1416" s="1" t="s">
        <v>12742</v>
      </c>
      <c r="E1416" s="1">
        <v>1415</v>
      </c>
      <c r="F1416" s="1">
        <v>5</v>
      </c>
      <c r="G1416" s="1" t="s">
        <v>2680</v>
      </c>
      <c r="H1416" s="1" t="s">
        <v>7055</v>
      </c>
      <c r="I1416" s="1">
        <v>6</v>
      </c>
      <c r="L1416" s="1">
        <v>3</v>
      </c>
      <c r="M1416" s="1" t="s">
        <v>14600</v>
      </c>
      <c r="N1416" s="1" t="s">
        <v>14601</v>
      </c>
      <c r="S1416" s="1" t="s">
        <v>64</v>
      </c>
      <c r="T1416" s="1" t="s">
        <v>7221</v>
      </c>
      <c r="Y1416" s="1" t="s">
        <v>2903</v>
      </c>
      <c r="Z1416" s="1" t="s">
        <v>8302</v>
      </c>
      <c r="AC1416" s="1">
        <v>13</v>
      </c>
      <c r="AD1416" s="1" t="s">
        <v>717</v>
      </c>
      <c r="AE1416" s="1" t="s">
        <v>9812</v>
      </c>
    </row>
    <row r="1417" spans="1:72" ht="13.5" customHeight="1">
      <c r="A1417" s="4" t="str">
        <f t="shared" si="38"/>
        <v>1702_각남면_0102</v>
      </c>
      <c r="B1417" s="1">
        <v>1702</v>
      </c>
      <c r="C1417" s="1" t="s">
        <v>12741</v>
      </c>
      <c r="D1417" s="1" t="s">
        <v>12742</v>
      </c>
      <c r="E1417" s="1">
        <v>1416</v>
      </c>
      <c r="F1417" s="1">
        <v>5</v>
      </c>
      <c r="G1417" s="1" t="s">
        <v>2680</v>
      </c>
      <c r="H1417" s="1" t="s">
        <v>7055</v>
      </c>
      <c r="I1417" s="1">
        <v>6</v>
      </c>
      <c r="L1417" s="1">
        <v>3</v>
      </c>
      <c r="M1417" s="1" t="s">
        <v>14600</v>
      </c>
      <c r="N1417" s="1" t="s">
        <v>14601</v>
      </c>
      <c r="S1417" s="1" t="s">
        <v>64</v>
      </c>
      <c r="T1417" s="1" t="s">
        <v>7221</v>
      </c>
      <c r="Y1417" s="1" t="s">
        <v>1211</v>
      </c>
      <c r="Z1417" s="1" t="s">
        <v>8074</v>
      </c>
      <c r="AC1417" s="1">
        <v>27</v>
      </c>
      <c r="AD1417" s="1" t="s">
        <v>483</v>
      </c>
      <c r="AE1417" s="1" t="s">
        <v>9497</v>
      </c>
    </row>
    <row r="1418" spans="1:72" ht="13.5" customHeight="1">
      <c r="A1418" s="4" t="str">
        <f t="shared" si="38"/>
        <v>1702_각남면_0102</v>
      </c>
      <c r="B1418" s="1">
        <v>1702</v>
      </c>
      <c r="C1418" s="1" t="s">
        <v>12741</v>
      </c>
      <c r="D1418" s="1" t="s">
        <v>12742</v>
      </c>
      <c r="E1418" s="1">
        <v>1417</v>
      </c>
      <c r="F1418" s="1">
        <v>5</v>
      </c>
      <c r="G1418" s="1" t="s">
        <v>2680</v>
      </c>
      <c r="H1418" s="1" t="s">
        <v>7055</v>
      </c>
      <c r="I1418" s="1">
        <v>6</v>
      </c>
      <c r="L1418" s="1">
        <v>3</v>
      </c>
      <c r="M1418" s="1" t="s">
        <v>14600</v>
      </c>
      <c r="N1418" s="1" t="s">
        <v>14601</v>
      </c>
      <c r="S1418" s="1" t="s">
        <v>1048</v>
      </c>
      <c r="T1418" s="1" t="s">
        <v>7242</v>
      </c>
      <c r="U1418" s="1" t="s">
        <v>2904</v>
      </c>
      <c r="V1418" s="1" t="s">
        <v>7482</v>
      </c>
      <c r="W1418" s="1" t="s">
        <v>500</v>
      </c>
      <c r="X1418" s="1" t="s">
        <v>7765</v>
      </c>
      <c r="Y1418" s="1" t="s">
        <v>2905</v>
      </c>
      <c r="Z1418" s="1" t="s">
        <v>8544</v>
      </c>
      <c r="AC1418" s="1">
        <v>27</v>
      </c>
      <c r="AD1418" s="1" t="s">
        <v>483</v>
      </c>
      <c r="AE1418" s="1" t="s">
        <v>9497</v>
      </c>
      <c r="AJ1418" s="1" t="s">
        <v>17</v>
      </c>
      <c r="AK1418" s="1" t="s">
        <v>9936</v>
      </c>
      <c r="AL1418" s="1" t="s">
        <v>310</v>
      </c>
      <c r="AM1418" s="1" t="s">
        <v>9995</v>
      </c>
    </row>
    <row r="1419" spans="1:72" ht="13.5" customHeight="1">
      <c r="A1419" s="4" t="str">
        <f t="shared" si="38"/>
        <v>1702_각남면_0102</v>
      </c>
      <c r="B1419" s="1">
        <v>1702</v>
      </c>
      <c r="C1419" s="1" t="s">
        <v>12741</v>
      </c>
      <c r="D1419" s="1" t="s">
        <v>12742</v>
      </c>
      <c r="E1419" s="1">
        <v>1418</v>
      </c>
      <c r="F1419" s="1">
        <v>5</v>
      </c>
      <c r="G1419" s="1" t="s">
        <v>2680</v>
      </c>
      <c r="H1419" s="1" t="s">
        <v>7055</v>
      </c>
      <c r="I1419" s="1">
        <v>6</v>
      </c>
      <c r="L1419" s="1">
        <v>4</v>
      </c>
      <c r="M1419" s="1" t="s">
        <v>14872</v>
      </c>
      <c r="N1419" s="1" t="s">
        <v>14873</v>
      </c>
      <c r="T1419" s="1" t="s">
        <v>14194</v>
      </c>
      <c r="U1419" s="1" t="s">
        <v>1012</v>
      </c>
      <c r="V1419" s="1" t="s">
        <v>7373</v>
      </c>
      <c r="W1419" s="1" t="s">
        <v>1500</v>
      </c>
      <c r="X1419" s="1" t="s">
        <v>7780</v>
      </c>
      <c r="Y1419" s="1" t="s">
        <v>2906</v>
      </c>
      <c r="Z1419" s="1" t="s">
        <v>8545</v>
      </c>
      <c r="AC1419" s="1">
        <v>46</v>
      </c>
      <c r="AD1419" s="1" t="s">
        <v>469</v>
      </c>
      <c r="AE1419" s="1" t="s">
        <v>9803</v>
      </c>
      <c r="AJ1419" s="1" t="s">
        <v>17</v>
      </c>
      <c r="AK1419" s="1" t="s">
        <v>9936</v>
      </c>
      <c r="AL1419" s="1" t="s">
        <v>2443</v>
      </c>
      <c r="AM1419" s="1" t="s">
        <v>10015</v>
      </c>
      <c r="AT1419" s="1" t="s">
        <v>46</v>
      </c>
      <c r="AU1419" s="1" t="s">
        <v>7417</v>
      </c>
      <c r="AV1419" s="1" t="s">
        <v>2280</v>
      </c>
      <c r="AW1419" s="1" t="s">
        <v>7180</v>
      </c>
      <c r="BG1419" s="1" t="s">
        <v>46</v>
      </c>
      <c r="BH1419" s="1" t="s">
        <v>7417</v>
      </c>
      <c r="BI1419" s="1" t="s">
        <v>2714</v>
      </c>
      <c r="BJ1419" s="1" t="s">
        <v>11258</v>
      </c>
      <c r="BK1419" s="1" t="s">
        <v>46</v>
      </c>
      <c r="BL1419" s="1" t="s">
        <v>7417</v>
      </c>
      <c r="BM1419" s="1" t="s">
        <v>15431</v>
      </c>
      <c r="BN1419" s="1" t="s">
        <v>8300</v>
      </c>
      <c r="BO1419" s="1" t="s">
        <v>46</v>
      </c>
      <c r="BP1419" s="1" t="s">
        <v>7417</v>
      </c>
      <c r="BQ1419" s="1" t="s">
        <v>2907</v>
      </c>
      <c r="BR1419" s="1" t="s">
        <v>12260</v>
      </c>
      <c r="BS1419" s="1" t="s">
        <v>1755</v>
      </c>
      <c r="BT1419" s="1" t="s">
        <v>10006</v>
      </c>
    </row>
    <row r="1420" spans="1:72" ht="13.5" customHeight="1">
      <c r="A1420" s="4" t="str">
        <f t="shared" si="38"/>
        <v>1702_각남면_0102</v>
      </c>
      <c r="B1420" s="1">
        <v>1702</v>
      </c>
      <c r="C1420" s="1" t="s">
        <v>12741</v>
      </c>
      <c r="D1420" s="1" t="s">
        <v>12742</v>
      </c>
      <c r="E1420" s="1">
        <v>1419</v>
      </c>
      <c r="F1420" s="1">
        <v>5</v>
      </c>
      <c r="G1420" s="1" t="s">
        <v>2680</v>
      </c>
      <c r="H1420" s="1" t="s">
        <v>7055</v>
      </c>
      <c r="I1420" s="1">
        <v>6</v>
      </c>
      <c r="L1420" s="1">
        <v>4</v>
      </c>
      <c r="M1420" s="1" t="s">
        <v>14872</v>
      </c>
      <c r="N1420" s="1" t="s">
        <v>14873</v>
      </c>
      <c r="S1420" s="1" t="s">
        <v>49</v>
      </c>
      <c r="T1420" s="1" t="s">
        <v>2878</v>
      </c>
      <c r="W1420" s="1" t="s">
        <v>166</v>
      </c>
      <c r="X1420" s="1" t="s">
        <v>7754</v>
      </c>
      <c r="Y1420" s="1" t="s">
        <v>88</v>
      </c>
      <c r="Z1420" s="1" t="s">
        <v>7814</v>
      </c>
      <c r="AF1420" s="1" t="s">
        <v>368</v>
      </c>
      <c r="AG1420" s="1" t="s">
        <v>9826</v>
      </c>
    </row>
    <row r="1421" spans="1:72" ht="13.5" customHeight="1">
      <c r="A1421" s="4" t="str">
        <f t="shared" si="38"/>
        <v>1702_각남면_0102</v>
      </c>
      <c r="B1421" s="1">
        <v>1702</v>
      </c>
      <c r="C1421" s="1" t="s">
        <v>12741</v>
      </c>
      <c r="D1421" s="1" t="s">
        <v>12742</v>
      </c>
      <c r="E1421" s="1">
        <v>1420</v>
      </c>
      <c r="F1421" s="1">
        <v>5</v>
      </c>
      <c r="G1421" s="1" t="s">
        <v>2680</v>
      </c>
      <c r="H1421" s="1" t="s">
        <v>7055</v>
      </c>
      <c r="I1421" s="1">
        <v>6</v>
      </c>
      <c r="L1421" s="1">
        <v>4</v>
      </c>
      <c r="M1421" s="1" t="s">
        <v>14872</v>
      </c>
      <c r="N1421" s="1" t="s">
        <v>14873</v>
      </c>
      <c r="S1421" s="1" t="s">
        <v>309</v>
      </c>
      <c r="T1421" s="1" t="s">
        <v>7229</v>
      </c>
      <c r="W1421" s="1" t="s">
        <v>166</v>
      </c>
      <c r="X1421" s="1" t="s">
        <v>7754</v>
      </c>
      <c r="Y1421" s="1" t="s">
        <v>88</v>
      </c>
      <c r="Z1421" s="1" t="s">
        <v>7814</v>
      </c>
      <c r="AC1421" s="1">
        <v>33</v>
      </c>
      <c r="AD1421" s="1" t="s">
        <v>380</v>
      </c>
      <c r="AE1421" s="1" t="s">
        <v>9798</v>
      </c>
      <c r="AF1421" s="1" t="s">
        <v>100</v>
      </c>
      <c r="AG1421" s="1" t="s">
        <v>9819</v>
      </c>
      <c r="AJ1421" s="1" t="s">
        <v>17</v>
      </c>
      <c r="AK1421" s="1" t="s">
        <v>9936</v>
      </c>
      <c r="AL1421" s="1" t="s">
        <v>97</v>
      </c>
      <c r="AM1421" s="1" t="s">
        <v>9880</v>
      </c>
      <c r="AT1421" s="1" t="s">
        <v>481</v>
      </c>
      <c r="AU1421" s="1" t="s">
        <v>7339</v>
      </c>
      <c r="AV1421" s="1" t="s">
        <v>2908</v>
      </c>
      <c r="AW1421" s="1" t="s">
        <v>10511</v>
      </c>
      <c r="BG1421" s="1" t="s">
        <v>46</v>
      </c>
      <c r="BH1421" s="1" t="s">
        <v>7417</v>
      </c>
      <c r="BI1421" s="1" t="s">
        <v>2909</v>
      </c>
      <c r="BJ1421" s="1" t="s">
        <v>8866</v>
      </c>
      <c r="BK1421" s="1" t="s">
        <v>46</v>
      </c>
      <c r="BL1421" s="1" t="s">
        <v>7417</v>
      </c>
      <c r="BM1421" s="1" t="s">
        <v>2910</v>
      </c>
      <c r="BN1421" s="1" t="s">
        <v>11731</v>
      </c>
      <c r="BO1421" s="1" t="s">
        <v>46</v>
      </c>
      <c r="BP1421" s="1" t="s">
        <v>7417</v>
      </c>
      <c r="BQ1421" s="1" t="s">
        <v>2911</v>
      </c>
      <c r="BR1421" s="1" t="s">
        <v>12265</v>
      </c>
      <c r="BS1421" s="1" t="s">
        <v>2055</v>
      </c>
      <c r="BT1421" s="1" t="s">
        <v>14130</v>
      </c>
    </row>
    <row r="1422" spans="1:72" ht="13.5" customHeight="1">
      <c r="A1422" s="4" t="str">
        <f t="shared" si="38"/>
        <v>1702_각남면_0102</v>
      </c>
      <c r="B1422" s="1">
        <v>1702</v>
      </c>
      <c r="C1422" s="1" t="s">
        <v>12741</v>
      </c>
      <c r="D1422" s="1" t="s">
        <v>12742</v>
      </c>
      <c r="E1422" s="1">
        <v>1421</v>
      </c>
      <c r="F1422" s="1">
        <v>5</v>
      </c>
      <c r="G1422" s="1" t="s">
        <v>2680</v>
      </c>
      <c r="H1422" s="1" t="s">
        <v>7055</v>
      </c>
      <c r="I1422" s="1">
        <v>6</v>
      </c>
      <c r="L1422" s="1">
        <v>4</v>
      </c>
      <c r="M1422" s="1" t="s">
        <v>14872</v>
      </c>
      <c r="N1422" s="1" t="s">
        <v>14873</v>
      </c>
      <c r="S1422" s="1" t="s">
        <v>367</v>
      </c>
      <c r="T1422" s="1" t="s">
        <v>12826</v>
      </c>
      <c r="U1422" s="1" t="s">
        <v>46</v>
      </c>
      <c r="V1422" s="1" t="s">
        <v>7417</v>
      </c>
      <c r="Y1422" s="1" t="s">
        <v>2280</v>
      </c>
      <c r="Z1422" s="1" t="s">
        <v>7180</v>
      </c>
      <c r="AC1422" s="1">
        <v>93</v>
      </c>
      <c r="AD1422" s="1" t="s">
        <v>380</v>
      </c>
      <c r="AE1422" s="1" t="s">
        <v>9798</v>
      </c>
    </row>
    <row r="1423" spans="1:72" ht="13.5" customHeight="1">
      <c r="A1423" s="4" t="str">
        <f t="shared" si="38"/>
        <v>1702_각남면_0102</v>
      </c>
      <c r="B1423" s="1">
        <v>1702</v>
      </c>
      <c r="C1423" s="1" t="s">
        <v>12741</v>
      </c>
      <c r="D1423" s="1" t="s">
        <v>12742</v>
      </c>
      <c r="E1423" s="1">
        <v>1422</v>
      </c>
      <c r="F1423" s="1">
        <v>5</v>
      </c>
      <c r="G1423" s="1" t="s">
        <v>2680</v>
      </c>
      <c r="H1423" s="1" t="s">
        <v>7055</v>
      </c>
      <c r="I1423" s="1">
        <v>6</v>
      </c>
      <c r="L1423" s="1">
        <v>4</v>
      </c>
      <c r="M1423" s="1" t="s">
        <v>14872</v>
      </c>
      <c r="N1423" s="1" t="s">
        <v>14873</v>
      </c>
      <c r="S1423" s="1" t="s">
        <v>280</v>
      </c>
      <c r="T1423" s="1" t="s">
        <v>7228</v>
      </c>
      <c r="W1423" s="1" t="s">
        <v>2912</v>
      </c>
      <c r="X1423" s="1" t="s">
        <v>12981</v>
      </c>
      <c r="Y1423" s="1" t="s">
        <v>88</v>
      </c>
      <c r="Z1423" s="1" t="s">
        <v>7814</v>
      </c>
      <c r="AC1423" s="1">
        <v>79</v>
      </c>
      <c r="AD1423" s="1" t="s">
        <v>493</v>
      </c>
      <c r="AE1423" s="1" t="s">
        <v>9804</v>
      </c>
    </row>
    <row r="1424" spans="1:72" ht="13.5" customHeight="1">
      <c r="A1424" s="4" t="str">
        <f t="shared" si="38"/>
        <v>1702_각남면_0102</v>
      </c>
      <c r="B1424" s="1">
        <v>1702</v>
      </c>
      <c r="C1424" s="1" t="s">
        <v>12741</v>
      </c>
      <c r="D1424" s="1" t="s">
        <v>12742</v>
      </c>
      <c r="E1424" s="1">
        <v>1423</v>
      </c>
      <c r="F1424" s="1">
        <v>5</v>
      </c>
      <c r="G1424" s="1" t="s">
        <v>2680</v>
      </c>
      <c r="H1424" s="1" t="s">
        <v>7055</v>
      </c>
      <c r="I1424" s="1">
        <v>6</v>
      </c>
      <c r="L1424" s="1">
        <v>4</v>
      </c>
      <c r="M1424" s="1" t="s">
        <v>14872</v>
      </c>
      <c r="N1424" s="1" t="s">
        <v>14873</v>
      </c>
      <c r="S1424" s="1" t="s">
        <v>64</v>
      </c>
      <c r="T1424" s="1" t="s">
        <v>7221</v>
      </c>
      <c r="Y1424" s="1" t="s">
        <v>88</v>
      </c>
      <c r="Z1424" s="1" t="s">
        <v>7814</v>
      </c>
      <c r="AC1424" s="1">
        <v>7</v>
      </c>
      <c r="AD1424" s="1" t="s">
        <v>74</v>
      </c>
      <c r="AE1424" s="1" t="s">
        <v>9766</v>
      </c>
    </row>
    <row r="1425" spans="1:72" ht="13.5" customHeight="1">
      <c r="A1425" s="4" t="str">
        <f t="shared" si="38"/>
        <v>1702_각남면_0102</v>
      </c>
      <c r="B1425" s="1">
        <v>1702</v>
      </c>
      <c r="C1425" s="1" t="s">
        <v>12741</v>
      </c>
      <c r="D1425" s="1" t="s">
        <v>12742</v>
      </c>
      <c r="E1425" s="1">
        <v>1424</v>
      </c>
      <c r="F1425" s="1">
        <v>5</v>
      </c>
      <c r="G1425" s="1" t="s">
        <v>2680</v>
      </c>
      <c r="H1425" s="1" t="s">
        <v>7055</v>
      </c>
      <c r="I1425" s="1">
        <v>6</v>
      </c>
      <c r="L1425" s="1">
        <v>4</v>
      </c>
      <c r="M1425" s="1" t="s">
        <v>14872</v>
      </c>
      <c r="N1425" s="1" t="s">
        <v>14873</v>
      </c>
      <c r="S1425" s="1" t="s">
        <v>64</v>
      </c>
      <c r="T1425" s="1" t="s">
        <v>7221</v>
      </c>
      <c r="Y1425" s="1" t="s">
        <v>88</v>
      </c>
      <c r="Z1425" s="1" t="s">
        <v>7814</v>
      </c>
      <c r="AC1425" s="1">
        <v>8</v>
      </c>
      <c r="AD1425" s="1" t="s">
        <v>184</v>
      </c>
      <c r="AE1425" s="1" t="s">
        <v>9781</v>
      </c>
    </row>
    <row r="1426" spans="1:72" ht="13.5" customHeight="1">
      <c r="A1426" s="4" t="str">
        <f t="shared" si="38"/>
        <v>1702_각남면_0102</v>
      </c>
      <c r="B1426" s="1">
        <v>1702</v>
      </c>
      <c r="C1426" s="1" t="s">
        <v>12741</v>
      </c>
      <c r="D1426" s="1" t="s">
        <v>12742</v>
      </c>
      <c r="E1426" s="1">
        <v>1425</v>
      </c>
      <c r="F1426" s="1">
        <v>5</v>
      </c>
      <c r="G1426" s="1" t="s">
        <v>2680</v>
      </c>
      <c r="H1426" s="1" t="s">
        <v>7055</v>
      </c>
      <c r="I1426" s="1">
        <v>6</v>
      </c>
      <c r="L1426" s="1">
        <v>5</v>
      </c>
      <c r="M1426" s="1" t="s">
        <v>15435</v>
      </c>
      <c r="N1426" s="1" t="s">
        <v>12397</v>
      </c>
      <c r="T1426" s="1" t="s">
        <v>14194</v>
      </c>
      <c r="U1426" s="1" t="s">
        <v>2913</v>
      </c>
      <c r="V1426" s="1" t="s">
        <v>7483</v>
      </c>
      <c r="W1426" s="1" t="s">
        <v>1966</v>
      </c>
      <c r="X1426" s="1" t="s">
        <v>7784</v>
      </c>
      <c r="Y1426" s="1" t="s">
        <v>15321</v>
      </c>
      <c r="Z1426" s="1" t="s">
        <v>8546</v>
      </c>
      <c r="AC1426" s="1">
        <v>32</v>
      </c>
      <c r="AD1426" s="1" t="s">
        <v>178</v>
      </c>
      <c r="AE1426" s="1" t="s">
        <v>9780</v>
      </c>
      <c r="AJ1426" s="1" t="s">
        <v>17</v>
      </c>
      <c r="AK1426" s="1" t="s">
        <v>9936</v>
      </c>
      <c r="AL1426" s="1" t="s">
        <v>97</v>
      </c>
      <c r="AM1426" s="1" t="s">
        <v>9880</v>
      </c>
      <c r="AT1426" s="1" t="s">
        <v>251</v>
      </c>
      <c r="AU1426" s="1" t="s">
        <v>13267</v>
      </c>
      <c r="AV1426" s="1" t="s">
        <v>83</v>
      </c>
      <c r="AW1426" s="1" t="s">
        <v>8547</v>
      </c>
      <c r="BG1426" s="1" t="s">
        <v>46</v>
      </c>
      <c r="BH1426" s="1" t="s">
        <v>7417</v>
      </c>
      <c r="BI1426" s="1" t="s">
        <v>2914</v>
      </c>
      <c r="BJ1426" s="1" t="s">
        <v>11274</v>
      </c>
      <c r="BK1426" s="1" t="s">
        <v>46</v>
      </c>
      <c r="BL1426" s="1" t="s">
        <v>7417</v>
      </c>
      <c r="BM1426" s="1" t="s">
        <v>891</v>
      </c>
      <c r="BN1426" s="1" t="s">
        <v>13080</v>
      </c>
      <c r="BO1426" s="1" t="s">
        <v>46</v>
      </c>
      <c r="BP1426" s="1" t="s">
        <v>7417</v>
      </c>
      <c r="BQ1426" s="1" t="s">
        <v>2915</v>
      </c>
      <c r="BR1426" s="1" t="s">
        <v>13742</v>
      </c>
      <c r="BS1426" s="1" t="s">
        <v>79</v>
      </c>
      <c r="BT1426" s="1" t="s">
        <v>14129</v>
      </c>
    </row>
    <row r="1427" spans="1:72" ht="13.5" customHeight="1">
      <c r="A1427" s="4" t="str">
        <f t="shared" si="38"/>
        <v>1702_각남면_0102</v>
      </c>
      <c r="B1427" s="1">
        <v>1702</v>
      </c>
      <c r="C1427" s="1" t="s">
        <v>12741</v>
      </c>
      <c r="D1427" s="1" t="s">
        <v>12742</v>
      </c>
      <c r="E1427" s="1">
        <v>1426</v>
      </c>
      <c r="F1427" s="1">
        <v>5</v>
      </c>
      <c r="G1427" s="1" t="s">
        <v>2680</v>
      </c>
      <c r="H1427" s="1" t="s">
        <v>7055</v>
      </c>
      <c r="I1427" s="1">
        <v>6</v>
      </c>
      <c r="L1427" s="1">
        <v>5</v>
      </c>
      <c r="M1427" s="1" t="s">
        <v>15874</v>
      </c>
      <c r="N1427" s="1" t="s">
        <v>12397</v>
      </c>
      <c r="S1427" s="1" t="s">
        <v>49</v>
      </c>
      <c r="T1427" s="1" t="s">
        <v>2878</v>
      </c>
      <c r="W1427" s="1" t="s">
        <v>148</v>
      </c>
      <c r="X1427" s="1" t="s">
        <v>11263</v>
      </c>
      <c r="Y1427" s="1" t="s">
        <v>88</v>
      </c>
      <c r="Z1427" s="1" t="s">
        <v>7814</v>
      </c>
      <c r="AC1427" s="1">
        <v>29</v>
      </c>
      <c r="AD1427" s="1" t="s">
        <v>232</v>
      </c>
      <c r="AE1427" s="1" t="s">
        <v>9785</v>
      </c>
      <c r="AJ1427" s="1" t="s">
        <v>17</v>
      </c>
      <c r="AK1427" s="1" t="s">
        <v>9936</v>
      </c>
      <c r="AL1427" s="1" t="s">
        <v>149</v>
      </c>
      <c r="AM1427" s="1" t="s">
        <v>9962</v>
      </c>
      <c r="AT1427" s="1" t="s">
        <v>46</v>
      </c>
      <c r="AU1427" s="1" t="s">
        <v>7417</v>
      </c>
      <c r="AV1427" s="1" t="s">
        <v>2916</v>
      </c>
      <c r="AW1427" s="1" t="s">
        <v>10512</v>
      </c>
      <c r="BG1427" s="1" t="s">
        <v>46</v>
      </c>
      <c r="BH1427" s="1" t="s">
        <v>7417</v>
      </c>
      <c r="BI1427" s="1" t="s">
        <v>2917</v>
      </c>
      <c r="BJ1427" s="1" t="s">
        <v>11275</v>
      </c>
      <c r="BK1427" s="1" t="s">
        <v>46</v>
      </c>
      <c r="BL1427" s="1" t="s">
        <v>7417</v>
      </c>
      <c r="BM1427" s="1" t="s">
        <v>574</v>
      </c>
      <c r="BN1427" s="1" t="s">
        <v>7916</v>
      </c>
      <c r="BO1427" s="1" t="s">
        <v>46</v>
      </c>
      <c r="BP1427" s="1" t="s">
        <v>7417</v>
      </c>
      <c r="BQ1427" s="1" t="s">
        <v>2918</v>
      </c>
      <c r="BR1427" s="1" t="s">
        <v>13661</v>
      </c>
      <c r="BS1427" s="1" t="s">
        <v>79</v>
      </c>
      <c r="BT1427" s="1" t="s">
        <v>14129</v>
      </c>
    </row>
    <row r="1428" spans="1:72" ht="13.5" customHeight="1">
      <c r="A1428" s="4" t="str">
        <f t="shared" si="38"/>
        <v>1702_각남면_0102</v>
      </c>
      <c r="B1428" s="1">
        <v>1702</v>
      </c>
      <c r="C1428" s="1" t="s">
        <v>12741</v>
      </c>
      <c r="D1428" s="1" t="s">
        <v>12742</v>
      </c>
      <c r="E1428" s="1">
        <v>1427</v>
      </c>
      <c r="F1428" s="1">
        <v>5</v>
      </c>
      <c r="G1428" s="1" t="s">
        <v>2680</v>
      </c>
      <c r="H1428" s="1" t="s">
        <v>7055</v>
      </c>
      <c r="I1428" s="1">
        <v>6</v>
      </c>
      <c r="L1428" s="1">
        <v>5</v>
      </c>
      <c r="M1428" s="1" t="s">
        <v>15874</v>
      </c>
      <c r="N1428" s="1" t="s">
        <v>12397</v>
      </c>
      <c r="S1428" s="1" t="s">
        <v>367</v>
      </c>
      <c r="T1428" s="1" t="s">
        <v>12826</v>
      </c>
      <c r="U1428" s="1" t="s">
        <v>80</v>
      </c>
      <c r="V1428" s="1" t="s">
        <v>12874</v>
      </c>
      <c r="Y1428" s="1" t="s">
        <v>83</v>
      </c>
      <c r="Z1428" s="1" t="s">
        <v>8547</v>
      </c>
      <c r="AC1428" s="1">
        <v>75</v>
      </c>
      <c r="AD1428" s="1" t="s">
        <v>70</v>
      </c>
      <c r="AE1428" s="1" t="s">
        <v>9764</v>
      </c>
    </row>
    <row r="1429" spans="1:72" ht="13.5" customHeight="1">
      <c r="A1429" s="4" t="str">
        <f t="shared" si="38"/>
        <v>1702_각남면_0102</v>
      </c>
      <c r="B1429" s="1">
        <v>1702</v>
      </c>
      <c r="C1429" s="1" t="s">
        <v>12741</v>
      </c>
      <c r="D1429" s="1" t="s">
        <v>12742</v>
      </c>
      <c r="E1429" s="1">
        <v>1428</v>
      </c>
      <c r="F1429" s="1">
        <v>5</v>
      </c>
      <c r="G1429" s="1" t="s">
        <v>2680</v>
      </c>
      <c r="H1429" s="1" t="s">
        <v>7055</v>
      </c>
      <c r="I1429" s="1">
        <v>6</v>
      </c>
      <c r="L1429" s="1">
        <v>5</v>
      </c>
      <c r="M1429" s="1" t="s">
        <v>15874</v>
      </c>
      <c r="N1429" s="1" t="s">
        <v>12397</v>
      </c>
      <c r="S1429" s="1" t="s">
        <v>2919</v>
      </c>
      <c r="T1429" s="1" t="s">
        <v>7266</v>
      </c>
      <c r="W1429" s="1" t="s">
        <v>148</v>
      </c>
      <c r="X1429" s="1" t="s">
        <v>11263</v>
      </c>
      <c r="Y1429" s="1" t="s">
        <v>88</v>
      </c>
      <c r="Z1429" s="1" t="s">
        <v>7814</v>
      </c>
      <c r="AC1429" s="1">
        <v>74</v>
      </c>
      <c r="AD1429" s="1" t="s">
        <v>159</v>
      </c>
      <c r="AE1429" s="1" t="s">
        <v>9777</v>
      </c>
      <c r="AF1429" s="1" t="s">
        <v>100</v>
      </c>
      <c r="AG1429" s="1" t="s">
        <v>9819</v>
      </c>
    </row>
    <row r="1430" spans="1:72" ht="13.5" customHeight="1">
      <c r="A1430" s="4" t="str">
        <f t="shared" si="38"/>
        <v>1702_각남면_0102</v>
      </c>
      <c r="B1430" s="1">
        <v>1702</v>
      </c>
      <c r="C1430" s="1" t="s">
        <v>12741</v>
      </c>
      <c r="D1430" s="1" t="s">
        <v>12742</v>
      </c>
      <c r="E1430" s="1">
        <v>1429</v>
      </c>
      <c r="F1430" s="1">
        <v>5</v>
      </c>
      <c r="G1430" s="1" t="s">
        <v>2680</v>
      </c>
      <c r="H1430" s="1" t="s">
        <v>7055</v>
      </c>
      <c r="I1430" s="1">
        <v>6</v>
      </c>
      <c r="L1430" s="1">
        <v>5</v>
      </c>
      <c r="M1430" s="1" t="s">
        <v>15874</v>
      </c>
      <c r="N1430" s="1" t="s">
        <v>12397</v>
      </c>
      <c r="S1430" s="1" t="s">
        <v>64</v>
      </c>
      <c r="T1430" s="1" t="s">
        <v>7221</v>
      </c>
      <c r="Y1430" s="1" t="s">
        <v>2920</v>
      </c>
      <c r="Z1430" s="1" t="s">
        <v>8308</v>
      </c>
      <c r="AC1430" s="1">
        <v>4</v>
      </c>
      <c r="AD1430" s="1" t="s">
        <v>103</v>
      </c>
      <c r="AE1430" s="1" t="s">
        <v>9769</v>
      </c>
    </row>
    <row r="1431" spans="1:72" ht="13.5" customHeight="1">
      <c r="A1431" s="4" t="str">
        <f t="shared" ref="A1431:A1457" si="39">HYPERLINK("http://kyu.snu.ac.kr/sdhj/index.jsp?type=hj/GK14658_00IH_0001_0102.jpg","1702_각남면_0102")</f>
        <v>1702_각남면_0102</v>
      </c>
      <c r="B1431" s="1">
        <v>1702</v>
      </c>
      <c r="C1431" s="1" t="s">
        <v>12741</v>
      </c>
      <c r="D1431" s="1" t="s">
        <v>12742</v>
      </c>
      <c r="E1431" s="1">
        <v>1430</v>
      </c>
      <c r="F1431" s="1">
        <v>5</v>
      </c>
      <c r="G1431" s="1" t="s">
        <v>2680</v>
      </c>
      <c r="H1431" s="1" t="s">
        <v>7055</v>
      </c>
      <c r="I1431" s="1">
        <v>6</v>
      </c>
      <c r="L1431" s="1">
        <v>5</v>
      </c>
      <c r="M1431" s="1" t="s">
        <v>15874</v>
      </c>
      <c r="N1431" s="1" t="s">
        <v>12397</v>
      </c>
      <c r="S1431" s="1" t="s">
        <v>64</v>
      </c>
      <c r="T1431" s="1" t="s">
        <v>7221</v>
      </c>
      <c r="Y1431" s="1" t="s">
        <v>88</v>
      </c>
      <c r="Z1431" s="1" t="s">
        <v>7814</v>
      </c>
      <c r="AC1431" s="1">
        <v>2</v>
      </c>
      <c r="AD1431" s="1" t="s">
        <v>99</v>
      </c>
      <c r="AE1431" s="1" t="s">
        <v>9768</v>
      </c>
      <c r="AF1431" s="1" t="s">
        <v>100</v>
      </c>
      <c r="AG1431" s="1" t="s">
        <v>9819</v>
      </c>
    </row>
    <row r="1432" spans="1:72" ht="13.5" customHeight="1">
      <c r="A1432" s="4" t="str">
        <f t="shared" si="39"/>
        <v>1702_각남면_0102</v>
      </c>
      <c r="B1432" s="1">
        <v>1702</v>
      </c>
      <c r="C1432" s="1" t="s">
        <v>12741</v>
      </c>
      <c r="D1432" s="1" t="s">
        <v>12742</v>
      </c>
      <c r="E1432" s="1">
        <v>1431</v>
      </c>
      <c r="F1432" s="1">
        <v>5</v>
      </c>
      <c r="G1432" s="1" t="s">
        <v>2680</v>
      </c>
      <c r="H1432" s="1" t="s">
        <v>7055</v>
      </c>
      <c r="I1432" s="1">
        <v>7</v>
      </c>
      <c r="J1432" s="1" t="s">
        <v>2921</v>
      </c>
      <c r="K1432" s="1" t="s">
        <v>7101</v>
      </c>
      <c r="L1432" s="1">
        <v>1</v>
      </c>
      <c r="M1432" s="1" t="s">
        <v>2921</v>
      </c>
      <c r="N1432" s="1" t="s">
        <v>7101</v>
      </c>
      <c r="T1432" s="1" t="s">
        <v>14194</v>
      </c>
      <c r="U1432" s="1" t="s">
        <v>481</v>
      </c>
      <c r="V1432" s="1" t="s">
        <v>7339</v>
      </c>
      <c r="W1432" s="1" t="s">
        <v>166</v>
      </c>
      <c r="X1432" s="1" t="s">
        <v>7754</v>
      </c>
      <c r="Y1432" s="1" t="s">
        <v>2922</v>
      </c>
      <c r="Z1432" s="1" t="s">
        <v>8548</v>
      </c>
      <c r="AC1432" s="1">
        <v>72</v>
      </c>
      <c r="AD1432" s="1" t="s">
        <v>736</v>
      </c>
      <c r="AE1432" s="1" t="s">
        <v>9813</v>
      </c>
      <c r="AJ1432" s="1" t="s">
        <v>17</v>
      </c>
      <c r="AK1432" s="1" t="s">
        <v>9936</v>
      </c>
      <c r="AL1432" s="1" t="s">
        <v>97</v>
      </c>
      <c r="AM1432" s="1" t="s">
        <v>9880</v>
      </c>
      <c r="AT1432" s="1" t="s">
        <v>2756</v>
      </c>
      <c r="AU1432" s="1" t="s">
        <v>10213</v>
      </c>
      <c r="AV1432" s="1" t="s">
        <v>15425</v>
      </c>
      <c r="AW1432" s="1" t="s">
        <v>10498</v>
      </c>
      <c r="BG1432" s="1" t="s">
        <v>1842</v>
      </c>
      <c r="BH1432" s="1" t="s">
        <v>7605</v>
      </c>
      <c r="BI1432" s="1" t="s">
        <v>2757</v>
      </c>
      <c r="BJ1432" s="1" t="s">
        <v>11264</v>
      </c>
      <c r="BK1432" s="1" t="s">
        <v>207</v>
      </c>
      <c r="BL1432" s="1" t="s">
        <v>10187</v>
      </c>
      <c r="BM1432" s="1" t="s">
        <v>2923</v>
      </c>
      <c r="BN1432" s="1" t="s">
        <v>11725</v>
      </c>
      <c r="BO1432" s="1" t="s">
        <v>207</v>
      </c>
      <c r="BP1432" s="1" t="s">
        <v>10187</v>
      </c>
      <c r="BQ1432" s="1" t="s">
        <v>2776</v>
      </c>
      <c r="BR1432" s="1" t="s">
        <v>12251</v>
      </c>
      <c r="BS1432" s="1" t="s">
        <v>1151</v>
      </c>
      <c r="BT1432" s="1" t="s">
        <v>9954</v>
      </c>
    </row>
    <row r="1433" spans="1:72" ht="13.5" customHeight="1">
      <c r="A1433" s="4" t="str">
        <f t="shared" si="39"/>
        <v>1702_각남면_0102</v>
      </c>
      <c r="B1433" s="1">
        <v>1702</v>
      </c>
      <c r="C1433" s="1" t="s">
        <v>12741</v>
      </c>
      <c r="D1433" s="1" t="s">
        <v>12742</v>
      </c>
      <c r="E1433" s="1">
        <v>1432</v>
      </c>
      <c r="F1433" s="1">
        <v>5</v>
      </c>
      <c r="G1433" s="1" t="s">
        <v>2680</v>
      </c>
      <c r="H1433" s="1" t="s">
        <v>7055</v>
      </c>
      <c r="I1433" s="1">
        <v>7</v>
      </c>
      <c r="L1433" s="1">
        <v>1</v>
      </c>
      <c r="M1433" s="1" t="s">
        <v>2921</v>
      </c>
      <c r="N1433" s="1" t="s">
        <v>7101</v>
      </c>
      <c r="S1433" s="1" t="s">
        <v>49</v>
      </c>
      <c r="T1433" s="1" t="s">
        <v>2878</v>
      </c>
      <c r="W1433" s="1" t="s">
        <v>166</v>
      </c>
      <c r="X1433" s="1" t="s">
        <v>7754</v>
      </c>
      <c r="Y1433" s="1" t="s">
        <v>119</v>
      </c>
      <c r="Z1433" s="1" t="s">
        <v>7818</v>
      </c>
      <c r="AC1433" s="1">
        <v>53</v>
      </c>
      <c r="AD1433" s="1" t="s">
        <v>40</v>
      </c>
      <c r="AE1433" s="1" t="s">
        <v>9762</v>
      </c>
      <c r="AJ1433" s="1" t="s">
        <v>17</v>
      </c>
      <c r="AK1433" s="1" t="s">
        <v>9936</v>
      </c>
      <c r="AL1433" s="1" t="s">
        <v>149</v>
      </c>
      <c r="AM1433" s="1" t="s">
        <v>9962</v>
      </c>
      <c r="AT1433" s="1" t="s">
        <v>2924</v>
      </c>
      <c r="AU1433" s="1" t="s">
        <v>10215</v>
      </c>
      <c r="AV1433" s="1" t="s">
        <v>1754</v>
      </c>
      <c r="AW1433" s="1" t="s">
        <v>8236</v>
      </c>
      <c r="BG1433" s="1" t="s">
        <v>109</v>
      </c>
      <c r="BH1433" s="1" t="s">
        <v>10204</v>
      </c>
      <c r="BI1433" s="1" t="s">
        <v>15875</v>
      </c>
      <c r="BJ1433" s="1" t="s">
        <v>13561</v>
      </c>
      <c r="BK1433" s="1" t="s">
        <v>2925</v>
      </c>
      <c r="BL1433" s="1" t="s">
        <v>11531</v>
      </c>
      <c r="BM1433" s="1" t="s">
        <v>2744</v>
      </c>
      <c r="BN1433" s="1" t="s">
        <v>11724</v>
      </c>
      <c r="BO1433" s="1" t="s">
        <v>207</v>
      </c>
      <c r="BP1433" s="1" t="s">
        <v>10187</v>
      </c>
      <c r="BQ1433" s="1" t="s">
        <v>2926</v>
      </c>
      <c r="BR1433" s="1" t="s">
        <v>14001</v>
      </c>
      <c r="BS1433" s="1" t="s">
        <v>149</v>
      </c>
      <c r="BT1433" s="1" t="s">
        <v>9962</v>
      </c>
    </row>
    <row r="1434" spans="1:72" ht="13.5" customHeight="1">
      <c r="A1434" s="4" t="str">
        <f t="shared" si="39"/>
        <v>1702_각남면_0102</v>
      </c>
      <c r="B1434" s="1">
        <v>1702</v>
      </c>
      <c r="C1434" s="1" t="s">
        <v>12741</v>
      </c>
      <c r="D1434" s="1" t="s">
        <v>12742</v>
      </c>
      <c r="E1434" s="1">
        <v>1433</v>
      </c>
      <c r="F1434" s="1">
        <v>5</v>
      </c>
      <c r="G1434" s="1" t="s">
        <v>2680</v>
      </c>
      <c r="H1434" s="1" t="s">
        <v>7055</v>
      </c>
      <c r="I1434" s="1">
        <v>7</v>
      </c>
      <c r="L1434" s="1">
        <v>1</v>
      </c>
      <c r="M1434" s="1" t="s">
        <v>2921</v>
      </c>
      <c r="N1434" s="1" t="s">
        <v>7101</v>
      </c>
      <c r="S1434" s="1" t="s">
        <v>1967</v>
      </c>
      <c r="T1434" s="1" t="s">
        <v>7253</v>
      </c>
      <c r="Y1434" s="1" t="s">
        <v>2755</v>
      </c>
      <c r="Z1434" s="1" t="s">
        <v>8499</v>
      </c>
      <c r="AF1434" s="1" t="s">
        <v>741</v>
      </c>
      <c r="AG1434" s="1" t="s">
        <v>9820</v>
      </c>
      <c r="AH1434" s="1" t="s">
        <v>2927</v>
      </c>
      <c r="AI1434" s="1" t="s">
        <v>9911</v>
      </c>
    </row>
    <row r="1435" spans="1:72" ht="13.5" customHeight="1">
      <c r="A1435" s="4" t="str">
        <f t="shared" si="39"/>
        <v>1702_각남면_0102</v>
      </c>
      <c r="B1435" s="1">
        <v>1702</v>
      </c>
      <c r="C1435" s="1" t="s">
        <v>12741</v>
      </c>
      <c r="D1435" s="1" t="s">
        <v>12742</v>
      </c>
      <c r="E1435" s="1">
        <v>1434</v>
      </c>
      <c r="F1435" s="1">
        <v>5</v>
      </c>
      <c r="G1435" s="1" t="s">
        <v>2680</v>
      </c>
      <c r="H1435" s="1" t="s">
        <v>7055</v>
      </c>
      <c r="I1435" s="1">
        <v>7</v>
      </c>
      <c r="L1435" s="1">
        <v>1</v>
      </c>
      <c r="M1435" s="1" t="s">
        <v>2921</v>
      </c>
      <c r="N1435" s="1" t="s">
        <v>7101</v>
      </c>
      <c r="T1435" s="1" t="s">
        <v>15306</v>
      </c>
      <c r="U1435" s="1" t="s">
        <v>320</v>
      </c>
      <c r="V1435" s="1" t="s">
        <v>7378</v>
      </c>
      <c r="Y1435" s="1" t="s">
        <v>179</v>
      </c>
      <c r="Z1435" s="1" t="s">
        <v>7829</v>
      </c>
      <c r="AC1435" s="1">
        <v>51</v>
      </c>
      <c r="AD1435" s="1" t="s">
        <v>593</v>
      </c>
      <c r="AE1435" s="1" t="s">
        <v>9808</v>
      </c>
      <c r="AT1435" s="1" t="s">
        <v>126</v>
      </c>
      <c r="AU1435" s="1" t="s">
        <v>10186</v>
      </c>
      <c r="AV1435" s="1" t="s">
        <v>2928</v>
      </c>
      <c r="AW1435" s="1" t="s">
        <v>10513</v>
      </c>
      <c r="BB1435" s="1" t="s">
        <v>141</v>
      </c>
      <c r="BC1435" s="1" t="s">
        <v>7634</v>
      </c>
      <c r="BD1435" s="1" t="s">
        <v>2420</v>
      </c>
      <c r="BE1435" s="1" t="s">
        <v>8410</v>
      </c>
    </row>
    <row r="1436" spans="1:72" ht="13.5" customHeight="1">
      <c r="A1436" s="4" t="str">
        <f t="shared" si="39"/>
        <v>1702_각남면_0102</v>
      </c>
      <c r="B1436" s="1">
        <v>1702</v>
      </c>
      <c r="C1436" s="1" t="s">
        <v>12741</v>
      </c>
      <c r="D1436" s="1" t="s">
        <v>12742</v>
      </c>
      <c r="E1436" s="1">
        <v>1435</v>
      </c>
      <c r="F1436" s="1">
        <v>5</v>
      </c>
      <c r="G1436" s="1" t="s">
        <v>2680</v>
      </c>
      <c r="H1436" s="1" t="s">
        <v>7055</v>
      </c>
      <c r="I1436" s="1">
        <v>7</v>
      </c>
      <c r="L1436" s="1">
        <v>1</v>
      </c>
      <c r="M1436" s="1" t="s">
        <v>2921</v>
      </c>
      <c r="N1436" s="1" t="s">
        <v>7101</v>
      </c>
      <c r="T1436" s="1" t="s">
        <v>15306</v>
      </c>
      <c r="U1436" s="1" t="s">
        <v>130</v>
      </c>
      <c r="V1436" s="1" t="s">
        <v>7309</v>
      </c>
      <c r="Y1436" s="1" t="s">
        <v>1961</v>
      </c>
      <c r="Z1436" s="1" t="s">
        <v>8549</v>
      </c>
      <c r="AC1436" s="1">
        <v>27</v>
      </c>
      <c r="AD1436" s="1" t="s">
        <v>483</v>
      </c>
      <c r="AE1436" s="1" t="s">
        <v>9497</v>
      </c>
      <c r="BB1436" s="1" t="s">
        <v>292</v>
      </c>
      <c r="BC1436" s="1" t="s">
        <v>10920</v>
      </c>
      <c r="BE1436" s="1" t="s">
        <v>15699</v>
      </c>
      <c r="BF1436" s="1" t="s">
        <v>13507</v>
      </c>
    </row>
    <row r="1437" spans="1:72" ht="13.5" customHeight="1">
      <c r="A1437" s="4" t="str">
        <f t="shared" si="39"/>
        <v>1702_각남면_0102</v>
      </c>
      <c r="B1437" s="1">
        <v>1702</v>
      </c>
      <c r="C1437" s="1" t="s">
        <v>12741</v>
      </c>
      <c r="D1437" s="1" t="s">
        <v>12742</v>
      </c>
      <c r="E1437" s="1">
        <v>1436</v>
      </c>
      <c r="F1437" s="1">
        <v>5</v>
      </c>
      <c r="G1437" s="1" t="s">
        <v>2680</v>
      </c>
      <c r="H1437" s="1" t="s">
        <v>7055</v>
      </c>
      <c r="I1437" s="1">
        <v>7</v>
      </c>
      <c r="L1437" s="1">
        <v>1</v>
      </c>
      <c r="M1437" s="1" t="s">
        <v>2921</v>
      </c>
      <c r="N1437" s="1" t="s">
        <v>7101</v>
      </c>
      <c r="T1437" s="1" t="s">
        <v>15306</v>
      </c>
      <c r="U1437" s="1" t="s">
        <v>130</v>
      </c>
      <c r="V1437" s="1" t="s">
        <v>7309</v>
      </c>
      <c r="Y1437" s="1" t="s">
        <v>2929</v>
      </c>
      <c r="Z1437" s="1" t="s">
        <v>8550</v>
      </c>
      <c r="AC1437" s="1">
        <v>15</v>
      </c>
      <c r="AD1437" s="1" t="s">
        <v>70</v>
      </c>
      <c r="AE1437" s="1" t="s">
        <v>9764</v>
      </c>
      <c r="AF1437" s="1" t="s">
        <v>100</v>
      </c>
      <c r="AG1437" s="1" t="s">
        <v>9819</v>
      </c>
      <c r="BC1437" s="1" t="s">
        <v>10920</v>
      </c>
      <c r="BE1437" s="1" t="s">
        <v>15699</v>
      </c>
      <c r="BF1437" s="1" t="s">
        <v>13510</v>
      </c>
    </row>
    <row r="1438" spans="1:72" ht="13.5" customHeight="1">
      <c r="A1438" s="4" t="str">
        <f t="shared" si="39"/>
        <v>1702_각남면_0102</v>
      </c>
      <c r="B1438" s="1">
        <v>1702</v>
      </c>
      <c r="C1438" s="1" t="s">
        <v>12741</v>
      </c>
      <c r="D1438" s="1" t="s">
        <v>12742</v>
      </c>
      <c r="E1438" s="1">
        <v>1437</v>
      </c>
      <c r="F1438" s="1">
        <v>5</v>
      </c>
      <c r="G1438" s="1" t="s">
        <v>2680</v>
      </c>
      <c r="H1438" s="1" t="s">
        <v>7055</v>
      </c>
      <c r="I1438" s="1">
        <v>7</v>
      </c>
      <c r="L1438" s="1">
        <v>1</v>
      </c>
      <c r="M1438" s="1" t="s">
        <v>2921</v>
      </c>
      <c r="N1438" s="1" t="s">
        <v>7101</v>
      </c>
      <c r="T1438" s="1" t="s">
        <v>15306</v>
      </c>
      <c r="U1438" s="1" t="s">
        <v>130</v>
      </c>
      <c r="V1438" s="1" t="s">
        <v>7309</v>
      </c>
      <c r="Y1438" s="1" t="s">
        <v>2930</v>
      </c>
      <c r="Z1438" s="1" t="s">
        <v>8551</v>
      </c>
      <c r="AC1438" s="1">
        <v>27</v>
      </c>
      <c r="AD1438" s="1" t="s">
        <v>483</v>
      </c>
      <c r="AE1438" s="1" t="s">
        <v>9497</v>
      </c>
      <c r="AG1438" s="1" t="s">
        <v>15643</v>
      </c>
    </row>
    <row r="1439" spans="1:72" ht="13.5" customHeight="1">
      <c r="A1439" s="4" t="str">
        <f t="shared" si="39"/>
        <v>1702_각남면_0102</v>
      </c>
      <c r="B1439" s="1">
        <v>1702</v>
      </c>
      <c r="C1439" s="1" t="s">
        <v>12741</v>
      </c>
      <c r="D1439" s="1" t="s">
        <v>12742</v>
      </c>
      <c r="E1439" s="1">
        <v>1438</v>
      </c>
      <c r="F1439" s="1">
        <v>5</v>
      </c>
      <c r="G1439" s="1" t="s">
        <v>2680</v>
      </c>
      <c r="H1439" s="1" t="s">
        <v>7055</v>
      </c>
      <c r="I1439" s="1">
        <v>7</v>
      </c>
      <c r="L1439" s="1">
        <v>1</v>
      </c>
      <c r="M1439" s="1" t="s">
        <v>2921</v>
      </c>
      <c r="N1439" s="1" t="s">
        <v>7101</v>
      </c>
      <c r="T1439" s="1" t="s">
        <v>15306</v>
      </c>
      <c r="U1439" s="1" t="s">
        <v>130</v>
      </c>
      <c r="V1439" s="1" t="s">
        <v>7309</v>
      </c>
      <c r="Y1439" s="1" t="s">
        <v>2931</v>
      </c>
      <c r="Z1439" s="1" t="s">
        <v>8552</v>
      </c>
      <c r="AC1439" s="1">
        <v>11</v>
      </c>
      <c r="AD1439" s="1" t="s">
        <v>313</v>
      </c>
      <c r="AE1439" s="1" t="s">
        <v>9793</v>
      </c>
      <c r="AG1439" s="1" t="s">
        <v>15643</v>
      </c>
      <c r="BF1439" s="1" t="s">
        <v>13511</v>
      </c>
    </row>
    <row r="1440" spans="1:72" ht="13.5" customHeight="1">
      <c r="A1440" s="4" t="str">
        <f t="shared" si="39"/>
        <v>1702_각남면_0102</v>
      </c>
      <c r="B1440" s="1">
        <v>1702</v>
      </c>
      <c r="C1440" s="1" t="s">
        <v>12741</v>
      </c>
      <c r="D1440" s="1" t="s">
        <v>12742</v>
      </c>
      <c r="E1440" s="1">
        <v>1439</v>
      </c>
      <c r="F1440" s="1">
        <v>5</v>
      </c>
      <c r="G1440" s="1" t="s">
        <v>2680</v>
      </c>
      <c r="H1440" s="1" t="s">
        <v>7055</v>
      </c>
      <c r="I1440" s="1">
        <v>7</v>
      </c>
      <c r="L1440" s="1">
        <v>1</v>
      </c>
      <c r="M1440" s="1" t="s">
        <v>2921</v>
      </c>
      <c r="N1440" s="1" t="s">
        <v>7101</v>
      </c>
      <c r="T1440" s="1" t="s">
        <v>15306</v>
      </c>
      <c r="U1440" s="1" t="s">
        <v>130</v>
      </c>
      <c r="V1440" s="1" t="s">
        <v>7309</v>
      </c>
      <c r="Y1440" s="1" t="s">
        <v>1061</v>
      </c>
      <c r="Z1440" s="1" t="s">
        <v>8038</v>
      </c>
      <c r="AC1440" s="1">
        <v>9</v>
      </c>
      <c r="AD1440" s="1" t="s">
        <v>408</v>
      </c>
      <c r="AE1440" s="1" t="s">
        <v>9800</v>
      </c>
      <c r="AG1440" s="1" t="s">
        <v>15643</v>
      </c>
    </row>
    <row r="1441" spans="1:72" ht="13.5" customHeight="1">
      <c r="A1441" s="4" t="str">
        <f t="shared" si="39"/>
        <v>1702_각남면_0102</v>
      </c>
      <c r="B1441" s="1">
        <v>1702</v>
      </c>
      <c r="C1441" s="1" t="s">
        <v>12741</v>
      </c>
      <c r="D1441" s="1" t="s">
        <v>12742</v>
      </c>
      <c r="E1441" s="1">
        <v>1440</v>
      </c>
      <c r="F1441" s="1">
        <v>5</v>
      </c>
      <c r="G1441" s="1" t="s">
        <v>2680</v>
      </c>
      <c r="H1441" s="1" t="s">
        <v>7055</v>
      </c>
      <c r="I1441" s="1">
        <v>7</v>
      </c>
      <c r="L1441" s="1">
        <v>1</v>
      </c>
      <c r="M1441" s="1" t="s">
        <v>2921</v>
      </c>
      <c r="N1441" s="1" t="s">
        <v>7101</v>
      </c>
      <c r="T1441" s="1" t="s">
        <v>15306</v>
      </c>
      <c r="U1441" s="1" t="s">
        <v>130</v>
      </c>
      <c r="V1441" s="1" t="s">
        <v>7309</v>
      </c>
      <c r="Y1441" s="1" t="s">
        <v>859</v>
      </c>
      <c r="Z1441" s="1" t="s">
        <v>7990</v>
      </c>
      <c r="AC1441" s="1">
        <v>5</v>
      </c>
      <c r="AD1441" s="1" t="s">
        <v>319</v>
      </c>
      <c r="AE1441" s="1" t="s">
        <v>7865</v>
      </c>
      <c r="AG1441" s="1" t="s">
        <v>15643</v>
      </c>
      <c r="BF1441" s="1" t="s">
        <v>13511</v>
      </c>
    </row>
    <row r="1442" spans="1:72" ht="13.5" customHeight="1">
      <c r="A1442" s="4" t="str">
        <f t="shared" si="39"/>
        <v>1702_각남면_0102</v>
      </c>
      <c r="B1442" s="1">
        <v>1702</v>
      </c>
      <c r="C1442" s="1" t="s">
        <v>12741</v>
      </c>
      <c r="D1442" s="1" t="s">
        <v>12742</v>
      </c>
      <c r="E1442" s="1">
        <v>1441</v>
      </c>
      <c r="F1442" s="1">
        <v>5</v>
      </c>
      <c r="G1442" s="1" t="s">
        <v>2680</v>
      </c>
      <c r="H1442" s="1" t="s">
        <v>7055</v>
      </c>
      <c r="I1442" s="1">
        <v>7</v>
      </c>
      <c r="L1442" s="1">
        <v>1</v>
      </c>
      <c r="M1442" s="1" t="s">
        <v>2921</v>
      </c>
      <c r="N1442" s="1" t="s">
        <v>7101</v>
      </c>
      <c r="T1442" s="1" t="s">
        <v>15306</v>
      </c>
      <c r="U1442" s="1" t="s">
        <v>130</v>
      </c>
      <c r="V1442" s="1" t="s">
        <v>7309</v>
      </c>
      <c r="Y1442" s="1" t="s">
        <v>131</v>
      </c>
      <c r="Z1442" s="1" t="s">
        <v>7821</v>
      </c>
      <c r="AC1442" s="1">
        <v>7</v>
      </c>
      <c r="AD1442" s="1" t="s">
        <v>74</v>
      </c>
      <c r="AE1442" s="1" t="s">
        <v>9766</v>
      </c>
      <c r="AG1442" s="1" t="s">
        <v>15643</v>
      </c>
      <c r="BF1442" s="1" t="s">
        <v>13512</v>
      </c>
    </row>
    <row r="1443" spans="1:72" ht="13.5" customHeight="1">
      <c r="A1443" s="4" t="str">
        <f t="shared" si="39"/>
        <v>1702_각남면_0102</v>
      </c>
      <c r="B1443" s="1">
        <v>1702</v>
      </c>
      <c r="C1443" s="1" t="s">
        <v>12741</v>
      </c>
      <c r="D1443" s="1" t="s">
        <v>12742</v>
      </c>
      <c r="E1443" s="1">
        <v>1442</v>
      </c>
      <c r="F1443" s="1">
        <v>5</v>
      </c>
      <c r="G1443" s="1" t="s">
        <v>2680</v>
      </c>
      <c r="H1443" s="1" t="s">
        <v>7055</v>
      </c>
      <c r="I1443" s="1">
        <v>7</v>
      </c>
      <c r="L1443" s="1">
        <v>1</v>
      </c>
      <c r="M1443" s="1" t="s">
        <v>2921</v>
      </c>
      <c r="N1443" s="1" t="s">
        <v>7101</v>
      </c>
      <c r="T1443" s="1" t="s">
        <v>15306</v>
      </c>
      <c r="U1443" s="1" t="s">
        <v>130</v>
      </c>
      <c r="V1443" s="1" t="s">
        <v>7309</v>
      </c>
      <c r="Y1443" s="1" t="s">
        <v>2932</v>
      </c>
      <c r="Z1443" s="1" t="s">
        <v>8553</v>
      </c>
      <c r="AC1443" s="1">
        <v>5</v>
      </c>
      <c r="AD1443" s="1" t="s">
        <v>319</v>
      </c>
      <c r="AE1443" s="1" t="s">
        <v>7865</v>
      </c>
      <c r="AF1443" s="1" t="s">
        <v>13198</v>
      </c>
      <c r="AG1443" s="1" t="s">
        <v>13121</v>
      </c>
      <c r="BF1443" s="1" t="s">
        <v>13509</v>
      </c>
    </row>
    <row r="1444" spans="1:72" ht="13.5" customHeight="1">
      <c r="A1444" s="4" t="str">
        <f t="shared" si="39"/>
        <v>1702_각남면_0102</v>
      </c>
      <c r="B1444" s="1">
        <v>1702</v>
      </c>
      <c r="C1444" s="1" t="s">
        <v>12741</v>
      </c>
      <c r="D1444" s="1" t="s">
        <v>12742</v>
      </c>
      <c r="E1444" s="1">
        <v>1443</v>
      </c>
      <c r="F1444" s="1">
        <v>5</v>
      </c>
      <c r="G1444" s="1" t="s">
        <v>2680</v>
      </c>
      <c r="H1444" s="1" t="s">
        <v>7055</v>
      </c>
      <c r="I1444" s="1">
        <v>7</v>
      </c>
      <c r="L1444" s="1">
        <v>2</v>
      </c>
      <c r="M1444" s="1" t="s">
        <v>14343</v>
      </c>
      <c r="N1444" s="1" t="s">
        <v>14344</v>
      </c>
      <c r="T1444" s="1" t="s">
        <v>14194</v>
      </c>
      <c r="U1444" s="1" t="s">
        <v>2933</v>
      </c>
      <c r="V1444" s="1" t="s">
        <v>7484</v>
      </c>
      <c r="W1444" s="1" t="s">
        <v>409</v>
      </c>
      <c r="X1444" s="1" t="s">
        <v>7760</v>
      </c>
      <c r="Y1444" s="1" t="s">
        <v>1040</v>
      </c>
      <c r="Z1444" s="1" t="s">
        <v>8033</v>
      </c>
      <c r="AC1444" s="1">
        <v>63</v>
      </c>
      <c r="AD1444" s="1" t="s">
        <v>217</v>
      </c>
      <c r="AE1444" s="1" t="s">
        <v>9783</v>
      </c>
      <c r="AJ1444" s="1" t="s">
        <v>17</v>
      </c>
      <c r="AK1444" s="1" t="s">
        <v>9936</v>
      </c>
      <c r="AL1444" s="1" t="s">
        <v>399</v>
      </c>
      <c r="AM1444" s="1" t="s">
        <v>9937</v>
      </c>
      <c r="AT1444" s="1" t="s">
        <v>553</v>
      </c>
      <c r="AU1444" s="1" t="s">
        <v>7549</v>
      </c>
      <c r="AV1444" s="1" t="s">
        <v>1517</v>
      </c>
      <c r="AW1444" s="1" t="s">
        <v>10514</v>
      </c>
      <c r="BG1444" s="1" t="s">
        <v>553</v>
      </c>
      <c r="BH1444" s="1" t="s">
        <v>7549</v>
      </c>
      <c r="BI1444" s="1" t="s">
        <v>2042</v>
      </c>
      <c r="BJ1444" s="1" t="s">
        <v>11239</v>
      </c>
      <c r="BK1444" s="1" t="s">
        <v>2487</v>
      </c>
      <c r="BL1444" s="1" t="s">
        <v>11528</v>
      </c>
      <c r="BM1444" s="1" t="s">
        <v>512</v>
      </c>
      <c r="BN1444" s="1" t="s">
        <v>11607</v>
      </c>
      <c r="BO1444" s="1" t="s">
        <v>189</v>
      </c>
      <c r="BP1444" s="1" t="s">
        <v>7414</v>
      </c>
      <c r="BQ1444" s="1" t="s">
        <v>2074</v>
      </c>
      <c r="BR1444" s="1" t="s">
        <v>12173</v>
      </c>
      <c r="BS1444" s="1" t="s">
        <v>86</v>
      </c>
      <c r="BT1444" s="1" t="s">
        <v>9892</v>
      </c>
    </row>
    <row r="1445" spans="1:72" ht="13.5" customHeight="1">
      <c r="A1445" s="4" t="str">
        <f t="shared" si="39"/>
        <v>1702_각남면_0102</v>
      </c>
      <c r="B1445" s="1">
        <v>1702</v>
      </c>
      <c r="C1445" s="1" t="s">
        <v>12741</v>
      </c>
      <c r="D1445" s="1" t="s">
        <v>12742</v>
      </c>
      <c r="E1445" s="1">
        <v>1444</v>
      </c>
      <c r="F1445" s="1">
        <v>5</v>
      </c>
      <c r="G1445" s="1" t="s">
        <v>2680</v>
      </c>
      <c r="H1445" s="1" t="s">
        <v>7055</v>
      </c>
      <c r="I1445" s="1">
        <v>7</v>
      </c>
      <c r="L1445" s="1">
        <v>2</v>
      </c>
      <c r="M1445" s="1" t="s">
        <v>14343</v>
      </c>
      <c r="N1445" s="1" t="s">
        <v>14344</v>
      </c>
      <c r="S1445" s="1" t="s">
        <v>49</v>
      </c>
      <c r="T1445" s="1" t="s">
        <v>2878</v>
      </c>
      <c r="W1445" s="1" t="s">
        <v>656</v>
      </c>
      <c r="X1445" s="1" t="s">
        <v>7770</v>
      </c>
      <c r="Y1445" s="1" t="s">
        <v>88</v>
      </c>
      <c r="Z1445" s="1" t="s">
        <v>7814</v>
      </c>
      <c r="AC1445" s="1">
        <v>56</v>
      </c>
      <c r="AD1445" s="1" t="s">
        <v>611</v>
      </c>
      <c r="AE1445" s="1" t="s">
        <v>9539</v>
      </c>
      <c r="AJ1445" s="1" t="s">
        <v>17</v>
      </c>
      <c r="AK1445" s="1" t="s">
        <v>9936</v>
      </c>
      <c r="AL1445" s="1" t="s">
        <v>97</v>
      </c>
      <c r="AM1445" s="1" t="s">
        <v>9880</v>
      </c>
      <c r="AT1445" s="1" t="s">
        <v>2446</v>
      </c>
      <c r="AU1445" s="1" t="s">
        <v>10216</v>
      </c>
      <c r="AV1445" s="1" t="s">
        <v>740</v>
      </c>
      <c r="AW1445" s="1" t="s">
        <v>7959</v>
      </c>
      <c r="BG1445" s="1" t="s">
        <v>189</v>
      </c>
      <c r="BH1445" s="1" t="s">
        <v>7414</v>
      </c>
      <c r="BI1445" s="1" t="s">
        <v>15334</v>
      </c>
      <c r="BJ1445" s="1" t="s">
        <v>10317</v>
      </c>
      <c r="BK1445" s="1" t="s">
        <v>189</v>
      </c>
      <c r="BL1445" s="1" t="s">
        <v>7414</v>
      </c>
      <c r="BM1445" s="1" t="s">
        <v>2934</v>
      </c>
      <c r="BN1445" s="1" t="s">
        <v>10968</v>
      </c>
      <c r="BO1445" s="1" t="s">
        <v>189</v>
      </c>
      <c r="BP1445" s="1" t="s">
        <v>7414</v>
      </c>
      <c r="BQ1445" s="1" t="s">
        <v>2935</v>
      </c>
      <c r="BR1445" s="1" t="s">
        <v>12266</v>
      </c>
      <c r="BS1445" s="1" t="s">
        <v>79</v>
      </c>
      <c r="BT1445" s="1" t="s">
        <v>14129</v>
      </c>
    </row>
    <row r="1446" spans="1:72" ht="13.5" customHeight="1">
      <c r="A1446" s="4" t="str">
        <f t="shared" si="39"/>
        <v>1702_각남면_0102</v>
      </c>
      <c r="B1446" s="1">
        <v>1702</v>
      </c>
      <c r="C1446" s="1" t="s">
        <v>12741</v>
      </c>
      <c r="D1446" s="1" t="s">
        <v>12742</v>
      </c>
      <c r="E1446" s="1">
        <v>1445</v>
      </c>
      <c r="F1446" s="1">
        <v>5</v>
      </c>
      <c r="G1446" s="1" t="s">
        <v>2680</v>
      </c>
      <c r="H1446" s="1" t="s">
        <v>7055</v>
      </c>
      <c r="I1446" s="1">
        <v>7</v>
      </c>
      <c r="L1446" s="1">
        <v>2</v>
      </c>
      <c r="M1446" s="1" t="s">
        <v>14343</v>
      </c>
      <c r="N1446" s="1" t="s">
        <v>14344</v>
      </c>
      <c r="S1446" s="1" t="s">
        <v>68</v>
      </c>
      <c r="T1446" s="1" t="s">
        <v>7222</v>
      </c>
      <c r="U1446" s="1" t="s">
        <v>445</v>
      </c>
      <c r="V1446" s="1" t="s">
        <v>12846</v>
      </c>
      <c r="Y1446" s="1" t="s">
        <v>1367</v>
      </c>
      <c r="Z1446" s="1" t="s">
        <v>8307</v>
      </c>
      <c r="AC1446" s="1">
        <v>14</v>
      </c>
      <c r="AD1446" s="1" t="s">
        <v>159</v>
      </c>
      <c r="AE1446" s="1" t="s">
        <v>9777</v>
      </c>
    </row>
    <row r="1447" spans="1:72" ht="13.5" customHeight="1">
      <c r="A1447" s="4" t="str">
        <f t="shared" si="39"/>
        <v>1702_각남면_0102</v>
      </c>
      <c r="B1447" s="1">
        <v>1702</v>
      </c>
      <c r="C1447" s="1" t="s">
        <v>12741</v>
      </c>
      <c r="D1447" s="1" t="s">
        <v>12742</v>
      </c>
      <c r="E1447" s="1">
        <v>1446</v>
      </c>
      <c r="F1447" s="1">
        <v>5</v>
      </c>
      <c r="G1447" s="1" t="s">
        <v>2680</v>
      </c>
      <c r="H1447" s="1" t="s">
        <v>7055</v>
      </c>
      <c r="I1447" s="1">
        <v>7</v>
      </c>
      <c r="L1447" s="1">
        <v>2</v>
      </c>
      <c r="M1447" s="1" t="s">
        <v>14343</v>
      </c>
      <c r="N1447" s="1" t="s">
        <v>14344</v>
      </c>
      <c r="S1447" s="1" t="s">
        <v>68</v>
      </c>
      <c r="T1447" s="1" t="s">
        <v>7222</v>
      </c>
      <c r="U1447" s="1" t="s">
        <v>387</v>
      </c>
      <c r="V1447" s="1" t="s">
        <v>7332</v>
      </c>
      <c r="Y1447" s="1" t="s">
        <v>676</v>
      </c>
      <c r="Z1447" s="1" t="s">
        <v>7938</v>
      </c>
      <c r="AC1447" s="1">
        <v>15</v>
      </c>
      <c r="AD1447" s="1" t="s">
        <v>70</v>
      </c>
      <c r="AE1447" s="1" t="s">
        <v>9764</v>
      </c>
    </row>
    <row r="1448" spans="1:72" ht="13.5" customHeight="1">
      <c r="A1448" s="4" t="str">
        <f t="shared" si="39"/>
        <v>1702_각남면_0102</v>
      </c>
      <c r="B1448" s="1">
        <v>1702</v>
      </c>
      <c r="C1448" s="1" t="s">
        <v>12741</v>
      </c>
      <c r="D1448" s="1" t="s">
        <v>12742</v>
      </c>
      <c r="E1448" s="1">
        <v>1447</v>
      </c>
      <c r="F1448" s="1">
        <v>5</v>
      </c>
      <c r="G1448" s="1" t="s">
        <v>2680</v>
      </c>
      <c r="H1448" s="1" t="s">
        <v>7055</v>
      </c>
      <c r="I1448" s="1">
        <v>7</v>
      </c>
      <c r="L1448" s="1">
        <v>2</v>
      </c>
      <c r="M1448" s="1" t="s">
        <v>14343</v>
      </c>
      <c r="N1448" s="1" t="s">
        <v>14344</v>
      </c>
      <c r="S1448" s="1" t="s">
        <v>117</v>
      </c>
      <c r="T1448" s="1" t="s">
        <v>7223</v>
      </c>
      <c r="W1448" s="1" t="s">
        <v>76</v>
      </c>
      <c r="X1448" s="1" t="s">
        <v>12974</v>
      </c>
      <c r="Y1448" s="1" t="s">
        <v>88</v>
      </c>
      <c r="Z1448" s="1" t="s">
        <v>7814</v>
      </c>
      <c r="AC1448" s="1">
        <v>26</v>
      </c>
      <c r="AD1448" s="1" t="s">
        <v>140</v>
      </c>
      <c r="AE1448" s="1" t="s">
        <v>9774</v>
      </c>
    </row>
    <row r="1449" spans="1:72" ht="13.5" customHeight="1">
      <c r="A1449" s="4" t="str">
        <f t="shared" si="39"/>
        <v>1702_각남면_0102</v>
      </c>
      <c r="B1449" s="1">
        <v>1702</v>
      </c>
      <c r="C1449" s="1" t="s">
        <v>12741</v>
      </c>
      <c r="D1449" s="1" t="s">
        <v>12742</v>
      </c>
      <c r="E1449" s="1">
        <v>1448</v>
      </c>
      <c r="F1449" s="1">
        <v>5</v>
      </c>
      <c r="G1449" s="1" t="s">
        <v>2680</v>
      </c>
      <c r="H1449" s="1" t="s">
        <v>7055</v>
      </c>
      <c r="I1449" s="1">
        <v>7</v>
      </c>
      <c r="L1449" s="1">
        <v>2</v>
      </c>
      <c r="M1449" s="1" t="s">
        <v>14343</v>
      </c>
      <c r="N1449" s="1" t="s">
        <v>14344</v>
      </c>
      <c r="S1449" s="1" t="s">
        <v>64</v>
      </c>
      <c r="T1449" s="1" t="s">
        <v>7221</v>
      </c>
      <c r="Y1449" s="1" t="s">
        <v>2936</v>
      </c>
      <c r="Z1449" s="1" t="s">
        <v>8554</v>
      </c>
      <c r="AC1449" s="1">
        <v>11</v>
      </c>
      <c r="AD1449" s="1" t="s">
        <v>495</v>
      </c>
      <c r="AE1449" s="1" t="s">
        <v>9805</v>
      </c>
    </row>
    <row r="1450" spans="1:72" ht="13.5" customHeight="1">
      <c r="A1450" s="4" t="str">
        <f t="shared" si="39"/>
        <v>1702_각남면_0102</v>
      </c>
      <c r="B1450" s="1">
        <v>1702</v>
      </c>
      <c r="C1450" s="1" t="s">
        <v>12741</v>
      </c>
      <c r="D1450" s="1" t="s">
        <v>12742</v>
      </c>
      <c r="E1450" s="1">
        <v>1449</v>
      </c>
      <c r="F1450" s="1">
        <v>5</v>
      </c>
      <c r="G1450" s="1" t="s">
        <v>2680</v>
      </c>
      <c r="H1450" s="1" t="s">
        <v>7055</v>
      </c>
      <c r="I1450" s="1">
        <v>7</v>
      </c>
      <c r="L1450" s="1">
        <v>2</v>
      </c>
      <c r="M1450" s="1" t="s">
        <v>14343</v>
      </c>
      <c r="N1450" s="1" t="s">
        <v>14344</v>
      </c>
      <c r="T1450" s="1" t="s">
        <v>15306</v>
      </c>
      <c r="U1450" s="1" t="s">
        <v>130</v>
      </c>
      <c r="V1450" s="1" t="s">
        <v>7309</v>
      </c>
      <c r="Y1450" s="1" t="s">
        <v>2937</v>
      </c>
      <c r="Z1450" s="1" t="s">
        <v>8555</v>
      </c>
      <c r="AC1450" s="1">
        <v>62</v>
      </c>
      <c r="AD1450" s="1" t="s">
        <v>99</v>
      </c>
      <c r="AE1450" s="1" t="s">
        <v>9768</v>
      </c>
      <c r="AF1450" s="1" t="s">
        <v>146</v>
      </c>
      <c r="AG1450" s="1" t="s">
        <v>9822</v>
      </c>
      <c r="AH1450" s="1" t="s">
        <v>120</v>
      </c>
      <c r="AI1450" s="1" t="s">
        <v>9894</v>
      </c>
      <c r="AT1450" s="1" t="s">
        <v>57</v>
      </c>
      <c r="AU1450" s="1" t="s">
        <v>7320</v>
      </c>
      <c r="AV1450" s="1" t="s">
        <v>1442</v>
      </c>
      <c r="AW1450" s="1" t="s">
        <v>10373</v>
      </c>
      <c r="BB1450" s="1" t="s">
        <v>141</v>
      </c>
      <c r="BC1450" s="1" t="s">
        <v>7634</v>
      </c>
      <c r="BD1450" s="1" t="s">
        <v>2938</v>
      </c>
      <c r="BE1450" s="1" t="s">
        <v>10947</v>
      </c>
    </row>
    <row r="1451" spans="1:72" ht="13.5" customHeight="1">
      <c r="A1451" s="4" t="str">
        <f t="shared" si="39"/>
        <v>1702_각남면_0102</v>
      </c>
      <c r="B1451" s="1">
        <v>1702</v>
      </c>
      <c r="C1451" s="1" t="s">
        <v>12741</v>
      </c>
      <c r="D1451" s="1" t="s">
        <v>12742</v>
      </c>
      <c r="E1451" s="1">
        <v>1450</v>
      </c>
      <c r="F1451" s="1">
        <v>5</v>
      </c>
      <c r="G1451" s="1" t="s">
        <v>2680</v>
      </c>
      <c r="H1451" s="1" t="s">
        <v>7055</v>
      </c>
      <c r="I1451" s="1">
        <v>7</v>
      </c>
      <c r="L1451" s="1">
        <v>2</v>
      </c>
      <c r="M1451" s="1" t="s">
        <v>14343</v>
      </c>
      <c r="N1451" s="1" t="s">
        <v>14344</v>
      </c>
      <c r="S1451" s="1" t="s">
        <v>68</v>
      </c>
      <c r="T1451" s="1" t="s">
        <v>7222</v>
      </c>
      <c r="Y1451" s="1" t="s">
        <v>2939</v>
      </c>
      <c r="Z1451" s="1" t="s">
        <v>8556</v>
      </c>
      <c r="AC1451" s="1">
        <v>14</v>
      </c>
      <c r="AD1451" s="1" t="s">
        <v>159</v>
      </c>
      <c r="AE1451" s="1" t="s">
        <v>9777</v>
      </c>
    </row>
    <row r="1452" spans="1:72" ht="13.5" customHeight="1">
      <c r="A1452" s="4" t="str">
        <f t="shared" si="39"/>
        <v>1702_각남면_0102</v>
      </c>
      <c r="B1452" s="1">
        <v>1702</v>
      </c>
      <c r="C1452" s="1" t="s">
        <v>12741</v>
      </c>
      <c r="D1452" s="1" t="s">
        <v>12742</v>
      </c>
      <c r="E1452" s="1">
        <v>1451</v>
      </c>
      <c r="F1452" s="1">
        <v>5</v>
      </c>
      <c r="G1452" s="1" t="s">
        <v>2680</v>
      </c>
      <c r="H1452" s="1" t="s">
        <v>7055</v>
      </c>
      <c r="I1452" s="1">
        <v>7</v>
      </c>
      <c r="L1452" s="1">
        <v>3</v>
      </c>
      <c r="M1452" s="1" t="s">
        <v>14602</v>
      </c>
      <c r="N1452" s="1" t="s">
        <v>14603</v>
      </c>
      <c r="T1452" s="1" t="s">
        <v>14194</v>
      </c>
      <c r="U1452" s="1" t="s">
        <v>172</v>
      </c>
      <c r="V1452" s="1" t="s">
        <v>7314</v>
      </c>
      <c r="W1452" s="1" t="s">
        <v>1636</v>
      </c>
      <c r="X1452" s="1" t="s">
        <v>7781</v>
      </c>
      <c r="Y1452" s="1" t="s">
        <v>2940</v>
      </c>
      <c r="Z1452" s="1" t="s">
        <v>8557</v>
      </c>
      <c r="AC1452" s="1">
        <v>36</v>
      </c>
      <c r="AD1452" s="1" t="s">
        <v>289</v>
      </c>
      <c r="AE1452" s="1" t="s">
        <v>9790</v>
      </c>
      <c r="AJ1452" s="1" t="s">
        <v>17</v>
      </c>
      <c r="AK1452" s="1" t="s">
        <v>9936</v>
      </c>
      <c r="AL1452" s="1" t="s">
        <v>120</v>
      </c>
      <c r="AM1452" s="1" t="s">
        <v>9894</v>
      </c>
      <c r="AT1452" s="1" t="s">
        <v>46</v>
      </c>
      <c r="AU1452" s="1" t="s">
        <v>7417</v>
      </c>
      <c r="AV1452" s="1" t="s">
        <v>2941</v>
      </c>
      <c r="AW1452" s="1" t="s">
        <v>9649</v>
      </c>
      <c r="BG1452" s="1" t="s">
        <v>46</v>
      </c>
      <c r="BH1452" s="1" t="s">
        <v>7417</v>
      </c>
      <c r="BI1452" s="1" t="s">
        <v>2942</v>
      </c>
      <c r="BJ1452" s="1" t="s">
        <v>11276</v>
      </c>
      <c r="BK1452" s="1" t="s">
        <v>46</v>
      </c>
      <c r="BL1452" s="1" t="s">
        <v>7417</v>
      </c>
      <c r="BM1452" s="1" t="s">
        <v>2943</v>
      </c>
      <c r="BN1452" s="1" t="s">
        <v>11732</v>
      </c>
      <c r="BO1452" s="1" t="s">
        <v>46</v>
      </c>
      <c r="BP1452" s="1" t="s">
        <v>7417</v>
      </c>
      <c r="BQ1452" s="1" t="s">
        <v>15414</v>
      </c>
      <c r="BR1452" s="1" t="s">
        <v>12228</v>
      </c>
      <c r="BS1452" s="1" t="s">
        <v>97</v>
      </c>
      <c r="BT1452" s="1" t="s">
        <v>9880</v>
      </c>
    </row>
    <row r="1453" spans="1:72" ht="13.5" customHeight="1">
      <c r="A1453" s="4" t="str">
        <f t="shared" si="39"/>
        <v>1702_각남면_0102</v>
      </c>
      <c r="B1453" s="1">
        <v>1702</v>
      </c>
      <c r="C1453" s="1" t="s">
        <v>12741</v>
      </c>
      <c r="D1453" s="1" t="s">
        <v>12742</v>
      </c>
      <c r="E1453" s="1">
        <v>1452</v>
      </c>
      <c r="F1453" s="1">
        <v>5</v>
      </c>
      <c r="G1453" s="1" t="s">
        <v>2680</v>
      </c>
      <c r="H1453" s="1" t="s">
        <v>7055</v>
      </c>
      <c r="I1453" s="1">
        <v>7</v>
      </c>
      <c r="L1453" s="1">
        <v>3</v>
      </c>
      <c r="M1453" s="1" t="s">
        <v>14602</v>
      </c>
      <c r="N1453" s="1" t="s">
        <v>14603</v>
      </c>
      <c r="S1453" s="1" t="s">
        <v>49</v>
      </c>
      <c r="T1453" s="1" t="s">
        <v>2878</v>
      </c>
      <c r="W1453" s="1" t="s">
        <v>2149</v>
      </c>
      <c r="X1453" s="1" t="s">
        <v>7787</v>
      </c>
      <c r="Y1453" s="1" t="s">
        <v>88</v>
      </c>
      <c r="Z1453" s="1" t="s">
        <v>7814</v>
      </c>
      <c r="AC1453" s="1">
        <v>29</v>
      </c>
      <c r="AD1453" s="1" t="s">
        <v>232</v>
      </c>
      <c r="AE1453" s="1" t="s">
        <v>9785</v>
      </c>
      <c r="AJ1453" s="1" t="s">
        <v>17</v>
      </c>
      <c r="AK1453" s="1" t="s">
        <v>9936</v>
      </c>
      <c r="AL1453" s="1" t="s">
        <v>360</v>
      </c>
      <c r="AM1453" s="1" t="s">
        <v>9928</v>
      </c>
      <c r="AT1453" s="1" t="s">
        <v>46</v>
      </c>
      <c r="AU1453" s="1" t="s">
        <v>7417</v>
      </c>
      <c r="AV1453" s="1" t="s">
        <v>2944</v>
      </c>
      <c r="AW1453" s="1" t="s">
        <v>10515</v>
      </c>
      <c r="BG1453" s="1" t="s">
        <v>46</v>
      </c>
      <c r="BH1453" s="1" t="s">
        <v>7417</v>
      </c>
      <c r="BI1453" s="1" t="s">
        <v>2945</v>
      </c>
      <c r="BJ1453" s="1" t="s">
        <v>11277</v>
      </c>
      <c r="BK1453" s="1" t="s">
        <v>247</v>
      </c>
      <c r="BL1453" s="1" t="s">
        <v>7367</v>
      </c>
      <c r="BM1453" s="1" t="s">
        <v>2946</v>
      </c>
      <c r="BN1453" s="1" t="s">
        <v>11733</v>
      </c>
      <c r="BO1453" s="1" t="s">
        <v>46</v>
      </c>
      <c r="BP1453" s="1" t="s">
        <v>7417</v>
      </c>
      <c r="BQ1453" s="1" t="s">
        <v>2947</v>
      </c>
      <c r="BR1453" s="1" t="s">
        <v>12267</v>
      </c>
      <c r="BS1453" s="1" t="s">
        <v>86</v>
      </c>
      <c r="BT1453" s="1" t="s">
        <v>9892</v>
      </c>
    </row>
    <row r="1454" spans="1:72" ht="13.5" customHeight="1">
      <c r="A1454" s="4" t="str">
        <f t="shared" si="39"/>
        <v>1702_각남면_0102</v>
      </c>
      <c r="B1454" s="1">
        <v>1702</v>
      </c>
      <c r="C1454" s="1" t="s">
        <v>12741</v>
      </c>
      <c r="D1454" s="1" t="s">
        <v>12742</v>
      </c>
      <c r="E1454" s="1">
        <v>1453</v>
      </c>
      <c r="F1454" s="1">
        <v>5</v>
      </c>
      <c r="G1454" s="1" t="s">
        <v>2680</v>
      </c>
      <c r="H1454" s="1" t="s">
        <v>7055</v>
      </c>
      <c r="I1454" s="1">
        <v>7</v>
      </c>
      <c r="L1454" s="1">
        <v>3</v>
      </c>
      <c r="M1454" s="1" t="s">
        <v>14602</v>
      </c>
      <c r="N1454" s="1" t="s">
        <v>14603</v>
      </c>
      <c r="S1454" s="1" t="s">
        <v>64</v>
      </c>
      <c r="T1454" s="1" t="s">
        <v>7221</v>
      </c>
      <c r="Y1454" s="1" t="s">
        <v>88</v>
      </c>
      <c r="Z1454" s="1" t="s">
        <v>7814</v>
      </c>
      <c r="AC1454" s="1">
        <v>2</v>
      </c>
      <c r="AD1454" s="1" t="s">
        <v>99</v>
      </c>
      <c r="AE1454" s="1" t="s">
        <v>9768</v>
      </c>
      <c r="AF1454" s="1" t="s">
        <v>100</v>
      </c>
      <c r="AG1454" s="1" t="s">
        <v>9819</v>
      </c>
    </row>
    <row r="1455" spans="1:72" ht="13.5" customHeight="1">
      <c r="A1455" s="4" t="str">
        <f t="shared" si="39"/>
        <v>1702_각남면_0102</v>
      </c>
      <c r="B1455" s="1">
        <v>1702</v>
      </c>
      <c r="C1455" s="1" t="s">
        <v>12741</v>
      </c>
      <c r="D1455" s="1" t="s">
        <v>12742</v>
      </c>
      <c r="E1455" s="1">
        <v>1454</v>
      </c>
      <c r="F1455" s="1">
        <v>5</v>
      </c>
      <c r="G1455" s="1" t="s">
        <v>2680</v>
      </c>
      <c r="H1455" s="1" t="s">
        <v>7055</v>
      </c>
      <c r="I1455" s="1">
        <v>7</v>
      </c>
      <c r="L1455" s="1">
        <v>3</v>
      </c>
      <c r="M1455" s="1" t="s">
        <v>14602</v>
      </c>
      <c r="N1455" s="1" t="s">
        <v>14603</v>
      </c>
      <c r="S1455" s="1" t="s">
        <v>64</v>
      </c>
      <c r="T1455" s="1" t="s">
        <v>7221</v>
      </c>
      <c r="Y1455" s="1" t="s">
        <v>751</v>
      </c>
      <c r="Z1455" s="1" t="s">
        <v>7961</v>
      </c>
      <c r="AC1455" s="1">
        <v>4</v>
      </c>
      <c r="AD1455" s="1" t="s">
        <v>103</v>
      </c>
      <c r="AE1455" s="1" t="s">
        <v>9769</v>
      </c>
    </row>
    <row r="1456" spans="1:72" ht="13.5" customHeight="1">
      <c r="A1456" s="4" t="str">
        <f t="shared" si="39"/>
        <v>1702_각남면_0102</v>
      </c>
      <c r="B1456" s="1">
        <v>1702</v>
      </c>
      <c r="C1456" s="1" t="s">
        <v>12741</v>
      </c>
      <c r="D1456" s="1" t="s">
        <v>12742</v>
      </c>
      <c r="E1456" s="1">
        <v>1455</v>
      </c>
      <c r="F1456" s="1">
        <v>5</v>
      </c>
      <c r="G1456" s="1" t="s">
        <v>2680</v>
      </c>
      <c r="H1456" s="1" t="s">
        <v>7055</v>
      </c>
      <c r="I1456" s="1">
        <v>7</v>
      </c>
      <c r="L1456" s="1">
        <v>3</v>
      </c>
      <c r="M1456" s="1" t="s">
        <v>14602</v>
      </c>
      <c r="N1456" s="1" t="s">
        <v>14603</v>
      </c>
      <c r="S1456" s="1" t="s">
        <v>280</v>
      </c>
      <c r="T1456" s="1" t="s">
        <v>7228</v>
      </c>
      <c r="W1456" s="1" t="s">
        <v>166</v>
      </c>
      <c r="X1456" s="1" t="s">
        <v>7754</v>
      </c>
      <c r="Y1456" s="1" t="s">
        <v>88</v>
      </c>
      <c r="Z1456" s="1" t="s">
        <v>7814</v>
      </c>
      <c r="AF1456" s="1" t="s">
        <v>599</v>
      </c>
      <c r="AG1456" s="1" t="s">
        <v>9829</v>
      </c>
    </row>
    <row r="1457" spans="1:72" ht="13.5" customHeight="1">
      <c r="A1457" s="4" t="str">
        <f t="shared" si="39"/>
        <v>1702_각남면_0102</v>
      </c>
      <c r="B1457" s="1">
        <v>1702</v>
      </c>
      <c r="C1457" s="1" t="s">
        <v>12741</v>
      </c>
      <c r="D1457" s="1" t="s">
        <v>12742</v>
      </c>
      <c r="E1457" s="1">
        <v>1456</v>
      </c>
      <c r="F1457" s="1">
        <v>5</v>
      </c>
      <c r="G1457" s="1" t="s">
        <v>2680</v>
      </c>
      <c r="H1457" s="1" t="s">
        <v>7055</v>
      </c>
      <c r="I1457" s="1">
        <v>7</v>
      </c>
      <c r="L1457" s="1">
        <v>4</v>
      </c>
      <c r="M1457" s="1" t="s">
        <v>14874</v>
      </c>
      <c r="N1457" s="1" t="s">
        <v>14875</v>
      </c>
      <c r="T1457" s="1" t="s">
        <v>14194</v>
      </c>
      <c r="U1457" s="1" t="s">
        <v>2948</v>
      </c>
      <c r="V1457" s="1" t="s">
        <v>7485</v>
      </c>
      <c r="W1457" s="1" t="s">
        <v>166</v>
      </c>
      <c r="X1457" s="1" t="s">
        <v>7754</v>
      </c>
      <c r="Y1457" s="1" t="s">
        <v>2949</v>
      </c>
      <c r="Z1457" s="1" t="s">
        <v>8558</v>
      </c>
      <c r="AC1457" s="1">
        <v>58</v>
      </c>
      <c r="AD1457" s="1" t="s">
        <v>410</v>
      </c>
      <c r="AE1457" s="1" t="s">
        <v>9801</v>
      </c>
      <c r="AJ1457" s="1" t="s">
        <v>17</v>
      </c>
      <c r="AK1457" s="1" t="s">
        <v>9936</v>
      </c>
      <c r="AL1457" s="1" t="s">
        <v>97</v>
      </c>
      <c r="AM1457" s="1" t="s">
        <v>9880</v>
      </c>
      <c r="AT1457" s="1" t="s">
        <v>107</v>
      </c>
      <c r="AU1457" s="1" t="s">
        <v>13368</v>
      </c>
      <c r="AV1457" s="1" t="s">
        <v>2755</v>
      </c>
      <c r="AW1457" s="1" t="s">
        <v>8499</v>
      </c>
      <c r="BG1457" s="1" t="s">
        <v>378</v>
      </c>
      <c r="BH1457" s="1" t="s">
        <v>11041</v>
      </c>
      <c r="BI1457" s="1" t="s">
        <v>15425</v>
      </c>
      <c r="BJ1457" s="1" t="s">
        <v>10498</v>
      </c>
      <c r="BK1457" s="1" t="s">
        <v>1842</v>
      </c>
      <c r="BL1457" s="1" t="s">
        <v>7605</v>
      </c>
      <c r="BM1457" s="1" t="s">
        <v>2757</v>
      </c>
      <c r="BN1457" s="1" t="s">
        <v>11264</v>
      </c>
      <c r="BO1457" s="1" t="s">
        <v>862</v>
      </c>
      <c r="BP1457" s="1" t="s">
        <v>7578</v>
      </c>
      <c r="BQ1457" s="1" t="s">
        <v>2950</v>
      </c>
      <c r="BR1457" s="1" t="s">
        <v>12248</v>
      </c>
      <c r="BS1457" s="1" t="s">
        <v>97</v>
      </c>
      <c r="BT1457" s="1" t="s">
        <v>9880</v>
      </c>
    </row>
    <row r="1458" spans="1:72" ht="13.5" customHeight="1">
      <c r="A1458" s="4" t="str">
        <f t="shared" ref="A1458:A1505" si="40">HYPERLINK("http://kyu.snu.ac.kr/sdhj/index.jsp?type=hj/GK14658_00IH_0001_0103.jpg","1702_각남면_0103")</f>
        <v>1702_각남면_0103</v>
      </c>
      <c r="B1458" s="1">
        <v>1702</v>
      </c>
      <c r="C1458" s="1" t="s">
        <v>12741</v>
      </c>
      <c r="D1458" s="1" t="s">
        <v>12742</v>
      </c>
      <c r="E1458" s="1">
        <v>1457</v>
      </c>
      <c r="F1458" s="1">
        <v>5</v>
      </c>
      <c r="G1458" s="1" t="s">
        <v>2680</v>
      </c>
      <c r="H1458" s="1" t="s">
        <v>7055</v>
      </c>
      <c r="I1458" s="1">
        <v>7</v>
      </c>
      <c r="L1458" s="1">
        <v>4</v>
      </c>
      <c r="M1458" s="1" t="s">
        <v>14874</v>
      </c>
      <c r="N1458" s="1" t="s">
        <v>14875</v>
      </c>
      <c r="S1458" s="1" t="s">
        <v>49</v>
      </c>
      <c r="T1458" s="1" t="s">
        <v>2878</v>
      </c>
      <c r="W1458" s="1" t="s">
        <v>76</v>
      </c>
      <c r="X1458" s="1" t="s">
        <v>12974</v>
      </c>
      <c r="Y1458" s="1" t="s">
        <v>88</v>
      </c>
      <c r="Z1458" s="1" t="s">
        <v>7814</v>
      </c>
      <c r="AC1458" s="1">
        <v>47</v>
      </c>
      <c r="AD1458" s="1" t="s">
        <v>575</v>
      </c>
      <c r="AE1458" s="1" t="s">
        <v>9807</v>
      </c>
      <c r="AJ1458" s="1" t="s">
        <v>17</v>
      </c>
      <c r="AK1458" s="1" t="s">
        <v>9936</v>
      </c>
      <c r="AL1458" s="1" t="s">
        <v>79</v>
      </c>
      <c r="AM1458" s="1" t="s">
        <v>13206</v>
      </c>
      <c r="AT1458" s="1" t="s">
        <v>1873</v>
      </c>
      <c r="AU1458" s="1" t="s">
        <v>7431</v>
      </c>
      <c r="AV1458" s="1" t="s">
        <v>2951</v>
      </c>
      <c r="AW1458" s="1" t="s">
        <v>8968</v>
      </c>
      <c r="BG1458" s="1" t="s">
        <v>109</v>
      </c>
      <c r="BH1458" s="1" t="s">
        <v>10204</v>
      </c>
      <c r="BI1458" s="1" t="s">
        <v>1255</v>
      </c>
      <c r="BJ1458" s="1" t="s">
        <v>10651</v>
      </c>
      <c r="BK1458" s="1" t="s">
        <v>553</v>
      </c>
      <c r="BL1458" s="1" t="s">
        <v>7549</v>
      </c>
      <c r="BM1458" s="1" t="s">
        <v>307</v>
      </c>
      <c r="BN1458" s="1" t="s">
        <v>10560</v>
      </c>
      <c r="BO1458" s="1" t="s">
        <v>189</v>
      </c>
      <c r="BP1458" s="1" t="s">
        <v>7414</v>
      </c>
      <c r="BQ1458" s="1" t="s">
        <v>2952</v>
      </c>
      <c r="BR1458" s="1" t="s">
        <v>12268</v>
      </c>
      <c r="BS1458" s="1" t="s">
        <v>120</v>
      </c>
      <c r="BT1458" s="1" t="s">
        <v>9894</v>
      </c>
    </row>
    <row r="1459" spans="1:72" ht="13.5" customHeight="1">
      <c r="A1459" s="4" t="str">
        <f t="shared" si="40"/>
        <v>1702_각남면_0103</v>
      </c>
      <c r="B1459" s="1">
        <v>1702</v>
      </c>
      <c r="C1459" s="1" t="s">
        <v>12741</v>
      </c>
      <c r="D1459" s="1" t="s">
        <v>12742</v>
      </c>
      <c r="E1459" s="1">
        <v>1458</v>
      </c>
      <c r="F1459" s="1">
        <v>5</v>
      </c>
      <c r="G1459" s="1" t="s">
        <v>2680</v>
      </c>
      <c r="H1459" s="1" t="s">
        <v>7055</v>
      </c>
      <c r="I1459" s="1">
        <v>7</v>
      </c>
      <c r="L1459" s="1">
        <v>4</v>
      </c>
      <c r="M1459" s="1" t="s">
        <v>14874</v>
      </c>
      <c r="N1459" s="1" t="s">
        <v>14875</v>
      </c>
      <c r="S1459" s="1" t="s">
        <v>64</v>
      </c>
      <c r="T1459" s="1" t="s">
        <v>7221</v>
      </c>
      <c r="Y1459" s="1" t="s">
        <v>12696</v>
      </c>
      <c r="Z1459" s="1" t="s">
        <v>13096</v>
      </c>
      <c r="AF1459" s="1" t="s">
        <v>66</v>
      </c>
      <c r="AG1459" s="1" t="s">
        <v>9818</v>
      </c>
      <c r="AH1459" s="1" t="s">
        <v>2902</v>
      </c>
      <c r="AI1459" s="1" t="s">
        <v>9910</v>
      </c>
    </row>
    <row r="1460" spans="1:72" ht="13.5" customHeight="1">
      <c r="A1460" s="4" t="str">
        <f t="shared" si="40"/>
        <v>1702_각남면_0103</v>
      </c>
      <c r="B1460" s="1">
        <v>1702</v>
      </c>
      <c r="C1460" s="1" t="s">
        <v>12741</v>
      </c>
      <c r="D1460" s="1" t="s">
        <v>12742</v>
      </c>
      <c r="E1460" s="1">
        <v>1459</v>
      </c>
      <c r="F1460" s="1">
        <v>5</v>
      </c>
      <c r="G1460" s="1" t="s">
        <v>2680</v>
      </c>
      <c r="H1460" s="1" t="s">
        <v>7055</v>
      </c>
      <c r="I1460" s="1">
        <v>7</v>
      </c>
      <c r="L1460" s="1">
        <v>4</v>
      </c>
      <c r="M1460" s="1" t="s">
        <v>14874</v>
      </c>
      <c r="N1460" s="1" t="s">
        <v>14875</v>
      </c>
      <c r="S1460" s="1" t="s">
        <v>64</v>
      </c>
      <c r="T1460" s="1" t="s">
        <v>7221</v>
      </c>
      <c r="Y1460" s="1" t="s">
        <v>88</v>
      </c>
      <c r="Z1460" s="1" t="s">
        <v>7814</v>
      </c>
      <c r="AC1460" s="1">
        <v>11</v>
      </c>
      <c r="AD1460" s="1" t="s">
        <v>313</v>
      </c>
      <c r="AE1460" s="1" t="s">
        <v>9793</v>
      </c>
    </row>
    <row r="1461" spans="1:72" ht="13.5" customHeight="1">
      <c r="A1461" s="4" t="str">
        <f t="shared" si="40"/>
        <v>1702_각남면_0103</v>
      </c>
      <c r="B1461" s="1">
        <v>1702</v>
      </c>
      <c r="C1461" s="1" t="s">
        <v>12741</v>
      </c>
      <c r="D1461" s="1" t="s">
        <v>12742</v>
      </c>
      <c r="E1461" s="1">
        <v>1460</v>
      </c>
      <c r="F1461" s="1">
        <v>5</v>
      </c>
      <c r="G1461" s="1" t="s">
        <v>2680</v>
      </c>
      <c r="H1461" s="1" t="s">
        <v>7055</v>
      </c>
      <c r="I1461" s="1">
        <v>7</v>
      </c>
      <c r="L1461" s="1">
        <v>4</v>
      </c>
      <c r="M1461" s="1" t="s">
        <v>14874</v>
      </c>
      <c r="N1461" s="1" t="s">
        <v>14875</v>
      </c>
      <c r="S1461" s="1" t="s">
        <v>68</v>
      </c>
      <c r="T1461" s="1" t="s">
        <v>7222</v>
      </c>
      <c r="U1461" s="1" t="s">
        <v>445</v>
      </c>
      <c r="V1461" s="1" t="s">
        <v>12846</v>
      </c>
      <c r="Y1461" s="1" t="s">
        <v>2953</v>
      </c>
      <c r="Z1461" s="1" t="s">
        <v>8559</v>
      </c>
      <c r="AF1461" s="1" t="s">
        <v>239</v>
      </c>
      <c r="AG1461" s="1" t="s">
        <v>9824</v>
      </c>
    </row>
    <row r="1462" spans="1:72" ht="13.5" customHeight="1">
      <c r="A1462" s="4" t="str">
        <f t="shared" si="40"/>
        <v>1702_각남면_0103</v>
      </c>
      <c r="B1462" s="1">
        <v>1702</v>
      </c>
      <c r="C1462" s="1" t="s">
        <v>12741</v>
      </c>
      <c r="D1462" s="1" t="s">
        <v>12742</v>
      </c>
      <c r="E1462" s="1">
        <v>1461</v>
      </c>
      <c r="F1462" s="1">
        <v>5</v>
      </c>
      <c r="G1462" s="1" t="s">
        <v>2680</v>
      </c>
      <c r="H1462" s="1" t="s">
        <v>7055</v>
      </c>
      <c r="I1462" s="1">
        <v>7</v>
      </c>
      <c r="L1462" s="1">
        <v>4</v>
      </c>
      <c r="M1462" s="1" t="s">
        <v>14874</v>
      </c>
      <c r="N1462" s="1" t="s">
        <v>14875</v>
      </c>
      <c r="S1462" s="1" t="s">
        <v>461</v>
      </c>
      <c r="T1462" s="1" t="s">
        <v>7233</v>
      </c>
      <c r="U1462" s="1" t="s">
        <v>15849</v>
      </c>
      <c r="V1462" s="1" t="s">
        <v>7453</v>
      </c>
      <c r="Y1462" s="1" t="s">
        <v>2954</v>
      </c>
      <c r="Z1462" s="1" t="s">
        <v>8560</v>
      </c>
      <c r="AC1462" s="1">
        <v>21</v>
      </c>
      <c r="AD1462" s="1" t="s">
        <v>246</v>
      </c>
      <c r="AE1462" s="1" t="s">
        <v>9786</v>
      </c>
      <c r="AF1462" s="1" t="s">
        <v>100</v>
      </c>
      <c r="AG1462" s="1" t="s">
        <v>9819</v>
      </c>
    </row>
    <row r="1463" spans="1:72" ht="13.5" customHeight="1">
      <c r="A1463" s="4" t="str">
        <f t="shared" si="40"/>
        <v>1702_각남면_0103</v>
      </c>
      <c r="B1463" s="1">
        <v>1702</v>
      </c>
      <c r="C1463" s="1" t="s">
        <v>12741</v>
      </c>
      <c r="D1463" s="1" t="s">
        <v>12742</v>
      </c>
      <c r="E1463" s="1">
        <v>1462</v>
      </c>
      <c r="F1463" s="1">
        <v>5</v>
      </c>
      <c r="G1463" s="1" t="s">
        <v>2680</v>
      </c>
      <c r="H1463" s="1" t="s">
        <v>7055</v>
      </c>
      <c r="I1463" s="1">
        <v>7</v>
      </c>
      <c r="L1463" s="1">
        <v>5</v>
      </c>
      <c r="M1463" s="1" t="s">
        <v>14266</v>
      </c>
      <c r="N1463" s="1" t="s">
        <v>14267</v>
      </c>
      <c r="T1463" s="1" t="s">
        <v>14194</v>
      </c>
      <c r="U1463" s="1" t="s">
        <v>147</v>
      </c>
      <c r="V1463" s="1" t="s">
        <v>7312</v>
      </c>
      <c r="W1463" s="1" t="s">
        <v>303</v>
      </c>
      <c r="X1463" s="1" t="s">
        <v>7757</v>
      </c>
      <c r="Y1463" s="1" t="s">
        <v>88</v>
      </c>
      <c r="Z1463" s="1" t="s">
        <v>7814</v>
      </c>
      <c r="AC1463" s="1">
        <v>56</v>
      </c>
      <c r="AD1463" s="1" t="s">
        <v>611</v>
      </c>
      <c r="AE1463" s="1" t="s">
        <v>9539</v>
      </c>
      <c r="AJ1463" s="1" t="s">
        <v>17</v>
      </c>
      <c r="AK1463" s="1" t="s">
        <v>9936</v>
      </c>
      <c r="AL1463" s="1" t="s">
        <v>149</v>
      </c>
      <c r="AM1463" s="1" t="s">
        <v>9962</v>
      </c>
      <c r="AT1463" s="1" t="s">
        <v>2955</v>
      </c>
      <c r="AU1463" s="1" t="s">
        <v>10217</v>
      </c>
      <c r="AV1463" s="1" t="s">
        <v>1403</v>
      </c>
      <c r="AW1463" s="1" t="s">
        <v>8122</v>
      </c>
      <c r="BG1463" s="1" t="s">
        <v>189</v>
      </c>
      <c r="BH1463" s="1" t="s">
        <v>7414</v>
      </c>
      <c r="BI1463" s="1" t="s">
        <v>2956</v>
      </c>
      <c r="BJ1463" s="1" t="s">
        <v>11278</v>
      </c>
      <c r="BK1463" s="1" t="s">
        <v>46</v>
      </c>
      <c r="BL1463" s="1" t="s">
        <v>7417</v>
      </c>
      <c r="BM1463" s="1" t="s">
        <v>2957</v>
      </c>
      <c r="BN1463" s="1" t="s">
        <v>9681</v>
      </c>
      <c r="BO1463" s="1" t="s">
        <v>46</v>
      </c>
      <c r="BP1463" s="1" t="s">
        <v>7417</v>
      </c>
      <c r="BQ1463" s="1" t="s">
        <v>2958</v>
      </c>
      <c r="BR1463" s="1" t="s">
        <v>14062</v>
      </c>
      <c r="BS1463" s="1" t="s">
        <v>149</v>
      </c>
      <c r="BT1463" s="1" t="s">
        <v>9962</v>
      </c>
    </row>
    <row r="1464" spans="1:72" ht="13.5" customHeight="1">
      <c r="A1464" s="4" t="str">
        <f t="shared" si="40"/>
        <v>1702_각남면_0103</v>
      </c>
      <c r="B1464" s="1">
        <v>1702</v>
      </c>
      <c r="C1464" s="1" t="s">
        <v>12741</v>
      </c>
      <c r="D1464" s="1" t="s">
        <v>12742</v>
      </c>
      <c r="E1464" s="1">
        <v>1463</v>
      </c>
      <c r="F1464" s="1">
        <v>5</v>
      </c>
      <c r="G1464" s="1" t="s">
        <v>2680</v>
      </c>
      <c r="H1464" s="1" t="s">
        <v>7055</v>
      </c>
      <c r="I1464" s="1">
        <v>7</v>
      </c>
      <c r="L1464" s="1">
        <v>5</v>
      </c>
      <c r="M1464" s="1" t="s">
        <v>14266</v>
      </c>
      <c r="N1464" s="1" t="s">
        <v>14267</v>
      </c>
      <c r="S1464" s="1" t="s">
        <v>64</v>
      </c>
      <c r="T1464" s="1" t="s">
        <v>7221</v>
      </c>
      <c r="Y1464" s="1" t="s">
        <v>15413</v>
      </c>
      <c r="Z1464" s="1" t="s">
        <v>8440</v>
      </c>
      <c r="AC1464" s="1">
        <v>21</v>
      </c>
      <c r="AD1464" s="1" t="s">
        <v>246</v>
      </c>
      <c r="AE1464" s="1" t="s">
        <v>9786</v>
      </c>
    </row>
    <row r="1465" spans="1:72" ht="13.5" customHeight="1">
      <c r="A1465" s="4" t="str">
        <f t="shared" si="40"/>
        <v>1702_각남면_0103</v>
      </c>
      <c r="B1465" s="1">
        <v>1702</v>
      </c>
      <c r="C1465" s="1" t="s">
        <v>12741</v>
      </c>
      <c r="D1465" s="1" t="s">
        <v>12742</v>
      </c>
      <c r="E1465" s="1">
        <v>1464</v>
      </c>
      <c r="F1465" s="1">
        <v>5</v>
      </c>
      <c r="G1465" s="1" t="s">
        <v>2680</v>
      </c>
      <c r="H1465" s="1" t="s">
        <v>7055</v>
      </c>
      <c r="I1465" s="1">
        <v>7</v>
      </c>
      <c r="L1465" s="1">
        <v>5</v>
      </c>
      <c r="M1465" s="1" t="s">
        <v>14266</v>
      </c>
      <c r="N1465" s="1" t="s">
        <v>14267</v>
      </c>
      <c r="T1465" s="1" t="s">
        <v>15306</v>
      </c>
      <c r="U1465" s="1" t="s">
        <v>1276</v>
      </c>
      <c r="V1465" s="1" t="s">
        <v>7390</v>
      </c>
      <c r="Y1465" s="1" t="s">
        <v>395</v>
      </c>
      <c r="Z1465" s="1" t="s">
        <v>8561</v>
      </c>
      <c r="AC1465" s="1">
        <v>28</v>
      </c>
      <c r="AD1465" s="1" t="s">
        <v>650</v>
      </c>
      <c r="AE1465" s="1" t="s">
        <v>9810</v>
      </c>
      <c r="AT1465" s="1" t="s">
        <v>259</v>
      </c>
      <c r="AU1465" s="1" t="s">
        <v>13350</v>
      </c>
      <c r="AV1465" s="1" t="s">
        <v>2959</v>
      </c>
      <c r="AW1465" s="1" t="s">
        <v>9099</v>
      </c>
      <c r="BB1465" s="1" t="s">
        <v>50</v>
      </c>
      <c r="BC1465" s="1" t="s">
        <v>7304</v>
      </c>
      <c r="BD1465" s="1" t="s">
        <v>2960</v>
      </c>
      <c r="BE1465" s="1" t="s">
        <v>10948</v>
      </c>
    </row>
    <row r="1466" spans="1:72" ht="13.5" customHeight="1">
      <c r="A1466" s="4" t="str">
        <f t="shared" si="40"/>
        <v>1702_각남면_0103</v>
      </c>
      <c r="B1466" s="1">
        <v>1702</v>
      </c>
      <c r="C1466" s="1" t="s">
        <v>12741</v>
      </c>
      <c r="D1466" s="1" t="s">
        <v>12742</v>
      </c>
      <c r="E1466" s="1">
        <v>1465</v>
      </c>
      <c r="F1466" s="1">
        <v>5</v>
      </c>
      <c r="G1466" s="1" t="s">
        <v>2680</v>
      </c>
      <c r="H1466" s="1" t="s">
        <v>7055</v>
      </c>
      <c r="I1466" s="1">
        <v>7</v>
      </c>
      <c r="L1466" s="1">
        <v>5</v>
      </c>
      <c r="M1466" s="1" t="s">
        <v>14266</v>
      </c>
      <c r="N1466" s="1" t="s">
        <v>14267</v>
      </c>
      <c r="S1466" s="1" t="s">
        <v>454</v>
      </c>
      <c r="T1466" s="1" t="s">
        <v>7232</v>
      </c>
      <c r="U1466" s="1" t="s">
        <v>128</v>
      </c>
      <c r="V1466" s="1" t="s">
        <v>7236</v>
      </c>
      <c r="W1466" s="1" t="s">
        <v>76</v>
      </c>
      <c r="X1466" s="1" t="s">
        <v>12974</v>
      </c>
      <c r="Y1466" s="1" t="s">
        <v>2961</v>
      </c>
      <c r="Z1466" s="1" t="s">
        <v>13001</v>
      </c>
      <c r="AC1466" s="1">
        <v>29</v>
      </c>
      <c r="AD1466" s="1" t="s">
        <v>232</v>
      </c>
      <c r="AE1466" s="1" t="s">
        <v>9785</v>
      </c>
      <c r="AT1466" s="1" t="s">
        <v>57</v>
      </c>
      <c r="AU1466" s="1" t="s">
        <v>7320</v>
      </c>
      <c r="AV1466" s="1" t="s">
        <v>2962</v>
      </c>
      <c r="AW1466" s="1" t="s">
        <v>10516</v>
      </c>
      <c r="BB1466" s="1" t="s">
        <v>50</v>
      </c>
      <c r="BC1466" s="1" t="s">
        <v>7304</v>
      </c>
      <c r="BD1466" s="1" t="s">
        <v>2963</v>
      </c>
      <c r="BE1466" s="1" t="s">
        <v>10949</v>
      </c>
    </row>
    <row r="1467" spans="1:72" ht="13.5" customHeight="1">
      <c r="A1467" s="4" t="str">
        <f t="shared" si="40"/>
        <v>1702_각남면_0103</v>
      </c>
      <c r="B1467" s="1">
        <v>1702</v>
      </c>
      <c r="C1467" s="1" t="s">
        <v>12741</v>
      </c>
      <c r="D1467" s="1" t="s">
        <v>12742</v>
      </c>
      <c r="E1467" s="1">
        <v>1466</v>
      </c>
      <c r="F1467" s="1">
        <v>5</v>
      </c>
      <c r="G1467" s="1" t="s">
        <v>2680</v>
      </c>
      <c r="H1467" s="1" t="s">
        <v>7055</v>
      </c>
      <c r="I1467" s="1">
        <v>7</v>
      </c>
      <c r="L1467" s="1">
        <v>5</v>
      </c>
      <c r="M1467" s="1" t="s">
        <v>14266</v>
      </c>
      <c r="N1467" s="1" t="s">
        <v>14267</v>
      </c>
      <c r="T1467" s="1" t="s">
        <v>15306</v>
      </c>
      <c r="U1467" s="1" t="s">
        <v>138</v>
      </c>
      <c r="V1467" s="1" t="s">
        <v>7310</v>
      </c>
      <c r="Y1467" s="1" t="s">
        <v>1882</v>
      </c>
      <c r="Z1467" s="1" t="s">
        <v>8303</v>
      </c>
      <c r="AC1467" s="1">
        <v>1</v>
      </c>
      <c r="AD1467" s="1" t="s">
        <v>284</v>
      </c>
      <c r="AE1467" s="1" t="s">
        <v>9789</v>
      </c>
      <c r="AF1467" s="1" t="s">
        <v>100</v>
      </c>
      <c r="AG1467" s="1" t="s">
        <v>9819</v>
      </c>
    </row>
    <row r="1468" spans="1:72" ht="13.5" customHeight="1">
      <c r="A1468" s="4" t="str">
        <f t="shared" si="40"/>
        <v>1702_각남면_0103</v>
      </c>
      <c r="B1468" s="1">
        <v>1702</v>
      </c>
      <c r="C1468" s="1" t="s">
        <v>12741</v>
      </c>
      <c r="D1468" s="1" t="s">
        <v>12742</v>
      </c>
      <c r="E1468" s="1">
        <v>1467</v>
      </c>
      <c r="F1468" s="1">
        <v>5</v>
      </c>
      <c r="G1468" s="1" t="s">
        <v>2680</v>
      </c>
      <c r="H1468" s="1" t="s">
        <v>7055</v>
      </c>
      <c r="I1468" s="1">
        <v>8</v>
      </c>
      <c r="J1468" s="1" t="s">
        <v>2964</v>
      </c>
      <c r="K1468" s="1" t="s">
        <v>12767</v>
      </c>
      <c r="L1468" s="1">
        <v>1</v>
      </c>
      <c r="M1468" s="1" t="s">
        <v>2964</v>
      </c>
      <c r="N1468" s="1" t="s">
        <v>12767</v>
      </c>
      <c r="T1468" s="1" t="s">
        <v>14194</v>
      </c>
      <c r="U1468" s="1" t="s">
        <v>1535</v>
      </c>
      <c r="V1468" s="1" t="s">
        <v>7416</v>
      </c>
      <c r="W1468" s="1" t="s">
        <v>76</v>
      </c>
      <c r="X1468" s="1" t="s">
        <v>12974</v>
      </c>
      <c r="Y1468" s="1" t="s">
        <v>2667</v>
      </c>
      <c r="Z1468" s="1" t="s">
        <v>8476</v>
      </c>
      <c r="AC1468" s="1">
        <v>57</v>
      </c>
      <c r="AD1468" s="1" t="s">
        <v>304</v>
      </c>
      <c r="AE1468" s="1" t="s">
        <v>9792</v>
      </c>
      <c r="AJ1468" s="1" t="s">
        <v>17</v>
      </c>
      <c r="AK1468" s="1" t="s">
        <v>9936</v>
      </c>
      <c r="AL1468" s="1" t="s">
        <v>224</v>
      </c>
      <c r="AM1468" s="1" t="s">
        <v>9998</v>
      </c>
      <c r="AT1468" s="1" t="s">
        <v>46</v>
      </c>
      <c r="AU1468" s="1" t="s">
        <v>7417</v>
      </c>
      <c r="AV1468" s="1" t="s">
        <v>721</v>
      </c>
      <c r="AW1468" s="1" t="s">
        <v>8004</v>
      </c>
      <c r="BG1468" s="1" t="s">
        <v>46</v>
      </c>
      <c r="BH1468" s="1" t="s">
        <v>7417</v>
      </c>
      <c r="BI1468" s="1" t="s">
        <v>326</v>
      </c>
      <c r="BJ1468" s="1" t="s">
        <v>11279</v>
      </c>
      <c r="BK1468" s="1" t="s">
        <v>46</v>
      </c>
      <c r="BL1468" s="1" t="s">
        <v>7417</v>
      </c>
      <c r="BM1468" s="1" t="s">
        <v>2965</v>
      </c>
      <c r="BN1468" s="1" t="s">
        <v>11734</v>
      </c>
      <c r="BO1468" s="1" t="s">
        <v>46</v>
      </c>
      <c r="BP1468" s="1" t="s">
        <v>7417</v>
      </c>
      <c r="BQ1468" s="1" t="s">
        <v>2966</v>
      </c>
      <c r="BR1468" s="1" t="s">
        <v>14083</v>
      </c>
      <c r="BS1468" s="1" t="s">
        <v>149</v>
      </c>
      <c r="BT1468" s="1" t="s">
        <v>9962</v>
      </c>
    </row>
    <row r="1469" spans="1:72" ht="13.5" customHeight="1">
      <c r="A1469" s="4" t="str">
        <f t="shared" si="40"/>
        <v>1702_각남면_0103</v>
      </c>
      <c r="B1469" s="1">
        <v>1702</v>
      </c>
      <c r="C1469" s="1" t="s">
        <v>12741</v>
      </c>
      <c r="D1469" s="1" t="s">
        <v>12742</v>
      </c>
      <c r="E1469" s="1">
        <v>1468</v>
      </c>
      <c r="F1469" s="1">
        <v>5</v>
      </c>
      <c r="G1469" s="1" t="s">
        <v>2680</v>
      </c>
      <c r="H1469" s="1" t="s">
        <v>7055</v>
      </c>
      <c r="I1469" s="1">
        <v>8</v>
      </c>
      <c r="L1469" s="1">
        <v>1</v>
      </c>
      <c r="M1469" s="1" t="s">
        <v>2964</v>
      </c>
      <c r="N1469" s="1" t="s">
        <v>12767</v>
      </c>
      <c r="S1469" s="1" t="s">
        <v>49</v>
      </c>
      <c r="T1469" s="1" t="s">
        <v>2878</v>
      </c>
      <c r="W1469" s="1" t="s">
        <v>155</v>
      </c>
      <c r="X1469" s="1" t="s">
        <v>7753</v>
      </c>
      <c r="Y1469" s="1" t="s">
        <v>88</v>
      </c>
      <c r="Z1469" s="1" t="s">
        <v>7814</v>
      </c>
      <c r="AC1469" s="1">
        <v>60</v>
      </c>
      <c r="AD1469" s="1" t="s">
        <v>132</v>
      </c>
      <c r="AE1469" s="1" t="s">
        <v>9772</v>
      </c>
      <c r="AJ1469" s="1" t="s">
        <v>17</v>
      </c>
      <c r="AK1469" s="1" t="s">
        <v>9936</v>
      </c>
      <c r="AL1469" s="1" t="s">
        <v>348</v>
      </c>
      <c r="AM1469" s="1" t="s">
        <v>10001</v>
      </c>
      <c r="AT1469" s="1" t="s">
        <v>46</v>
      </c>
      <c r="AU1469" s="1" t="s">
        <v>7417</v>
      </c>
      <c r="AV1469" s="1" t="s">
        <v>1442</v>
      </c>
      <c r="AW1469" s="1" t="s">
        <v>10373</v>
      </c>
      <c r="BG1469" s="1" t="s">
        <v>46</v>
      </c>
      <c r="BH1469" s="1" t="s">
        <v>7417</v>
      </c>
      <c r="BI1469" s="1" t="s">
        <v>186</v>
      </c>
      <c r="BJ1469" s="1" t="s">
        <v>7832</v>
      </c>
      <c r="BK1469" s="1" t="s">
        <v>46</v>
      </c>
      <c r="BL1469" s="1" t="s">
        <v>7417</v>
      </c>
      <c r="BM1469" s="1" t="s">
        <v>1367</v>
      </c>
      <c r="BN1469" s="1" t="s">
        <v>8307</v>
      </c>
      <c r="BO1469" s="1" t="s">
        <v>46</v>
      </c>
      <c r="BP1469" s="1" t="s">
        <v>7417</v>
      </c>
      <c r="BQ1469" s="1" t="s">
        <v>2967</v>
      </c>
      <c r="BR1469" s="1" t="s">
        <v>13792</v>
      </c>
      <c r="BS1469" s="1" t="s">
        <v>79</v>
      </c>
      <c r="BT1469" s="1" t="s">
        <v>14129</v>
      </c>
    </row>
    <row r="1470" spans="1:72" ht="13.5" customHeight="1">
      <c r="A1470" s="4" t="str">
        <f t="shared" si="40"/>
        <v>1702_각남면_0103</v>
      </c>
      <c r="B1470" s="1">
        <v>1702</v>
      </c>
      <c r="C1470" s="1" t="s">
        <v>12741</v>
      </c>
      <c r="D1470" s="1" t="s">
        <v>12742</v>
      </c>
      <c r="E1470" s="1">
        <v>1469</v>
      </c>
      <c r="F1470" s="1">
        <v>5</v>
      </c>
      <c r="G1470" s="1" t="s">
        <v>2680</v>
      </c>
      <c r="H1470" s="1" t="s">
        <v>7055</v>
      </c>
      <c r="I1470" s="1">
        <v>8</v>
      </c>
      <c r="L1470" s="1">
        <v>1</v>
      </c>
      <c r="M1470" s="1" t="s">
        <v>2964</v>
      </c>
      <c r="N1470" s="1" t="s">
        <v>12767</v>
      </c>
      <c r="S1470" s="1" t="s">
        <v>64</v>
      </c>
      <c r="T1470" s="1" t="s">
        <v>7221</v>
      </c>
      <c r="Y1470" s="1" t="s">
        <v>2968</v>
      </c>
      <c r="Z1470" s="1" t="s">
        <v>8562</v>
      </c>
      <c r="AC1470" s="1">
        <v>9</v>
      </c>
      <c r="AD1470" s="1" t="s">
        <v>408</v>
      </c>
      <c r="AE1470" s="1" t="s">
        <v>9800</v>
      </c>
    </row>
    <row r="1471" spans="1:72" ht="13.5" customHeight="1">
      <c r="A1471" s="4" t="str">
        <f t="shared" si="40"/>
        <v>1702_각남면_0103</v>
      </c>
      <c r="B1471" s="1">
        <v>1702</v>
      </c>
      <c r="C1471" s="1" t="s">
        <v>12741</v>
      </c>
      <c r="D1471" s="1" t="s">
        <v>12742</v>
      </c>
      <c r="E1471" s="1">
        <v>1470</v>
      </c>
      <c r="F1471" s="1">
        <v>5</v>
      </c>
      <c r="G1471" s="1" t="s">
        <v>2680</v>
      </c>
      <c r="H1471" s="1" t="s">
        <v>7055</v>
      </c>
      <c r="I1471" s="1">
        <v>8</v>
      </c>
      <c r="L1471" s="1">
        <v>1</v>
      </c>
      <c r="M1471" s="1" t="s">
        <v>2964</v>
      </c>
      <c r="N1471" s="1" t="s">
        <v>12767</v>
      </c>
      <c r="S1471" s="1" t="s">
        <v>64</v>
      </c>
      <c r="T1471" s="1" t="s">
        <v>7221</v>
      </c>
      <c r="Y1471" s="1" t="s">
        <v>965</v>
      </c>
      <c r="Z1471" s="1" t="s">
        <v>8014</v>
      </c>
      <c r="AC1471" s="1">
        <v>5</v>
      </c>
      <c r="AD1471" s="1" t="s">
        <v>319</v>
      </c>
      <c r="AE1471" s="1" t="s">
        <v>7865</v>
      </c>
    </row>
    <row r="1472" spans="1:72" ht="13.5" customHeight="1">
      <c r="A1472" s="4" t="str">
        <f t="shared" si="40"/>
        <v>1702_각남면_0103</v>
      </c>
      <c r="B1472" s="1">
        <v>1702</v>
      </c>
      <c r="C1472" s="1" t="s">
        <v>12741</v>
      </c>
      <c r="D1472" s="1" t="s">
        <v>12742</v>
      </c>
      <c r="E1472" s="1">
        <v>1471</v>
      </c>
      <c r="F1472" s="1">
        <v>5</v>
      </c>
      <c r="G1472" s="1" t="s">
        <v>2680</v>
      </c>
      <c r="H1472" s="1" t="s">
        <v>7055</v>
      </c>
      <c r="I1472" s="1">
        <v>8</v>
      </c>
      <c r="L1472" s="1">
        <v>2</v>
      </c>
      <c r="M1472" s="1" t="s">
        <v>1064</v>
      </c>
      <c r="N1472" s="1" t="s">
        <v>8563</v>
      </c>
      <c r="T1472" s="1" t="s">
        <v>14194</v>
      </c>
      <c r="U1472" s="1" t="s">
        <v>57</v>
      </c>
      <c r="V1472" s="1" t="s">
        <v>7320</v>
      </c>
      <c r="Y1472" s="1" t="s">
        <v>1064</v>
      </c>
      <c r="Z1472" s="1" t="s">
        <v>8563</v>
      </c>
      <c r="AC1472" s="1">
        <v>69</v>
      </c>
      <c r="AD1472" s="1" t="s">
        <v>408</v>
      </c>
      <c r="AE1472" s="1" t="s">
        <v>9800</v>
      </c>
      <c r="AJ1472" s="1" t="s">
        <v>17</v>
      </c>
      <c r="AK1472" s="1" t="s">
        <v>9936</v>
      </c>
      <c r="AL1472" s="1" t="s">
        <v>97</v>
      </c>
      <c r="AM1472" s="1" t="s">
        <v>9880</v>
      </c>
      <c r="AN1472" s="1" t="s">
        <v>456</v>
      </c>
      <c r="AO1472" s="1" t="s">
        <v>7287</v>
      </c>
      <c r="AP1472" s="1" t="s">
        <v>1757</v>
      </c>
      <c r="AQ1472" s="1" t="s">
        <v>10065</v>
      </c>
      <c r="AR1472" s="1" t="s">
        <v>2969</v>
      </c>
      <c r="AS1472" s="1" t="s">
        <v>10094</v>
      </c>
      <c r="AT1472" s="1" t="s">
        <v>57</v>
      </c>
      <c r="AU1472" s="1" t="s">
        <v>7320</v>
      </c>
      <c r="AV1472" s="1" t="s">
        <v>2970</v>
      </c>
      <c r="AW1472" s="1" t="s">
        <v>10517</v>
      </c>
      <c r="BB1472" s="1" t="s">
        <v>141</v>
      </c>
      <c r="BC1472" s="1" t="s">
        <v>7634</v>
      </c>
      <c r="BD1472" s="1" t="s">
        <v>2971</v>
      </c>
      <c r="BE1472" s="1" t="s">
        <v>10950</v>
      </c>
      <c r="BG1472" s="1" t="s">
        <v>46</v>
      </c>
      <c r="BH1472" s="1" t="s">
        <v>7417</v>
      </c>
      <c r="BI1472" s="1" t="s">
        <v>2972</v>
      </c>
      <c r="BJ1472" s="1" t="s">
        <v>11280</v>
      </c>
      <c r="BK1472" s="1" t="s">
        <v>46</v>
      </c>
      <c r="BL1472" s="1" t="s">
        <v>7417</v>
      </c>
      <c r="BM1472" s="1" t="s">
        <v>2973</v>
      </c>
      <c r="BN1472" s="1" t="s">
        <v>11735</v>
      </c>
      <c r="BO1472" s="1" t="s">
        <v>46</v>
      </c>
      <c r="BP1472" s="1" t="s">
        <v>7417</v>
      </c>
      <c r="BQ1472" s="1" t="s">
        <v>2974</v>
      </c>
      <c r="BR1472" s="1" t="s">
        <v>14002</v>
      </c>
      <c r="BS1472" s="1" t="s">
        <v>120</v>
      </c>
      <c r="BT1472" s="1" t="s">
        <v>9894</v>
      </c>
    </row>
    <row r="1473" spans="1:72" ht="13.5" customHeight="1">
      <c r="A1473" s="4" t="str">
        <f t="shared" si="40"/>
        <v>1702_각남면_0103</v>
      </c>
      <c r="B1473" s="1">
        <v>1702</v>
      </c>
      <c r="C1473" s="1" t="s">
        <v>12741</v>
      </c>
      <c r="D1473" s="1" t="s">
        <v>12742</v>
      </c>
      <c r="E1473" s="1">
        <v>1472</v>
      </c>
      <c r="F1473" s="1">
        <v>5</v>
      </c>
      <c r="G1473" s="1" t="s">
        <v>2680</v>
      </c>
      <c r="H1473" s="1" t="s">
        <v>7055</v>
      </c>
      <c r="I1473" s="1">
        <v>8</v>
      </c>
      <c r="L1473" s="1">
        <v>2</v>
      </c>
      <c r="M1473" s="1" t="s">
        <v>1064</v>
      </c>
      <c r="N1473" s="1" t="s">
        <v>8563</v>
      </c>
      <c r="S1473" s="1" t="s">
        <v>49</v>
      </c>
      <c r="T1473" s="1" t="s">
        <v>2878</v>
      </c>
      <c r="U1473" s="1" t="s">
        <v>50</v>
      </c>
      <c r="V1473" s="1" t="s">
        <v>7304</v>
      </c>
      <c r="Y1473" s="1" t="s">
        <v>129</v>
      </c>
      <c r="Z1473" s="1" t="s">
        <v>8037</v>
      </c>
      <c r="AC1473" s="1">
        <v>58</v>
      </c>
      <c r="AD1473" s="1" t="s">
        <v>410</v>
      </c>
      <c r="AE1473" s="1" t="s">
        <v>9801</v>
      </c>
      <c r="AJ1473" s="1" t="s">
        <v>17</v>
      </c>
      <c r="AK1473" s="1" t="s">
        <v>9936</v>
      </c>
      <c r="AL1473" s="1" t="s">
        <v>86</v>
      </c>
      <c r="AM1473" s="1" t="s">
        <v>9892</v>
      </c>
      <c r="AN1473" s="1" t="s">
        <v>2076</v>
      </c>
      <c r="AO1473" s="1" t="s">
        <v>13246</v>
      </c>
      <c r="AP1473" s="1" t="s">
        <v>55</v>
      </c>
      <c r="AQ1473" s="1" t="s">
        <v>7306</v>
      </c>
      <c r="AR1473" s="1" t="s">
        <v>2975</v>
      </c>
      <c r="AS1473" s="1" t="s">
        <v>10095</v>
      </c>
      <c r="AT1473" s="1" t="s">
        <v>57</v>
      </c>
      <c r="AU1473" s="1" t="s">
        <v>7320</v>
      </c>
      <c r="AV1473" s="1" t="s">
        <v>2976</v>
      </c>
      <c r="AW1473" s="1" t="s">
        <v>10518</v>
      </c>
      <c r="BB1473" s="1" t="s">
        <v>141</v>
      </c>
      <c r="BC1473" s="1" t="s">
        <v>7634</v>
      </c>
      <c r="BD1473" s="1" t="s">
        <v>2977</v>
      </c>
      <c r="BE1473" s="1" t="s">
        <v>9677</v>
      </c>
      <c r="BG1473" s="1" t="s">
        <v>46</v>
      </c>
      <c r="BH1473" s="1" t="s">
        <v>7417</v>
      </c>
      <c r="BI1473" s="1" t="s">
        <v>2978</v>
      </c>
      <c r="BJ1473" s="1" t="s">
        <v>11281</v>
      </c>
      <c r="BK1473" s="1" t="s">
        <v>46</v>
      </c>
      <c r="BL1473" s="1" t="s">
        <v>7417</v>
      </c>
      <c r="BM1473" s="1" t="s">
        <v>2979</v>
      </c>
      <c r="BN1473" s="1" t="s">
        <v>11736</v>
      </c>
      <c r="BO1473" s="1" t="s">
        <v>46</v>
      </c>
      <c r="BP1473" s="1" t="s">
        <v>7417</v>
      </c>
      <c r="BQ1473" s="1" t="s">
        <v>2980</v>
      </c>
      <c r="BR1473" s="1" t="s">
        <v>12269</v>
      </c>
      <c r="BS1473" s="1" t="s">
        <v>1218</v>
      </c>
      <c r="BT1473" s="1" t="s">
        <v>9947</v>
      </c>
    </row>
    <row r="1474" spans="1:72" ht="13.5" customHeight="1">
      <c r="A1474" s="4" t="str">
        <f t="shared" si="40"/>
        <v>1702_각남면_0103</v>
      </c>
      <c r="B1474" s="1">
        <v>1702</v>
      </c>
      <c r="C1474" s="1" t="s">
        <v>12741</v>
      </c>
      <c r="D1474" s="1" t="s">
        <v>12742</v>
      </c>
      <c r="E1474" s="1">
        <v>1473</v>
      </c>
      <c r="F1474" s="1">
        <v>5</v>
      </c>
      <c r="G1474" s="1" t="s">
        <v>2680</v>
      </c>
      <c r="H1474" s="1" t="s">
        <v>7055</v>
      </c>
      <c r="I1474" s="1">
        <v>8</v>
      </c>
      <c r="L1474" s="1">
        <v>2</v>
      </c>
      <c r="M1474" s="1" t="s">
        <v>1064</v>
      </c>
      <c r="N1474" s="1" t="s">
        <v>8563</v>
      </c>
      <c r="S1474" s="1" t="s">
        <v>64</v>
      </c>
      <c r="T1474" s="1" t="s">
        <v>7221</v>
      </c>
      <c r="Y1474" s="1" t="s">
        <v>1223</v>
      </c>
      <c r="Z1474" s="1" t="s">
        <v>8077</v>
      </c>
      <c r="AC1474" s="1">
        <v>35</v>
      </c>
      <c r="AD1474" s="1" t="s">
        <v>135</v>
      </c>
      <c r="AE1474" s="1" t="s">
        <v>9773</v>
      </c>
    </row>
    <row r="1475" spans="1:72" ht="13.5" customHeight="1">
      <c r="A1475" s="4" t="str">
        <f t="shared" si="40"/>
        <v>1702_각남면_0103</v>
      </c>
      <c r="B1475" s="1">
        <v>1702</v>
      </c>
      <c r="C1475" s="1" t="s">
        <v>12741</v>
      </c>
      <c r="D1475" s="1" t="s">
        <v>12742</v>
      </c>
      <c r="E1475" s="1">
        <v>1474</v>
      </c>
      <c r="F1475" s="1">
        <v>5</v>
      </c>
      <c r="G1475" s="1" t="s">
        <v>2680</v>
      </c>
      <c r="H1475" s="1" t="s">
        <v>7055</v>
      </c>
      <c r="I1475" s="1">
        <v>8</v>
      </c>
      <c r="L1475" s="1">
        <v>2</v>
      </c>
      <c r="M1475" s="1" t="s">
        <v>1064</v>
      </c>
      <c r="N1475" s="1" t="s">
        <v>8563</v>
      </c>
      <c r="S1475" s="1" t="s">
        <v>2226</v>
      </c>
      <c r="T1475" s="1" t="s">
        <v>7258</v>
      </c>
      <c r="Y1475" s="1" t="s">
        <v>15436</v>
      </c>
      <c r="Z1475" s="1" t="s">
        <v>8564</v>
      </c>
      <c r="AC1475" s="1">
        <v>19</v>
      </c>
      <c r="AD1475" s="1" t="s">
        <v>493</v>
      </c>
      <c r="AE1475" s="1" t="s">
        <v>9804</v>
      </c>
    </row>
    <row r="1476" spans="1:72" ht="13.5" customHeight="1">
      <c r="A1476" s="4" t="str">
        <f t="shared" si="40"/>
        <v>1702_각남면_0103</v>
      </c>
      <c r="B1476" s="1">
        <v>1702</v>
      </c>
      <c r="C1476" s="1" t="s">
        <v>12741</v>
      </c>
      <c r="D1476" s="1" t="s">
        <v>12742</v>
      </c>
      <c r="E1476" s="1">
        <v>1475</v>
      </c>
      <c r="F1476" s="1">
        <v>5</v>
      </c>
      <c r="G1476" s="1" t="s">
        <v>2680</v>
      </c>
      <c r="H1476" s="1" t="s">
        <v>7055</v>
      </c>
      <c r="I1476" s="1">
        <v>8</v>
      </c>
      <c r="L1476" s="1">
        <v>2</v>
      </c>
      <c r="M1476" s="1" t="s">
        <v>1064</v>
      </c>
      <c r="N1476" s="1" t="s">
        <v>8563</v>
      </c>
      <c r="S1476" s="1" t="s">
        <v>2226</v>
      </c>
      <c r="T1476" s="1" t="s">
        <v>7258</v>
      </c>
      <c r="Y1476" s="1" t="s">
        <v>2981</v>
      </c>
      <c r="Z1476" s="1" t="s">
        <v>8565</v>
      </c>
      <c r="AC1476" s="1">
        <v>11</v>
      </c>
      <c r="AD1476" s="1" t="s">
        <v>495</v>
      </c>
      <c r="AE1476" s="1" t="s">
        <v>9805</v>
      </c>
    </row>
    <row r="1477" spans="1:72" ht="13.5" customHeight="1">
      <c r="A1477" s="4" t="str">
        <f t="shared" si="40"/>
        <v>1702_각남면_0103</v>
      </c>
      <c r="B1477" s="1">
        <v>1702</v>
      </c>
      <c r="C1477" s="1" t="s">
        <v>12741</v>
      </c>
      <c r="D1477" s="1" t="s">
        <v>12742</v>
      </c>
      <c r="E1477" s="1">
        <v>1476</v>
      </c>
      <c r="F1477" s="1">
        <v>5</v>
      </c>
      <c r="G1477" s="1" t="s">
        <v>2680</v>
      </c>
      <c r="H1477" s="1" t="s">
        <v>7055</v>
      </c>
      <c r="I1477" s="1">
        <v>8</v>
      </c>
      <c r="L1477" s="1">
        <v>2</v>
      </c>
      <c r="M1477" s="1" t="s">
        <v>1064</v>
      </c>
      <c r="N1477" s="1" t="s">
        <v>8563</v>
      </c>
      <c r="S1477" s="1" t="s">
        <v>64</v>
      </c>
      <c r="T1477" s="1" t="s">
        <v>7221</v>
      </c>
      <c r="Y1477" s="1" t="s">
        <v>15317</v>
      </c>
      <c r="Z1477" s="1" t="s">
        <v>7822</v>
      </c>
      <c r="AF1477" s="1" t="s">
        <v>741</v>
      </c>
      <c r="AG1477" s="1" t="s">
        <v>9820</v>
      </c>
      <c r="AH1477" s="1" t="s">
        <v>2982</v>
      </c>
      <c r="AI1477" s="1" t="s">
        <v>9912</v>
      </c>
    </row>
    <row r="1478" spans="1:72" ht="13.5" customHeight="1">
      <c r="A1478" s="4" t="str">
        <f t="shared" si="40"/>
        <v>1702_각남면_0103</v>
      </c>
      <c r="B1478" s="1">
        <v>1702</v>
      </c>
      <c r="C1478" s="1" t="s">
        <v>12741</v>
      </c>
      <c r="D1478" s="1" t="s">
        <v>12742</v>
      </c>
      <c r="E1478" s="1">
        <v>1477</v>
      </c>
      <c r="F1478" s="1">
        <v>5</v>
      </c>
      <c r="G1478" s="1" t="s">
        <v>2680</v>
      </c>
      <c r="H1478" s="1" t="s">
        <v>7055</v>
      </c>
      <c r="I1478" s="1">
        <v>8</v>
      </c>
      <c r="L1478" s="1">
        <v>3</v>
      </c>
      <c r="M1478" s="1" t="s">
        <v>14604</v>
      </c>
      <c r="N1478" s="1" t="s">
        <v>14605</v>
      </c>
      <c r="T1478" s="1" t="s">
        <v>14194</v>
      </c>
      <c r="U1478" s="1" t="s">
        <v>80</v>
      </c>
      <c r="V1478" s="1" t="s">
        <v>12874</v>
      </c>
      <c r="W1478" s="1" t="s">
        <v>400</v>
      </c>
      <c r="X1478" s="1" t="s">
        <v>7759</v>
      </c>
      <c r="Y1478" s="1" t="s">
        <v>694</v>
      </c>
      <c r="Z1478" s="1" t="s">
        <v>7943</v>
      </c>
      <c r="AC1478" s="1">
        <v>73</v>
      </c>
      <c r="AD1478" s="1" t="s">
        <v>717</v>
      </c>
      <c r="AE1478" s="1" t="s">
        <v>9812</v>
      </c>
      <c r="AJ1478" s="1" t="s">
        <v>17</v>
      </c>
      <c r="AK1478" s="1" t="s">
        <v>9936</v>
      </c>
      <c r="AL1478" s="1" t="s">
        <v>401</v>
      </c>
      <c r="AM1478" s="1" t="s">
        <v>9996</v>
      </c>
      <c r="AT1478" s="1" t="s">
        <v>1410</v>
      </c>
      <c r="AU1478" s="1" t="s">
        <v>10210</v>
      </c>
      <c r="AV1478" s="1" t="s">
        <v>2193</v>
      </c>
      <c r="AW1478" s="1" t="s">
        <v>10519</v>
      </c>
      <c r="BG1478" s="1" t="s">
        <v>685</v>
      </c>
      <c r="BH1478" s="1" t="s">
        <v>13520</v>
      </c>
      <c r="BI1478" s="1" t="s">
        <v>2455</v>
      </c>
      <c r="BJ1478" s="1" t="s">
        <v>10464</v>
      </c>
      <c r="BK1478" s="1" t="s">
        <v>207</v>
      </c>
      <c r="BL1478" s="1" t="s">
        <v>10187</v>
      </c>
      <c r="BM1478" s="1" t="s">
        <v>2983</v>
      </c>
      <c r="BN1478" s="1" t="s">
        <v>11737</v>
      </c>
      <c r="BO1478" s="1" t="s">
        <v>46</v>
      </c>
      <c r="BP1478" s="1" t="s">
        <v>7417</v>
      </c>
      <c r="BQ1478" s="1" t="s">
        <v>2232</v>
      </c>
      <c r="BR1478" s="1" t="s">
        <v>13814</v>
      </c>
      <c r="BS1478" s="1" t="s">
        <v>79</v>
      </c>
      <c r="BT1478" s="1" t="s">
        <v>14129</v>
      </c>
    </row>
    <row r="1479" spans="1:72" ht="13.5" customHeight="1">
      <c r="A1479" s="4" t="str">
        <f t="shared" si="40"/>
        <v>1702_각남면_0103</v>
      </c>
      <c r="B1479" s="1">
        <v>1702</v>
      </c>
      <c r="C1479" s="1" t="s">
        <v>12741</v>
      </c>
      <c r="D1479" s="1" t="s">
        <v>12742</v>
      </c>
      <c r="E1479" s="1">
        <v>1478</v>
      </c>
      <c r="F1479" s="1">
        <v>5</v>
      </c>
      <c r="G1479" s="1" t="s">
        <v>2680</v>
      </c>
      <c r="H1479" s="1" t="s">
        <v>7055</v>
      </c>
      <c r="I1479" s="1">
        <v>8</v>
      </c>
      <c r="L1479" s="1">
        <v>3</v>
      </c>
      <c r="M1479" s="1" t="s">
        <v>14604</v>
      </c>
      <c r="N1479" s="1" t="s">
        <v>14605</v>
      </c>
      <c r="S1479" s="1" t="s">
        <v>49</v>
      </c>
      <c r="T1479" s="1" t="s">
        <v>2878</v>
      </c>
      <c r="W1479" s="1" t="s">
        <v>500</v>
      </c>
      <c r="X1479" s="1" t="s">
        <v>7765</v>
      </c>
      <c r="Y1479" s="1" t="s">
        <v>88</v>
      </c>
      <c r="Z1479" s="1" t="s">
        <v>7814</v>
      </c>
      <c r="AC1479" s="1">
        <v>58</v>
      </c>
      <c r="AD1479" s="1" t="s">
        <v>410</v>
      </c>
      <c r="AE1479" s="1" t="s">
        <v>9801</v>
      </c>
      <c r="AJ1479" s="1" t="s">
        <v>17</v>
      </c>
      <c r="AK1479" s="1" t="s">
        <v>9936</v>
      </c>
      <c r="AL1479" s="1" t="s">
        <v>310</v>
      </c>
      <c r="AM1479" s="1" t="s">
        <v>9995</v>
      </c>
      <c r="AT1479" s="1" t="s">
        <v>363</v>
      </c>
      <c r="AU1479" s="1" t="s">
        <v>7491</v>
      </c>
      <c r="AV1479" s="1" t="s">
        <v>795</v>
      </c>
      <c r="AW1479" s="1" t="s">
        <v>10323</v>
      </c>
      <c r="BG1479" s="1" t="s">
        <v>2984</v>
      </c>
      <c r="BH1479" s="1" t="s">
        <v>13362</v>
      </c>
      <c r="BI1479" s="1" t="s">
        <v>2985</v>
      </c>
      <c r="BJ1479" s="1" t="s">
        <v>11222</v>
      </c>
      <c r="BK1479" s="1" t="s">
        <v>189</v>
      </c>
      <c r="BL1479" s="1" t="s">
        <v>7414</v>
      </c>
      <c r="BM1479" s="1" t="s">
        <v>2986</v>
      </c>
      <c r="BN1479" s="1" t="s">
        <v>13600</v>
      </c>
      <c r="BO1479" s="1" t="s">
        <v>615</v>
      </c>
      <c r="BP1479" s="1" t="s">
        <v>10199</v>
      </c>
      <c r="BQ1479" s="1" t="s">
        <v>2987</v>
      </c>
      <c r="BR1479" s="1" t="s">
        <v>12270</v>
      </c>
      <c r="BS1479" s="1" t="s">
        <v>79</v>
      </c>
      <c r="BT1479" s="1" t="s">
        <v>14129</v>
      </c>
    </row>
    <row r="1480" spans="1:72" ht="13.5" customHeight="1">
      <c r="A1480" s="4" t="str">
        <f t="shared" si="40"/>
        <v>1702_각남면_0103</v>
      </c>
      <c r="B1480" s="1">
        <v>1702</v>
      </c>
      <c r="C1480" s="1" t="s">
        <v>12741</v>
      </c>
      <c r="D1480" s="1" t="s">
        <v>12742</v>
      </c>
      <c r="E1480" s="1">
        <v>1479</v>
      </c>
      <c r="F1480" s="1">
        <v>5</v>
      </c>
      <c r="G1480" s="1" t="s">
        <v>2680</v>
      </c>
      <c r="H1480" s="1" t="s">
        <v>7055</v>
      </c>
      <c r="I1480" s="1">
        <v>8</v>
      </c>
      <c r="L1480" s="1">
        <v>3</v>
      </c>
      <c r="M1480" s="1" t="s">
        <v>14604</v>
      </c>
      <c r="N1480" s="1" t="s">
        <v>14605</v>
      </c>
      <c r="S1480" s="1" t="s">
        <v>64</v>
      </c>
      <c r="T1480" s="1" t="s">
        <v>7221</v>
      </c>
      <c r="Y1480" s="1" t="s">
        <v>88</v>
      </c>
      <c r="Z1480" s="1" t="s">
        <v>7814</v>
      </c>
      <c r="AF1480" s="1" t="s">
        <v>66</v>
      </c>
      <c r="AG1480" s="1" t="s">
        <v>9818</v>
      </c>
      <c r="AH1480" s="1" t="s">
        <v>2902</v>
      </c>
      <c r="AI1480" s="1" t="s">
        <v>9910</v>
      </c>
    </row>
    <row r="1481" spans="1:72" ht="13.5" customHeight="1">
      <c r="A1481" s="4" t="str">
        <f t="shared" si="40"/>
        <v>1702_각남면_0103</v>
      </c>
      <c r="B1481" s="1">
        <v>1702</v>
      </c>
      <c r="C1481" s="1" t="s">
        <v>12741</v>
      </c>
      <c r="D1481" s="1" t="s">
        <v>12742</v>
      </c>
      <c r="E1481" s="1">
        <v>1480</v>
      </c>
      <c r="F1481" s="1">
        <v>5</v>
      </c>
      <c r="G1481" s="1" t="s">
        <v>2680</v>
      </c>
      <c r="H1481" s="1" t="s">
        <v>7055</v>
      </c>
      <c r="I1481" s="1">
        <v>8</v>
      </c>
      <c r="L1481" s="1">
        <v>3</v>
      </c>
      <c r="M1481" s="1" t="s">
        <v>14604</v>
      </c>
      <c r="N1481" s="1" t="s">
        <v>14605</v>
      </c>
      <c r="S1481" s="1" t="s">
        <v>68</v>
      </c>
      <c r="T1481" s="1" t="s">
        <v>7222</v>
      </c>
      <c r="U1481" s="1" t="s">
        <v>1505</v>
      </c>
      <c r="V1481" s="1" t="s">
        <v>7411</v>
      </c>
      <c r="Y1481" s="1" t="s">
        <v>2988</v>
      </c>
      <c r="Z1481" s="1" t="s">
        <v>8566</v>
      </c>
      <c r="AC1481" s="1">
        <v>25</v>
      </c>
      <c r="AD1481" s="1" t="s">
        <v>125</v>
      </c>
      <c r="AE1481" s="1" t="s">
        <v>9771</v>
      </c>
    </row>
    <row r="1482" spans="1:72" ht="13.5" customHeight="1">
      <c r="A1482" s="4" t="str">
        <f t="shared" si="40"/>
        <v>1702_각남면_0103</v>
      </c>
      <c r="B1482" s="1">
        <v>1702</v>
      </c>
      <c r="C1482" s="1" t="s">
        <v>12741</v>
      </c>
      <c r="D1482" s="1" t="s">
        <v>12742</v>
      </c>
      <c r="E1482" s="1">
        <v>1481</v>
      </c>
      <c r="F1482" s="1">
        <v>5</v>
      </c>
      <c r="G1482" s="1" t="s">
        <v>2680</v>
      </c>
      <c r="H1482" s="1" t="s">
        <v>7055</v>
      </c>
      <c r="I1482" s="1">
        <v>8</v>
      </c>
      <c r="L1482" s="1">
        <v>3</v>
      </c>
      <c r="M1482" s="1" t="s">
        <v>14604</v>
      </c>
      <c r="N1482" s="1" t="s">
        <v>14605</v>
      </c>
      <c r="S1482" s="1" t="s">
        <v>68</v>
      </c>
      <c r="T1482" s="1" t="s">
        <v>7222</v>
      </c>
      <c r="U1482" s="1" t="s">
        <v>733</v>
      </c>
      <c r="V1482" s="1" t="s">
        <v>7356</v>
      </c>
      <c r="Y1482" s="1" t="s">
        <v>2989</v>
      </c>
      <c r="Z1482" s="1" t="s">
        <v>8567</v>
      </c>
      <c r="AC1482" s="1">
        <v>18</v>
      </c>
      <c r="AD1482" s="1" t="s">
        <v>157</v>
      </c>
      <c r="AE1482" s="1" t="s">
        <v>9776</v>
      </c>
    </row>
    <row r="1483" spans="1:72" ht="13.5" customHeight="1">
      <c r="A1483" s="4" t="str">
        <f t="shared" si="40"/>
        <v>1702_각남면_0103</v>
      </c>
      <c r="B1483" s="1">
        <v>1702</v>
      </c>
      <c r="C1483" s="1" t="s">
        <v>12741</v>
      </c>
      <c r="D1483" s="1" t="s">
        <v>12742</v>
      </c>
      <c r="E1483" s="1">
        <v>1482</v>
      </c>
      <c r="F1483" s="1">
        <v>5</v>
      </c>
      <c r="G1483" s="1" t="s">
        <v>2680</v>
      </c>
      <c r="H1483" s="1" t="s">
        <v>7055</v>
      </c>
      <c r="I1483" s="1">
        <v>8</v>
      </c>
      <c r="L1483" s="1">
        <v>3</v>
      </c>
      <c r="M1483" s="1" t="s">
        <v>14604</v>
      </c>
      <c r="N1483" s="1" t="s">
        <v>14605</v>
      </c>
      <c r="S1483" s="1" t="s">
        <v>117</v>
      </c>
      <c r="T1483" s="1" t="s">
        <v>7223</v>
      </c>
      <c r="W1483" s="1" t="s">
        <v>76</v>
      </c>
      <c r="X1483" s="1" t="s">
        <v>12974</v>
      </c>
      <c r="Y1483" s="1" t="s">
        <v>88</v>
      </c>
      <c r="Z1483" s="1" t="s">
        <v>7814</v>
      </c>
      <c r="AC1483" s="1">
        <v>23</v>
      </c>
      <c r="AD1483" s="1" t="s">
        <v>89</v>
      </c>
      <c r="AE1483" s="1" t="s">
        <v>8127</v>
      </c>
      <c r="AF1483" s="1" t="s">
        <v>100</v>
      </c>
      <c r="AG1483" s="1" t="s">
        <v>9819</v>
      </c>
    </row>
    <row r="1484" spans="1:72" ht="13.5" customHeight="1">
      <c r="A1484" s="4" t="str">
        <f t="shared" si="40"/>
        <v>1702_각남면_0103</v>
      </c>
      <c r="B1484" s="1">
        <v>1702</v>
      </c>
      <c r="C1484" s="1" t="s">
        <v>12741</v>
      </c>
      <c r="D1484" s="1" t="s">
        <v>12742</v>
      </c>
      <c r="E1484" s="1">
        <v>1483</v>
      </c>
      <c r="F1484" s="1">
        <v>5</v>
      </c>
      <c r="G1484" s="1" t="s">
        <v>2680</v>
      </c>
      <c r="H1484" s="1" t="s">
        <v>7055</v>
      </c>
      <c r="I1484" s="1">
        <v>8</v>
      </c>
      <c r="L1484" s="1">
        <v>4</v>
      </c>
      <c r="M1484" s="1" t="s">
        <v>14876</v>
      </c>
      <c r="N1484" s="1" t="s">
        <v>14877</v>
      </c>
      <c r="T1484" s="1" t="s">
        <v>14194</v>
      </c>
      <c r="U1484" s="1" t="s">
        <v>2990</v>
      </c>
      <c r="V1484" s="1" t="s">
        <v>7486</v>
      </c>
      <c r="W1484" s="1" t="s">
        <v>76</v>
      </c>
      <c r="X1484" s="1" t="s">
        <v>12974</v>
      </c>
      <c r="Y1484" s="1" t="s">
        <v>2991</v>
      </c>
      <c r="Z1484" s="1" t="s">
        <v>8568</v>
      </c>
      <c r="AC1484" s="1">
        <v>53</v>
      </c>
      <c r="AD1484" s="1" t="s">
        <v>40</v>
      </c>
      <c r="AE1484" s="1" t="s">
        <v>9762</v>
      </c>
      <c r="AJ1484" s="1" t="s">
        <v>17</v>
      </c>
      <c r="AK1484" s="1" t="s">
        <v>9936</v>
      </c>
      <c r="AL1484" s="1" t="s">
        <v>53</v>
      </c>
      <c r="AM1484" s="1" t="s">
        <v>9879</v>
      </c>
      <c r="AT1484" s="1" t="s">
        <v>207</v>
      </c>
      <c r="AU1484" s="1" t="s">
        <v>10187</v>
      </c>
      <c r="AV1484" s="1" t="s">
        <v>2992</v>
      </c>
      <c r="AW1484" s="1" t="s">
        <v>10520</v>
      </c>
      <c r="BG1484" s="1" t="s">
        <v>2993</v>
      </c>
      <c r="BH1484" s="1" t="s">
        <v>11067</v>
      </c>
      <c r="BI1484" s="1" t="s">
        <v>2994</v>
      </c>
      <c r="BJ1484" s="1" t="s">
        <v>11282</v>
      </c>
      <c r="BK1484" s="1" t="s">
        <v>2995</v>
      </c>
      <c r="BL1484" s="1" t="s">
        <v>11107</v>
      </c>
      <c r="BM1484" s="1" t="s">
        <v>2996</v>
      </c>
      <c r="BN1484" s="1" t="s">
        <v>11483</v>
      </c>
      <c r="BO1484" s="1" t="s">
        <v>207</v>
      </c>
      <c r="BP1484" s="1" t="s">
        <v>10187</v>
      </c>
      <c r="BQ1484" s="1" t="s">
        <v>2997</v>
      </c>
      <c r="BR1484" s="1" t="s">
        <v>12271</v>
      </c>
      <c r="BS1484" s="1" t="s">
        <v>416</v>
      </c>
      <c r="BT1484" s="1" t="s">
        <v>8868</v>
      </c>
    </row>
    <row r="1485" spans="1:72" ht="13.5" customHeight="1">
      <c r="A1485" s="4" t="str">
        <f t="shared" si="40"/>
        <v>1702_각남면_0103</v>
      </c>
      <c r="B1485" s="1">
        <v>1702</v>
      </c>
      <c r="C1485" s="1" t="s">
        <v>12741</v>
      </c>
      <c r="D1485" s="1" t="s">
        <v>12742</v>
      </c>
      <c r="E1485" s="1">
        <v>1484</v>
      </c>
      <c r="F1485" s="1">
        <v>5</v>
      </c>
      <c r="G1485" s="1" t="s">
        <v>2680</v>
      </c>
      <c r="H1485" s="1" t="s">
        <v>7055</v>
      </c>
      <c r="I1485" s="1">
        <v>8</v>
      </c>
      <c r="L1485" s="1">
        <v>4</v>
      </c>
      <c r="M1485" s="1" t="s">
        <v>14876</v>
      </c>
      <c r="N1485" s="1" t="s">
        <v>14877</v>
      </c>
      <c r="S1485" s="1" t="s">
        <v>49</v>
      </c>
      <c r="T1485" s="1" t="s">
        <v>2878</v>
      </c>
      <c r="W1485" s="1" t="s">
        <v>76</v>
      </c>
      <c r="X1485" s="1" t="s">
        <v>12974</v>
      </c>
      <c r="Y1485" s="1" t="s">
        <v>88</v>
      </c>
      <c r="Z1485" s="1" t="s">
        <v>7814</v>
      </c>
      <c r="AC1485" s="1">
        <v>33</v>
      </c>
      <c r="AD1485" s="1" t="s">
        <v>380</v>
      </c>
      <c r="AE1485" s="1" t="s">
        <v>9798</v>
      </c>
      <c r="AJ1485" s="1" t="s">
        <v>17</v>
      </c>
      <c r="AK1485" s="1" t="s">
        <v>9936</v>
      </c>
      <c r="AL1485" s="1" t="s">
        <v>79</v>
      </c>
      <c r="AM1485" s="1" t="s">
        <v>13206</v>
      </c>
      <c r="AT1485" s="1" t="s">
        <v>46</v>
      </c>
      <c r="AU1485" s="1" t="s">
        <v>7417</v>
      </c>
      <c r="AV1485" s="1" t="s">
        <v>1932</v>
      </c>
      <c r="AW1485" s="1" t="s">
        <v>8903</v>
      </c>
      <c r="BG1485" s="1" t="s">
        <v>95</v>
      </c>
      <c r="BH1485" s="1" t="s">
        <v>10190</v>
      </c>
      <c r="BI1485" s="1" t="s">
        <v>2998</v>
      </c>
      <c r="BJ1485" s="1" t="s">
        <v>7767</v>
      </c>
      <c r="BK1485" s="1" t="s">
        <v>46</v>
      </c>
      <c r="BL1485" s="1" t="s">
        <v>7417</v>
      </c>
      <c r="BM1485" s="1" t="s">
        <v>2041</v>
      </c>
      <c r="BN1485" s="1" t="s">
        <v>9612</v>
      </c>
      <c r="BO1485" s="1" t="s">
        <v>46</v>
      </c>
      <c r="BP1485" s="1" t="s">
        <v>7417</v>
      </c>
      <c r="BQ1485" s="1" t="s">
        <v>2999</v>
      </c>
      <c r="BR1485" s="1" t="s">
        <v>13842</v>
      </c>
      <c r="BS1485" s="1" t="s">
        <v>79</v>
      </c>
      <c r="BT1485" s="1" t="s">
        <v>14129</v>
      </c>
    </row>
    <row r="1486" spans="1:72" ht="13.5" customHeight="1">
      <c r="A1486" s="4" t="str">
        <f t="shared" si="40"/>
        <v>1702_각남면_0103</v>
      </c>
      <c r="B1486" s="1">
        <v>1702</v>
      </c>
      <c r="C1486" s="1" t="s">
        <v>12741</v>
      </c>
      <c r="D1486" s="1" t="s">
        <v>12742</v>
      </c>
      <c r="E1486" s="1">
        <v>1485</v>
      </c>
      <c r="F1486" s="1">
        <v>5</v>
      </c>
      <c r="G1486" s="1" t="s">
        <v>2680</v>
      </c>
      <c r="H1486" s="1" t="s">
        <v>7055</v>
      </c>
      <c r="I1486" s="1">
        <v>8</v>
      </c>
      <c r="L1486" s="1">
        <v>4</v>
      </c>
      <c r="M1486" s="1" t="s">
        <v>14876</v>
      </c>
      <c r="N1486" s="1" t="s">
        <v>14877</v>
      </c>
      <c r="S1486" s="1" t="s">
        <v>64</v>
      </c>
      <c r="T1486" s="1" t="s">
        <v>7221</v>
      </c>
      <c r="Y1486" s="1" t="s">
        <v>856</v>
      </c>
      <c r="Z1486" s="1" t="s">
        <v>8569</v>
      </c>
      <c r="AC1486" s="1">
        <v>1</v>
      </c>
      <c r="AD1486" s="1" t="s">
        <v>284</v>
      </c>
      <c r="AE1486" s="1" t="s">
        <v>9789</v>
      </c>
      <c r="AF1486" s="1" t="s">
        <v>100</v>
      </c>
      <c r="AG1486" s="1" t="s">
        <v>9819</v>
      </c>
    </row>
    <row r="1487" spans="1:72" ht="13.5" customHeight="1">
      <c r="A1487" s="4" t="str">
        <f t="shared" si="40"/>
        <v>1702_각남면_0103</v>
      </c>
      <c r="B1487" s="1">
        <v>1702</v>
      </c>
      <c r="C1487" s="1" t="s">
        <v>12741</v>
      </c>
      <c r="D1487" s="1" t="s">
        <v>12742</v>
      </c>
      <c r="E1487" s="1">
        <v>1486</v>
      </c>
      <c r="F1487" s="1">
        <v>5</v>
      </c>
      <c r="G1487" s="1" t="s">
        <v>2680</v>
      </c>
      <c r="H1487" s="1" t="s">
        <v>7055</v>
      </c>
      <c r="I1487" s="1">
        <v>8</v>
      </c>
      <c r="L1487" s="1">
        <v>4</v>
      </c>
      <c r="M1487" s="1" t="s">
        <v>14876</v>
      </c>
      <c r="N1487" s="1" t="s">
        <v>14877</v>
      </c>
      <c r="T1487" s="1" t="s">
        <v>15306</v>
      </c>
      <c r="U1487" s="1" t="s">
        <v>143</v>
      </c>
      <c r="V1487" s="1" t="s">
        <v>7311</v>
      </c>
      <c r="Y1487" s="1" t="s">
        <v>3000</v>
      </c>
      <c r="Z1487" s="1" t="s">
        <v>8570</v>
      </c>
      <c r="AC1487" s="1">
        <v>63</v>
      </c>
      <c r="AD1487" s="1" t="s">
        <v>217</v>
      </c>
      <c r="AE1487" s="1" t="s">
        <v>9783</v>
      </c>
      <c r="BB1487" s="1" t="s">
        <v>130</v>
      </c>
      <c r="BC1487" s="1" t="s">
        <v>7309</v>
      </c>
      <c r="BD1487" s="1" t="s">
        <v>3001</v>
      </c>
      <c r="BE1487" s="1" t="s">
        <v>10951</v>
      </c>
      <c r="BF1487" s="1" t="s">
        <v>13507</v>
      </c>
    </row>
    <row r="1488" spans="1:72" ht="13.5" customHeight="1">
      <c r="A1488" s="4" t="str">
        <f t="shared" si="40"/>
        <v>1702_각남면_0103</v>
      </c>
      <c r="B1488" s="1">
        <v>1702</v>
      </c>
      <c r="C1488" s="1" t="s">
        <v>12741</v>
      </c>
      <c r="D1488" s="1" t="s">
        <v>12742</v>
      </c>
      <c r="E1488" s="1">
        <v>1487</v>
      </c>
      <c r="F1488" s="1">
        <v>5</v>
      </c>
      <c r="G1488" s="1" t="s">
        <v>2680</v>
      </c>
      <c r="H1488" s="1" t="s">
        <v>7055</v>
      </c>
      <c r="I1488" s="1">
        <v>8</v>
      </c>
      <c r="L1488" s="1">
        <v>4</v>
      </c>
      <c r="M1488" s="1" t="s">
        <v>14876</v>
      </c>
      <c r="N1488" s="1" t="s">
        <v>14877</v>
      </c>
      <c r="T1488" s="1" t="s">
        <v>15306</v>
      </c>
      <c r="U1488" s="1" t="s">
        <v>130</v>
      </c>
      <c r="V1488" s="1" t="s">
        <v>7309</v>
      </c>
      <c r="Y1488" s="1" t="s">
        <v>3002</v>
      </c>
      <c r="Z1488" s="1" t="s">
        <v>8571</v>
      </c>
      <c r="AC1488" s="1">
        <v>52</v>
      </c>
      <c r="AD1488" s="1" t="s">
        <v>162</v>
      </c>
      <c r="AE1488" s="1" t="s">
        <v>9778</v>
      </c>
    </row>
    <row r="1489" spans="1:73" ht="13.5" customHeight="1">
      <c r="A1489" s="4" t="str">
        <f t="shared" si="40"/>
        <v>1702_각남면_0103</v>
      </c>
      <c r="B1489" s="1">
        <v>1702</v>
      </c>
      <c r="C1489" s="1" t="s">
        <v>12741</v>
      </c>
      <c r="D1489" s="1" t="s">
        <v>12742</v>
      </c>
      <c r="E1489" s="1">
        <v>1488</v>
      </c>
      <c r="F1489" s="1">
        <v>5</v>
      </c>
      <c r="G1489" s="1" t="s">
        <v>2680</v>
      </c>
      <c r="H1489" s="1" t="s">
        <v>7055</v>
      </c>
      <c r="I1489" s="1">
        <v>8</v>
      </c>
      <c r="L1489" s="1">
        <v>5</v>
      </c>
      <c r="M1489" s="1" t="s">
        <v>1539</v>
      </c>
      <c r="N1489" s="1" t="s">
        <v>8399</v>
      </c>
      <c r="T1489" s="1" t="s">
        <v>14194</v>
      </c>
      <c r="U1489" s="1" t="s">
        <v>172</v>
      </c>
      <c r="V1489" s="1" t="s">
        <v>7314</v>
      </c>
      <c r="W1489" s="1" t="s">
        <v>148</v>
      </c>
      <c r="X1489" s="1" t="s">
        <v>11263</v>
      </c>
      <c r="Y1489" s="1" t="s">
        <v>769</v>
      </c>
      <c r="Z1489" s="1" t="s">
        <v>8278</v>
      </c>
      <c r="AC1489" s="1">
        <v>33</v>
      </c>
      <c r="AD1489" s="1" t="s">
        <v>380</v>
      </c>
      <c r="AE1489" s="1" t="s">
        <v>9798</v>
      </c>
      <c r="AJ1489" s="1" t="s">
        <v>17</v>
      </c>
      <c r="AK1489" s="1" t="s">
        <v>9936</v>
      </c>
      <c r="AL1489" s="1" t="s">
        <v>149</v>
      </c>
      <c r="AM1489" s="1" t="s">
        <v>9962</v>
      </c>
      <c r="AT1489" s="1" t="s">
        <v>299</v>
      </c>
      <c r="AU1489" s="1" t="s">
        <v>7347</v>
      </c>
      <c r="AV1489" s="1" t="s">
        <v>2890</v>
      </c>
      <c r="AW1489" s="1" t="s">
        <v>8618</v>
      </c>
      <c r="BG1489" s="1" t="s">
        <v>46</v>
      </c>
      <c r="BH1489" s="1" t="s">
        <v>7417</v>
      </c>
      <c r="BI1489" s="1" t="s">
        <v>2891</v>
      </c>
      <c r="BJ1489" s="1" t="s">
        <v>10529</v>
      </c>
      <c r="BK1489" s="1" t="s">
        <v>46</v>
      </c>
      <c r="BL1489" s="1" t="s">
        <v>7417</v>
      </c>
      <c r="BM1489" s="1" t="s">
        <v>1989</v>
      </c>
      <c r="BN1489" s="1" t="s">
        <v>8295</v>
      </c>
      <c r="BO1489" s="1" t="s">
        <v>257</v>
      </c>
      <c r="BP1489" s="1" t="s">
        <v>7537</v>
      </c>
      <c r="BQ1489" s="1" t="s">
        <v>15434</v>
      </c>
      <c r="BR1489" s="1" t="s">
        <v>13762</v>
      </c>
      <c r="BS1489" s="1" t="s">
        <v>79</v>
      </c>
      <c r="BT1489" s="1" t="s">
        <v>14129</v>
      </c>
    </row>
    <row r="1490" spans="1:73" ht="13.5" customHeight="1">
      <c r="A1490" s="4" t="str">
        <f t="shared" si="40"/>
        <v>1702_각남면_0103</v>
      </c>
      <c r="B1490" s="1">
        <v>1702</v>
      </c>
      <c r="C1490" s="1" t="s">
        <v>12741</v>
      </c>
      <c r="D1490" s="1" t="s">
        <v>12742</v>
      </c>
      <c r="E1490" s="1">
        <v>1489</v>
      </c>
      <c r="F1490" s="1">
        <v>5</v>
      </c>
      <c r="G1490" s="1" t="s">
        <v>2680</v>
      </c>
      <c r="H1490" s="1" t="s">
        <v>7055</v>
      </c>
      <c r="I1490" s="1">
        <v>8</v>
      </c>
      <c r="L1490" s="1">
        <v>5</v>
      </c>
      <c r="M1490" s="1" t="s">
        <v>1539</v>
      </c>
      <c r="N1490" s="1" t="s">
        <v>8399</v>
      </c>
      <c r="S1490" s="1" t="s">
        <v>49</v>
      </c>
      <c r="T1490" s="1" t="s">
        <v>2878</v>
      </c>
      <c r="W1490" s="1" t="s">
        <v>1733</v>
      </c>
      <c r="X1490" s="1" t="s">
        <v>12980</v>
      </c>
      <c r="Y1490" s="1" t="s">
        <v>88</v>
      </c>
      <c r="Z1490" s="1" t="s">
        <v>7814</v>
      </c>
      <c r="AC1490" s="1">
        <v>33</v>
      </c>
      <c r="AD1490" s="1" t="s">
        <v>380</v>
      </c>
      <c r="AE1490" s="1" t="s">
        <v>9798</v>
      </c>
      <c r="AJ1490" s="1" t="s">
        <v>17</v>
      </c>
      <c r="AK1490" s="1" t="s">
        <v>9936</v>
      </c>
      <c r="AL1490" s="1" t="s">
        <v>2076</v>
      </c>
      <c r="AM1490" s="1" t="s">
        <v>13246</v>
      </c>
      <c r="AT1490" s="1" t="s">
        <v>46</v>
      </c>
      <c r="AU1490" s="1" t="s">
        <v>7417</v>
      </c>
      <c r="AV1490" s="1" t="s">
        <v>1734</v>
      </c>
      <c r="AW1490" s="1" t="s">
        <v>8229</v>
      </c>
      <c r="BG1490" s="1" t="s">
        <v>189</v>
      </c>
      <c r="BH1490" s="1" t="s">
        <v>7414</v>
      </c>
      <c r="BI1490" s="1" t="s">
        <v>885</v>
      </c>
      <c r="BJ1490" s="1" t="s">
        <v>10399</v>
      </c>
      <c r="BK1490" s="1" t="s">
        <v>1005</v>
      </c>
      <c r="BL1490" s="1" t="s">
        <v>10209</v>
      </c>
      <c r="BM1490" s="1" t="s">
        <v>12707</v>
      </c>
      <c r="BN1490" s="1" t="s">
        <v>13401</v>
      </c>
      <c r="BO1490" s="1" t="s">
        <v>589</v>
      </c>
      <c r="BP1490" s="1" t="s">
        <v>10234</v>
      </c>
      <c r="BQ1490" s="1" t="s">
        <v>1740</v>
      </c>
      <c r="BR1490" s="1" t="s">
        <v>13882</v>
      </c>
      <c r="BS1490" s="1" t="s">
        <v>79</v>
      </c>
      <c r="BT1490" s="1" t="s">
        <v>14129</v>
      </c>
    </row>
    <row r="1491" spans="1:73" ht="13.5" customHeight="1">
      <c r="A1491" s="4" t="str">
        <f t="shared" si="40"/>
        <v>1702_각남면_0103</v>
      </c>
      <c r="B1491" s="1">
        <v>1702</v>
      </c>
      <c r="C1491" s="1" t="s">
        <v>12741</v>
      </c>
      <c r="D1491" s="1" t="s">
        <v>12742</v>
      </c>
      <c r="E1491" s="1">
        <v>1490</v>
      </c>
      <c r="F1491" s="1">
        <v>5</v>
      </c>
      <c r="G1491" s="1" t="s">
        <v>2680</v>
      </c>
      <c r="H1491" s="1" t="s">
        <v>7055</v>
      </c>
      <c r="I1491" s="1">
        <v>8</v>
      </c>
      <c r="L1491" s="1">
        <v>5</v>
      </c>
      <c r="M1491" s="1" t="s">
        <v>1539</v>
      </c>
      <c r="N1491" s="1" t="s">
        <v>8399</v>
      </c>
      <c r="S1491" s="1" t="s">
        <v>64</v>
      </c>
      <c r="T1491" s="1" t="s">
        <v>7221</v>
      </c>
      <c r="Y1491" s="1" t="s">
        <v>3003</v>
      </c>
      <c r="Z1491" s="1" t="s">
        <v>8572</v>
      </c>
      <c r="AC1491" s="1">
        <v>8</v>
      </c>
      <c r="AD1491" s="1" t="s">
        <v>184</v>
      </c>
      <c r="AE1491" s="1" t="s">
        <v>9781</v>
      </c>
    </row>
    <row r="1492" spans="1:73" ht="13.5" customHeight="1">
      <c r="A1492" s="4" t="str">
        <f t="shared" si="40"/>
        <v>1702_각남면_0103</v>
      </c>
      <c r="B1492" s="1">
        <v>1702</v>
      </c>
      <c r="C1492" s="1" t="s">
        <v>12741</v>
      </c>
      <c r="D1492" s="1" t="s">
        <v>12742</v>
      </c>
      <c r="E1492" s="1">
        <v>1491</v>
      </c>
      <c r="F1492" s="1">
        <v>5</v>
      </c>
      <c r="G1492" s="1" t="s">
        <v>2680</v>
      </c>
      <c r="H1492" s="1" t="s">
        <v>7055</v>
      </c>
      <c r="I1492" s="1">
        <v>9</v>
      </c>
      <c r="J1492" s="1" t="s">
        <v>3004</v>
      </c>
      <c r="K1492" s="1" t="s">
        <v>7102</v>
      </c>
      <c r="L1492" s="1">
        <v>1</v>
      </c>
      <c r="M1492" s="1" t="s">
        <v>3004</v>
      </c>
      <c r="N1492" s="1" t="s">
        <v>7102</v>
      </c>
      <c r="T1492" s="1" t="s">
        <v>14194</v>
      </c>
      <c r="U1492" s="1" t="s">
        <v>3005</v>
      </c>
      <c r="V1492" s="1" t="s">
        <v>7487</v>
      </c>
      <c r="W1492" s="1" t="s">
        <v>166</v>
      </c>
      <c r="X1492" s="1" t="s">
        <v>7754</v>
      </c>
      <c r="Y1492" s="1" t="s">
        <v>3006</v>
      </c>
      <c r="Z1492" s="1" t="s">
        <v>8573</v>
      </c>
      <c r="AC1492" s="1">
        <v>57</v>
      </c>
      <c r="AD1492" s="1" t="s">
        <v>304</v>
      </c>
      <c r="AE1492" s="1" t="s">
        <v>9792</v>
      </c>
      <c r="AJ1492" s="1" t="s">
        <v>17</v>
      </c>
      <c r="AK1492" s="1" t="s">
        <v>9936</v>
      </c>
      <c r="AL1492" s="1" t="s">
        <v>97</v>
      </c>
      <c r="AM1492" s="1" t="s">
        <v>9880</v>
      </c>
      <c r="AT1492" s="1" t="s">
        <v>46</v>
      </c>
      <c r="AU1492" s="1" t="s">
        <v>7417</v>
      </c>
      <c r="AV1492" s="1" t="s">
        <v>928</v>
      </c>
      <c r="AW1492" s="1" t="s">
        <v>8005</v>
      </c>
      <c r="BG1492" s="1" t="s">
        <v>46</v>
      </c>
      <c r="BH1492" s="1" t="s">
        <v>7417</v>
      </c>
      <c r="BI1492" s="1" t="s">
        <v>1059</v>
      </c>
      <c r="BJ1492" s="1" t="s">
        <v>8284</v>
      </c>
      <c r="BK1492" s="1" t="s">
        <v>46</v>
      </c>
      <c r="BL1492" s="1" t="s">
        <v>7417</v>
      </c>
      <c r="BM1492" s="1" t="s">
        <v>2923</v>
      </c>
      <c r="BN1492" s="1" t="s">
        <v>11725</v>
      </c>
      <c r="BO1492" s="1" t="s">
        <v>46</v>
      </c>
      <c r="BP1492" s="1" t="s">
        <v>7417</v>
      </c>
      <c r="BQ1492" s="1" t="s">
        <v>3007</v>
      </c>
      <c r="BR1492" s="1" t="s">
        <v>12272</v>
      </c>
      <c r="BS1492" s="1" t="s">
        <v>348</v>
      </c>
      <c r="BT1492" s="1" t="s">
        <v>10001</v>
      </c>
    </row>
    <row r="1493" spans="1:73" ht="13.5" customHeight="1">
      <c r="A1493" s="4" t="str">
        <f t="shared" si="40"/>
        <v>1702_각남면_0103</v>
      </c>
      <c r="B1493" s="1">
        <v>1702</v>
      </c>
      <c r="C1493" s="1" t="s">
        <v>12741</v>
      </c>
      <c r="D1493" s="1" t="s">
        <v>12742</v>
      </c>
      <c r="E1493" s="1">
        <v>1492</v>
      </c>
      <c r="F1493" s="1">
        <v>5</v>
      </c>
      <c r="G1493" s="1" t="s">
        <v>2680</v>
      </c>
      <c r="H1493" s="1" t="s">
        <v>7055</v>
      </c>
      <c r="I1493" s="1">
        <v>9</v>
      </c>
      <c r="L1493" s="1">
        <v>1</v>
      </c>
      <c r="M1493" s="1" t="s">
        <v>3004</v>
      </c>
      <c r="N1493" s="1" t="s">
        <v>7102</v>
      </c>
      <c r="S1493" s="1" t="s">
        <v>49</v>
      </c>
      <c r="T1493" s="1" t="s">
        <v>2878</v>
      </c>
      <c r="W1493" s="1" t="s">
        <v>1067</v>
      </c>
      <c r="X1493" s="1" t="s">
        <v>7775</v>
      </c>
      <c r="Y1493" s="1" t="s">
        <v>65</v>
      </c>
      <c r="Z1493" s="1" t="s">
        <v>7810</v>
      </c>
      <c r="AC1493" s="1">
        <v>31</v>
      </c>
      <c r="AD1493" s="1" t="s">
        <v>607</v>
      </c>
      <c r="AE1493" s="1" t="s">
        <v>9809</v>
      </c>
      <c r="AJ1493" s="1" t="s">
        <v>17</v>
      </c>
      <c r="AK1493" s="1" t="s">
        <v>9936</v>
      </c>
      <c r="AL1493" s="1" t="s">
        <v>443</v>
      </c>
      <c r="AM1493" s="1" t="s">
        <v>9603</v>
      </c>
      <c r="AT1493" s="1" t="s">
        <v>46</v>
      </c>
      <c r="AU1493" s="1" t="s">
        <v>7417</v>
      </c>
      <c r="AV1493" s="1" t="s">
        <v>1363</v>
      </c>
      <c r="AW1493" s="1" t="s">
        <v>8115</v>
      </c>
      <c r="BG1493" s="1" t="s">
        <v>46</v>
      </c>
      <c r="BH1493" s="1" t="s">
        <v>7417</v>
      </c>
      <c r="BI1493" s="1" t="s">
        <v>1068</v>
      </c>
      <c r="BJ1493" s="1" t="s">
        <v>8041</v>
      </c>
      <c r="BK1493" s="1" t="s">
        <v>46</v>
      </c>
      <c r="BL1493" s="1" t="s">
        <v>7417</v>
      </c>
      <c r="BM1493" s="1" t="s">
        <v>3008</v>
      </c>
      <c r="BN1493" s="1" t="s">
        <v>10753</v>
      </c>
      <c r="BO1493" s="1" t="s">
        <v>46</v>
      </c>
      <c r="BP1493" s="1" t="s">
        <v>7417</v>
      </c>
      <c r="BQ1493" s="1" t="s">
        <v>3009</v>
      </c>
      <c r="BR1493" s="1" t="s">
        <v>12273</v>
      </c>
      <c r="BS1493" s="1" t="s">
        <v>149</v>
      </c>
      <c r="BT1493" s="1" t="s">
        <v>9962</v>
      </c>
    </row>
    <row r="1494" spans="1:73" ht="13.5" customHeight="1">
      <c r="A1494" s="4" t="str">
        <f t="shared" si="40"/>
        <v>1702_각남면_0103</v>
      </c>
      <c r="B1494" s="1">
        <v>1702</v>
      </c>
      <c r="C1494" s="1" t="s">
        <v>12741</v>
      </c>
      <c r="D1494" s="1" t="s">
        <v>12742</v>
      </c>
      <c r="E1494" s="1">
        <v>1493</v>
      </c>
      <c r="F1494" s="1">
        <v>5</v>
      </c>
      <c r="G1494" s="1" t="s">
        <v>2680</v>
      </c>
      <c r="H1494" s="1" t="s">
        <v>7055</v>
      </c>
      <c r="I1494" s="1">
        <v>9</v>
      </c>
      <c r="L1494" s="1">
        <v>1</v>
      </c>
      <c r="M1494" s="1" t="s">
        <v>3004</v>
      </c>
      <c r="N1494" s="1" t="s">
        <v>7102</v>
      </c>
      <c r="S1494" s="1" t="s">
        <v>64</v>
      </c>
      <c r="T1494" s="1" t="s">
        <v>7221</v>
      </c>
      <c r="Y1494" s="1" t="s">
        <v>3010</v>
      </c>
      <c r="Z1494" s="1" t="s">
        <v>8574</v>
      </c>
      <c r="AC1494" s="1">
        <v>4</v>
      </c>
      <c r="AD1494" s="1" t="s">
        <v>103</v>
      </c>
      <c r="AE1494" s="1" t="s">
        <v>9769</v>
      </c>
      <c r="BU1494" s="1" t="s">
        <v>16073</v>
      </c>
    </row>
    <row r="1495" spans="1:73" ht="13.5" customHeight="1">
      <c r="A1495" s="4" t="str">
        <f t="shared" si="40"/>
        <v>1702_각남면_0103</v>
      </c>
      <c r="B1495" s="1">
        <v>1702</v>
      </c>
      <c r="C1495" s="1" t="s">
        <v>12741</v>
      </c>
      <c r="D1495" s="1" t="s">
        <v>12742</v>
      </c>
      <c r="E1495" s="1">
        <v>1494</v>
      </c>
      <c r="F1495" s="1">
        <v>5</v>
      </c>
      <c r="G1495" s="1" t="s">
        <v>2680</v>
      </c>
      <c r="H1495" s="1" t="s">
        <v>7055</v>
      </c>
      <c r="I1495" s="1">
        <v>9</v>
      </c>
      <c r="L1495" s="1">
        <v>1</v>
      </c>
      <c r="M1495" s="1" t="s">
        <v>3004</v>
      </c>
      <c r="N1495" s="1" t="s">
        <v>7102</v>
      </c>
      <c r="S1495" s="1" t="s">
        <v>68</v>
      </c>
      <c r="T1495" s="1" t="s">
        <v>7222</v>
      </c>
      <c r="Y1495" s="1" t="s">
        <v>3011</v>
      </c>
      <c r="Z1495" s="1" t="s">
        <v>8575</v>
      </c>
      <c r="AC1495" s="1">
        <v>2</v>
      </c>
      <c r="AD1495" s="1" t="s">
        <v>99</v>
      </c>
      <c r="AE1495" s="1" t="s">
        <v>9768</v>
      </c>
      <c r="AF1495" s="1" t="s">
        <v>100</v>
      </c>
      <c r="AG1495" s="1" t="s">
        <v>9819</v>
      </c>
    </row>
    <row r="1496" spans="1:73" ht="13.5" customHeight="1">
      <c r="A1496" s="4" t="str">
        <f t="shared" si="40"/>
        <v>1702_각남면_0103</v>
      </c>
      <c r="B1496" s="1">
        <v>1702</v>
      </c>
      <c r="C1496" s="1" t="s">
        <v>12741</v>
      </c>
      <c r="D1496" s="1" t="s">
        <v>12742</v>
      </c>
      <c r="E1496" s="1">
        <v>1495</v>
      </c>
      <c r="F1496" s="1">
        <v>5</v>
      </c>
      <c r="G1496" s="1" t="s">
        <v>2680</v>
      </c>
      <c r="H1496" s="1" t="s">
        <v>7055</v>
      </c>
      <c r="I1496" s="1">
        <v>9</v>
      </c>
      <c r="L1496" s="1">
        <v>2</v>
      </c>
      <c r="M1496" s="1" t="s">
        <v>14345</v>
      </c>
      <c r="N1496" s="1" t="s">
        <v>14346</v>
      </c>
      <c r="T1496" s="1" t="s">
        <v>14194</v>
      </c>
      <c r="U1496" s="1" t="s">
        <v>3012</v>
      </c>
      <c r="V1496" s="1" t="s">
        <v>7488</v>
      </c>
      <c r="W1496" s="1" t="s">
        <v>76</v>
      </c>
      <c r="X1496" s="1" t="s">
        <v>12974</v>
      </c>
      <c r="Y1496" s="1" t="s">
        <v>3013</v>
      </c>
      <c r="Z1496" s="1" t="s">
        <v>8576</v>
      </c>
      <c r="AC1496" s="1">
        <v>27</v>
      </c>
      <c r="AD1496" s="1" t="s">
        <v>483</v>
      </c>
      <c r="AE1496" s="1" t="s">
        <v>9497</v>
      </c>
      <c r="AJ1496" s="1" t="s">
        <v>17</v>
      </c>
      <c r="AK1496" s="1" t="s">
        <v>9936</v>
      </c>
      <c r="AL1496" s="1" t="s">
        <v>224</v>
      </c>
      <c r="AM1496" s="1" t="s">
        <v>9998</v>
      </c>
      <c r="AT1496" s="1" t="s">
        <v>233</v>
      </c>
      <c r="AU1496" s="1" t="s">
        <v>7467</v>
      </c>
      <c r="AV1496" s="1" t="s">
        <v>1581</v>
      </c>
      <c r="AW1496" s="1" t="s">
        <v>8188</v>
      </c>
      <c r="BG1496" s="1" t="s">
        <v>105</v>
      </c>
      <c r="BH1496" s="1" t="s">
        <v>10185</v>
      </c>
      <c r="BI1496" s="1" t="s">
        <v>1613</v>
      </c>
      <c r="BJ1496" s="1" t="s">
        <v>10490</v>
      </c>
      <c r="BK1496" s="1" t="s">
        <v>1464</v>
      </c>
      <c r="BL1496" s="1" t="s">
        <v>11065</v>
      </c>
      <c r="BM1496" s="1" t="s">
        <v>1672</v>
      </c>
      <c r="BN1496" s="1" t="s">
        <v>7747</v>
      </c>
      <c r="BO1496" s="1" t="s">
        <v>207</v>
      </c>
      <c r="BP1496" s="1" t="s">
        <v>10187</v>
      </c>
      <c r="BQ1496" s="1" t="s">
        <v>3014</v>
      </c>
      <c r="BR1496" s="1" t="s">
        <v>12274</v>
      </c>
      <c r="BS1496" s="1" t="s">
        <v>97</v>
      </c>
      <c r="BT1496" s="1" t="s">
        <v>9880</v>
      </c>
    </row>
    <row r="1497" spans="1:73" ht="13.5" customHeight="1">
      <c r="A1497" s="4" t="str">
        <f t="shared" si="40"/>
        <v>1702_각남면_0103</v>
      </c>
      <c r="B1497" s="1">
        <v>1702</v>
      </c>
      <c r="C1497" s="1" t="s">
        <v>12741</v>
      </c>
      <c r="D1497" s="1" t="s">
        <v>12742</v>
      </c>
      <c r="E1497" s="1">
        <v>1496</v>
      </c>
      <c r="F1497" s="1">
        <v>5</v>
      </c>
      <c r="G1497" s="1" t="s">
        <v>2680</v>
      </c>
      <c r="H1497" s="1" t="s">
        <v>7055</v>
      </c>
      <c r="I1497" s="1">
        <v>9</v>
      </c>
      <c r="L1497" s="1">
        <v>2</v>
      </c>
      <c r="M1497" s="1" t="s">
        <v>14345</v>
      </c>
      <c r="N1497" s="1" t="s">
        <v>14346</v>
      </c>
      <c r="S1497" s="1" t="s">
        <v>49</v>
      </c>
      <c r="T1497" s="1" t="s">
        <v>2878</v>
      </c>
      <c r="W1497" s="1" t="s">
        <v>76</v>
      </c>
      <c r="X1497" s="1" t="s">
        <v>12974</v>
      </c>
      <c r="Y1497" s="1" t="s">
        <v>88</v>
      </c>
      <c r="Z1497" s="1" t="s">
        <v>7814</v>
      </c>
      <c r="AC1497" s="1">
        <v>27</v>
      </c>
      <c r="AD1497" s="1" t="s">
        <v>483</v>
      </c>
      <c r="AE1497" s="1" t="s">
        <v>9497</v>
      </c>
      <c r="AJ1497" s="1" t="s">
        <v>17</v>
      </c>
      <c r="AK1497" s="1" t="s">
        <v>9936</v>
      </c>
      <c r="AL1497" s="1" t="s">
        <v>79</v>
      </c>
      <c r="AM1497" s="1" t="s">
        <v>13206</v>
      </c>
      <c r="AT1497" s="1" t="s">
        <v>46</v>
      </c>
      <c r="AU1497" s="1" t="s">
        <v>7417</v>
      </c>
      <c r="AV1497" s="1" t="s">
        <v>1615</v>
      </c>
      <c r="AW1497" s="1" t="s">
        <v>10389</v>
      </c>
      <c r="BG1497" s="1" t="s">
        <v>46</v>
      </c>
      <c r="BH1497" s="1" t="s">
        <v>7417</v>
      </c>
      <c r="BI1497" s="1" t="s">
        <v>793</v>
      </c>
      <c r="BJ1497" s="1" t="s">
        <v>10451</v>
      </c>
      <c r="BK1497" s="1" t="s">
        <v>46</v>
      </c>
      <c r="BL1497" s="1" t="s">
        <v>7417</v>
      </c>
      <c r="BM1497" s="1" t="s">
        <v>1538</v>
      </c>
      <c r="BN1497" s="1" t="s">
        <v>11647</v>
      </c>
      <c r="BO1497" s="1" t="s">
        <v>46</v>
      </c>
      <c r="BP1497" s="1" t="s">
        <v>7417</v>
      </c>
      <c r="BQ1497" s="1" t="s">
        <v>3015</v>
      </c>
      <c r="BR1497" s="1" t="s">
        <v>12275</v>
      </c>
      <c r="BS1497" s="1" t="s">
        <v>149</v>
      </c>
      <c r="BT1497" s="1" t="s">
        <v>9962</v>
      </c>
    </row>
    <row r="1498" spans="1:73" ht="13.5" customHeight="1">
      <c r="A1498" s="4" t="str">
        <f t="shared" si="40"/>
        <v>1702_각남면_0103</v>
      </c>
      <c r="B1498" s="1">
        <v>1702</v>
      </c>
      <c r="C1498" s="1" t="s">
        <v>12741</v>
      </c>
      <c r="D1498" s="1" t="s">
        <v>12742</v>
      </c>
      <c r="E1498" s="1">
        <v>1497</v>
      </c>
      <c r="F1498" s="1">
        <v>5</v>
      </c>
      <c r="G1498" s="1" t="s">
        <v>2680</v>
      </c>
      <c r="H1498" s="1" t="s">
        <v>7055</v>
      </c>
      <c r="I1498" s="1">
        <v>9</v>
      </c>
      <c r="L1498" s="1">
        <v>2</v>
      </c>
      <c r="M1498" s="1" t="s">
        <v>14345</v>
      </c>
      <c r="N1498" s="1" t="s">
        <v>14346</v>
      </c>
      <c r="S1498" s="1" t="s">
        <v>64</v>
      </c>
      <c r="T1498" s="1" t="s">
        <v>7221</v>
      </c>
      <c r="Y1498" s="1" t="s">
        <v>3016</v>
      </c>
      <c r="Z1498" s="1" t="s">
        <v>8577</v>
      </c>
      <c r="AC1498" s="1">
        <v>7</v>
      </c>
      <c r="AD1498" s="1" t="s">
        <v>74</v>
      </c>
      <c r="AE1498" s="1" t="s">
        <v>9766</v>
      </c>
    </row>
    <row r="1499" spans="1:73" ht="13.5" customHeight="1">
      <c r="A1499" s="4" t="str">
        <f t="shared" si="40"/>
        <v>1702_각남면_0103</v>
      </c>
      <c r="B1499" s="1">
        <v>1702</v>
      </c>
      <c r="C1499" s="1" t="s">
        <v>12741</v>
      </c>
      <c r="D1499" s="1" t="s">
        <v>12742</v>
      </c>
      <c r="E1499" s="1">
        <v>1498</v>
      </c>
      <c r="F1499" s="1">
        <v>5</v>
      </c>
      <c r="G1499" s="1" t="s">
        <v>2680</v>
      </c>
      <c r="H1499" s="1" t="s">
        <v>7055</v>
      </c>
      <c r="I1499" s="1">
        <v>9</v>
      </c>
      <c r="L1499" s="1">
        <v>2</v>
      </c>
      <c r="M1499" s="1" t="s">
        <v>14345</v>
      </c>
      <c r="N1499" s="1" t="s">
        <v>14346</v>
      </c>
      <c r="S1499" s="1" t="s">
        <v>68</v>
      </c>
      <c r="T1499" s="1" t="s">
        <v>7222</v>
      </c>
      <c r="Y1499" s="1" t="s">
        <v>2115</v>
      </c>
      <c r="Z1499" s="1" t="s">
        <v>8327</v>
      </c>
      <c r="AC1499" s="1">
        <v>2</v>
      </c>
      <c r="AD1499" s="1" t="s">
        <v>99</v>
      </c>
      <c r="AE1499" s="1" t="s">
        <v>9768</v>
      </c>
      <c r="AF1499" s="1" t="s">
        <v>100</v>
      </c>
      <c r="AG1499" s="1" t="s">
        <v>9819</v>
      </c>
    </row>
    <row r="1500" spans="1:73" ht="13.5" customHeight="1">
      <c r="A1500" s="4" t="str">
        <f t="shared" si="40"/>
        <v>1702_각남면_0103</v>
      </c>
      <c r="B1500" s="1">
        <v>1702</v>
      </c>
      <c r="C1500" s="1" t="s">
        <v>12741</v>
      </c>
      <c r="D1500" s="1" t="s">
        <v>12742</v>
      </c>
      <c r="E1500" s="1">
        <v>1499</v>
      </c>
      <c r="F1500" s="1">
        <v>5</v>
      </c>
      <c r="G1500" s="1" t="s">
        <v>2680</v>
      </c>
      <c r="H1500" s="1" t="s">
        <v>7055</v>
      </c>
      <c r="I1500" s="1">
        <v>9</v>
      </c>
      <c r="L1500" s="1">
        <v>3</v>
      </c>
      <c r="M1500" s="1" t="s">
        <v>14606</v>
      </c>
      <c r="N1500" s="1" t="s">
        <v>14607</v>
      </c>
      <c r="T1500" s="1" t="s">
        <v>14194</v>
      </c>
      <c r="U1500" s="1" t="s">
        <v>3017</v>
      </c>
      <c r="V1500" s="1" t="s">
        <v>7489</v>
      </c>
      <c r="W1500" s="1" t="s">
        <v>166</v>
      </c>
      <c r="X1500" s="1" t="s">
        <v>7754</v>
      </c>
      <c r="Y1500" s="1" t="s">
        <v>2824</v>
      </c>
      <c r="Z1500" s="1" t="s">
        <v>8578</v>
      </c>
      <c r="AC1500" s="1">
        <v>59</v>
      </c>
      <c r="AD1500" s="1" t="s">
        <v>296</v>
      </c>
      <c r="AE1500" s="1" t="s">
        <v>9791</v>
      </c>
      <c r="AJ1500" s="1" t="s">
        <v>17</v>
      </c>
      <c r="AK1500" s="1" t="s">
        <v>9936</v>
      </c>
      <c r="AL1500" s="1" t="s">
        <v>97</v>
      </c>
      <c r="AM1500" s="1" t="s">
        <v>9880</v>
      </c>
      <c r="AT1500" s="1" t="s">
        <v>46</v>
      </c>
      <c r="AU1500" s="1" t="s">
        <v>7417</v>
      </c>
      <c r="AV1500" s="1" t="s">
        <v>15361</v>
      </c>
      <c r="AW1500" s="1" t="s">
        <v>10360</v>
      </c>
      <c r="BG1500" s="1" t="s">
        <v>189</v>
      </c>
      <c r="BH1500" s="1" t="s">
        <v>7414</v>
      </c>
      <c r="BI1500" s="1" t="s">
        <v>2347</v>
      </c>
      <c r="BJ1500" s="1" t="s">
        <v>10452</v>
      </c>
      <c r="BK1500" s="1" t="s">
        <v>589</v>
      </c>
      <c r="BL1500" s="1" t="s">
        <v>10234</v>
      </c>
      <c r="BM1500" s="1" t="s">
        <v>1214</v>
      </c>
      <c r="BN1500" s="1" t="s">
        <v>8076</v>
      </c>
      <c r="BO1500" s="1" t="s">
        <v>95</v>
      </c>
      <c r="BP1500" s="1" t="s">
        <v>10190</v>
      </c>
      <c r="BQ1500" s="1" t="s">
        <v>3018</v>
      </c>
      <c r="BR1500" s="1" t="s">
        <v>12276</v>
      </c>
      <c r="BS1500" s="1" t="s">
        <v>399</v>
      </c>
      <c r="BT1500" s="1" t="s">
        <v>9937</v>
      </c>
    </row>
    <row r="1501" spans="1:73" ht="13.5" customHeight="1">
      <c r="A1501" s="4" t="str">
        <f t="shared" si="40"/>
        <v>1702_각남면_0103</v>
      </c>
      <c r="B1501" s="1">
        <v>1702</v>
      </c>
      <c r="C1501" s="1" t="s">
        <v>12741</v>
      </c>
      <c r="D1501" s="1" t="s">
        <v>12742</v>
      </c>
      <c r="E1501" s="1">
        <v>1500</v>
      </c>
      <c r="F1501" s="1">
        <v>5</v>
      </c>
      <c r="G1501" s="1" t="s">
        <v>2680</v>
      </c>
      <c r="H1501" s="1" t="s">
        <v>7055</v>
      </c>
      <c r="I1501" s="1">
        <v>9</v>
      </c>
      <c r="L1501" s="1">
        <v>3</v>
      </c>
      <c r="M1501" s="1" t="s">
        <v>14606</v>
      </c>
      <c r="N1501" s="1" t="s">
        <v>14607</v>
      </c>
      <c r="S1501" s="1" t="s">
        <v>49</v>
      </c>
      <c r="T1501" s="1" t="s">
        <v>2878</v>
      </c>
      <c r="W1501" s="1" t="s">
        <v>148</v>
      </c>
      <c r="X1501" s="1" t="s">
        <v>11263</v>
      </c>
      <c r="Y1501" s="1" t="s">
        <v>88</v>
      </c>
      <c r="Z1501" s="1" t="s">
        <v>7814</v>
      </c>
      <c r="AC1501" s="1">
        <v>56</v>
      </c>
      <c r="AD1501" s="1" t="s">
        <v>611</v>
      </c>
      <c r="AE1501" s="1" t="s">
        <v>9539</v>
      </c>
      <c r="AJ1501" s="1" t="s">
        <v>17</v>
      </c>
      <c r="AK1501" s="1" t="s">
        <v>9936</v>
      </c>
      <c r="AL1501" s="1" t="s">
        <v>149</v>
      </c>
      <c r="AM1501" s="1" t="s">
        <v>9962</v>
      </c>
      <c r="AT1501" s="1" t="s">
        <v>207</v>
      </c>
      <c r="AU1501" s="1" t="s">
        <v>10187</v>
      </c>
      <c r="AV1501" s="1" t="s">
        <v>3019</v>
      </c>
      <c r="AW1501" s="1" t="s">
        <v>9202</v>
      </c>
      <c r="BG1501" s="1" t="s">
        <v>189</v>
      </c>
      <c r="BH1501" s="1" t="s">
        <v>7414</v>
      </c>
      <c r="BI1501" s="1" t="s">
        <v>1037</v>
      </c>
      <c r="BJ1501" s="1" t="s">
        <v>10012</v>
      </c>
      <c r="BK1501" s="1" t="s">
        <v>207</v>
      </c>
      <c r="BL1501" s="1" t="s">
        <v>10187</v>
      </c>
      <c r="BM1501" s="1" t="s">
        <v>1038</v>
      </c>
      <c r="BN1501" s="1" t="s">
        <v>11601</v>
      </c>
      <c r="BO1501" s="1" t="s">
        <v>207</v>
      </c>
      <c r="BP1501" s="1" t="s">
        <v>10187</v>
      </c>
      <c r="BQ1501" s="1" t="s">
        <v>3020</v>
      </c>
      <c r="BR1501" s="1" t="s">
        <v>13949</v>
      </c>
      <c r="BS1501" s="1" t="s">
        <v>271</v>
      </c>
      <c r="BT1501" s="1" t="s">
        <v>10035</v>
      </c>
    </row>
    <row r="1502" spans="1:73" ht="13.5" customHeight="1">
      <c r="A1502" s="4" t="str">
        <f t="shared" si="40"/>
        <v>1702_각남면_0103</v>
      </c>
      <c r="B1502" s="1">
        <v>1702</v>
      </c>
      <c r="C1502" s="1" t="s">
        <v>12741</v>
      </c>
      <c r="D1502" s="1" t="s">
        <v>12742</v>
      </c>
      <c r="E1502" s="1">
        <v>1501</v>
      </c>
      <c r="F1502" s="1">
        <v>5</v>
      </c>
      <c r="G1502" s="1" t="s">
        <v>2680</v>
      </c>
      <c r="H1502" s="1" t="s">
        <v>7055</v>
      </c>
      <c r="I1502" s="1">
        <v>9</v>
      </c>
      <c r="L1502" s="1">
        <v>3</v>
      </c>
      <c r="M1502" s="1" t="s">
        <v>14606</v>
      </c>
      <c r="N1502" s="1" t="s">
        <v>14607</v>
      </c>
      <c r="S1502" s="1" t="s">
        <v>68</v>
      </c>
      <c r="T1502" s="1" t="s">
        <v>7222</v>
      </c>
      <c r="U1502" s="1" t="s">
        <v>3021</v>
      </c>
      <c r="V1502" s="1" t="s">
        <v>7490</v>
      </c>
      <c r="Y1502" s="1" t="s">
        <v>1368</v>
      </c>
      <c r="Z1502" s="1" t="s">
        <v>8579</v>
      </c>
      <c r="AC1502" s="1">
        <v>29</v>
      </c>
      <c r="AD1502" s="1" t="s">
        <v>232</v>
      </c>
      <c r="AE1502" s="1" t="s">
        <v>9785</v>
      </c>
    </row>
    <row r="1503" spans="1:73" ht="13.5" customHeight="1">
      <c r="A1503" s="4" t="str">
        <f t="shared" si="40"/>
        <v>1702_각남면_0103</v>
      </c>
      <c r="B1503" s="1">
        <v>1702</v>
      </c>
      <c r="C1503" s="1" t="s">
        <v>12741</v>
      </c>
      <c r="D1503" s="1" t="s">
        <v>12742</v>
      </c>
      <c r="E1503" s="1">
        <v>1502</v>
      </c>
      <c r="F1503" s="1">
        <v>5</v>
      </c>
      <c r="G1503" s="1" t="s">
        <v>2680</v>
      </c>
      <c r="H1503" s="1" t="s">
        <v>7055</v>
      </c>
      <c r="I1503" s="1">
        <v>9</v>
      </c>
      <c r="L1503" s="1">
        <v>3</v>
      </c>
      <c r="M1503" s="1" t="s">
        <v>14606</v>
      </c>
      <c r="N1503" s="1" t="s">
        <v>14607</v>
      </c>
      <c r="S1503" s="1" t="s">
        <v>68</v>
      </c>
      <c r="T1503" s="1" t="s">
        <v>7222</v>
      </c>
      <c r="U1503" s="1" t="s">
        <v>462</v>
      </c>
      <c r="V1503" s="1" t="s">
        <v>12952</v>
      </c>
      <c r="Y1503" s="1" t="s">
        <v>1531</v>
      </c>
      <c r="Z1503" s="1" t="s">
        <v>8580</v>
      </c>
      <c r="AC1503" s="1">
        <v>21</v>
      </c>
      <c r="AD1503" s="1" t="s">
        <v>246</v>
      </c>
      <c r="AE1503" s="1" t="s">
        <v>9786</v>
      </c>
    </row>
    <row r="1504" spans="1:73" ht="13.5" customHeight="1">
      <c r="A1504" s="4" t="str">
        <f t="shared" si="40"/>
        <v>1702_각남면_0103</v>
      </c>
      <c r="B1504" s="1">
        <v>1702</v>
      </c>
      <c r="C1504" s="1" t="s">
        <v>12741</v>
      </c>
      <c r="D1504" s="1" t="s">
        <v>12742</v>
      </c>
      <c r="E1504" s="1">
        <v>1503</v>
      </c>
      <c r="F1504" s="1">
        <v>5</v>
      </c>
      <c r="G1504" s="1" t="s">
        <v>2680</v>
      </c>
      <c r="H1504" s="1" t="s">
        <v>7055</v>
      </c>
      <c r="I1504" s="1">
        <v>9</v>
      </c>
      <c r="L1504" s="1">
        <v>3</v>
      </c>
      <c r="M1504" s="1" t="s">
        <v>14606</v>
      </c>
      <c r="N1504" s="1" t="s">
        <v>14607</v>
      </c>
      <c r="S1504" s="1" t="s">
        <v>68</v>
      </c>
      <c r="T1504" s="1" t="s">
        <v>7222</v>
      </c>
      <c r="Y1504" s="1" t="s">
        <v>3022</v>
      </c>
      <c r="Z1504" s="1" t="s">
        <v>8581</v>
      </c>
      <c r="AC1504" s="1">
        <v>14</v>
      </c>
      <c r="AD1504" s="1" t="s">
        <v>159</v>
      </c>
      <c r="AE1504" s="1" t="s">
        <v>9777</v>
      </c>
    </row>
    <row r="1505" spans="1:72" ht="13.5" customHeight="1">
      <c r="A1505" s="4" t="str">
        <f t="shared" si="40"/>
        <v>1702_각남면_0103</v>
      </c>
      <c r="B1505" s="1">
        <v>1702</v>
      </c>
      <c r="C1505" s="1" t="s">
        <v>12741</v>
      </c>
      <c r="D1505" s="1" t="s">
        <v>12742</v>
      </c>
      <c r="E1505" s="1">
        <v>1504</v>
      </c>
      <c r="F1505" s="1">
        <v>5</v>
      </c>
      <c r="G1505" s="1" t="s">
        <v>2680</v>
      </c>
      <c r="H1505" s="1" t="s">
        <v>7055</v>
      </c>
      <c r="I1505" s="1">
        <v>9</v>
      </c>
      <c r="L1505" s="1">
        <v>3</v>
      </c>
      <c r="M1505" s="1" t="s">
        <v>14606</v>
      </c>
      <c r="N1505" s="1" t="s">
        <v>14607</v>
      </c>
      <c r="T1505" s="1" t="s">
        <v>15306</v>
      </c>
      <c r="U1505" s="1" t="s">
        <v>130</v>
      </c>
      <c r="V1505" s="1" t="s">
        <v>7309</v>
      </c>
      <c r="Y1505" s="1" t="s">
        <v>1061</v>
      </c>
      <c r="Z1505" s="1" t="s">
        <v>8038</v>
      </c>
      <c r="AF1505" s="1" t="s">
        <v>741</v>
      </c>
      <c r="AG1505" s="1" t="s">
        <v>9820</v>
      </c>
      <c r="AH1505" s="1" t="s">
        <v>3023</v>
      </c>
      <c r="AI1505" s="1" t="s">
        <v>9913</v>
      </c>
      <c r="BB1505" s="1" t="s">
        <v>130</v>
      </c>
      <c r="BC1505" s="1" t="s">
        <v>7309</v>
      </c>
      <c r="BD1505" s="1" t="s">
        <v>15876</v>
      </c>
      <c r="BE1505" s="1" t="s">
        <v>10952</v>
      </c>
      <c r="BF1505" s="1" t="s">
        <v>13509</v>
      </c>
    </row>
    <row r="1506" spans="1:72" ht="13.5" customHeight="1">
      <c r="A1506" s="4" t="str">
        <f t="shared" ref="A1506:A1537" si="41">HYPERLINK("http://kyu.snu.ac.kr/sdhj/index.jsp?type=hj/GK14658_00IH_0001_0104.jpg","1702_각남면_0104")</f>
        <v>1702_각남면_0104</v>
      </c>
      <c r="B1506" s="1">
        <v>1702</v>
      </c>
      <c r="C1506" s="1" t="s">
        <v>12741</v>
      </c>
      <c r="D1506" s="1" t="s">
        <v>12742</v>
      </c>
      <c r="E1506" s="1">
        <v>1505</v>
      </c>
      <c r="F1506" s="1">
        <v>5</v>
      </c>
      <c r="G1506" s="1" t="s">
        <v>2680</v>
      </c>
      <c r="H1506" s="1" t="s">
        <v>7055</v>
      </c>
      <c r="I1506" s="1">
        <v>9</v>
      </c>
      <c r="L1506" s="1">
        <v>4</v>
      </c>
      <c r="M1506" s="1" t="s">
        <v>14452</v>
      </c>
      <c r="N1506" s="1" t="s">
        <v>14453</v>
      </c>
      <c r="T1506" s="1" t="s">
        <v>14194</v>
      </c>
      <c r="U1506" s="1" t="s">
        <v>2204</v>
      </c>
      <c r="V1506" s="1" t="s">
        <v>7446</v>
      </c>
      <c r="W1506" s="1" t="s">
        <v>166</v>
      </c>
      <c r="X1506" s="1" t="s">
        <v>7754</v>
      </c>
      <c r="Y1506" s="1" t="s">
        <v>1438</v>
      </c>
      <c r="Z1506" s="1" t="s">
        <v>8132</v>
      </c>
      <c r="AC1506" s="1">
        <v>45</v>
      </c>
      <c r="AD1506" s="1" t="s">
        <v>203</v>
      </c>
      <c r="AE1506" s="1" t="s">
        <v>9782</v>
      </c>
      <c r="AJ1506" s="1" t="s">
        <v>17</v>
      </c>
      <c r="AK1506" s="1" t="s">
        <v>9936</v>
      </c>
      <c r="AL1506" s="1" t="s">
        <v>97</v>
      </c>
      <c r="AM1506" s="1" t="s">
        <v>9880</v>
      </c>
      <c r="AT1506" s="1" t="s">
        <v>247</v>
      </c>
      <c r="AU1506" s="1" t="s">
        <v>7367</v>
      </c>
      <c r="AV1506" s="1" t="s">
        <v>3024</v>
      </c>
      <c r="AW1506" s="1" t="s">
        <v>10521</v>
      </c>
      <c r="BG1506" s="1" t="s">
        <v>363</v>
      </c>
      <c r="BH1506" s="1" t="s">
        <v>7491</v>
      </c>
      <c r="BI1506" s="1" t="s">
        <v>15437</v>
      </c>
      <c r="BJ1506" s="1" t="s">
        <v>8582</v>
      </c>
      <c r="BK1506" s="1" t="s">
        <v>1842</v>
      </c>
      <c r="BL1506" s="1" t="s">
        <v>7605</v>
      </c>
      <c r="BM1506" s="1" t="s">
        <v>2757</v>
      </c>
      <c r="BN1506" s="1" t="s">
        <v>11264</v>
      </c>
      <c r="BO1506" s="1" t="s">
        <v>187</v>
      </c>
      <c r="BP1506" s="1" t="s">
        <v>10063</v>
      </c>
      <c r="BQ1506" s="1" t="s">
        <v>3025</v>
      </c>
      <c r="BR1506" s="1" t="s">
        <v>12277</v>
      </c>
      <c r="BS1506" s="1" t="s">
        <v>565</v>
      </c>
      <c r="BT1506" s="1" t="s">
        <v>9927</v>
      </c>
    </row>
    <row r="1507" spans="1:72" ht="13.5" customHeight="1">
      <c r="A1507" s="4" t="str">
        <f t="shared" si="41"/>
        <v>1702_각남면_0104</v>
      </c>
      <c r="B1507" s="1">
        <v>1702</v>
      </c>
      <c r="C1507" s="1" t="s">
        <v>12741</v>
      </c>
      <c r="D1507" s="1" t="s">
        <v>12742</v>
      </c>
      <c r="E1507" s="1">
        <v>1506</v>
      </c>
      <c r="F1507" s="1">
        <v>5</v>
      </c>
      <c r="G1507" s="1" t="s">
        <v>2680</v>
      </c>
      <c r="H1507" s="1" t="s">
        <v>7055</v>
      </c>
      <c r="I1507" s="1">
        <v>9</v>
      </c>
      <c r="L1507" s="1">
        <v>4</v>
      </c>
      <c r="M1507" s="1" t="s">
        <v>14452</v>
      </c>
      <c r="N1507" s="1" t="s">
        <v>14453</v>
      </c>
      <c r="S1507" s="1" t="s">
        <v>49</v>
      </c>
      <c r="T1507" s="1" t="s">
        <v>2878</v>
      </c>
      <c r="W1507" s="1" t="s">
        <v>409</v>
      </c>
      <c r="X1507" s="1" t="s">
        <v>7760</v>
      </c>
      <c r="Y1507" s="1" t="s">
        <v>88</v>
      </c>
      <c r="Z1507" s="1" t="s">
        <v>7814</v>
      </c>
      <c r="AC1507" s="1">
        <v>42</v>
      </c>
      <c r="AD1507" s="1" t="s">
        <v>266</v>
      </c>
      <c r="AE1507" s="1" t="s">
        <v>9788</v>
      </c>
      <c r="AJ1507" s="1" t="s">
        <v>17</v>
      </c>
      <c r="AK1507" s="1" t="s">
        <v>9936</v>
      </c>
      <c r="AL1507" s="1" t="s">
        <v>399</v>
      </c>
      <c r="AM1507" s="1" t="s">
        <v>9937</v>
      </c>
      <c r="AT1507" s="1" t="s">
        <v>3026</v>
      </c>
      <c r="AU1507" s="1" t="s">
        <v>10218</v>
      </c>
      <c r="AV1507" s="1" t="s">
        <v>1680</v>
      </c>
      <c r="AW1507" s="1" t="s">
        <v>8343</v>
      </c>
      <c r="BG1507" s="1" t="s">
        <v>3027</v>
      </c>
      <c r="BH1507" s="1" t="s">
        <v>11068</v>
      </c>
      <c r="BI1507" s="1" t="s">
        <v>2041</v>
      </c>
      <c r="BJ1507" s="1" t="s">
        <v>9612</v>
      </c>
      <c r="BK1507" s="1" t="s">
        <v>553</v>
      </c>
      <c r="BL1507" s="1" t="s">
        <v>7549</v>
      </c>
      <c r="BM1507" s="1" t="s">
        <v>2042</v>
      </c>
      <c r="BN1507" s="1" t="s">
        <v>11239</v>
      </c>
      <c r="BO1507" s="1" t="s">
        <v>189</v>
      </c>
      <c r="BP1507" s="1" t="s">
        <v>7414</v>
      </c>
      <c r="BQ1507" s="1" t="s">
        <v>2111</v>
      </c>
      <c r="BR1507" s="1" t="s">
        <v>12178</v>
      </c>
      <c r="BS1507" s="1" t="s">
        <v>97</v>
      </c>
      <c r="BT1507" s="1" t="s">
        <v>9880</v>
      </c>
    </row>
    <row r="1508" spans="1:72" ht="13.5" customHeight="1">
      <c r="A1508" s="4" t="str">
        <f t="shared" si="41"/>
        <v>1702_각남면_0104</v>
      </c>
      <c r="B1508" s="1">
        <v>1702</v>
      </c>
      <c r="C1508" s="1" t="s">
        <v>12741</v>
      </c>
      <c r="D1508" s="1" t="s">
        <v>12742</v>
      </c>
      <c r="E1508" s="1">
        <v>1507</v>
      </c>
      <c r="F1508" s="1">
        <v>5</v>
      </c>
      <c r="G1508" s="1" t="s">
        <v>2680</v>
      </c>
      <c r="H1508" s="1" t="s">
        <v>7055</v>
      </c>
      <c r="I1508" s="1">
        <v>9</v>
      </c>
      <c r="L1508" s="1">
        <v>4</v>
      </c>
      <c r="M1508" s="1" t="s">
        <v>14452</v>
      </c>
      <c r="N1508" s="1" t="s">
        <v>14453</v>
      </c>
      <c r="S1508" s="1" t="s">
        <v>1570</v>
      </c>
      <c r="T1508" s="1" t="s">
        <v>7249</v>
      </c>
      <c r="U1508" s="1" t="s">
        <v>363</v>
      </c>
      <c r="V1508" s="1" t="s">
        <v>12835</v>
      </c>
      <c r="Y1508" s="1" t="s">
        <v>15437</v>
      </c>
      <c r="Z1508" s="1" t="s">
        <v>8582</v>
      </c>
      <c r="AC1508" s="1">
        <v>95</v>
      </c>
      <c r="AD1508" s="1" t="s">
        <v>135</v>
      </c>
      <c r="AE1508" s="1" t="s">
        <v>9773</v>
      </c>
    </row>
    <row r="1509" spans="1:72" ht="13.5" customHeight="1">
      <c r="A1509" s="4" t="str">
        <f t="shared" si="41"/>
        <v>1702_각남면_0104</v>
      </c>
      <c r="B1509" s="1">
        <v>1702</v>
      </c>
      <c r="C1509" s="1" t="s">
        <v>12741</v>
      </c>
      <c r="D1509" s="1" t="s">
        <v>12742</v>
      </c>
      <c r="E1509" s="1">
        <v>1508</v>
      </c>
      <c r="F1509" s="1">
        <v>5</v>
      </c>
      <c r="G1509" s="1" t="s">
        <v>2680</v>
      </c>
      <c r="H1509" s="1" t="s">
        <v>7055</v>
      </c>
      <c r="I1509" s="1">
        <v>9</v>
      </c>
      <c r="L1509" s="1">
        <v>4</v>
      </c>
      <c r="M1509" s="1" t="s">
        <v>14452</v>
      </c>
      <c r="N1509" s="1" t="s">
        <v>14453</v>
      </c>
      <c r="S1509" s="1" t="s">
        <v>68</v>
      </c>
      <c r="T1509" s="1" t="s">
        <v>7222</v>
      </c>
      <c r="U1509" s="1" t="s">
        <v>1153</v>
      </c>
      <c r="V1509" s="1" t="s">
        <v>7383</v>
      </c>
      <c r="Y1509" s="1" t="s">
        <v>3028</v>
      </c>
      <c r="Z1509" s="1" t="s">
        <v>8583</v>
      </c>
      <c r="AC1509" s="1">
        <v>25</v>
      </c>
      <c r="AD1509" s="1" t="s">
        <v>125</v>
      </c>
      <c r="AE1509" s="1" t="s">
        <v>9771</v>
      </c>
    </row>
    <row r="1510" spans="1:72" ht="13.5" customHeight="1">
      <c r="A1510" s="4" t="str">
        <f t="shared" si="41"/>
        <v>1702_각남면_0104</v>
      </c>
      <c r="B1510" s="1">
        <v>1702</v>
      </c>
      <c r="C1510" s="1" t="s">
        <v>12741</v>
      </c>
      <c r="D1510" s="1" t="s">
        <v>12742</v>
      </c>
      <c r="E1510" s="1">
        <v>1509</v>
      </c>
      <c r="F1510" s="1">
        <v>5</v>
      </c>
      <c r="G1510" s="1" t="s">
        <v>2680</v>
      </c>
      <c r="H1510" s="1" t="s">
        <v>7055</v>
      </c>
      <c r="I1510" s="1">
        <v>9</v>
      </c>
      <c r="L1510" s="1">
        <v>4</v>
      </c>
      <c r="M1510" s="1" t="s">
        <v>14452</v>
      </c>
      <c r="N1510" s="1" t="s">
        <v>14453</v>
      </c>
      <c r="S1510" s="1" t="s">
        <v>117</v>
      </c>
      <c r="T1510" s="1" t="s">
        <v>7223</v>
      </c>
      <c r="W1510" s="1" t="s">
        <v>118</v>
      </c>
      <c r="X1510" s="1" t="s">
        <v>7751</v>
      </c>
      <c r="Y1510" s="1" t="s">
        <v>88</v>
      </c>
      <c r="Z1510" s="1" t="s">
        <v>7814</v>
      </c>
      <c r="AC1510" s="1">
        <v>23</v>
      </c>
      <c r="AD1510" s="1" t="s">
        <v>89</v>
      </c>
      <c r="AE1510" s="1" t="s">
        <v>8127</v>
      </c>
      <c r="AF1510" s="1" t="s">
        <v>100</v>
      </c>
      <c r="AG1510" s="1" t="s">
        <v>9819</v>
      </c>
    </row>
    <row r="1511" spans="1:72" ht="13.5" customHeight="1">
      <c r="A1511" s="4" t="str">
        <f t="shared" si="41"/>
        <v>1702_각남면_0104</v>
      </c>
      <c r="B1511" s="1">
        <v>1702</v>
      </c>
      <c r="C1511" s="1" t="s">
        <v>12741</v>
      </c>
      <c r="D1511" s="1" t="s">
        <v>12742</v>
      </c>
      <c r="E1511" s="1">
        <v>1510</v>
      </c>
      <c r="F1511" s="1">
        <v>5</v>
      </c>
      <c r="G1511" s="1" t="s">
        <v>2680</v>
      </c>
      <c r="H1511" s="1" t="s">
        <v>7055</v>
      </c>
      <c r="I1511" s="1">
        <v>9</v>
      </c>
      <c r="L1511" s="1">
        <v>4</v>
      </c>
      <c r="M1511" s="1" t="s">
        <v>14452</v>
      </c>
      <c r="N1511" s="1" t="s">
        <v>14453</v>
      </c>
      <c r="T1511" s="1" t="s">
        <v>15306</v>
      </c>
      <c r="U1511" s="1" t="s">
        <v>130</v>
      </c>
      <c r="V1511" s="1" t="s">
        <v>7309</v>
      </c>
      <c r="Y1511" s="1" t="s">
        <v>3029</v>
      </c>
      <c r="Z1511" s="1" t="s">
        <v>8584</v>
      </c>
      <c r="AC1511" s="1">
        <v>51</v>
      </c>
      <c r="AD1511" s="1" t="s">
        <v>593</v>
      </c>
      <c r="AE1511" s="1" t="s">
        <v>9808</v>
      </c>
      <c r="AT1511" s="1" t="s">
        <v>57</v>
      </c>
      <c r="AU1511" s="1" t="s">
        <v>7320</v>
      </c>
      <c r="AV1511" s="1" t="s">
        <v>3030</v>
      </c>
      <c r="AW1511" s="1" t="s">
        <v>10522</v>
      </c>
      <c r="BB1511" s="1" t="s">
        <v>141</v>
      </c>
      <c r="BC1511" s="1" t="s">
        <v>7634</v>
      </c>
      <c r="BD1511" s="1" t="s">
        <v>15877</v>
      </c>
      <c r="BE1511" s="1" t="s">
        <v>13490</v>
      </c>
    </row>
    <row r="1512" spans="1:72" ht="13.5" customHeight="1">
      <c r="A1512" s="4" t="str">
        <f t="shared" si="41"/>
        <v>1702_각남면_0104</v>
      </c>
      <c r="B1512" s="1">
        <v>1702</v>
      </c>
      <c r="C1512" s="1" t="s">
        <v>12741</v>
      </c>
      <c r="D1512" s="1" t="s">
        <v>12742</v>
      </c>
      <c r="E1512" s="1">
        <v>1511</v>
      </c>
      <c r="F1512" s="1">
        <v>5</v>
      </c>
      <c r="G1512" s="1" t="s">
        <v>2680</v>
      </c>
      <c r="H1512" s="1" t="s">
        <v>7055</v>
      </c>
      <c r="I1512" s="1">
        <v>9</v>
      </c>
      <c r="L1512" s="1">
        <v>4</v>
      </c>
      <c r="M1512" s="1" t="s">
        <v>14452</v>
      </c>
      <c r="N1512" s="1" t="s">
        <v>14453</v>
      </c>
      <c r="T1512" s="1" t="s">
        <v>15306</v>
      </c>
      <c r="U1512" s="1" t="s">
        <v>130</v>
      </c>
      <c r="V1512" s="1" t="s">
        <v>7309</v>
      </c>
      <c r="Y1512" s="1" t="s">
        <v>3031</v>
      </c>
      <c r="Z1512" s="1" t="s">
        <v>8585</v>
      </c>
      <c r="AC1512" s="1">
        <v>24</v>
      </c>
      <c r="AD1512" s="1" t="s">
        <v>337</v>
      </c>
      <c r="AE1512" s="1" t="s">
        <v>9796</v>
      </c>
      <c r="BB1512" s="1" t="s">
        <v>292</v>
      </c>
      <c r="BC1512" s="1" t="s">
        <v>10920</v>
      </c>
      <c r="BE1512" s="1" t="s">
        <v>15700</v>
      </c>
      <c r="BF1512" s="1" t="s">
        <v>13507</v>
      </c>
    </row>
    <row r="1513" spans="1:72" ht="13.5" customHeight="1">
      <c r="A1513" s="4" t="str">
        <f t="shared" si="41"/>
        <v>1702_각남면_0104</v>
      </c>
      <c r="B1513" s="1">
        <v>1702</v>
      </c>
      <c r="C1513" s="1" t="s">
        <v>12741</v>
      </c>
      <c r="D1513" s="1" t="s">
        <v>12742</v>
      </c>
      <c r="E1513" s="1">
        <v>1512</v>
      </c>
      <c r="F1513" s="1">
        <v>5</v>
      </c>
      <c r="G1513" s="1" t="s">
        <v>2680</v>
      </c>
      <c r="H1513" s="1" t="s">
        <v>7055</v>
      </c>
      <c r="I1513" s="1">
        <v>9</v>
      </c>
      <c r="L1513" s="1">
        <v>4</v>
      </c>
      <c r="M1513" s="1" t="s">
        <v>14452</v>
      </c>
      <c r="N1513" s="1" t="s">
        <v>14453</v>
      </c>
      <c r="T1513" s="1" t="s">
        <v>15306</v>
      </c>
      <c r="U1513" s="1" t="s">
        <v>3032</v>
      </c>
      <c r="V1513" s="1" t="s">
        <v>7492</v>
      </c>
      <c r="Y1513" s="1" t="s">
        <v>3033</v>
      </c>
      <c r="Z1513" s="1" t="s">
        <v>8586</v>
      </c>
      <c r="AC1513" s="1">
        <v>18</v>
      </c>
      <c r="AD1513" s="1" t="s">
        <v>157</v>
      </c>
      <c r="AE1513" s="1" t="s">
        <v>9776</v>
      </c>
      <c r="BC1513" s="1" t="s">
        <v>10920</v>
      </c>
      <c r="BE1513" s="1" t="s">
        <v>15700</v>
      </c>
      <c r="BF1513" s="1" t="s">
        <v>13511</v>
      </c>
    </row>
    <row r="1514" spans="1:72" ht="13.5" customHeight="1">
      <c r="A1514" s="4" t="str">
        <f t="shared" si="41"/>
        <v>1702_각남면_0104</v>
      </c>
      <c r="B1514" s="1">
        <v>1702</v>
      </c>
      <c r="C1514" s="1" t="s">
        <v>12741</v>
      </c>
      <c r="D1514" s="1" t="s">
        <v>12742</v>
      </c>
      <c r="E1514" s="1">
        <v>1513</v>
      </c>
      <c r="F1514" s="1">
        <v>5</v>
      </c>
      <c r="G1514" s="1" t="s">
        <v>2680</v>
      </c>
      <c r="H1514" s="1" t="s">
        <v>7055</v>
      </c>
      <c r="I1514" s="1">
        <v>9</v>
      </c>
      <c r="L1514" s="1">
        <v>4</v>
      </c>
      <c r="M1514" s="1" t="s">
        <v>14452</v>
      </c>
      <c r="N1514" s="1" t="s">
        <v>14453</v>
      </c>
      <c r="T1514" s="1" t="s">
        <v>15306</v>
      </c>
      <c r="U1514" s="1" t="s">
        <v>130</v>
      </c>
      <c r="V1514" s="1" t="s">
        <v>7309</v>
      </c>
      <c r="Y1514" s="1" t="s">
        <v>2658</v>
      </c>
      <c r="Z1514" s="1" t="s">
        <v>8471</v>
      </c>
      <c r="AC1514" s="1">
        <v>14</v>
      </c>
      <c r="AD1514" s="1" t="s">
        <v>159</v>
      </c>
      <c r="AE1514" s="1" t="s">
        <v>9777</v>
      </c>
      <c r="BC1514" s="1" t="s">
        <v>10920</v>
      </c>
      <c r="BE1514" s="1" t="s">
        <v>15700</v>
      </c>
      <c r="BF1514" s="1" t="s">
        <v>13512</v>
      </c>
    </row>
    <row r="1515" spans="1:72" ht="13.5" customHeight="1">
      <c r="A1515" s="4" t="str">
        <f t="shared" si="41"/>
        <v>1702_각남면_0104</v>
      </c>
      <c r="B1515" s="1">
        <v>1702</v>
      </c>
      <c r="C1515" s="1" t="s">
        <v>12741</v>
      </c>
      <c r="D1515" s="1" t="s">
        <v>12742</v>
      </c>
      <c r="E1515" s="1">
        <v>1514</v>
      </c>
      <c r="F1515" s="1">
        <v>5</v>
      </c>
      <c r="G1515" s="1" t="s">
        <v>2680</v>
      </c>
      <c r="H1515" s="1" t="s">
        <v>7055</v>
      </c>
      <c r="I1515" s="1">
        <v>9</v>
      </c>
      <c r="L1515" s="1">
        <v>5</v>
      </c>
      <c r="M1515" s="1" t="s">
        <v>906</v>
      </c>
      <c r="N1515" s="1" t="s">
        <v>8002</v>
      </c>
      <c r="T1515" s="1" t="s">
        <v>14194</v>
      </c>
      <c r="U1515" s="1" t="s">
        <v>623</v>
      </c>
      <c r="V1515" s="1" t="s">
        <v>7349</v>
      </c>
      <c r="Y1515" s="1" t="s">
        <v>906</v>
      </c>
      <c r="Z1515" s="1" t="s">
        <v>8002</v>
      </c>
      <c r="AC1515" s="1">
        <v>73</v>
      </c>
      <c r="AD1515" s="1" t="s">
        <v>717</v>
      </c>
      <c r="AE1515" s="1" t="s">
        <v>9812</v>
      </c>
      <c r="AJ1515" s="1" t="s">
        <v>17</v>
      </c>
      <c r="AK1515" s="1" t="s">
        <v>9936</v>
      </c>
      <c r="AL1515" s="1" t="s">
        <v>149</v>
      </c>
      <c r="AM1515" s="1" t="s">
        <v>9962</v>
      </c>
      <c r="AN1515" s="1" t="s">
        <v>456</v>
      </c>
      <c r="AO1515" s="1" t="s">
        <v>7287</v>
      </c>
      <c r="AR1515" s="1" t="s">
        <v>3034</v>
      </c>
      <c r="AS1515" s="1" t="s">
        <v>10096</v>
      </c>
      <c r="AT1515" s="1" t="s">
        <v>46</v>
      </c>
      <c r="AU1515" s="1" t="s">
        <v>7417</v>
      </c>
      <c r="AV1515" s="1" t="s">
        <v>397</v>
      </c>
      <c r="AW1515" s="1" t="s">
        <v>8146</v>
      </c>
      <c r="BB1515" s="1" t="s">
        <v>141</v>
      </c>
      <c r="BC1515" s="1" t="s">
        <v>7634</v>
      </c>
      <c r="BD1515" s="1" t="s">
        <v>2658</v>
      </c>
      <c r="BE1515" s="1" t="s">
        <v>8471</v>
      </c>
      <c r="BG1515" s="1" t="s">
        <v>46</v>
      </c>
      <c r="BH1515" s="1" t="s">
        <v>7417</v>
      </c>
      <c r="BI1515" s="1" t="s">
        <v>1854</v>
      </c>
      <c r="BJ1515" s="1" t="s">
        <v>10406</v>
      </c>
      <c r="BK1515" s="1" t="s">
        <v>46</v>
      </c>
      <c r="BL1515" s="1" t="s">
        <v>7417</v>
      </c>
      <c r="BM1515" s="1" t="s">
        <v>1238</v>
      </c>
      <c r="BN1515" s="1" t="s">
        <v>9204</v>
      </c>
      <c r="BO1515" s="1" t="s">
        <v>57</v>
      </c>
      <c r="BP1515" s="1" t="s">
        <v>7320</v>
      </c>
      <c r="BQ1515" s="1" t="s">
        <v>3035</v>
      </c>
      <c r="BR1515" s="1" t="s">
        <v>12278</v>
      </c>
      <c r="BS1515" s="1" t="s">
        <v>79</v>
      </c>
      <c r="BT1515" s="1" t="s">
        <v>14129</v>
      </c>
    </row>
    <row r="1516" spans="1:72" ht="13.5" customHeight="1">
      <c r="A1516" s="4" t="str">
        <f t="shared" si="41"/>
        <v>1702_각남면_0104</v>
      </c>
      <c r="B1516" s="1">
        <v>1702</v>
      </c>
      <c r="C1516" s="1" t="s">
        <v>12741</v>
      </c>
      <c r="D1516" s="1" t="s">
        <v>12742</v>
      </c>
      <c r="E1516" s="1">
        <v>1515</v>
      </c>
      <c r="F1516" s="1">
        <v>5</v>
      </c>
      <c r="G1516" s="1" t="s">
        <v>2680</v>
      </c>
      <c r="H1516" s="1" t="s">
        <v>7055</v>
      </c>
      <c r="I1516" s="1">
        <v>9</v>
      </c>
      <c r="L1516" s="1">
        <v>5</v>
      </c>
      <c r="M1516" s="1" t="s">
        <v>906</v>
      </c>
      <c r="N1516" s="1" t="s">
        <v>8002</v>
      </c>
      <c r="S1516" s="1" t="s">
        <v>49</v>
      </c>
      <c r="T1516" s="1" t="s">
        <v>2878</v>
      </c>
      <c r="U1516" s="1" t="s">
        <v>50</v>
      </c>
      <c r="V1516" s="1" t="s">
        <v>7304</v>
      </c>
      <c r="Y1516" s="1" t="s">
        <v>3036</v>
      </c>
      <c r="Z1516" s="1" t="s">
        <v>8587</v>
      </c>
      <c r="AC1516" s="1">
        <v>63</v>
      </c>
      <c r="AD1516" s="1" t="s">
        <v>217</v>
      </c>
      <c r="AE1516" s="1" t="s">
        <v>9783</v>
      </c>
      <c r="AJ1516" s="1" t="s">
        <v>17</v>
      </c>
      <c r="AK1516" s="1" t="s">
        <v>9936</v>
      </c>
      <c r="AL1516" s="1" t="s">
        <v>79</v>
      </c>
      <c r="AM1516" s="1" t="s">
        <v>13206</v>
      </c>
      <c r="AN1516" s="1" t="s">
        <v>456</v>
      </c>
      <c r="AO1516" s="1" t="s">
        <v>7287</v>
      </c>
      <c r="AR1516" s="1" t="s">
        <v>3037</v>
      </c>
      <c r="AS1516" s="1" t="s">
        <v>13300</v>
      </c>
      <c r="AT1516" s="1" t="s">
        <v>46</v>
      </c>
      <c r="AU1516" s="1" t="s">
        <v>7417</v>
      </c>
      <c r="AV1516" s="1" t="s">
        <v>3038</v>
      </c>
      <c r="AW1516" s="1" t="s">
        <v>10523</v>
      </c>
      <c r="BB1516" s="1" t="s">
        <v>141</v>
      </c>
      <c r="BC1516" s="1" t="s">
        <v>7634</v>
      </c>
      <c r="BD1516" s="1" t="s">
        <v>1473</v>
      </c>
      <c r="BE1516" s="1" t="s">
        <v>8143</v>
      </c>
      <c r="BG1516" s="1" t="s">
        <v>46</v>
      </c>
      <c r="BH1516" s="1" t="s">
        <v>7417</v>
      </c>
      <c r="BI1516" s="1" t="s">
        <v>3039</v>
      </c>
      <c r="BJ1516" s="1" t="s">
        <v>13563</v>
      </c>
      <c r="BK1516" s="1" t="s">
        <v>46</v>
      </c>
      <c r="BL1516" s="1" t="s">
        <v>7417</v>
      </c>
      <c r="BM1516" s="1" t="s">
        <v>3040</v>
      </c>
      <c r="BN1516" s="1" t="s">
        <v>9586</v>
      </c>
      <c r="BO1516" s="1" t="s">
        <v>57</v>
      </c>
      <c r="BP1516" s="1" t="s">
        <v>7320</v>
      </c>
      <c r="BQ1516" s="1" t="s">
        <v>15388</v>
      </c>
      <c r="BR1516" s="1" t="s">
        <v>10423</v>
      </c>
      <c r="BS1516" s="1" t="s">
        <v>360</v>
      </c>
      <c r="BT1516" s="1" t="s">
        <v>9928</v>
      </c>
    </row>
    <row r="1517" spans="1:72" ht="13.5" customHeight="1">
      <c r="A1517" s="4" t="str">
        <f t="shared" si="41"/>
        <v>1702_각남면_0104</v>
      </c>
      <c r="B1517" s="1">
        <v>1702</v>
      </c>
      <c r="C1517" s="1" t="s">
        <v>12741</v>
      </c>
      <c r="D1517" s="1" t="s">
        <v>12742</v>
      </c>
      <c r="E1517" s="1">
        <v>1516</v>
      </c>
      <c r="F1517" s="1">
        <v>5</v>
      </c>
      <c r="G1517" s="1" t="s">
        <v>2680</v>
      </c>
      <c r="H1517" s="1" t="s">
        <v>7055</v>
      </c>
      <c r="I1517" s="1">
        <v>9</v>
      </c>
      <c r="L1517" s="1">
        <v>5</v>
      </c>
      <c r="M1517" s="1" t="s">
        <v>906</v>
      </c>
      <c r="N1517" s="1" t="s">
        <v>8002</v>
      </c>
      <c r="S1517" s="1" t="s">
        <v>68</v>
      </c>
      <c r="T1517" s="1" t="s">
        <v>7222</v>
      </c>
      <c r="U1517" s="1" t="s">
        <v>3041</v>
      </c>
      <c r="V1517" s="1" t="s">
        <v>12908</v>
      </c>
      <c r="Y1517" s="1" t="s">
        <v>1059</v>
      </c>
      <c r="Z1517" s="1" t="s">
        <v>8284</v>
      </c>
      <c r="AC1517" s="1">
        <v>13</v>
      </c>
      <c r="AD1517" s="1" t="s">
        <v>717</v>
      </c>
      <c r="AE1517" s="1" t="s">
        <v>9812</v>
      </c>
    </row>
    <row r="1518" spans="1:72" ht="13.5" customHeight="1">
      <c r="A1518" s="4" t="str">
        <f t="shared" si="41"/>
        <v>1702_각남면_0104</v>
      </c>
      <c r="B1518" s="1">
        <v>1702</v>
      </c>
      <c r="C1518" s="1" t="s">
        <v>12741</v>
      </c>
      <c r="D1518" s="1" t="s">
        <v>12742</v>
      </c>
      <c r="E1518" s="1">
        <v>1517</v>
      </c>
      <c r="F1518" s="1">
        <v>5</v>
      </c>
      <c r="G1518" s="1" t="s">
        <v>2680</v>
      </c>
      <c r="H1518" s="1" t="s">
        <v>7055</v>
      </c>
      <c r="I1518" s="1">
        <v>9</v>
      </c>
      <c r="L1518" s="1">
        <v>5</v>
      </c>
      <c r="M1518" s="1" t="s">
        <v>906</v>
      </c>
      <c r="N1518" s="1" t="s">
        <v>8002</v>
      </c>
      <c r="S1518" s="1" t="s">
        <v>64</v>
      </c>
      <c r="T1518" s="1" t="s">
        <v>7221</v>
      </c>
      <c r="Y1518" s="1" t="s">
        <v>15430</v>
      </c>
      <c r="Z1518" s="1" t="s">
        <v>8510</v>
      </c>
      <c r="AC1518" s="1">
        <v>2</v>
      </c>
      <c r="AD1518" s="1" t="s">
        <v>99</v>
      </c>
      <c r="AE1518" s="1" t="s">
        <v>9768</v>
      </c>
      <c r="AF1518" s="1" t="s">
        <v>100</v>
      </c>
      <c r="AG1518" s="1" t="s">
        <v>9819</v>
      </c>
    </row>
    <row r="1519" spans="1:72" ht="13.5" customHeight="1">
      <c r="A1519" s="4" t="str">
        <f t="shared" si="41"/>
        <v>1702_각남면_0104</v>
      </c>
      <c r="B1519" s="1">
        <v>1702</v>
      </c>
      <c r="C1519" s="1" t="s">
        <v>12741</v>
      </c>
      <c r="D1519" s="1" t="s">
        <v>12742</v>
      </c>
      <c r="E1519" s="1">
        <v>1518</v>
      </c>
      <c r="F1519" s="1">
        <v>5</v>
      </c>
      <c r="G1519" s="1" t="s">
        <v>2680</v>
      </c>
      <c r="H1519" s="1" t="s">
        <v>7055</v>
      </c>
      <c r="I1519" s="1">
        <v>9</v>
      </c>
      <c r="L1519" s="1">
        <v>5</v>
      </c>
      <c r="M1519" s="1" t="s">
        <v>906</v>
      </c>
      <c r="N1519" s="1" t="s">
        <v>8002</v>
      </c>
      <c r="S1519" s="1" t="s">
        <v>64</v>
      </c>
      <c r="T1519" s="1" t="s">
        <v>7221</v>
      </c>
      <c r="Y1519" s="1" t="s">
        <v>3042</v>
      </c>
      <c r="Z1519" s="1" t="s">
        <v>8588</v>
      </c>
      <c r="AF1519" s="1" t="s">
        <v>599</v>
      </c>
      <c r="AG1519" s="1" t="s">
        <v>9829</v>
      </c>
    </row>
    <row r="1520" spans="1:72" ht="13.5" customHeight="1">
      <c r="A1520" s="4" t="str">
        <f t="shared" si="41"/>
        <v>1702_각남면_0104</v>
      </c>
      <c r="B1520" s="1">
        <v>1702</v>
      </c>
      <c r="C1520" s="1" t="s">
        <v>12741</v>
      </c>
      <c r="D1520" s="1" t="s">
        <v>12742</v>
      </c>
      <c r="E1520" s="1">
        <v>1519</v>
      </c>
      <c r="F1520" s="1">
        <v>5</v>
      </c>
      <c r="G1520" s="1" t="s">
        <v>2680</v>
      </c>
      <c r="H1520" s="1" t="s">
        <v>7055</v>
      </c>
      <c r="I1520" s="1">
        <v>10</v>
      </c>
      <c r="J1520" s="1" t="s">
        <v>3043</v>
      </c>
      <c r="K1520" s="1" t="s">
        <v>7103</v>
      </c>
      <c r="L1520" s="1">
        <v>1</v>
      </c>
      <c r="M1520" s="1" t="s">
        <v>3043</v>
      </c>
      <c r="N1520" s="1" t="s">
        <v>7103</v>
      </c>
      <c r="T1520" s="1" t="s">
        <v>14194</v>
      </c>
      <c r="U1520" s="1" t="s">
        <v>3044</v>
      </c>
      <c r="V1520" s="1" t="s">
        <v>7493</v>
      </c>
      <c r="W1520" s="1" t="s">
        <v>2196</v>
      </c>
      <c r="X1520" s="1" t="s">
        <v>7759</v>
      </c>
      <c r="Y1520" s="1" t="s">
        <v>3045</v>
      </c>
      <c r="Z1520" s="1" t="s">
        <v>8589</v>
      </c>
      <c r="AC1520" s="1">
        <v>33</v>
      </c>
      <c r="AD1520" s="1" t="s">
        <v>380</v>
      </c>
      <c r="AE1520" s="1" t="s">
        <v>9798</v>
      </c>
      <c r="AJ1520" s="1" t="s">
        <v>17</v>
      </c>
      <c r="AK1520" s="1" t="s">
        <v>9936</v>
      </c>
      <c r="AL1520" s="1" t="s">
        <v>1755</v>
      </c>
      <c r="AM1520" s="1" t="s">
        <v>10006</v>
      </c>
      <c r="AT1520" s="1" t="s">
        <v>481</v>
      </c>
      <c r="AU1520" s="1" t="s">
        <v>7339</v>
      </c>
      <c r="AV1520" s="1" t="s">
        <v>2473</v>
      </c>
      <c r="AW1520" s="1" t="s">
        <v>8423</v>
      </c>
      <c r="BG1520" s="1" t="s">
        <v>187</v>
      </c>
      <c r="BH1520" s="1" t="s">
        <v>10063</v>
      </c>
      <c r="BI1520" s="1" t="s">
        <v>3046</v>
      </c>
      <c r="BJ1520" s="1" t="s">
        <v>11283</v>
      </c>
      <c r="BK1520" s="1" t="s">
        <v>189</v>
      </c>
      <c r="BL1520" s="1" t="s">
        <v>7414</v>
      </c>
      <c r="BM1520" s="1" t="s">
        <v>3047</v>
      </c>
      <c r="BN1520" s="1" t="s">
        <v>11738</v>
      </c>
      <c r="BO1520" s="1" t="s">
        <v>481</v>
      </c>
      <c r="BP1520" s="1" t="s">
        <v>7339</v>
      </c>
      <c r="BQ1520" s="1" t="s">
        <v>3037</v>
      </c>
      <c r="BR1520" s="1" t="s">
        <v>13899</v>
      </c>
      <c r="BS1520" s="1" t="s">
        <v>224</v>
      </c>
      <c r="BT1520" s="1" t="s">
        <v>9998</v>
      </c>
    </row>
    <row r="1521" spans="1:73" ht="13.5" customHeight="1">
      <c r="A1521" s="4" t="str">
        <f t="shared" si="41"/>
        <v>1702_각남면_0104</v>
      </c>
      <c r="B1521" s="1">
        <v>1702</v>
      </c>
      <c r="C1521" s="1" t="s">
        <v>12741</v>
      </c>
      <c r="D1521" s="1" t="s">
        <v>12742</v>
      </c>
      <c r="E1521" s="1">
        <v>1520</v>
      </c>
      <c r="F1521" s="1">
        <v>5</v>
      </c>
      <c r="G1521" s="1" t="s">
        <v>2680</v>
      </c>
      <c r="H1521" s="1" t="s">
        <v>7055</v>
      </c>
      <c r="I1521" s="1">
        <v>10</v>
      </c>
      <c r="L1521" s="1">
        <v>1</v>
      </c>
      <c r="M1521" s="1" t="s">
        <v>3043</v>
      </c>
      <c r="N1521" s="1" t="s">
        <v>7103</v>
      </c>
      <c r="S1521" s="1" t="s">
        <v>49</v>
      </c>
      <c r="T1521" s="1" t="s">
        <v>2878</v>
      </c>
      <c r="W1521" s="1" t="s">
        <v>1067</v>
      </c>
      <c r="X1521" s="1" t="s">
        <v>7775</v>
      </c>
      <c r="Y1521" s="1" t="s">
        <v>88</v>
      </c>
      <c r="Z1521" s="1" t="s">
        <v>7814</v>
      </c>
      <c r="AC1521" s="1">
        <v>27</v>
      </c>
      <c r="AD1521" s="1" t="s">
        <v>483</v>
      </c>
      <c r="AE1521" s="1" t="s">
        <v>9497</v>
      </c>
      <c r="AJ1521" s="1" t="s">
        <v>17</v>
      </c>
      <c r="AK1521" s="1" t="s">
        <v>9936</v>
      </c>
      <c r="AL1521" s="1" t="s">
        <v>3048</v>
      </c>
      <c r="AM1521" s="1" t="s">
        <v>9984</v>
      </c>
      <c r="AT1521" s="1" t="s">
        <v>46</v>
      </c>
      <c r="AU1521" s="1" t="s">
        <v>7417</v>
      </c>
      <c r="AV1521" s="1" t="s">
        <v>3049</v>
      </c>
      <c r="AW1521" s="1" t="s">
        <v>10524</v>
      </c>
      <c r="BG1521" s="1" t="s">
        <v>46</v>
      </c>
      <c r="BH1521" s="1" t="s">
        <v>7417</v>
      </c>
      <c r="BI1521" s="1" t="s">
        <v>3050</v>
      </c>
      <c r="BJ1521" s="1" t="s">
        <v>11284</v>
      </c>
      <c r="BK1521" s="1" t="s">
        <v>189</v>
      </c>
      <c r="BL1521" s="1" t="s">
        <v>7414</v>
      </c>
      <c r="BM1521" s="1" t="s">
        <v>3051</v>
      </c>
      <c r="BN1521" s="1" t="s">
        <v>11739</v>
      </c>
      <c r="BO1521" s="1" t="s">
        <v>1005</v>
      </c>
      <c r="BP1521" s="1" t="s">
        <v>10209</v>
      </c>
      <c r="BQ1521" s="1" t="s">
        <v>12719</v>
      </c>
      <c r="BR1521" s="1" t="s">
        <v>13939</v>
      </c>
      <c r="BS1521" s="1" t="s">
        <v>360</v>
      </c>
      <c r="BT1521" s="1" t="s">
        <v>9928</v>
      </c>
    </row>
    <row r="1522" spans="1:73" ht="13.5" customHeight="1">
      <c r="A1522" s="4" t="str">
        <f t="shared" si="41"/>
        <v>1702_각남면_0104</v>
      </c>
      <c r="B1522" s="1">
        <v>1702</v>
      </c>
      <c r="C1522" s="1" t="s">
        <v>12741</v>
      </c>
      <c r="D1522" s="1" t="s">
        <v>12742</v>
      </c>
      <c r="E1522" s="1">
        <v>1521</v>
      </c>
      <c r="F1522" s="1">
        <v>5</v>
      </c>
      <c r="G1522" s="1" t="s">
        <v>2680</v>
      </c>
      <c r="H1522" s="1" t="s">
        <v>7055</v>
      </c>
      <c r="I1522" s="1">
        <v>10</v>
      </c>
      <c r="L1522" s="1">
        <v>1</v>
      </c>
      <c r="M1522" s="1" t="s">
        <v>3043</v>
      </c>
      <c r="N1522" s="1" t="s">
        <v>7103</v>
      </c>
      <c r="S1522" s="1" t="s">
        <v>68</v>
      </c>
      <c r="T1522" s="1" t="s">
        <v>7222</v>
      </c>
      <c r="Y1522" s="1" t="s">
        <v>3052</v>
      </c>
      <c r="Z1522" s="1" t="s">
        <v>8590</v>
      </c>
      <c r="AC1522" s="1">
        <v>1</v>
      </c>
      <c r="AD1522" s="1" t="s">
        <v>284</v>
      </c>
      <c r="AE1522" s="1" t="s">
        <v>9789</v>
      </c>
      <c r="AF1522" s="1" t="s">
        <v>100</v>
      </c>
      <c r="AG1522" s="1" t="s">
        <v>9819</v>
      </c>
    </row>
    <row r="1523" spans="1:73" ht="13.5" customHeight="1">
      <c r="A1523" s="4" t="str">
        <f t="shared" si="41"/>
        <v>1702_각남면_0104</v>
      </c>
      <c r="B1523" s="1">
        <v>1702</v>
      </c>
      <c r="C1523" s="1" t="s">
        <v>12741</v>
      </c>
      <c r="D1523" s="1" t="s">
        <v>12742</v>
      </c>
      <c r="E1523" s="1">
        <v>1522</v>
      </c>
      <c r="F1523" s="1">
        <v>5</v>
      </c>
      <c r="G1523" s="1" t="s">
        <v>2680</v>
      </c>
      <c r="H1523" s="1" t="s">
        <v>7055</v>
      </c>
      <c r="I1523" s="1">
        <v>10</v>
      </c>
      <c r="L1523" s="1">
        <v>1</v>
      </c>
      <c r="M1523" s="1" t="s">
        <v>3043</v>
      </c>
      <c r="N1523" s="1" t="s">
        <v>7103</v>
      </c>
      <c r="S1523" s="1" t="s">
        <v>64</v>
      </c>
      <c r="T1523" s="1" t="s">
        <v>7221</v>
      </c>
      <c r="Y1523" s="1" t="s">
        <v>3053</v>
      </c>
      <c r="Z1523" s="1" t="s">
        <v>8212</v>
      </c>
      <c r="AC1523" s="1">
        <v>7</v>
      </c>
      <c r="AD1523" s="1" t="s">
        <v>74</v>
      </c>
      <c r="AE1523" s="1" t="s">
        <v>9766</v>
      </c>
    </row>
    <row r="1524" spans="1:73" ht="13.5" customHeight="1">
      <c r="A1524" s="4" t="str">
        <f t="shared" si="41"/>
        <v>1702_각남면_0104</v>
      </c>
      <c r="B1524" s="1">
        <v>1702</v>
      </c>
      <c r="C1524" s="1" t="s">
        <v>12741</v>
      </c>
      <c r="D1524" s="1" t="s">
        <v>12742</v>
      </c>
      <c r="E1524" s="1">
        <v>1523</v>
      </c>
      <c r="F1524" s="1">
        <v>5</v>
      </c>
      <c r="G1524" s="1" t="s">
        <v>2680</v>
      </c>
      <c r="H1524" s="1" t="s">
        <v>7055</v>
      </c>
      <c r="I1524" s="1">
        <v>10</v>
      </c>
      <c r="L1524" s="1">
        <v>1</v>
      </c>
      <c r="M1524" s="1" t="s">
        <v>3043</v>
      </c>
      <c r="N1524" s="1" t="s">
        <v>7103</v>
      </c>
      <c r="T1524" s="1" t="s">
        <v>15306</v>
      </c>
      <c r="U1524" s="1" t="s">
        <v>3054</v>
      </c>
      <c r="V1524" s="1" t="s">
        <v>12926</v>
      </c>
      <c r="Y1524" s="1" t="s">
        <v>3055</v>
      </c>
      <c r="Z1524" s="1" t="s">
        <v>8591</v>
      </c>
      <c r="AC1524" s="1">
        <v>22</v>
      </c>
      <c r="AD1524" s="1" t="s">
        <v>465</v>
      </c>
      <c r="AE1524" s="1" t="s">
        <v>9802</v>
      </c>
      <c r="AT1524" s="1" t="s">
        <v>57</v>
      </c>
      <c r="AU1524" s="1" t="s">
        <v>7320</v>
      </c>
      <c r="AV1524" s="1" t="s">
        <v>1183</v>
      </c>
      <c r="AW1524" s="1" t="s">
        <v>10302</v>
      </c>
      <c r="BB1524" s="1" t="s">
        <v>141</v>
      </c>
      <c r="BC1524" s="1" t="s">
        <v>7634</v>
      </c>
      <c r="BD1524" s="1" t="s">
        <v>3056</v>
      </c>
      <c r="BE1524" s="1" t="s">
        <v>8754</v>
      </c>
      <c r="BU1524" s="1" t="s">
        <v>16074</v>
      </c>
    </row>
    <row r="1525" spans="1:73" ht="13.5" customHeight="1">
      <c r="A1525" s="4" t="str">
        <f t="shared" si="41"/>
        <v>1702_각남면_0104</v>
      </c>
      <c r="B1525" s="1">
        <v>1702</v>
      </c>
      <c r="C1525" s="1" t="s">
        <v>12741</v>
      </c>
      <c r="D1525" s="1" t="s">
        <v>12742</v>
      </c>
      <c r="E1525" s="1">
        <v>1524</v>
      </c>
      <c r="F1525" s="1">
        <v>5</v>
      </c>
      <c r="G1525" s="1" t="s">
        <v>2680</v>
      </c>
      <c r="H1525" s="1" t="s">
        <v>7055</v>
      </c>
      <c r="I1525" s="1">
        <v>10</v>
      </c>
      <c r="L1525" s="1">
        <v>2</v>
      </c>
      <c r="M1525" s="1" t="s">
        <v>14231</v>
      </c>
      <c r="N1525" s="1" t="s">
        <v>14232</v>
      </c>
      <c r="Q1525" s="1" t="s">
        <v>14195</v>
      </c>
      <c r="R1525" s="1" t="s">
        <v>15291</v>
      </c>
      <c r="T1525" s="1" t="s">
        <v>14194</v>
      </c>
      <c r="U1525" s="1" t="s">
        <v>3057</v>
      </c>
      <c r="V1525" s="1" t="s">
        <v>12846</v>
      </c>
      <c r="W1525" s="1" t="s">
        <v>148</v>
      </c>
      <c r="X1525" s="1" t="s">
        <v>14196</v>
      </c>
      <c r="Y1525" s="1" t="s">
        <v>328</v>
      </c>
      <c r="Z1525" s="1" t="s">
        <v>7974</v>
      </c>
      <c r="AC1525" s="1">
        <v>17</v>
      </c>
      <c r="AD1525" s="1" t="s">
        <v>312</v>
      </c>
      <c r="AE1525" s="1" t="s">
        <v>7338</v>
      </c>
      <c r="AJ1525" s="1" t="s">
        <v>17</v>
      </c>
      <c r="AK1525" s="1" t="s">
        <v>9936</v>
      </c>
      <c r="AL1525" s="1" t="s">
        <v>149</v>
      </c>
      <c r="AM1525" s="1" t="s">
        <v>9962</v>
      </c>
      <c r="AT1525" s="1" t="s">
        <v>46</v>
      </c>
      <c r="AU1525" s="1" t="s">
        <v>7417</v>
      </c>
      <c r="AV1525" s="1" t="s">
        <v>3058</v>
      </c>
      <c r="AW1525" s="1" t="s">
        <v>15295</v>
      </c>
      <c r="BG1525" s="1" t="s">
        <v>46</v>
      </c>
      <c r="BH1525" s="1" t="s">
        <v>7417</v>
      </c>
      <c r="BI1525" s="1" t="s">
        <v>3059</v>
      </c>
      <c r="BJ1525" s="1" t="s">
        <v>11285</v>
      </c>
      <c r="BK1525" s="1" t="s">
        <v>46</v>
      </c>
      <c r="BL1525" s="1" t="s">
        <v>7417</v>
      </c>
      <c r="BM1525" s="1" t="s">
        <v>2347</v>
      </c>
      <c r="BN1525" s="1" t="s">
        <v>10452</v>
      </c>
      <c r="BO1525" s="1" t="s">
        <v>46</v>
      </c>
      <c r="BP1525" s="1" t="s">
        <v>7417</v>
      </c>
      <c r="BQ1525" s="1" t="s">
        <v>3060</v>
      </c>
      <c r="BR1525" s="1" t="s">
        <v>14047</v>
      </c>
      <c r="BS1525" s="1" t="s">
        <v>149</v>
      </c>
      <c r="BT1525" s="1" t="s">
        <v>9962</v>
      </c>
    </row>
    <row r="1526" spans="1:73" ht="13.5" customHeight="1">
      <c r="A1526" s="4" t="str">
        <f t="shared" si="41"/>
        <v>1702_각남면_0104</v>
      </c>
      <c r="B1526" s="1">
        <v>1702</v>
      </c>
      <c r="C1526" s="1" t="s">
        <v>12741</v>
      </c>
      <c r="D1526" s="1" t="s">
        <v>12742</v>
      </c>
      <c r="E1526" s="1">
        <v>1525</v>
      </c>
      <c r="F1526" s="1">
        <v>5</v>
      </c>
      <c r="G1526" s="1" t="s">
        <v>2680</v>
      </c>
      <c r="H1526" s="1" t="s">
        <v>7055</v>
      </c>
      <c r="I1526" s="1">
        <v>10</v>
      </c>
      <c r="L1526" s="1">
        <v>2</v>
      </c>
      <c r="M1526" s="1" t="s">
        <v>14231</v>
      </c>
      <c r="N1526" s="1" t="s">
        <v>14232</v>
      </c>
      <c r="S1526" s="1" t="s">
        <v>280</v>
      </c>
      <c r="T1526" s="1" t="s">
        <v>7228</v>
      </c>
      <c r="U1526" s="1" t="s">
        <v>50</v>
      </c>
      <c r="V1526" s="1" t="s">
        <v>7304</v>
      </c>
      <c r="Y1526" s="1" t="s">
        <v>785</v>
      </c>
      <c r="Z1526" s="1" t="s">
        <v>8106</v>
      </c>
      <c r="AC1526" s="1">
        <v>47</v>
      </c>
      <c r="AD1526" s="1" t="s">
        <v>575</v>
      </c>
      <c r="AE1526" s="1" t="s">
        <v>9807</v>
      </c>
      <c r="AN1526" s="1" t="s">
        <v>2657</v>
      </c>
      <c r="AO1526" s="1" t="s">
        <v>13262</v>
      </c>
      <c r="AP1526" s="1" t="s">
        <v>55</v>
      </c>
      <c r="AQ1526" s="1" t="s">
        <v>7306</v>
      </c>
      <c r="AR1526" s="1" t="s">
        <v>3061</v>
      </c>
      <c r="AS1526" s="1" t="s">
        <v>10097</v>
      </c>
    </row>
    <row r="1527" spans="1:73" ht="13.5" customHeight="1">
      <c r="A1527" s="4" t="str">
        <f t="shared" si="41"/>
        <v>1702_각남면_0104</v>
      </c>
      <c r="B1527" s="1">
        <v>1702</v>
      </c>
      <c r="C1527" s="1" t="s">
        <v>12741</v>
      </c>
      <c r="D1527" s="1" t="s">
        <v>12742</v>
      </c>
      <c r="E1527" s="1">
        <v>1526</v>
      </c>
      <c r="F1527" s="1">
        <v>5</v>
      </c>
      <c r="G1527" s="1" t="s">
        <v>2680</v>
      </c>
      <c r="H1527" s="1" t="s">
        <v>7055</v>
      </c>
      <c r="I1527" s="1">
        <v>10</v>
      </c>
      <c r="L1527" s="1">
        <v>2</v>
      </c>
      <c r="M1527" s="1" t="s">
        <v>14231</v>
      </c>
      <c r="N1527" s="1" t="s">
        <v>14232</v>
      </c>
      <c r="S1527" s="1" t="s">
        <v>430</v>
      </c>
      <c r="T1527" s="1" t="s">
        <v>7231</v>
      </c>
      <c r="U1527" s="1" t="s">
        <v>3057</v>
      </c>
      <c r="V1527" s="1" t="s">
        <v>12846</v>
      </c>
      <c r="Y1527" s="1" t="s">
        <v>3062</v>
      </c>
      <c r="Z1527" s="1" t="s">
        <v>8592</v>
      </c>
      <c r="AC1527" s="1">
        <v>12</v>
      </c>
      <c r="AD1527" s="1" t="s">
        <v>736</v>
      </c>
      <c r="AE1527" s="1" t="s">
        <v>9813</v>
      </c>
    </row>
    <row r="1528" spans="1:73" ht="13.5" customHeight="1">
      <c r="A1528" s="4" t="str">
        <f t="shared" si="41"/>
        <v>1702_각남면_0104</v>
      </c>
      <c r="B1528" s="1">
        <v>1702</v>
      </c>
      <c r="C1528" s="1" t="s">
        <v>12741</v>
      </c>
      <c r="D1528" s="1" t="s">
        <v>12742</v>
      </c>
      <c r="E1528" s="1">
        <v>1527</v>
      </c>
      <c r="F1528" s="1">
        <v>5</v>
      </c>
      <c r="G1528" s="1" t="s">
        <v>2680</v>
      </c>
      <c r="H1528" s="1" t="s">
        <v>7055</v>
      </c>
      <c r="I1528" s="1">
        <v>10</v>
      </c>
      <c r="L1528" s="1">
        <v>2</v>
      </c>
      <c r="M1528" s="1" t="s">
        <v>14231</v>
      </c>
      <c r="N1528" s="1" t="s">
        <v>14232</v>
      </c>
      <c r="S1528" s="1" t="s">
        <v>1967</v>
      </c>
      <c r="T1528" s="1" t="s">
        <v>7253</v>
      </c>
      <c r="U1528" s="1" t="s">
        <v>75</v>
      </c>
      <c r="V1528" s="1" t="s">
        <v>7305</v>
      </c>
      <c r="Y1528" s="1" t="s">
        <v>852</v>
      </c>
      <c r="Z1528" s="1" t="s">
        <v>7989</v>
      </c>
      <c r="AC1528" s="1">
        <v>30</v>
      </c>
      <c r="AD1528" s="1" t="s">
        <v>78</v>
      </c>
      <c r="AE1528" s="1" t="s">
        <v>9767</v>
      </c>
      <c r="AF1528" s="1" t="s">
        <v>100</v>
      </c>
      <c r="AG1528" s="1" t="s">
        <v>9819</v>
      </c>
    </row>
    <row r="1529" spans="1:73" ht="13.5" customHeight="1">
      <c r="A1529" s="4" t="str">
        <f t="shared" si="41"/>
        <v>1702_각남면_0104</v>
      </c>
      <c r="B1529" s="1">
        <v>1702</v>
      </c>
      <c r="C1529" s="1" t="s">
        <v>12741</v>
      </c>
      <c r="D1529" s="1" t="s">
        <v>12742</v>
      </c>
      <c r="E1529" s="1">
        <v>1528</v>
      </c>
      <c r="F1529" s="1">
        <v>5</v>
      </c>
      <c r="G1529" s="1" t="s">
        <v>2680</v>
      </c>
      <c r="H1529" s="1" t="s">
        <v>7055</v>
      </c>
      <c r="I1529" s="1">
        <v>10</v>
      </c>
      <c r="L1529" s="1">
        <v>3</v>
      </c>
      <c r="M1529" s="1" t="s">
        <v>14608</v>
      </c>
      <c r="N1529" s="1" t="s">
        <v>14609</v>
      </c>
      <c r="T1529" s="1" t="s">
        <v>14194</v>
      </c>
      <c r="U1529" s="1" t="s">
        <v>476</v>
      </c>
      <c r="V1529" s="1" t="s">
        <v>7338</v>
      </c>
      <c r="W1529" s="1" t="s">
        <v>166</v>
      </c>
      <c r="X1529" s="1" t="s">
        <v>7754</v>
      </c>
      <c r="Y1529" s="1" t="s">
        <v>3063</v>
      </c>
      <c r="Z1529" s="1" t="s">
        <v>8593</v>
      </c>
      <c r="AC1529" s="1">
        <v>59</v>
      </c>
      <c r="AD1529" s="1" t="s">
        <v>296</v>
      </c>
      <c r="AE1529" s="1" t="s">
        <v>9791</v>
      </c>
      <c r="AJ1529" s="1" t="s">
        <v>17</v>
      </c>
      <c r="AK1529" s="1" t="s">
        <v>9936</v>
      </c>
      <c r="AL1529" s="1" t="s">
        <v>97</v>
      </c>
      <c r="AM1529" s="1" t="s">
        <v>9880</v>
      </c>
      <c r="AT1529" s="1" t="s">
        <v>189</v>
      </c>
      <c r="AU1529" s="1" t="s">
        <v>7414</v>
      </c>
      <c r="AV1529" s="1" t="s">
        <v>1415</v>
      </c>
      <c r="AW1529" s="1" t="s">
        <v>8126</v>
      </c>
      <c r="BG1529" s="1" t="s">
        <v>189</v>
      </c>
      <c r="BH1529" s="1" t="s">
        <v>7414</v>
      </c>
      <c r="BI1529" s="1" t="s">
        <v>2304</v>
      </c>
      <c r="BJ1529" s="1" t="s">
        <v>9628</v>
      </c>
      <c r="BK1529" s="1" t="s">
        <v>46</v>
      </c>
      <c r="BL1529" s="1" t="s">
        <v>7417</v>
      </c>
      <c r="BM1529" s="1" t="s">
        <v>3064</v>
      </c>
      <c r="BN1529" s="1" t="s">
        <v>11740</v>
      </c>
      <c r="BO1529" s="1" t="s">
        <v>3065</v>
      </c>
      <c r="BP1529" s="1" t="s">
        <v>12001</v>
      </c>
      <c r="BQ1529" s="1" t="s">
        <v>3066</v>
      </c>
      <c r="BR1529" s="1" t="s">
        <v>12279</v>
      </c>
      <c r="BS1529" s="1" t="s">
        <v>79</v>
      </c>
      <c r="BT1529" s="1" t="s">
        <v>14129</v>
      </c>
    </row>
    <row r="1530" spans="1:73" ht="13.5" customHeight="1">
      <c r="A1530" s="4" t="str">
        <f t="shared" si="41"/>
        <v>1702_각남면_0104</v>
      </c>
      <c r="B1530" s="1">
        <v>1702</v>
      </c>
      <c r="C1530" s="1" t="s">
        <v>12741</v>
      </c>
      <c r="D1530" s="1" t="s">
        <v>12742</v>
      </c>
      <c r="E1530" s="1">
        <v>1529</v>
      </c>
      <c r="F1530" s="1">
        <v>5</v>
      </c>
      <c r="G1530" s="1" t="s">
        <v>2680</v>
      </c>
      <c r="H1530" s="1" t="s">
        <v>7055</v>
      </c>
      <c r="I1530" s="1">
        <v>10</v>
      </c>
      <c r="L1530" s="1">
        <v>3</v>
      </c>
      <c r="M1530" s="1" t="s">
        <v>14608</v>
      </c>
      <c r="N1530" s="1" t="s">
        <v>14609</v>
      </c>
      <c r="S1530" s="1" t="s">
        <v>49</v>
      </c>
      <c r="T1530" s="1" t="s">
        <v>2878</v>
      </c>
      <c r="U1530" s="1" t="s">
        <v>128</v>
      </c>
      <c r="V1530" s="1" t="s">
        <v>7236</v>
      </c>
      <c r="Y1530" s="1" t="s">
        <v>15438</v>
      </c>
      <c r="Z1530" s="1" t="s">
        <v>8594</v>
      </c>
      <c r="AC1530" s="1">
        <v>44</v>
      </c>
      <c r="AD1530" s="1" t="s">
        <v>1106</v>
      </c>
      <c r="AE1530" s="1" t="s">
        <v>9816</v>
      </c>
      <c r="AJ1530" s="1" t="s">
        <v>17</v>
      </c>
      <c r="AK1530" s="1" t="s">
        <v>9936</v>
      </c>
      <c r="AL1530" s="1" t="s">
        <v>79</v>
      </c>
      <c r="AM1530" s="1" t="s">
        <v>13206</v>
      </c>
      <c r="AT1530" s="1" t="s">
        <v>46</v>
      </c>
      <c r="AU1530" s="1" t="s">
        <v>7417</v>
      </c>
      <c r="AV1530" s="1" t="s">
        <v>775</v>
      </c>
      <c r="AW1530" s="1" t="s">
        <v>10525</v>
      </c>
      <c r="BG1530" s="1" t="s">
        <v>46</v>
      </c>
      <c r="BH1530" s="1" t="s">
        <v>7417</v>
      </c>
      <c r="BI1530" s="1" t="s">
        <v>3067</v>
      </c>
      <c r="BJ1530" s="1" t="s">
        <v>10444</v>
      </c>
      <c r="BK1530" s="1" t="s">
        <v>46</v>
      </c>
      <c r="BL1530" s="1" t="s">
        <v>7417</v>
      </c>
      <c r="BM1530" s="1" t="s">
        <v>3068</v>
      </c>
      <c r="BN1530" s="1" t="s">
        <v>11741</v>
      </c>
      <c r="BO1530" s="1" t="s">
        <v>46</v>
      </c>
      <c r="BP1530" s="1" t="s">
        <v>7417</v>
      </c>
      <c r="BQ1530" s="1" t="s">
        <v>3069</v>
      </c>
      <c r="BR1530" s="1" t="s">
        <v>13968</v>
      </c>
      <c r="BS1530" s="1" t="s">
        <v>149</v>
      </c>
      <c r="BT1530" s="1" t="s">
        <v>9962</v>
      </c>
    </row>
    <row r="1531" spans="1:73" ht="13.5" customHeight="1">
      <c r="A1531" s="4" t="str">
        <f t="shared" si="41"/>
        <v>1702_각남면_0104</v>
      </c>
      <c r="B1531" s="1">
        <v>1702</v>
      </c>
      <c r="C1531" s="1" t="s">
        <v>12741</v>
      </c>
      <c r="D1531" s="1" t="s">
        <v>12742</v>
      </c>
      <c r="E1531" s="1">
        <v>1530</v>
      </c>
      <c r="F1531" s="1">
        <v>5</v>
      </c>
      <c r="G1531" s="1" t="s">
        <v>2680</v>
      </c>
      <c r="H1531" s="1" t="s">
        <v>7055</v>
      </c>
      <c r="I1531" s="1">
        <v>10</v>
      </c>
      <c r="L1531" s="1">
        <v>3</v>
      </c>
      <c r="M1531" s="1" t="s">
        <v>14608</v>
      </c>
      <c r="N1531" s="1" t="s">
        <v>14609</v>
      </c>
      <c r="S1531" s="1" t="s">
        <v>64</v>
      </c>
      <c r="T1531" s="1" t="s">
        <v>7221</v>
      </c>
      <c r="Y1531" s="1" t="s">
        <v>1211</v>
      </c>
      <c r="Z1531" s="1" t="s">
        <v>8074</v>
      </c>
      <c r="AC1531" s="1">
        <v>4</v>
      </c>
      <c r="AD1531" s="1" t="s">
        <v>103</v>
      </c>
      <c r="AE1531" s="1" t="s">
        <v>9769</v>
      </c>
    </row>
    <row r="1532" spans="1:73" ht="13.5" customHeight="1">
      <c r="A1532" s="4" t="str">
        <f t="shared" si="41"/>
        <v>1702_각남면_0104</v>
      </c>
      <c r="B1532" s="1">
        <v>1702</v>
      </c>
      <c r="C1532" s="1" t="s">
        <v>12741</v>
      </c>
      <c r="D1532" s="1" t="s">
        <v>12742</v>
      </c>
      <c r="E1532" s="1">
        <v>1531</v>
      </c>
      <c r="F1532" s="1">
        <v>5</v>
      </c>
      <c r="G1532" s="1" t="s">
        <v>2680</v>
      </c>
      <c r="H1532" s="1" t="s">
        <v>7055</v>
      </c>
      <c r="I1532" s="1">
        <v>10</v>
      </c>
      <c r="L1532" s="1">
        <v>3</v>
      </c>
      <c r="M1532" s="1" t="s">
        <v>14608</v>
      </c>
      <c r="N1532" s="1" t="s">
        <v>14609</v>
      </c>
      <c r="S1532" s="1" t="s">
        <v>64</v>
      </c>
      <c r="T1532" s="1" t="s">
        <v>7221</v>
      </c>
      <c r="Y1532" s="1" t="s">
        <v>3070</v>
      </c>
      <c r="Z1532" s="1" t="s">
        <v>8595</v>
      </c>
      <c r="AC1532" s="1">
        <v>1</v>
      </c>
      <c r="AD1532" s="1" t="s">
        <v>284</v>
      </c>
      <c r="AE1532" s="1" t="s">
        <v>9789</v>
      </c>
      <c r="AF1532" s="1" t="s">
        <v>100</v>
      </c>
      <c r="AG1532" s="1" t="s">
        <v>9819</v>
      </c>
    </row>
    <row r="1533" spans="1:73" ht="13.5" customHeight="1">
      <c r="A1533" s="4" t="str">
        <f t="shared" si="41"/>
        <v>1702_각남면_0104</v>
      </c>
      <c r="B1533" s="1">
        <v>1702</v>
      </c>
      <c r="C1533" s="1" t="s">
        <v>12741</v>
      </c>
      <c r="D1533" s="1" t="s">
        <v>12742</v>
      </c>
      <c r="E1533" s="1">
        <v>1532</v>
      </c>
      <c r="F1533" s="1">
        <v>5</v>
      </c>
      <c r="G1533" s="1" t="s">
        <v>2680</v>
      </c>
      <c r="H1533" s="1" t="s">
        <v>7055</v>
      </c>
      <c r="I1533" s="1">
        <v>10</v>
      </c>
      <c r="L1533" s="1">
        <v>4</v>
      </c>
      <c r="M1533" s="1" t="s">
        <v>14878</v>
      </c>
      <c r="N1533" s="1" t="s">
        <v>14879</v>
      </c>
      <c r="T1533" s="1" t="s">
        <v>14194</v>
      </c>
      <c r="U1533" s="1" t="s">
        <v>3071</v>
      </c>
      <c r="V1533" s="1" t="s">
        <v>7476</v>
      </c>
      <c r="W1533" s="1" t="s">
        <v>1067</v>
      </c>
      <c r="X1533" s="1" t="s">
        <v>7775</v>
      </c>
      <c r="Y1533" s="1" t="s">
        <v>3072</v>
      </c>
      <c r="Z1533" s="1" t="s">
        <v>8596</v>
      </c>
      <c r="AC1533" s="1">
        <v>33</v>
      </c>
      <c r="AD1533" s="1" t="s">
        <v>380</v>
      </c>
      <c r="AE1533" s="1" t="s">
        <v>9798</v>
      </c>
      <c r="AJ1533" s="1" t="s">
        <v>17</v>
      </c>
      <c r="AK1533" s="1" t="s">
        <v>9936</v>
      </c>
      <c r="AL1533" s="1" t="s">
        <v>443</v>
      </c>
      <c r="AM1533" s="1" t="s">
        <v>9603</v>
      </c>
      <c r="AT1533" s="1" t="s">
        <v>46</v>
      </c>
      <c r="AU1533" s="1" t="s">
        <v>7417</v>
      </c>
      <c r="AV1533" s="1" t="s">
        <v>15356</v>
      </c>
      <c r="AW1533" s="1" t="s">
        <v>8493</v>
      </c>
      <c r="BG1533" s="1" t="s">
        <v>46</v>
      </c>
      <c r="BH1533" s="1" t="s">
        <v>7417</v>
      </c>
      <c r="BI1533" s="1" t="s">
        <v>3073</v>
      </c>
      <c r="BJ1533" s="1" t="s">
        <v>9473</v>
      </c>
      <c r="BK1533" s="1" t="s">
        <v>46</v>
      </c>
      <c r="BL1533" s="1" t="s">
        <v>7417</v>
      </c>
      <c r="BM1533" s="1" t="s">
        <v>3074</v>
      </c>
      <c r="BN1533" s="1" t="s">
        <v>9984</v>
      </c>
      <c r="BO1533" s="1" t="s">
        <v>46</v>
      </c>
      <c r="BP1533" s="1" t="s">
        <v>7417</v>
      </c>
      <c r="BQ1533" s="1" t="s">
        <v>3075</v>
      </c>
      <c r="BR1533" s="1" t="s">
        <v>13880</v>
      </c>
      <c r="BS1533" s="1" t="s">
        <v>79</v>
      </c>
      <c r="BT1533" s="1" t="s">
        <v>14129</v>
      </c>
    </row>
    <row r="1534" spans="1:73" ht="13.5" customHeight="1">
      <c r="A1534" s="4" t="str">
        <f t="shared" si="41"/>
        <v>1702_각남면_0104</v>
      </c>
      <c r="B1534" s="1">
        <v>1702</v>
      </c>
      <c r="C1534" s="1" t="s">
        <v>12741</v>
      </c>
      <c r="D1534" s="1" t="s">
        <v>12742</v>
      </c>
      <c r="E1534" s="1">
        <v>1533</v>
      </c>
      <c r="F1534" s="1">
        <v>5</v>
      </c>
      <c r="G1534" s="1" t="s">
        <v>2680</v>
      </c>
      <c r="H1534" s="1" t="s">
        <v>7055</v>
      </c>
      <c r="I1534" s="1">
        <v>10</v>
      </c>
      <c r="L1534" s="1">
        <v>4</v>
      </c>
      <c r="M1534" s="1" t="s">
        <v>14878</v>
      </c>
      <c r="N1534" s="1" t="s">
        <v>14879</v>
      </c>
      <c r="S1534" s="1" t="s">
        <v>49</v>
      </c>
      <c r="T1534" s="1" t="s">
        <v>2878</v>
      </c>
      <c r="W1534" s="1" t="s">
        <v>463</v>
      </c>
      <c r="X1534" s="1" t="s">
        <v>7763</v>
      </c>
      <c r="Y1534" s="1" t="s">
        <v>88</v>
      </c>
      <c r="Z1534" s="1" t="s">
        <v>7814</v>
      </c>
      <c r="AC1534" s="1">
        <v>37</v>
      </c>
      <c r="AD1534" s="1" t="s">
        <v>116</v>
      </c>
      <c r="AE1534" s="1" t="s">
        <v>9770</v>
      </c>
      <c r="AJ1534" s="1" t="s">
        <v>17</v>
      </c>
      <c r="AK1534" s="1" t="s">
        <v>9936</v>
      </c>
      <c r="AL1534" s="1" t="s">
        <v>149</v>
      </c>
      <c r="AM1534" s="1" t="s">
        <v>9962</v>
      </c>
    </row>
    <row r="1535" spans="1:73" ht="13.5" customHeight="1">
      <c r="A1535" s="4" t="str">
        <f t="shared" si="41"/>
        <v>1702_각남면_0104</v>
      </c>
      <c r="B1535" s="1">
        <v>1702</v>
      </c>
      <c r="C1535" s="1" t="s">
        <v>12741</v>
      </c>
      <c r="D1535" s="1" t="s">
        <v>12742</v>
      </c>
      <c r="E1535" s="1">
        <v>1534</v>
      </c>
      <c r="F1535" s="1">
        <v>5</v>
      </c>
      <c r="G1535" s="1" t="s">
        <v>2680</v>
      </c>
      <c r="H1535" s="1" t="s">
        <v>7055</v>
      </c>
      <c r="I1535" s="1">
        <v>10</v>
      </c>
      <c r="L1535" s="1">
        <v>4</v>
      </c>
      <c r="M1535" s="1" t="s">
        <v>14878</v>
      </c>
      <c r="N1535" s="1" t="s">
        <v>14879</v>
      </c>
      <c r="S1535" s="1" t="s">
        <v>64</v>
      </c>
      <c r="T1535" s="1" t="s">
        <v>7221</v>
      </c>
      <c r="Y1535" s="1" t="s">
        <v>904</v>
      </c>
      <c r="Z1535" s="1" t="s">
        <v>8001</v>
      </c>
      <c r="AF1535" s="1" t="s">
        <v>239</v>
      </c>
      <c r="AG1535" s="1" t="s">
        <v>9824</v>
      </c>
    </row>
    <row r="1536" spans="1:73" ht="13.5" customHeight="1">
      <c r="A1536" s="4" t="str">
        <f t="shared" si="41"/>
        <v>1702_각남면_0104</v>
      </c>
      <c r="B1536" s="1">
        <v>1702</v>
      </c>
      <c r="C1536" s="1" t="s">
        <v>12741</v>
      </c>
      <c r="D1536" s="1" t="s">
        <v>12742</v>
      </c>
      <c r="E1536" s="1">
        <v>1535</v>
      </c>
      <c r="F1536" s="1">
        <v>5</v>
      </c>
      <c r="G1536" s="1" t="s">
        <v>2680</v>
      </c>
      <c r="H1536" s="1" t="s">
        <v>7055</v>
      </c>
      <c r="I1536" s="1">
        <v>10</v>
      </c>
      <c r="L1536" s="1">
        <v>4</v>
      </c>
      <c r="M1536" s="1" t="s">
        <v>14878</v>
      </c>
      <c r="N1536" s="1" t="s">
        <v>14879</v>
      </c>
      <c r="S1536" s="1" t="s">
        <v>68</v>
      </c>
      <c r="T1536" s="1" t="s">
        <v>7222</v>
      </c>
      <c r="U1536" s="1" t="s">
        <v>15849</v>
      </c>
      <c r="V1536" s="1" t="s">
        <v>7453</v>
      </c>
      <c r="Y1536" s="1" t="s">
        <v>3076</v>
      </c>
      <c r="Z1536" s="1" t="s">
        <v>8597</v>
      </c>
      <c r="AC1536" s="1">
        <v>4</v>
      </c>
      <c r="AD1536" s="1" t="s">
        <v>103</v>
      </c>
      <c r="AE1536" s="1" t="s">
        <v>9769</v>
      </c>
    </row>
    <row r="1537" spans="1:73" ht="13.5" customHeight="1">
      <c r="A1537" s="4" t="str">
        <f t="shared" si="41"/>
        <v>1702_각남면_0104</v>
      </c>
      <c r="B1537" s="1">
        <v>1702</v>
      </c>
      <c r="C1537" s="1" t="s">
        <v>12741</v>
      </c>
      <c r="D1537" s="1" t="s">
        <v>12742</v>
      </c>
      <c r="E1537" s="1">
        <v>1536</v>
      </c>
      <c r="F1537" s="1">
        <v>5</v>
      </c>
      <c r="G1537" s="1" t="s">
        <v>2680</v>
      </c>
      <c r="H1537" s="1" t="s">
        <v>7055</v>
      </c>
      <c r="I1537" s="1">
        <v>10</v>
      </c>
      <c r="L1537" s="1">
        <v>4</v>
      </c>
      <c r="M1537" s="1" t="s">
        <v>14878</v>
      </c>
      <c r="N1537" s="1" t="s">
        <v>14879</v>
      </c>
      <c r="S1537" s="1" t="s">
        <v>64</v>
      </c>
      <c r="T1537" s="1" t="s">
        <v>7221</v>
      </c>
      <c r="Y1537" s="1" t="s">
        <v>15439</v>
      </c>
      <c r="Z1537" s="1" t="s">
        <v>8598</v>
      </c>
      <c r="AC1537" s="1">
        <v>8</v>
      </c>
      <c r="AD1537" s="1" t="s">
        <v>184</v>
      </c>
      <c r="AE1537" s="1" t="s">
        <v>9781</v>
      </c>
    </row>
    <row r="1538" spans="1:73" ht="13.5" customHeight="1">
      <c r="A1538" s="4" t="str">
        <f t="shared" ref="A1538:A1558" si="42">HYPERLINK("http://kyu.snu.ac.kr/sdhj/index.jsp?type=hj/GK14658_00IH_0001_0104.jpg","1702_각남면_0104")</f>
        <v>1702_각남면_0104</v>
      </c>
      <c r="B1538" s="1">
        <v>1702</v>
      </c>
      <c r="C1538" s="1" t="s">
        <v>12741</v>
      </c>
      <c r="D1538" s="1" t="s">
        <v>12742</v>
      </c>
      <c r="E1538" s="1">
        <v>1537</v>
      </c>
      <c r="F1538" s="1">
        <v>5</v>
      </c>
      <c r="G1538" s="1" t="s">
        <v>2680</v>
      </c>
      <c r="H1538" s="1" t="s">
        <v>7055</v>
      </c>
      <c r="I1538" s="1">
        <v>10</v>
      </c>
      <c r="L1538" s="1">
        <v>5</v>
      </c>
      <c r="M1538" s="1" t="s">
        <v>15027</v>
      </c>
      <c r="N1538" s="1" t="s">
        <v>15028</v>
      </c>
      <c r="Q1538" s="1" t="s">
        <v>3077</v>
      </c>
      <c r="R1538" s="1" t="s">
        <v>7202</v>
      </c>
      <c r="T1538" s="1" t="s">
        <v>14194</v>
      </c>
      <c r="U1538" s="1" t="s">
        <v>1187</v>
      </c>
      <c r="V1538" s="1" t="s">
        <v>7385</v>
      </c>
      <c r="W1538" s="1" t="s">
        <v>148</v>
      </c>
      <c r="X1538" s="1" t="s">
        <v>11263</v>
      </c>
      <c r="Y1538" s="1" t="s">
        <v>1492</v>
      </c>
      <c r="Z1538" s="1" t="s">
        <v>8153</v>
      </c>
      <c r="AC1538" s="1">
        <v>14</v>
      </c>
      <c r="AD1538" s="1" t="s">
        <v>159</v>
      </c>
      <c r="AE1538" s="1" t="s">
        <v>9777</v>
      </c>
      <c r="AJ1538" s="1" t="s">
        <v>17</v>
      </c>
      <c r="AK1538" s="1" t="s">
        <v>9936</v>
      </c>
      <c r="AL1538" s="1" t="s">
        <v>149</v>
      </c>
      <c r="AM1538" s="1" t="s">
        <v>9962</v>
      </c>
      <c r="AT1538" s="1" t="s">
        <v>42</v>
      </c>
      <c r="AU1538" s="1" t="s">
        <v>7418</v>
      </c>
      <c r="AV1538" s="1" t="s">
        <v>3078</v>
      </c>
      <c r="AW1538" s="1" t="s">
        <v>10299</v>
      </c>
      <c r="BG1538" s="1" t="s">
        <v>42</v>
      </c>
      <c r="BH1538" s="1" t="s">
        <v>7418</v>
      </c>
      <c r="BI1538" s="1" t="s">
        <v>3079</v>
      </c>
      <c r="BJ1538" s="1" t="s">
        <v>11253</v>
      </c>
      <c r="BK1538" s="1" t="s">
        <v>189</v>
      </c>
      <c r="BL1538" s="1" t="s">
        <v>7414</v>
      </c>
      <c r="BM1538" s="1" t="s">
        <v>2534</v>
      </c>
      <c r="BN1538" s="1" t="s">
        <v>11259</v>
      </c>
      <c r="BO1538" s="1" t="s">
        <v>189</v>
      </c>
      <c r="BP1538" s="1" t="s">
        <v>7414</v>
      </c>
      <c r="BQ1538" s="1" t="s">
        <v>3080</v>
      </c>
      <c r="BR1538" s="1" t="s">
        <v>12280</v>
      </c>
      <c r="BS1538" s="1" t="s">
        <v>97</v>
      </c>
      <c r="BT1538" s="1" t="s">
        <v>9880</v>
      </c>
    </row>
    <row r="1539" spans="1:73" ht="13.5" customHeight="1">
      <c r="A1539" s="4" t="str">
        <f t="shared" si="42"/>
        <v>1702_각남면_0104</v>
      </c>
      <c r="B1539" s="1">
        <v>1702</v>
      </c>
      <c r="C1539" s="1" t="s">
        <v>12741</v>
      </c>
      <c r="D1539" s="1" t="s">
        <v>12742</v>
      </c>
      <c r="E1539" s="1">
        <v>1538</v>
      </c>
      <c r="F1539" s="1">
        <v>5</v>
      </c>
      <c r="G1539" s="1" t="s">
        <v>2680</v>
      </c>
      <c r="H1539" s="1" t="s">
        <v>7055</v>
      </c>
      <c r="I1539" s="1">
        <v>10</v>
      </c>
      <c r="L1539" s="1">
        <v>5</v>
      </c>
      <c r="M1539" s="1" t="s">
        <v>15027</v>
      </c>
      <c r="N1539" s="1" t="s">
        <v>15028</v>
      </c>
      <c r="S1539" s="1" t="s">
        <v>49</v>
      </c>
      <c r="T1539" s="1" t="s">
        <v>2878</v>
      </c>
      <c r="W1539" s="1" t="s">
        <v>155</v>
      </c>
      <c r="X1539" s="1" t="s">
        <v>7753</v>
      </c>
      <c r="Y1539" s="1" t="s">
        <v>88</v>
      </c>
      <c r="Z1539" s="1" t="s">
        <v>7814</v>
      </c>
      <c r="AC1539" s="1">
        <v>28</v>
      </c>
      <c r="AD1539" s="1" t="s">
        <v>650</v>
      </c>
      <c r="AE1539" s="1" t="s">
        <v>9810</v>
      </c>
      <c r="AF1539" s="1" t="s">
        <v>100</v>
      </c>
      <c r="AG1539" s="1" t="s">
        <v>9819</v>
      </c>
      <c r="AJ1539" s="1" t="s">
        <v>17</v>
      </c>
      <c r="AK1539" s="1" t="s">
        <v>9936</v>
      </c>
      <c r="AL1539" s="1" t="s">
        <v>399</v>
      </c>
      <c r="AM1539" s="1" t="s">
        <v>9937</v>
      </c>
      <c r="AT1539" s="1" t="s">
        <v>46</v>
      </c>
      <c r="AU1539" s="1" t="s">
        <v>7417</v>
      </c>
      <c r="AV1539" s="1" t="s">
        <v>3081</v>
      </c>
      <c r="AW1539" s="1" t="s">
        <v>8880</v>
      </c>
      <c r="BG1539" s="1" t="s">
        <v>194</v>
      </c>
      <c r="BH1539" s="1" t="s">
        <v>7558</v>
      </c>
      <c r="BI1539" s="1" t="s">
        <v>2041</v>
      </c>
      <c r="BJ1539" s="1" t="s">
        <v>9612</v>
      </c>
      <c r="BK1539" s="1" t="s">
        <v>361</v>
      </c>
      <c r="BL1539" s="1" t="s">
        <v>10189</v>
      </c>
      <c r="BM1539" s="1" t="s">
        <v>3082</v>
      </c>
      <c r="BN1539" s="1" t="s">
        <v>11742</v>
      </c>
      <c r="BO1539" s="1" t="s">
        <v>46</v>
      </c>
      <c r="BP1539" s="1" t="s">
        <v>7417</v>
      </c>
      <c r="BQ1539" s="1" t="s">
        <v>3083</v>
      </c>
      <c r="BR1539" s="1" t="s">
        <v>13990</v>
      </c>
      <c r="BS1539" s="1" t="s">
        <v>149</v>
      </c>
      <c r="BT1539" s="1" t="s">
        <v>9962</v>
      </c>
    </row>
    <row r="1540" spans="1:73" ht="13.5" customHeight="1">
      <c r="A1540" s="4" t="str">
        <f t="shared" si="42"/>
        <v>1702_각남면_0104</v>
      </c>
      <c r="B1540" s="1">
        <v>1702</v>
      </c>
      <c r="C1540" s="1" t="s">
        <v>12741</v>
      </c>
      <c r="D1540" s="1" t="s">
        <v>12742</v>
      </c>
      <c r="E1540" s="1">
        <v>1539</v>
      </c>
      <c r="F1540" s="1">
        <v>5</v>
      </c>
      <c r="G1540" s="1" t="s">
        <v>2680</v>
      </c>
      <c r="H1540" s="1" t="s">
        <v>7055</v>
      </c>
      <c r="I1540" s="1">
        <v>10</v>
      </c>
      <c r="L1540" s="1">
        <v>5</v>
      </c>
      <c r="M1540" s="1" t="s">
        <v>15027</v>
      </c>
      <c r="N1540" s="1" t="s">
        <v>15028</v>
      </c>
      <c r="S1540" s="1" t="s">
        <v>280</v>
      </c>
      <c r="T1540" s="1" t="s">
        <v>7228</v>
      </c>
      <c r="W1540" s="1" t="s">
        <v>656</v>
      </c>
      <c r="X1540" s="1" t="s">
        <v>7770</v>
      </c>
      <c r="Y1540" s="1" t="s">
        <v>88</v>
      </c>
      <c r="Z1540" s="1" t="s">
        <v>7814</v>
      </c>
      <c r="AC1540" s="1">
        <v>61</v>
      </c>
      <c r="AD1540" s="1" t="s">
        <v>284</v>
      </c>
      <c r="AE1540" s="1" t="s">
        <v>9789</v>
      </c>
    </row>
    <row r="1541" spans="1:73" ht="13.5" customHeight="1">
      <c r="A1541" s="4" t="str">
        <f t="shared" si="42"/>
        <v>1702_각남면_0104</v>
      </c>
      <c r="B1541" s="1">
        <v>1702</v>
      </c>
      <c r="C1541" s="1" t="s">
        <v>12741</v>
      </c>
      <c r="D1541" s="1" t="s">
        <v>12742</v>
      </c>
      <c r="E1541" s="1">
        <v>1540</v>
      </c>
      <c r="F1541" s="1">
        <v>5</v>
      </c>
      <c r="G1541" s="1" t="s">
        <v>2680</v>
      </c>
      <c r="H1541" s="1" t="s">
        <v>7055</v>
      </c>
      <c r="I1541" s="1">
        <v>10</v>
      </c>
      <c r="L1541" s="1">
        <v>5</v>
      </c>
      <c r="M1541" s="1" t="s">
        <v>15027</v>
      </c>
      <c r="N1541" s="1" t="s">
        <v>15028</v>
      </c>
      <c r="S1541" s="1" t="s">
        <v>3084</v>
      </c>
      <c r="T1541" s="1" t="s">
        <v>7267</v>
      </c>
      <c r="W1541" s="1" t="s">
        <v>155</v>
      </c>
      <c r="X1541" s="1" t="s">
        <v>7753</v>
      </c>
      <c r="Y1541" s="1" t="s">
        <v>88</v>
      </c>
      <c r="Z1541" s="1" t="s">
        <v>7814</v>
      </c>
      <c r="AG1541" s="1" t="s">
        <v>12806</v>
      </c>
      <c r="AI1541" s="1" t="s">
        <v>9908</v>
      </c>
    </row>
    <row r="1542" spans="1:73" ht="13.5" customHeight="1">
      <c r="A1542" s="4" t="str">
        <f t="shared" si="42"/>
        <v>1702_각남면_0104</v>
      </c>
      <c r="B1542" s="1">
        <v>1702</v>
      </c>
      <c r="C1542" s="1" t="s">
        <v>12741</v>
      </c>
      <c r="D1542" s="1" t="s">
        <v>12742</v>
      </c>
      <c r="E1542" s="1">
        <v>1541</v>
      </c>
      <c r="F1542" s="1">
        <v>5</v>
      </c>
      <c r="G1542" s="1" t="s">
        <v>2680</v>
      </c>
      <c r="H1542" s="1" t="s">
        <v>7055</v>
      </c>
      <c r="I1542" s="1">
        <v>10</v>
      </c>
      <c r="L1542" s="1">
        <v>5</v>
      </c>
      <c r="M1542" s="1" t="s">
        <v>15027</v>
      </c>
      <c r="N1542" s="1" t="s">
        <v>15028</v>
      </c>
      <c r="S1542" s="1" t="s">
        <v>951</v>
      </c>
      <c r="T1542" s="1" t="s">
        <v>7240</v>
      </c>
      <c r="Y1542" s="1" t="s">
        <v>3085</v>
      </c>
      <c r="Z1542" s="1" t="s">
        <v>8599</v>
      </c>
      <c r="AF1542" s="1" t="s">
        <v>602</v>
      </c>
      <c r="AG1542" s="1" t="s">
        <v>12806</v>
      </c>
      <c r="AH1542" s="1" t="s">
        <v>2752</v>
      </c>
      <c r="AI1542" s="1" t="s">
        <v>9908</v>
      </c>
    </row>
    <row r="1543" spans="1:73" ht="13.5" customHeight="1">
      <c r="A1543" s="4" t="str">
        <f t="shared" si="42"/>
        <v>1702_각남면_0104</v>
      </c>
      <c r="B1543" s="1">
        <v>1702</v>
      </c>
      <c r="C1543" s="1" t="s">
        <v>12741</v>
      </c>
      <c r="D1543" s="1" t="s">
        <v>12742</v>
      </c>
      <c r="E1543" s="1">
        <v>1542</v>
      </c>
      <c r="F1543" s="1">
        <v>5</v>
      </c>
      <c r="G1543" s="1" t="s">
        <v>2680</v>
      </c>
      <c r="H1543" s="1" t="s">
        <v>7055</v>
      </c>
      <c r="I1543" s="1">
        <v>10</v>
      </c>
      <c r="L1543" s="1">
        <v>5</v>
      </c>
      <c r="M1543" s="1" t="s">
        <v>15027</v>
      </c>
      <c r="N1543" s="1" t="s">
        <v>15028</v>
      </c>
      <c r="S1543" s="1" t="s">
        <v>951</v>
      </c>
      <c r="T1543" s="1" t="s">
        <v>7240</v>
      </c>
      <c r="Y1543" s="1" t="s">
        <v>3086</v>
      </c>
      <c r="Z1543" s="1" t="s">
        <v>8600</v>
      </c>
      <c r="AF1543" s="1" t="s">
        <v>599</v>
      </c>
      <c r="AG1543" s="1" t="s">
        <v>9829</v>
      </c>
    </row>
    <row r="1544" spans="1:73" ht="13.5" customHeight="1">
      <c r="A1544" s="4" t="str">
        <f t="shared" si="42"/>
        <v>1702_각남면_0104</v>
      </c>
      <c r="B1544" s="1">
        <v>1702</v>
      </c>
      <c r="C1544" s="1" t="s">
        <v>12741</v>
      </c>
      <c r="D1544" s="1" t="s">
        <v>12742</v>
      </c>
      <c r="E1544" s="1">
        <v>1543</v>
      </c>
      <c r="F1544" s="1">
        <v>5</v>
      </c>
      <c r="G1544" s="1" t="s">
        <v>2680</v>
      </c>
      <c r="H1544" s="1" t="s">
        <v>7055</v>
      </c>
      <c r="I1544" s="1">
        <v>11</v>
      </c>
      <c r="J1544" s="1" t="s">
        <v>3087</v>
      </c>
      <c r="K1544" s="1" t="s">
        <v>7104</v>
      </c>
      <c r="L1544" s="1">
        <v>1</v>
      </c>
      <c r="M1544" s="1" t="s">
        <v>3087</v>
      </c>
      <c r="N1544" s="1" t="s">
        <v>7104</v>
      </c>
      <c r="T1544" s="1" t="s">
        <v>14194</v>
      </c>
      <c r="U1544" s="1" t="s">
        <v>3088</v>
      </c>
      <c r="V1544" s="1" t="s">
        <v>7494</v>
      </c>
      <c r="W1544" s="1" t="s">
        <v>166</v>
      </c>
      <c r="X1544" s="1" t="s">
        <v>7754</v>
      </c>
      <c r="Y1544" s="1" t="s">
        <v>1272</v>
      </c>
      <c r="Z1544" s="1" t="s">
        <v>8601</v>
      </c>
      <c r="AC1544" s="1">
        <v>32</v>
      </c>
      <c r="AD1544" s="1" t="s">
        <v>178</v>
      </c>
      <c r="AE1544" s="1" t="s">
        <v>9780</v>
      </c>
      <c r="AJ1544" s="1" t="s">
        <v>17</v>
      </c>
      <c r="AK1544" s="1" t="s">
        <v>9936</v>
      </c>
      <c r="AL1544" s="1" t="s">
        <v>97</v>
      </c>
      <c r="AM1544" s="1" t="s">
        <v>9880</v>
      </c>
      <c r="AT1544" s="1" t="s">
        <v>46</v>
      </c>
      <c r="AU1544" s="1" t="s">
        <v>7417</v>
      </c>
      <c r="AV1544" s="1" t="s">
        <v>3089</v>
      </c>
      <c r="AW1544" s="1" t="s">
        <v>9732</v>
      </c>
      <c r="BG1544" s="1" t="s">
        <v>3090</v>
      </c>
      <c r="BH1544" s="1" t="s">
        <v>11069</v>
      </c>
      <c r="BI1544" s="1" t="s">
        <v>15878</v>
      </c>
      <c r="BJ1544" s="1" t="s">
        <v>13426</v>
      </c>
      <c r="BK1544" s="1" t="s">
        <v>46</v>
      </c>
      <c r="BL1544" s="1" t="s">
        <v>7417</v>
      </c>
      <c r="BM1544" s="1" t="s">
        <v>1117</v>
      </c>
      <c r="BN1544" s="1" t="s">
        <v>10343</v>
      </c>
      <c r="BO1544" s="1" t="s">
        <v>189</v>
      </c>
      <c r="BP1544" s="1" t="s">
        <v>7414</v>
      </c>
      <c r="BQ1544" s="1" t="s">
        <v>3091</v>
      </c>
      <c r="BR1544" s="1" t="s">
        <v>13950</v>
      </c>
      <c r="BS1544" s="1" t="s">
        <v>1218</v>
      </c>
      <c r="BT1544" s="1" t="s">
        <v>9947</v>
      </c>
    </row>
    <row r="1545" spans="1:73" ht="13.5" customHeight="1">
      <c r="A1545" s="4" t="str">
        <f t="shared" si="42"/>
        <v>1702_각남면_0104</v>
      </c>
      <c r="B1545" s="1">
        <v>1702</v>
      </c>
      <c r="C1545" s="1" t="s">
        <v>12741</v>
      </c>
      <c r="D1545" s="1" t="s">
        <v>12742</v>
      </c>
      <c r="E1545" s="1">
        <v>1544</v>
      </c>
      <c r="F1545" s="1">
        <v>5</v>
      </c>
      <c r="G1545" s="1" t="s">
        <v>2680</v>
      </c>
      <c r="H1545" s="1" t="s">
        <v>7055</v>
      </c>
      <c r="I1545" s="1">
        <v>11</v>
      </c>
      <c r="L1545" s="1">
        <v>1</v>
      </c>
      <c r="M1545" s="1" t="s">
        <v>3087</v>
      </c>
      <c r="N1545" s="1" t="s">
        <v>7104</v>
      </c>
      <c r="S1545" s="1" t="s">
        <v>49</v>
      </c>
      <c r="T1545" s="1" t="s">
        <v>2878</v>
      </c>
      <c r="W1545" s="1" t="s">
        <v>400</v>
      </c>
      <c r="X1545" s="1" t="s">
        <v>7759</v>
      </c>
      <c r="Y1545" s="1" t="s">
        <v>88</v>
      </c>
      <c r="Z1545" s="1" t="s">
        <v>7814</v>
      </c>
      <c r="AC1545" s="1">
        <v>33</v>
      </c>
      <c r="AD1545" s="1" t="s">
        <v>380</v>
      </c>
      <c r="AE1545" s="1" t="s">
        <v>9798</v>
      </c>
      <c r="AJ1545" s="1" t="s">
        <v>17</v>
      </c>
      <c r="AK1545" s="1" t="s">
        <v>9936</v>
      </c>
      <c r="AL1545" s="1" t="s">
        <v>401</v>
      </c>
      <c r="AM1545" s="1" t="s">
        <v>9996</v>
      </c>
      <c r="AT1545" s="1" t="s">
        <v>187</v>
      </c>
      <c r="AU1545" s="1" t="s">
        <v>10063</v>
      </c>
      <c r="AV1545" s="1" t="s">
        <v>694</v>
      </c>
      <c r="AW1545" s="1" t="s">
        <v>7943</v>
      </c>
      <c r="BG1545" s="1" t="s">
        <v>1410</v>
      </c>
      <c r="BH1545" s="1" t="s">
        <v>10210</v>
      </c>
      <c r="BI1545" s="1" t="s">
        <v>2193</v>
      </c>
      <c r="BJ1545" s="1" t="s">
        <v>10519</v>
      </c>
      <c r="BK1545" s="1" t="s">
        <v>189</v>
      </c>
      <c r="BL1545" s="1" t="s">
        <v>7414</v>
      </c>
      <c r="BM1545" s="1" t="s">
        <v>228</v>
      </c>
      <c r="BN1545" s="1" t="s">
        <v>10464</v>
      </c>
      <c r="BO1545" s="1" t="s">
        <v>189</v>
      </c>
      <c r="BP1545" s="1" t="s">
        <v>7414</v>
      </c>
      <c r="BQ1545" s="1" t="s">
        <v>2298</v>
      </c>
      <c r="BR1545" s="1" t="s">
        <v>12201</v>
      </c>
      <c r="BS1545" s="1" t="s">
        <v>310</v>
      </c>
      <c r="BT1545" s="1" t="s">
        <v>9995</v>
      </c>
    </row>
    <row r="1546" spans="1:73" ht="13.5" customHeight="1">
      <c r="A1546" s="4" t="str">
        <f t="shared" si="42"/>
        <v>1702_각남면_0104</v>
      </c>
      <c r="B1546" s="1">
        <v>1702</v>
      </c>
      <c r="C1546" s="1" t="s">
        <v>12741</v>
      </c>
      <c r="D1546" s="1" t="s">
        <v>12742</v>
      </c>
      <c r="E1546" s="1">
        <v>1545</v>
      </c>
      <c r="F1546" s="1">
        <v>5</v>
      </c>
      <c r="G1546" s="1" t="s">
        <v>2680</v>
      </c>
      <c r="H1546" s="1" t="s">
        <v>7055</v>
      </c>
      <c r="I1546" s="1">
        <v>11</v>
      </c>
      <c r="L1546" s="1">
        <v>1</v>
      </c>
      <c r="M1546" s="1" t="s">
        <v>3087</v>
      </c>
      <c r="N1546" s="1" t="s">
        <v>7104</v>
      </c>
      <c r="S1546" s="1" t="s">
        <v>64</v>
      </c>
      <c r="T1546" s="1" t="s">
        <v>7221</v>
      </c>
      <c r="Y1546" s="1" t="s">
        <v>88</v>
      </c>
      <c r="Z1546" s="1" t="s">
        <v>7814</v>
      </c>
      <c r="AC1546" s="1">
        <v>5</v>
      </c>
      <c r="AD1546" s="1" t="s">
        <v>319</v>
      </c>
      <c r="AE1546" s="1" t="s">
        <v>7865</v>
      </c>
    </row>
    <row r="1547" spans="1:73" ht="13.5" customHeight="1">
      <c r="A1547" s="4" t="str">
        <f t="shared" si="42"/>
        <v>1702_각남면_0104</v>
      </c>
      <c r="B1547" s="1">
        <v>1702</v>
      </c>
      <c r="C1547" s="1" t="s">
        <v>12741</v>
      </c>
      <c r="D1547" s="1" t="s">
        <v>12742</v>
      </c>
      <c r="E1547" s="1">
        <v>1546</v>
      </c>
      <c r="F1547" s="1">
        <v>5</v>
      </c>
      <c r="G1547" s="1" t="s">
        <v>2680</v>
      </c>
      <c r="H1547" s="1" t="s">
        <v>7055</v>
      </c>
      <c r="I1547" s="1">
        <v>11</v>
      </c>
      <c r="L1547" s="1">
        <v>1</v>
      </c>
      <c r="M1547" s="1" t="s">
        <v>3087</v>
      </c>
      <c r="N1547" s="1" t="s">
        <v>7104</v>
      </c>
      <c r="S1547" s="1" t="s">
        <v>64</v>
      </c>
      <c r="T1547" s="1" t="s">
        <v>7221</v>
      </c>
      <c r="Y1547" s="1" t="s">
        <v>88</v>
      </c>
      <c r="Z1547" s="1" t="s">
        <v>7814</v>
      </c>
      <c r="AC1547" s="1">
        <v>1</v>
      </c>
      <c r="AD1547" s="1" t="s">
        <v>284</v>
      </c>
      <c r="AE1547" s="1" t="s">
        <v>9789</v>
      </c>
      <c r="AF1547" s="1" t="s">
        <v>100</v>
      </c>
      <c r="AG1547" s="1" t="s">
        <v>9819</v>
      </c>
    </row>
    <row r="1548" spans="1:73" ht="13.5" customHeight="1">
      <c r="A1548" s="4" t="str">
        <f t="shared" si="42"/>
        <v>1702_각남면_0104</v>
      </c>
      <c r="B1548" s="1">
        <v>1702</v>
      </c>
      <c r="C1548" s="1" t="s">
        <v>12741</v>
      </c>
      <c r="D1548" s="1" t="s">
        <v>12742</v>
      </c>
      <c r="E1548" s="1">
        <v>1547</v>
      </c>
      <c r="F1548" s="1">
        <v>5</v>
      </c>
      <c r="G1548" s="1" t="s">
        <v>2680</v>
      </c>
      <c r="H1548" s="1" t="s">
        <v>7055</v>
      </c>
      <c r="I1548" s="1">
        <v>11</v>
      </c>
      <c r="L1548" s="1">
        <v>2</v>
      </c>
      <c r="M1548" s="1" t="s">
        <v>14347</v>
      </c>
      <c r="N1548" s="1" t="s">
        <v>14348</v>
      </c>
      <c r="T1548" s="1" t="s">
        <v>14194</v>
      </c>
      <c r="U1548" s="1" t="s">
        <v>476</v>
      </c>
      <c r="V1548" s="1" t="s">
        <v>7338</v>
      </c>
      <c r="W1548" s="1" t="s">
        <v>557</v>
      </c>
      <c r="X1548" s="1" t="s">
        <v>7789</v>
      </c>
      <c r="Y1548" s="1" t="s">
        <v>612</v>
      </c>
      <c r="Z1548" s="1" t="s">
        <v>8602</v>
      </c>
      <c r="AC1548" s="1">
        <v>76</v>
      </c>
      <c r="AD1548" s="1" t="s">
        <v>495</v>
      </c>
      <c r="AE1548" s="1" t="s">
        <v>9805</v>
      </c>
      <c r="AJ1548" s="1" t="s">
        <v>17</v>
      </c>
      <c r="AK1548" s="1" t="s">
        <v>9936</v>
      </c>
      <c r="AL1548" s="1" t="s">
        <v>90</v>
      </c>
      <c r="AM1548" s="1" t="s">
        <v>9993</v>
      </c>
      <c r="AT1548" s="1" t="s">
        <v>46</v>
      </c>
      <c r="AU1548" s="1" t="s">
        <v>7417</v>
      </c>
      <c r="AV1548" s="1" t="s">
        <v>62</v>
      </c>
      <c r="AW1548" s="1" t="s">
        <v>8105</v>
      </c>
      <c r="BG1548" s="1" t="s">
        <v>46</v>
      </c>
      <c r="BH1548" s="1" t="s">
        <v>7417</v>
      </c>
      <c r="BI1548" s="1" t="s">
        <v>3092</v>
      </c>
      <c r="BJ1548" s="1" t="s">
        <v>9751</v>
      </c>
      <c r="BK1548" s="1" t="s">
        <v>46</v>
      </c>
      <c r="BL1548" s="1" t="s">
        <v>7417</v>
      </c>
      <c r="BM1548" s="1" t="s">
        <v>686</v>
      </c>
      <c r="BN1548" s="1" t="s">
        <v>8910</v>
      </c>
      <c r="BO1548" s="1" t="s">
        <v>46</v>
      </c>
      <c r="BP1548" s="1" t="s">
        <v>7417</v>
      </c>
      <c r="BQ1548" s="1" t="s">
        <v>3093</v>
      </c>
      <c r="BR1548" s="1" t="s">
        <v>13984</v>
      </c>
      <c r="BS1548" s="1" t="s">
        <v>149</v>
      </c>
      <c r="BT1548" s="1" t="s">
        <v>9962</v>
      </c>
    </row>
    <row r="1549" spans="1:73" ht="13.5" customHeight="1">
      <c r="A1549" s="4" t="str">
        <f t="shared" si="42"/>
        <v>1702_각남면_0104</v>
      </c>
      <c r="B1549" s="1">
        <v>1702</v>
      </c>
      <c r="C1549" s="1" t="s">
        <v>12741</v>
      </c>
      <c r="D1549" s="1" t="s">
        <v>12742</v>
      </c>
      <c r="E1549" s="1">
        <v>1548</v>
      </c>
      <c r="F1549" s="1">
        <v>5</v>
      </c>
      <c r="G1549" s="1" t="s">
        <v>2680</v>
      </c>
      <c r="H1549" s="1" t="s">
        <v>7055</v>
      </c>
      <c r="I1549" s="1">
        <v>11</v>
      </c>
      <c r="L1549" s="1">
        <v>2</v>
      </c>
      <c r="M1549" s="1" t="s">
        <v>14347</v>
      </c>
      <c r="N1549" s="1" t="s">
        <v>14348</v>
      </c>
      <c r="S1549" s="1" t="s">
        <v>49</v>
      </c>
      <c r="T1549" s="1" t="s">
        <v>2878</v>
      </c>
      <c r="U1549" s="1" t="s">
        <v>128</v>
      </c>
      <c r="V1549" s="1" t="s">
        <v>7236</v>
      </c>
      <c r="W1549" s="1" t="s">
        <v>1076</v>
      </c>
      <c r="X1549" s="1" t="s">
        <v>12983</v>
      </c>
      <c r="Y1549" s="1" t="s">
        <v>14157</v>
      </c>
      <c r="Z1549" s="1" t="s">
        <v>8074</v>
      </c>
      <c r="AC1549" s="1">
        <v>73</v>
      </c>
      <c r="AD1549" s="1" t="s">
        <v>717</v>
      </c>
      <c r="AE1549" s="1" t="s">
        <v>9812</v>
      </c>
      <c r="AJ1549" s="1" t="s">
        <v>17</v>
      </c>
      <c r="AK1549" s="1" t="s">
        <v>9936</v>
      </c>
      <c r="AL1549" s="1" t="s">
        <v>14159</v>
      </c>
      <c r="AM1549" s="1" t="s">
        <v>14160</v>
      </c>
      <c r="AT1549" s="1" t="s">
        <v>46</v>
      </c>
      <c r="AU1549" s="1" t="s">
        <v>7417</v>
      </c>
      <c r="AV1549" s="1" t="s">
        <v>2372</v>
      </c>
      <c r="AW1549" s="1" t="s">
        <v>14158</v>
      </c>
      <c r="BG1549" s="1" t="s">
        <v>46</v>
      </c>
      <c r="BH1549" s="1" t="s">
        <v>7417</v>
      </c>
      <c r="BI1549" s="1" t="s">
        <v>3094</v>
      </c>
      <c r="BJ1549" s="1" t="s">
        <v>8869</v>
      </c>
      <c r="BK1549" s="1" t="s">
        <v>46</v>
      </c>
      <c r="BL1549" s="1" t="s">
        <v>7417</v>
      </c>
      <c r="BM1549" s="1" t="s">
        <v>3095</v>
      </c>
      <c r="BN1549" s="1" t="s">
        <v>10858</v>
      </c>
      <c r="BO1549" s="1" t="s">
        <v>46</v>
      </c>
      <c r="BP1549" s="1" t="s">
        <v>7417</v>
      </c>
      <c r="BQ1549" s="1" t="s">
        <v>3096</v>
      </c>
      <c r="BR1549" s="1" t="s">
        <v>12281</v>
      </c>
      <c r="BS1549" s="1" t="s">
        <v>79</v>
      </c>
      <c r="BT1549" s="1" t="s">
        <v>14129</v>
      </c>
    </row>
    <row r="1550" spans="1:73" ht="13.5" customHeight="1">
      <c r="A1550" s="4" t="str">
        <f t="shared" si="42"/>
        <v>1702_각남면_0104</v>
      </c>
      <c r="B1550" s="1">
        <v>1702</v>
      </c>
      <c r="C1550" s="1" t="s">
        <v>12741</v>
      </c>
      <c r="D1550" s="1" t="s">
        <v>12742</v>
      </c>
      <c r="E1550" s="1">
        <v>1549</v>
      </c>
      <c r="F1550" s="1">
        <v>5</v>
      </c>
      <c r="G1550" s="1" t="s">
        <v>2680</v>
      </c>
      <c r="H1550" s="1" t="s">
        <v>7055</v>
      </c>
      <c r="I1550" s="1">
        <v>11</v>
      </c>
      <c r="L1550" s="1">
        <v>2</v>
      </c>
      <c r="M1550" s="1" t="s">
        <v>14347</v>
      </c>
      <c r="N1550" s="1" t="s">
        <v>14348</v>
      </c>
      <c r="S1550" s="1" t="s">
        <v>64</v>
      </c>
      <c r="T1550" s="1" t="s">
        <v>7221</v>
      </c>
      <c r="Y1550" s="1" t="s">
        <v>227</v>
      </c>
      <c r="Z1550" s="1" t="s">
        <v>8241</v>
      </c>
      <c r="AC1550" s="1">
        <v>31</v>
      </c>
      <c r="AD1550" s="1" t="s">
        <v>607</v>
      </c>
      <c r="AE1550" s="1" t="s">
        <v>9809</v>
      </c>
    </row>
    <row r="1551" spans="1:73" ht="13.5" customHeight="1">
      <c r="A1551" s="4" t="str">
        <f t="shared" si="42"/>
        <v>1702_각남면_0104</v>
      </c>
      <c r="B1551" s="1">
        <v>1702</v>
      </c>
      <c r="C1551" s="1" t="s">
        <v>12741</v>
      </c>
      <c r="D1551" s="1" t="s">
        <v>12742</v>
      </c>
      <c r="E1551" s="1">
        <v>1550</v>
      </c>
      <c r="F1551" s="1">
        <v>5</v>
      </c>
      <c r="G1551" s="1" t="s">
        <v>2680</v>
      </c>
      <c r="H1551" s="1" t="s">
        <v>7055</v>
      </c>
      <c r="I1551" s="1">
        <v>11</v>
      </c>
      <c r="L1551" s="1">
        <v>3</v>
      </c>
      <c r="M1551" s="1" t="s">
        <v>14610</v>
      </c>
      <c r="N1551" s="1" t="s">
        <v>14611</v>
      </c>
      <c r="T1551" s="1" t="s">
        <v>14194</v>
      </c>
      <c r="U1551" s="1" t="s">
        <v>771</v>
      </c>
      <c r="V1551" s="1" t="s">
        <v>12969</v>
      </c>
      <c r="W1551" s="1" t="s">
        <v>925</v>
      </c>
      <c r="X1551" s="1" t="s">
        <v>7778</v>
      </c>
      <c r="Y1551" s="1" t="s">
        <v>3097</v>
      </c>
      <c r="Z1551" s="1" t="s">
        <v>8603</v>
      </c>
      <c r="AC1551" s="1">
        <v>68</v>
      </c>
      <c r="AD1551" s="1" t="s">
        <v>184</v>
      </c>
      <c r="AE1551" s="1" t="s">
        <v>9781</v>
      </c>
      <c r="AJ1551" s="1" t="s">
        <v>17</v>
      </c>
      <c r="AK1551" s="1" t="s">
        <v>9936</v>
      </c>
      <c r="AL1551" s="1" t="s">
        <v>710</v>
      </c>
      <c r="AM1551" s="1" t="s">
        <v>9881</v>
      </c>
      <c r="AT1551" s="1" t="s">
        <v>46</v>
      </c>
      <c r="AU1551" s="1" t="s">
        <v>7417</v>
      </c>
      <c r="AV1551" s="1" t="s">
        <v>544</v>
      </c>
      <c r="AW1551" s="1" t="s">
        <v>10300</v>
      </c>
      <c r="BG1551" s="1" t="s">
        <v>46</v>
      </c>
      <c r="BH1551" s="1" t="s">
        <v>7417</v>
      </c>
      <c r="BI1551" s="1" t="s">
        <v>3098</v>
      </c>
      <c r="BJ1551" s="1" t="s">
        <v>11286</v>
      </c>
      <c r="BK1551" s="1" t="s">
        <v>46</v>
      </c>
      <c r="BL1551" s="1" t="s">
        <v>7417</v>
      </c>
      <c r="BM1551" s="1" t="s">
        <v>3099</v>
      </c>
      <c r="BN1551" s="1" t="s">
        <v>8613</v>
      </c>
      <c r="BO1551" s="1" t="s">
        <v>46</v>
      </c>
      <c r="BP1551" s="1" t="s">
        <v>7417</v>
      </c>
      <c r="BQ1551" s="1" t="s">
        <v>3100</v>
      </c>
      <c r="BR1551" s="1" t="s">
        <v>13841</v>
      </c>
      <c r="BS1551" s="1" t="s">
        <v>79</v>
      </c>
      <c r="BT1551" s="1" t="s">
        <v>14129</v>
      </c>
      <c r="BU1551" s="1" t="s">
        <v>16075</v>
      </c>
    </row>
    <row r="1552" spans="1:73" ht="13.5" customHeight="1">
      <c r="A1552" s="4" t="str">
        <f t="shared" si="42"/>
        <v>1702_각남면_0104</v>
      </c>
      <c r="B1552" s="1">
        <v>1702</v>
      </c>
      <c r="C1552" s="1" t="s">
        <v>12741</v>
      </c>
      <c r="D1552" s="1" t="s">
        <v>12742</v>
      </c>
      <c r="E1552" s="1">
        <v>1551</v>
      </c>
      <c r="F1552" s="1">
        <v>5</v>
      </c>
      <c r="G1552" s="1" t="s">
        <v>2680</v>
      </c>
      <c r="H1552" s="1" t="s">
        <v>7055</v>
      </c>
      <c r="I1552" s="1">
        <v>11</v>
      </c>
      <c r="L1552" s="1">
        <v>3</v>
      </c>
      <c r="M1552" s="1" t="s">
        <v>14610</v>
      </c>
      <c r="N1552" s="1" t="s">
        <v>14611</v>
      </c>
      <c r="S1552" s="1" t="s">
        <v>49</v>
      </c>
      <c r="T1552" s="1" t="s">
        <v>2878</v>
      </c>
      <c r="U1552" s="1" t="s">
        <v>128</v>
      </c>
      <c r="V1552" s="1" t="s">
        <v>7236</v>
      </c>
      <c r="W1552" s="1" t="s">
        <v>76</v>
      </c>
      <c r="X1552" s="1" t="s">
        <v>12974</v>
      </c>
      <c r="Y1552" s="1" t="s">
        <v>3101</v>
      </c>
      <c r="Z1552" s="1" t="s">
        <v>8604</v>
      </c>
      <c r="AC1552" s="1">
        <v>63</v>
      </c>
      <c r="AD1552" s="1" t="s">
        <v>217</v>
      </c>
      <c r="AE1552" s="1" t="s">
        <v>9783</v>
      </c>
      <c r="AJ1552" s="1" t="s">
        <v>17</v>
      </c>
      <c r="AK1552" s="1" t="s">
        <v>9936</v>
      </c>
      <c r="AL1552" s="1" t="s">
        <v>79</v>
      </c>
      <c r="AM1552" s="1" t="s">
        <v>13206</v>
      </c>
      <c r="AT1552" s="1" t="s">
        <v>46</v>
      </c>
      <c r="AU1552" s="1" t="s">
        <v>7417</v>
      </c>
      <c r="AV1552" s="1" t="s">
        <v>2241</v>
      </c>
      <c r="AW1552" s="1" t="s">
        <v>8358</v>
      </c>
      <c r="BG1552" s="1" t="s">
        <v>46</v>
      </c>
      <c r="BH1552" s="1" t="s">
        <v>7417</v>
      </c>
      <c r="BI1552" s="1" t="s">
        <v>3102</v>
      </c>
      <c r="BJ1552" s="1" t="s">
        <v>11287</v>
      </c>
      <c r="BK1552" s="1" t="s">
        <v>46</v>
      </c>
      <c r="BL1552" s="1" t="s">
        <v>7417</v>
      </c>
      <c r="BM1552" s="1" t="s">
        <v>301</v>
      </c>
      <c r="BN1552" s="1" t="s">
        <v>10489</v>
      </c>
      <c r="BO1552" s="1" t="s">
        <v>1630</v>
      </c>
      <c r="BP1552" s="1" t="s">
        <v>7701</v>
      </c>
      <c r="BQ1552" s="1" t="s">
        <v>3103</v>
      </c>
      <c r="BR1552" s="1" t="s">
        <v>12282</v>
      </c>
      <c r="BS1552" s="1" t="s">
        <v>97</v>
      </c>
      <c r="BT1552" s="1" t="s">
        <v>9880</v>
      </c>
    </row>
    <row r="1553" spans="1:73" ht="13.5" customHeight="1">
      <c r="A1553" s="4" t="str">
        <f t="shared" si="42"/>
        <v>1702_각남면_0104</v>
      </c>
      <c r="B1553" s="1">
        <v>1702</v>
      </c>
      <c r="C1553" s="1" t="s">
        <v>12741</v>
      </c>
      <c r="D1553" s="1" t="s">
        <v>12742</v>
      </c>
      <c r="E1553" s="1">
        <v>1552</v>
      </c>
      <c r="F1553" s="1">
        <v>5</v>
      </c>
      <c r="G1553" s="1" t="s">
        <v>2680</v>
      </c>
      <c r="H1553" s="1" t="s">
        <v>7055</v>
      </c>
      <c r="I1553" s="1">
        <v>11</v>
      </c>
      <c r="L1553" s="1">
        <v>3</v>
      </c>
      <c r="M1553" s="1" t="s">
        <v>14610</v>
      </c>
      <c r="N1553" s="1" t="s">
        <v>14611</v>
      </c>
      <c r="S1553" s="1" t="s">
        <v>280</v>
      </c>
      <c r="T1553" s="1" t="s">
        <v>7228</v>
      </c>
      <c r="U1553" s="1" t="s">
        <v>128</v>
      </c>
      <c r="V1553" s="1" t="s">
        <v>7236</v>
      </c>
      <c r="Y1553" s="1" t="s">
        <v>227</v>
      </c>
      <c r="Z1553" s="1" t="s">
        <v>8241</v>
      </c>
      <c r="AC1553" s="1">
        <v>95</v>
      </c>
      <c r="AD1553" s="1" t="s">
        <v>203</v>
      </c>
      <c r="AE1553" s="1" t="s">
        <v>9782</v>
      </c>
    </row>
    <row r="1554" spans="1:73" ht="13.5" customHeight="1">
      <c r="A1554" s="4" t="str">
        <f t="shared" si="42"/>
        <v>1702_각남면_0104</v>
      </c>
      <c r="B1554" s="1">
        <v>1702</v>
      </c>
      <c r="C1554" s="1" t="s">
        <v>12741</v>
      </c>
      <c r="D1554" s="1" t="s">
        <v>12742</v>
      </c>
      <c r="E1554" s="1">
        <v>1553</v>
      </c>
      <c r="F1554" s="1">
        <v>5</v>
      </c>
      <c r="G1554" s="1" t="s">
        <v>2680</v>
      </c>
      <c r="H1554" s="1" t="s">
        <v>7055</v>
      </c>
      <c r="I1554" s="1">
        <v>11</v>
      </c>
      <c r="L1554" s="1">
        <v>4</v>
      </c>
      <c r="M1554" s="1" t="s">
        <v>14880</v>
      </c>
      <c r="N1554" s="1" t="s">
        <v>14881</v>
      </c>
      <c r="T1554" s="1" t="s">
        <v>14194</v>
      </c>
      <c r="U1554" s="1" t="s">
        <v>1764</v>
      </c>
      <c r="V1554" s="1" t="s">
        <v>7427</v>
      </c>
      <c r="W1554" s="1" t="s">
        <v>1500</v>
      </c>
      <c r="X1554" s="1" t="s">
        <v>7780</v>
      </c>
      <c r="Y1554" s="1" t="s">
        <v>3104</v>
      </c>
      <c r="Z1554" s="1" t="s">
        <v>8605</v>
      </c>
      <c r="AC1554" s="1">
        <v>37</v>
      </c>
      <c r="AD1554" s="1" t="s">
        <v>116</v>
      </c>
      <c r="AE1554" s="1" t="s">
        <v>9770</v>
      </c>
      <c r="AJ1554" s="1" t="s">
        <v>17</v>
      </c>
      <c r="AK1554" s="1" t="s">
        <v>9936</v>
      </c>
      <c r="AL1554" s="1" t="s">
        <v>2443</v>
      </c>
      <c r="AM1554" s="1" t="s">
        <v>10015</v>
      </c>
      <c r="AT1554" s="1" t="s">
        <v>1764</v>
      </c>
      <c r="AU1554" s="1" t="s">
        <v>7427</v>
      </c>
      <c r="AV1554" s="1" t="s">
        <v>961</v>
      </c>
      <c r="AW1554" s="1" t="s">
        <v>10526</v>
      </c>
      <c r="BG1554" s="1" t="s">
        <v>189</v>
      </c>
      <c r="BH1554" s="1" t="s">
        <v>7414</v>
      </c>
      <c r="BI1554" s="1" t="s">
        <v>15349</v>
      </c>
      <c r="BJ1554" s="1" t="s">
        <v>10338</v>
      </c>
      <c r="BK1554" s="1" t="s">
        <v>189</v>
      </c>
      <c r="BL1554" s="1" t="s">
        <v>7414</v>
      </c>
      <c r="BM1554" s="1" t="s">
        <v>1181</v>
      </c>
      <c r="BN1554" s="1" t="s">
        <v>8675</v>
      </c>
      <c r="BO1554" s="1" t="s">
        <v>46</v>
      </c>
      <c r="BP1554" s="1" t="s">
        <v>7417</v>
      </c>
      <c r="BQ1554" s="1" t="s">
        <v>2800</v>
      </c>
      <c r="BR1554" s="1" t="s">
        <v>12255</v>
      </c>
      <c r="BS1554" s="1" t="s">
        <v>700</v>
      </c>
      <c r="BT1554" s="1" t="s">
        <v>10044</v>
      </c>
      <c r="BU1554" s="1" t="s">
        <v>16076</v>
      </c>
    </row>
    <row r="1555" spans="1:73" ht="13.5" customHeight="1">
      <c r="A1555" s="4" t="str">
        <f t="shared" si="42"/>
        <v>1702_각남면_0104</v>
      </c>
      <c r="B1555" s="1">
        <v>1702</v>
      </c>
      <c r="C1555" s="1" t="s">
        <v>12741</v>
      </c>
      <c r="D1555" s="1" t="s">
        <v>12742</v>
      </c>
      <c r="E1555" s="1">
        <v>1554</v>
      </c>
      <c r="F1555" s="1">
        <v>5</v>
      </c>
      <c r="G1555" s="1" t="s">
        <v>2680</v>
      </c>
      <c r="H1555" s="1" t="s">
        <v>7055</v>
      </c>
      <c r="I1555" s="1">
        <v>11</v>
      </c>
      <c r="L1555" s="1">
        <v>4</v>
      </c>
      <c r="M1555" s="1" t="s">
        <v>14880</v>
      </c>
      <c r="N1555" s="1" t="s">
        <v>14881</v>
      </c>
      <c r="S1555" s="1" t="s">
        <v>49</v>
      </c>
      <c r="T1555" s="1" t="s">
        <v>2878</v>
      </c>
      <c r="W1555" s="1" t="s">
        <v>166</v>
      </c>
      <c r="X1555" s="1" t="s">
        <v>7754</v>
      </c>
      <c r="Y1555" s="1" t="s">
        <v>88</v>
      </c>
      <c r="Z1555" s="1" t="s">
        <v>7814</v>
      </c>
      <c r="AC1555" s="1">
        <v>32</v>
      </c>
      <c r="AD1555" s="1" t="s">
        <v>178</v>
      </c>
      <c r="AE1555" s="1" t="s">
        <v>9780</v>
      </c>
      <c r="AJ1555" s="1" t="s">
        <v>17</v>
      </c>
      <c r="AK1555" s="1" t="s">
        <v>9936</v>
      </c>
      <c r="AL1555" s="1" t="s">
        <v>97</v>
      </c>
      <c r="AM1555" s="1" t="s">
        <v>9880</v>
      </c>
      <c r="AT1555" s="1" t="s">
        <v>95</v>
      </c>
      <c r="AU1555" s="1" t="s">
        <v>10190</v>
      </c>
      <c r="AV1555" s="1" t="s">
        <v>673</v>
      </c>
      <c r="AW1555" s="1" t="s">
        <v>10310</v>
      </c>
      <c r="BG1555" s="1" t="s">
        <v>189</v>
      </c>
      <c r="BH1555" s="1" t="s">
        <v>7414</v>
      </c>
      <c r="BI1555" s="1" t="s">
        <v>1066</v>
      </c>
      <c r="BJ1555" s="1" t="s">
        <v>7133</v>
      </c>
      <c r="BK1555" s="1" t="s">
        <v>862</v>
      </c>
      <c r="BL1555" s="1" t="s">
        <v>7578</v>
      </c>
      <c r="BM1555" s="1" t="s">
        <v>3105</v>
      </c>
      <c r="BN1555" s="1" t="s">
        <v>13605</v>
      </c>
      <c r="BO1555" s="1" t="s">
        <v>363</v>
      </c>
      <c r="BP1555" s="1" t="s">
        <v>7491</v>
      </c>
      <c r="BQ1555" s="1" t="s">
        <v>3106</v>
      </c>
      <c r="BR1555" s="1" t="s">
        <v>12283</v>
      </c>
      <c r="BS1555" s="1" t="s">
        <v>120</v>
      </c>
      <c r="BT1555" s="1" t="s">
        <v>9894</v>
      </c>
    </row>
    <row r="1556" spans="1:73" ht="13.5" customHeight="1">
      <c r="A1556" s="4" t="str">
        <f t="shared" si="42"/>
        <v>1702_각남면_0104</v>
      </c>
      <c r="B1556" s="1">
        <v>1702</v>
      </c>
      <c r="C1556" s="1" t="s">
        <v>12741</v>
      </c>
      <c r="D1556" s="1" t="s">
        <v>12742</v>
      </c>
      <c r="E1556" s="1">
        <v>1555</v>
      </c>
      <c r="F1556" s="1">
        <v>5</v>
      </c>
      <c r="G1556" s="1" t="s">
        <v>2680</v>
      </c>
      <c r="H1556" s="1" t="s">
        <v>7055</v>
      </c>
      <c r="I1556" s="1">
        <v>11</v>
      </c>
      <c r="L1556" s="1">
        <v>4</v>
      </c>
      <c r="M1556" s="1" t="s">
        <v>14880</v>
      </c>
      <c r="N1556" s="1" t="s">
        <v>14881</v>
      </c>
      <c r="S1556" s="1" t="s">
        <v>68</v>
      </c>
      <c r="T1556" s="1" t="s">
        <v>7222</v>
      </c>
      <c r="U1556" s="1" t="s">
        <v>868</v>
      </c>
      <c r="V1556" s="1" t="s">
        <v>7360</v>
      </c>
      <c r="Y1556" s="1" t="s">
        <v>3107</v>
      </c>
      <c r="Z1556" s="1" t="s">
        <v>8606</v>
      </c>
      <c r="AC1556" s="1">
        <v>8</v>
      </c>
      <c r="AD1556" s="1" t="s">
        <v>184</v>
      </c>
      <c r="AE1556" s="1" t="s">
        <v>9781</v>
      </c>
    </row>
    <row r="1557" spans="1:73" ht="13.5" customHeight="1">
      <c r="A1557" s="4" t="str">
        <f t="shared" si="42"/>
        <v>1702_각남면_0104</v>
      </c>
      <c r="B1557" s="1">
        <v>1702</v>
      </c>
      <c r="C1557" s="1" t="s">
        <v>12741</v>
      </c>
      <c r="D1557" s="1" t="s">
        <v>12742</v>
      </c>
      <c r="E1557" s="1">
        <v>1556</v>
      </c>
      <c r="F1557" s="1">
        <v>5</v>
      </c>
      <c r="G1557" s="1" t="s">
        <v>2680</v>
      </c>
      <c r="H1557" s="1" t="s">
        <v>7055</v>
      </c>
      <c r="I1557" s="1">
        <v>11</v>
      </c>
      <c r="L1557" s="1">
        <v>4</v>
      </c>
      <c r="M1557" s="1" t="s">
        <v>14880</v>
      </c>
      <c r="N1557" s="1" t="s">
        <v>14881</v>
      </c>
      <c r="S1557" s="1" t="s">
        <v>68</v>
      </c>
      <c r="T1557" s="1" t="s">
        <v>7222</v>
      </c>
      <c r="Y1557" s="1" t="s">
        <v>3108</v>
      </c>
      <c r="Z1557" s="1" t="s">
        <v>8607</v>
      </c>
      <c r="AC1557" s="1">
        <v>2</v>
      </c>
      <c r="AD1557" s="1" t="s">
        <v>99</v>
      </c>
      <c r="AE1557" s="1" t="s">
        <v>9768</v>
      </c>
      <c r="AF1557" s="1" t="s">
        <v>100</v>
      </c>
      <c r="AG1557" s="1" t="s">
        <v>9819</v>
      </c>
    </row>
    <row r="1558" spans="1:73" ht="13.5" customHeight="1">
      <c r="A1558" s="4" t="str">
        <f t="shared" si="42"/>
        <v>1702_각남면_0104</v>
      </c>
      <c r="B1558" s="1">
        <v>1702</v>
      </c>
      <c r="C1558" s="1" t="s">
        <v>12741</v>
      </c>
      <c r="D1558" s="1" t="s">
        <v>12742</v>
      </c>
      <c r="E1558" s="1">
        <v>1557</v>
      </c>
      <c r="F1558" s="1">
        <v>5</v>
      </c>
      <c r="G1558" s="1" t="s">
        <v>2680</v>
      </c>
      <c r="H1558" s="1" t="s">
        <v>7055</v>
      </c>
      <c r="I1558" s="1">
        <v>11</v>
      </c>
      <c r="L1558" s="1">
        <v>4</v>
      </c>
      <c r="M1558" s="1" t="s">
        <v>14880</v>
      </c>
      <c r="N1558" s="1" t="s">
        <v>14881</v>
      </c>
      <c r="S1558" s="1" t="s">
        <v>64</v>
      </c>
      <c r="T1558" s="1" t="s">
        <v>7221</v>
      </c>
      <c r="Y1558" s="1" t="s">
        <v>1851</v>
      </c>
      <c r="Z1558" s="1" t="s">
        <v>8238</v>
      </c>
      <c r="AC1558" s="1">
        <v>1</v>
      </c>
      <c r="AD1558" s="1" t="s">
        <v>284</v>
      </c>
      <c r="AE1558" s="1" t="s">
        <v>9789</v>
      </c>
      <c r="AF1558" s="1" t="s">
        <v>100</v>
      </c>
      <c r="AG1558" s="1" t="s">
        <v>9819</v>
      </c>
    </row>
    <row r="1559" spans="1:73" ht="13.5" customHeight="1">
      <c r="A1559" s="4" t="str">
        <f t="shared" ref="A1559:A1602" si="43">HYPERLINK("http://kyu.snu.ac.kr/sdhj/index.jsp?type=hj/GK14658_00IH_0001_0105.jpg","1702_각남면_0105")</f>
        <v>1702_각남면_0105</v>
      </c>
      <c r="B1559" s="1">
        <v>1702</v>
      </c>
      <c r="C1559" s="1" t="s">
        <v>12741</v>
      </c>
      <c r="D1559" s="1" t="s">
        <v>12742</v>
      </c>
      <c r="E1559" s="1">
        <v>1558</v>
      </c>
      <c r="F1559" s="1">
        <v>5</v>
      </c>
      <c r="G1559" s="1" t="s">
        <v>2680</v>
      </c>
      <c r="H1559" s="1" t="s">
        <v>7055</v>
      </c>
      <c r="I1559" s="1">
        <v>11</v>
      </c>
      <c r="L1559" s="1">
        <v>5</v>
      </c>
      <c r="M1559" s="1" t="s">
        <v>15127</v>
      </c>
      <c r="N1559" s="1" t="s">
        <v>15128</v>
      </c>
      <c r="T1559" s="1" t="s">
        <v>14194</v>
      </c>
      <c r="U1559" s="1" t="s">
        <v>1187</v>
      </c>
      <c r="V1559" s="1" t="s">
        <v>7385</v>
      </c>
      <c r="W1559" s="1" t="s">
        <v>148</v>
      </c>
      <c r="X1559" s="1" t="s">
        <v>11263</v>
      </c>
      <c r="Y1559" s="1" t="s">
        <v>397</v>
      </c>
      <c r="Z1559" s="1" t="s">
        <v>8146</v>
      </c>
      <c r="AC1559" s="1">
        <v>42</v>
      </c>
      <c r="AD1559" s="1" t="s">
        <v>266</v>
      </c>
      <c r="AE1559" s="1" t="s">
        <v>9788</v>
      </c>
      <c r="AJ1559" s="1" t="s">
        <v>17</v>
      </c>
      <c r="AK1559" s="1" t="s">
        <v>9936</v>
      </c>
      <c r="AL1559" s="1" t="s">
        <v>149</v>
      </c>
      <c r="AM1559" s="1" t="s">
        <v>9962</v>
      </c>
      <c r="AT1559" s="1" t="s">
        <v>42</v>
      </c>
      <c r="AU1559" s="1" t="s">
        <v>7418</v>
      </c>
      <c r="AV1559" s="1" t="s">
        <v>15804</v>
      </c>
      <c r="AW1559" s="1" t="s">
        <v>13029</v>
      </c>
      <c r="BG1559" s="1" t="s">
        <v>42</v>
      </c>
      <c r="BH1559" s="1" t="s">
        <v>7418</v>
      </c>
      <c r="BI1559" s="1" t="s">
        <v>1289</v>
      </c>
      <c r="BJ1559" s="1" t="s">
        <v>9289</v>
      </c>
      <c r="BK1559" s="1" t="s">
        <v>189</v>
      </c>
      <c r="BL1559" s="1" t="s">
        <v>7414</v>
      </c>
      <c r="BM1559" s="1" t="s">
        <v>3109</v>
      </c>
      <c r="BN1559" s="1" t="s">
        <v>11259</v>
      </c>
      <c r="BO1559" s="1" t="s">
        <v>42</v>
      </c>
      <c r="BP1559" s="1" t="s">
        <v>7418</v>
      </c>
      <c r="BQ1559" s="1" t="s">
        <v>2802</v>
      </c>
      <c r="BR1559" s="1" t="s">
        <v>13913</v>
      </c>
      <c r="BS1559" s="1" t="s">
        <v>79</v>
      </c>
      <c r="BT1559" s="1" t="s">
        <v>14129</v>
      </c>
    </row>
    <row r="1560" spans="1:73" ht="13.5" customHeight="1">
      <c r="A1560" s="4" t="str">
        <f t="shared" si="43"/>
        <v>1702_각남면_0105</v>
      </c>
      <c r="B1560" s="1">
        <v>1702</v>
      </c>
      <c r="C1560" s="1" t="s">
        <v>12741</v>
      </c>
      <c r="D1560" s="1" t="s">
        <v>12742</v>
      </c>
      <c r="E1560" s="1">
        <v>1559</v>
      </c>
      <c r="F1560" s="1">
        <v>5</v>
      </c>
      <c r="G1560" s="1" t="s">
        <v>2680</v>
      </c>
      <c r="H1560" s="1" t="s">
        <v>7055</v>
      </c>
      <c r="I1560" s="1">
        <v>11</v>
      </c>
      <c r="L1560" s="1">
        <v>5</v>
      </c>
      <c r="M1560" s="1" t="s">
        <v>15127</v>
      </c>
      <c r="N1560" s="1" t="s">
        <v>15128</v>
      </c>
      <c r="S1560" s="1" t="s">
        <v>49</v>
      </c>
      <c r="T1560" s="1" t="s">
        <v>2878</v>
      </c>
      <c r="W1560" s="1" t="s">
        <v>303</v>
      </c>
      <c r="X1560" s="1" t="s">
        <v>7757</v>
      </c>
      <c r="Y1560" s="1" t="s">
        <v>88</v>
      </c>
      <c r="Z1560" s="1" t="s">
        <v>7814</v>
      </c>
      <c r="AC1560" s="1">
        <v>23</v>
      </c>
      <c r="AD1560" s="1" t="s">
        <v>89</v>
      </c>
      <c r="AE1560" s="1" t="s">
        <v>8127</v>
      </c>
      <c r="AJ1560" s="1" t="s">
        <v>17</v>
      </c>
      <c r="AK1560" s="1" t="s">
        <v>9936</v>
      </c>
      <c r="AL1560" s="1" t="s">
        <v>149</v>
      </c>
      <c r="AM1560" s="1" t="s">
        <v>9962</v>
      </c>
      <c r="AT1560" s="1" t="s">
        <v>46</v>
      </c>
      <c r="AU1560" s="1" t="s">
        <v>7417</v>
      </c>
      <c r="AV1560" s="1" t="s">
        <v>2157</v>
      </c>
      <c r="AW1560" s="1" t="s">
        <v>10435</v>
      </c>
      <c r="BG1560" s="1" t="s">
        <v>187</v>
      </c>
      <c r="BH1560" s="1" t="s">
        <v>10063</v>
      </c>
      <c r="BI1560" s="1" t="s">
        <v>15440</v>
      </c>
      <c r="BJ1560" s="1" t="s">
        <v>9155</v>
      </c>
      <c r="BK1560" s="1" t="s">
        <v>685</v>
      </c>
      <c r="BL1560" s="1" t="s">
        <v>13520</v>
      </c>
      <c r="BM1560" s="1" t="s">
        <v>2039</v>
      </c>
      <c r="BN1560" s="1" t="s">
        <v>8305</v>
      </c>
      <c r="BO1560" s="1" t="s">
        <v>189</v>
      </c>
      <c r="BP1560" s="1" t="s">
        <v>7414</v>
      </c>
      <c r="BQ1560" s="1" t="s">
        <v>15879</v>
      </c>
      <c r="BR1560" s="1" t="s">
        <v>14108</v>
      </c>
      <c r="BS1560" s="1" t="s">
        <v>97</v>
      </c>
      <c r="BT1560" s="1" t="s">
        <v>9880</v>
      </c>
    </row>
    <row r="1561" spans="1:73" ht="13.5" customHeight="1">
      <c r="A1561" s="4" t="str">
        <f t="shared" si="43"/>
        <v>1702_각남면_0105</v>
      </c>
      <c r="B1561" s="1">
        <v>1702</v>
      </c>
      <c r="C1561" s="1" t="s">
        <v>12741</v>
      </c>
      <c r="D1561" s="1" t="s">
        <v>12742</v>
      </c>
      <c r="E1561" s="1">
        <v>1560</v>
      </c>
      <c r="F1561" s="1">
        <v>5</v>
      </c>
      <c r="G1561" s="1" t="s">
        <v>2680</v>
      </c>
      <c r="H1561" s="1" t="s">
        <v>7055</v>
      </c>
      <c r="I1561" s="1">
        <v>12</v>
      </c>
      <c r="J1561" s="1" t="s">
        <v>3110</v>
      </c>
      <c r="K1561" s="1" t="s">
        <v>7105</v>
      </c>
      <c r="L1561" s="1">
        <v>1</v>
      </c>
      <c r="M1561" s="1" t="s">
        <v>3110</v>
      </c>
      <c r="N1561" s="1" t="s">
        <v>7105</v>
      </c>
      <c r="T1561" s="1" t="s">
        <v>14194</v>
      </c>
      <c r="U1561" s="1" t="s">
        <v>2474</v>
      </c>
      <c r="V1561" s="1" t="s">
        <v>12871</v>
      </c>
      <c r="W1561" s="1" t="s">
        <v>400</v>
      </c>
      <c r="X1561" s="1" t="s">
        <v>7759</v>
      </c>
      <c r="Y1561" s="1" t="s">
        <v>1415</v>
      </c>
      <c r="Z1561" s="1" t="s">
        <v>8126</v>
      </c>
      <c r="AC1561" s="1">
        <v>70</v>
      </c>
      <c r="AD1561" s="1" t="s">
        <v>72</v>
      </c>
      <c r="AE1561" s="1" t="s">
        <v>9765</v>
      </c>
      <c r="AJ1561" s="1" t="s">
        <v>17</v>
      </c>
      <c r="AK1561" s="1" t="s">
        <v>9936</v>
      </c>
      <c r="AL1561" s="1" t="s">
        <v>401</v>
      </c>
      <c r="AM1561" s="1" t="s">
        <v>9996</v>
      </c>
      <c r="AT1561" s="1" t="s">
        <v>46</v>
      </c>
      <c r="AU1561" s="1" t="s">
        <v>7417</v>
      </c>
      <c r="AV1561" s="1" t="s">
        <v>43</v>
      </c>
      <c r="AW1561" s="1" t="s">
        <v>8251</v>
      </c>
      <c r="BG1561" s="1" t="s">
        <v>46</v>
      </c>
      <c r="BH1561" s="1" t="s">
        <v>7417</v>
      </c>
      <c r="BI1561" s="1" t="s">
        <v>1799</v>
      </c>
      <c r="BJ1561" s="1" t="s">
        <v>11288</v>
      </c>
      <c r="BK1561" s="1" t="s">
        <v>46</v>
      </c>
      <c r="BL1561" s="1" t="s">
        <v>7417</v>
      </c>
      <c r="BM1561" s="1" t="s">
        <v>3111</v>
      </c>
      <c r="BN1561" s="1" t="s">
        <v>11743</v>
      </c>
      <c r="BO1561" s="1" t="s">
        <v>46</v>
      </c>
      <c r="BP1561" s="1" t="s">
        <v>7417</v>
      </c>
      <c r="BQ1561" s="1" t="s">
        <v>3112</v>
      </c>
      <c r="BR1561" s="1" t="s">
        <v>13969</v>
      </c>
      <c r="BS1561" s="1" t="s">
        <v>149</v>
      </c>
      <c r="BT1561" s="1" t="s">
        <v>9962</v>
      </c>
    </row>
    <row r="1562" spans="1:73" ht="13.5" customHeight="1">
      <c r="A1562" s="4" t="str">
        <f t="shared" si="43"/>
        <v>1702_각남면_0105</v>
      </c>
      <c r="B1562" s="1">
        <v>1702</v>
      </c>
      <c r="C1562" s="1" t="s">
        <v>12741</v>
      </c>
      <c r="D1562" s="1" t="s">
        <v>12742</v>
      </c>
      <c r="E1562" s="1">
        <v>1561</v>
      </c>
      <c r="F1562" s="1">
        <v>5</v>
      </c>
      <c r="G1562" s="1" t="s">
        <v>2680</v>
      </c>
      <c r="H1562" s="1" t="s">
        <v>7055</v>
      </c>
      <c r="I1562" s="1">
        <v>12</v>
      </c>
      <c r="L1562" s="1">
        <v>1</v>
      </c>
      <c r="M1562" s="1" t="s">
        <v>3110</v>
      </c>
      <c r="N1562" s="1" t="s">
        <v>7105</v>
      </c>
      <c r="S1562" s="1" t="s">
        <v>49</v>
      </c>
      <c r="T1562" s="1" t="s">
        <v>2878</v>
      </c>
      <c r="W1562" s="1" t="s">
        <v>1915</v>
      </c>
      <c r="X1562" s="1" t="s">
        <v>7782</v>
      </c>
      <c r="Y1562" s="1" t="s">
        <v>3113</v>
      </c>
      <c r="Z1562" s="1" t="s">
        <v>13065</v>
      </c>
      <c r="AC1562" s="1">
        <v>67</v>
      </c>
      <c r="AD1562" s="1" t="s">
        <v>74</v>
      </c>
      <c r="AE1562" s="1" t="s">
        <v>9766</v>
      </c>
      <c r="AJ1562" s="1" t="s">
        <v>17</v>
      </c>
      <c r="AK1562" s="1" t="s">
        <v>9936</v>
      </c>
      <c r="AL1562" s="1" t="s">
        <v>97</v>
      </c>
      <c r="AM1562" s="1" t="s">
        <v>9880</v>
      </c>
      <c r="AT1562" s="1" t="s">
        <v>259</v>
      </c>
      <c r="AU1562" s="1" t="s">
        <v>13350</v>
      </c>
      <c r="AV1562" s="1" t="s">
        <v>3114</v>
      </c>
      <c r="AW1562" s="1" t="s">
        <v>9149</v>
      </c>
      <c r="BG1562" s="1" t="s">
        <v>259</v>
      </c>
      <c r="BH1562" s="1" t="s">
        <v>13516</v>
      </c>
      <c r="BI1562" s="1" t="s">
        <v>3115</v>
      </c>
      <c r="BJ1562" s="1" t="s">
        <v>11289</v>
      </c>
      <c r="BK1562" s="1" t="s">
        <v>259</v>
      </c>
      <c r="BL1562" s="1" t="s">
        <v>13516</v>
      </c>
      <c r="BM1562" s="1" t="s">
        <v>3116</v>
      </c>
      <c r="BN1562" s="1" t="s">
        <v>13617</v>
      </c>
      <c r="BO1562" s="1" t="s">
        <v>259</v>
      </c>
      <c r="BP1562" s="1" t="s">
        <v>13625</v>
      </c>
      <c r="BQ1562" s="1" t="s">
        <v>3117</v>
      </c>
      <c r="BR1562" s="1" t="s">
        <v>12284</v>
      </c>
      <c r="BS1562" s="1" t="s">
        <v>3118</v>
      </c>
      <c r="BT1562" s="1" t="s">
        <v>12675</v>
      </c>
    </row>
    <row r="1563" spans="1:73" ht="13.5" customHeight="1">
      <c r="A1563" s="4" t="str">
        <f t="shared" si="43"/>
        <v>1702_각남면_0105</v>
      </c>
      <c r="B1563" s="1">
        <v>1702</v>
      </c>
      <c r="C1563" s="1" t="s">
        <v>12741</v>
      </c>
      <c r="D1563" s="1" t="s">
        <v>12742</v>
      </c>
      <c r="E1563" s="1">
        <v>1562</v>
      </c>
      <c r="F1563" s="1">
        <v>5</v>
      </c>
      <c r="G1563" s="1" t="s">
        <v>2680</v>
      </c>
      <c r="H1563" s="1" t="s">
        <v>7055</v>
      </c>
      <c r="I1563" s="1">
        <v>12</v>
      </c>
      <c r="L1563" s="1">
        <v>1</v>
      </c>
      <c r="M1563" s="1" t="s">
        <v>3110</v>
      </c>
      <c r="N1563" s="1" t="s">
        <v>7105</v>
      </c>
      <c r="S1563" s="1" t="s">
        <v>64</v>
      </c>
      <c r="T1563" s="1" t="s">
        <v>7221</v>
      </c>
      <c r="Y1563" s="1" t="s">
        <v>1185</v>
      </c>
      <c r="Z1563" s="1" t="s">
        <v>8067</v>
      </c>
      <c r="AC1563" s="1">
        <v>18</v>
      </c>
      <c r="AD1563" s="1" t="s">
        <v>157</v>
      </c>
      <c r="AE1563" s="1" t="s">
        <v>9776</v>
      </c>
    </row>
    <row r="1564" spans="1:73" ht="13.5" customHeight="1">
      <c r="A1564" s="4" t="str">
        <f t="shared" si="43"/>
        <v>1702_각남면_0105</v>
      </c>
      <c r="B1564" s="1">
        <v>1702</v>
      </c>
      <c r="C1564" s="1" t="s">
        <v>12741</v>
      </c>
      <c r="D1564" s="1" t="s">
        <v>12742</v>
      </c>
      <c r="E1564" s="1">
        <v>1563</v>
      </c>
      <c r="F1564" s="1">
        <v>5</v>
      </c>
      <c r="G1564" s="1" t="s">
        <v>2680</v>
      </c>
      <c r="H1564" s="1" t="s">
        <v>7055</v>
      </c>
      <c r="I1564" s="1">
        <v>12</v>
      </c>
      <c r="L1564" s="1">
        <v>1</v>
      </c>
      <c r="M1564" s="1" t="s">
        <v>3110</v>
      </c>
      <c r="N1564" s="1" t="s">
        <v>7105</v>
      </c>
      <c r="S1564" s="1" t="s">
        <v>64</v>
      </c>
      <c r="T1564" s="1" t="s">
        <v>7221</v>
      </c>
      <c r="Y1564" s="1" t="s">
        <v>965</v>
      </c>
      <c r="Z1564" s="1" t="s">
        <v>8014</v>
      </c>
      <c r="AC1564" s="1">
        <v>8</v>
      </c>
      <c r="AD1564" s="1" t="s">
        <v>184</v>
      </c>
      <c r="AE1564" s="1" t="s">
        <v>9781</v>
      </c>
    </row>
    <row r="1565" spans="1:73" ht="13.5" customHeight="1">
      <c r="A1565" s="4" t="str">
        <f t="shared" si="43"/>
        <v>1702_각남면_0105</v>
      </c>
      <c r="B1565" s="1">
        <v>1702</v>
      </c>
      <c r="C1565" s="1" t="s">
        <v>12741</v>
      </c>
      <c r="D1565" s="1" t="s">
        <v>12742</v>
      </c>
      <c r="E1565" s="1">
        <v>1564</v>
      </c>
      <c r="F1565" s="1">
        <v>5</v>
      </c>
      <c r="G1565" s="1" t="s">
        <v>2680</v>
      </c>
      <c r="H1565" s="1" t="s">
        <v>7055</v>
      </c>
      <c r="I1565" s="1">
        <v>12</v>
      </c>
      <c r="L1565" s="1">
        <v>2</v>
      </c>
      <c r="M1565" s="1" t="s">
        <v>14349</v>
      </c>
      <c r="N1565" s="1" t="s">
        <v>14350</v>
      </c>
      <c r="T1565" s="1" t="s">
        <v>14194</v>
      </c>
      <c r="U1565" s="1" t="s">
        <v>3119</v>
      </c>
      <c r="V1565" s="1" t="s">
        <v>7495</v>
      </c>
      <c r="W1565" s="1" t="s">
        <v>303</v>
      </c>
      <c r="X1565" s="1" t="s">
        <v>7757</v>
      </c>
      <c r="Y1565" s="1" t="s">
        <v>3120</v>
      </c>
      <c r="Z1565" s="1" t="s">
        <v>8608</v>
      </c>
      <c r="AC1565" s="1">
        <v>33</v>
      </c>
      <c r="AD1565" s="1" t="s">
        <v>380</v>
      </c>
      <c r="AE1565" s="1" t="s">
        <v>9798</v>
      </c>
      <c r="AJ1565" s="1" t="s">
        <v>17</v>
      </c>
      <c r="AK1565" s="1" t="s">
        <v>9936</v>
      </c>
      <c r="AL1565" s="1" t="s">
        <v>149</v>
      </c>
      <c r="AM1565" s="1" t="s">
        <v>9962</v>
      </c>
      <c r="AT1565" s="1" t="s">
        <v>3121</v>
      </c>
      <c r="AU1565" s="1" t="s">
        <v>7360</v>
      </c>
      <c r="AV1565" s="1" t="s">
        <v>2710</v>
      </c>
      <c r="AW1565" s="1" t="s">
        <v>9534</v>
      </c>
      <c r="BG1565" s="1" t="s">
        <v>189</v>
      </c>
      <c r="BH1565" s="1" t="s">
        <v>7414</v>
      </c>
      <c r="BI1565" s="1" t="s">
        <v>2711</v>
      </c>
      <c r="BJ1565" s="1" t="s">
        <v>13546</v>
      </c>
      <c r="BK1565" s="1" t="s">
        <v>46</v>
      </c>
      <c r="BL1565" s="1" t="s">
        <v>7417</v>
      </c>
      <c r="BM1565" s="1" t="s">
        <v>2712</v>
      </c>
      <c r="BN1565" s="1" t="s">
        <v>11721</v>
      </c>
      <c r="BO1565" s="1" t="s">
        <v>189</v>
      </c>
      <c r="BP1565" s="1" t="s">
        <v>7414</v>
      </c>
      <c r="BQ1565" s="1" t="s">
        <v>2713</v>
      </c>
      <c r="BR1565" s="1" t="s">
        <v>12244</v>
      </c>
      <c r="BS1565" s="1" t="s">
        <v>828</v>
      </c>
      <c r="BT1565" s="1" t="s">
        <v>9963</v>
      </c>
    </row>
    <row r="1566" spans="1:73" ht="13.5" customHeight="1">
      <c r="A1566" s="4" t="str">
        <f t="shared" si="43"/>
        <v>1702_각남면_0105</v>
      </c>
      <c r="B1566" s="1">
        <v>1702</v>
      </c>
      <c r="C1566" s="1" t="s">
        <v>12741</v>
      </c>
      <c r="D1566" s="1" t="s">
        <v>12742</v>
      </c>
      <c r="E1566" s="1">
        <v>1565</v>
      </c>
      <c r="F1566" s="1">
        <v>5</v>
      </c>
      <c r="G1566" s="1" t="s">
        <v>2680</v>
      </c>
      <c r="H1566" s="1" t="s">
        <v>7055</v>
      </c>
      <c r="I1566" s="1">
        <v>12</v>
      </c>
      <c r="L1566" s="1">
        <v>2</v>
      </c>
      <c r="M1566" s="1" t="s">
        <v>14349</v>
      </c>
      <c r="N1566" s="1" t="s">
        <v>14350</v>
      </c>
      <c r="S1566" s="1" t="s">
        <v>49</v>
      </c>
      <c r="T1566" s="1" t="s">
        <v>2878</v>
      </c>
      <c r="W1566" s="1" t="s">
        <v>76</v>
      </c>
      <c r="X1566" s="1" t="s">
        <v>12974</v>
      </c>
      <c r="Y1566" s="1" t="s">
        <v>88</v>
      </c>
      <c r="Z1566" s="1" t="s">
        <v>7814</v>
      </c>
      <c r="AC1566" s="1">
        <v>33</v>
      </c>
      <c r="AD1566" s="1" t="s">
        <v>380</v>
      </c>
      <c r="AE1566" s="1" t="s">
        <v>9798</v>
      </c>
      <c r="AJ1566" s="1" t="s">
        <v>17</v>
      </c>
      <c r="AK1566" s="1" t="s">
        <v>9936</v>
      </c>
      <c r="AL1566" s="1" t="s">
        <v>224</v>
      </c>
      <c r="AM1566" s="1" t="s">
        <v>9998</v>
      </c>
      <c r="AT1566" s="1" t="s">
        <v>187</v>
      </c>
      <c r="AU1566" s="1" t="s">
        <v>10063</v>
      </c>
      <c r="AV1566" s="1" t="s">
        <v>3040</v>
      </c>
      <c r="AW1566" s="1" t="s">
        <v>9586</v>
      </c>
      <c r="BG1566" s="1" t="s">
        <v>187</v>
      </c>
      <c r="BH1566" s="1" t="s">
        <v>10063</v>
      </c>
      <c r="BI1566" s="1" t="s">
        <v>3122</v>
      </c>
      <c r="BJ1566" s="1" t="s">
        <v>10534</v>
      </c>
      <c r="BK1566" s="1" t="s">
        <v>112</v>
      </c>
      <c r="BL1566" s="1" t="s">
        <v>11532</v>
      </c>
      <c r="BM1566" s="1" t="s">
        <v>1613</v>
      </c>
      <c r="BN1566" s="1" t="s">
        <v>10490</v>
      </c>
      <c r="BO1566" s="1" t="s">
        <v>187</v>
      </c>
      <c r="BP1566" s="1" t="s">
        <v>10063</v>
      </c>
      <c r="BQ1566" s="1" t="s">
        <v>3123</v>
      </c>
      <c r="BR1566" s="1" t="s">
        <v>12285</v>
      </c>
      <c r="BS1566" s="1" t="s">
        <v>360</v>
      </c>
      <c r="BT1566" s="1" t="s">
        <v>9928</v>
      </c>
    </row>
    <row r="1567" spans="1:73" ht="13.5" customHeight="1">
      <c r="A1567" s="4" t="str">
        <f t="shared" si="43"/>
        <v>1702_각남면_0105</v>
      </c>
      <c r="B1567" s="1">
        <v>1702</v>
      </c>
      <c r="C1567" s="1" t="s">
        <v>12741</v>
      </c>
      <c r="D1567" s="1" t="s">
        <v>12742</v>
      </c>
      <c r="E1567" s="1">
        <v>1566</v>
      </c>
      <c r="F1567" s="1">
        <v>5</v>
      </c>
      <c r="G1567" s="1" t="s">
        <v>2680</v>
      </c>
      <c r="H1567" s="1" t="s">
        <v>7055</v>
      </c>
      <c r="I1567" s="1">
        <v>12</v>
      </c>
      <c r="L1567" s="1">
        <v>2</v>
      </c>
      <c r="M1567" s="1" t="s">
        <v>14349</v>
      </c>
      <c r="N1567" s="1" t="s">
        <v>14350</v>
      </c>
      <c r="S1567" s="1" t="s">
        <v>68</v>
      </c>
      <c r="T1567" s="1" t="s">
        <v>7222</v>
      </c>
      <c r="Y1567" s="1" t="s">
        <v>3124</v>
      </c>
      <c r="Z1567" s="1" t="s">
        <v>8609</v>
      </c>
      <c r="AC1567" s="1">
        <v>1</v>
      </c>
      <c r="AD1567" s="1" t="s">
        <v>284</v>
      </c>
      <c r="AE1567" s="1" t="s">
        <v>9789</v>
      </c>
      <c r="AF1567" s="1" t="s">
        <v>100</v>
      </c>
      <c r="AG1567" s="1" t="s">
        <v>9819</v>
      </c>
    </row>
    <row r="1568" spans="1:73" ht="13.5" customHeight="1">
      <c r="A1568" s="4" t="str">
        <f t="shared" si="43"/>
        <v>1702_각남면_0105</v>
      </c>
      <c r="B1568" s="1">
        <v>1702</v>
      </c>
      <c r="C1568" s="1" t="s">
        <v>12741</v>
      </c>
      <c r="D1568" s="1" t="s">
        <v>12742</v>
      </c>
      <c r="E1568" s="1">
        <v>1567</v>
      </c>
      <c r="F1568" s="1">
        <v>5</v>
      </c>
      <c r="G1568" s="1" t="s">
        <v>2680</v>
      </c>
      <c r="H1568" s="1" t="s">
        <v>7055</v>
      </c>
      <c r="I1568" s="1">
        <v>12</v>
      </c>
      <c r="L1568" s="1">
        <v>2</v>
      </c>
      <c r="M1568" s="1" t="s">
        <v>14349</v>
      </c>
      <c r="N1568" s="1" t="s">
        <v>14350</v>
      </c>
      <c r="S1568" s="1" t="s">
        <v>929</v>
      </c>
      <c r="T1568" s="1" t="s">
        <v>7239</v>
      </c>
      <c r="W1568" s="1" t="s">
        <v>2149</v>
      </c>
      <c r="X1568" s="1" t="s">
        <v>7787</v>
      </c>
      <c r="Y1568" s="1" t="s">
        <v>88</v>
      </c>
      <c r="Z1568" s="1" t="s">
        <v>7814</v>
      </c>
      <c r="AC1568" s="1">
        <v>46</v>
      </c>
      <c r="AD1568" s="1" t="s">
        <v>469</v>
      </c>
      <c r="AE1568" s="1" t="s">
        <v>9803</v>
      </c>
    </row>
    <row r="1569" spans="1:73" ht="13.5" customHeight="1">
      <c r="A1569" s="4" t="str">
        <f t="shared" si="43"/>
        <v>1702_각남면_0105</v>
      </c>
      <c r="B1569" s="1">
        <v>1702</v>
      </c>
      <c r="C1569" s="1" t="s">
        <v>12741</v>
      </c>
      <c r="D1569" s="1" t="s">
        <v>12742</v>
      </c>
      <c r="E1569" s="1">
        <v>1568</v>
      </c>
      <c r="F1569" s="1">
        <v>5</v>
      </c>
      <c r="G1569" s="1" t="s">
        <v>2680</v>
      </c>
      <c r="H1569" s="1" t="s">
        <v>7055</v>
      </c>
      <c r="I1569" s="1">
        <v>12</v>
      </c>
      <c r="L1569" s="1">
        <v>2</v>
      </c>
      <c r="M1569" s="1" t="s">
        <v>14349</v>
      </c>
      <c r="N1569" s="1" t="s">
        <v>14350</v>
      </c>
      <c r="S1569" s="1" t="s">
        <v>64</v>
      </c>
      <c r="T1569" s="1" t="s">
        <v>7221</v>
      </c>
      <c r="Y1569" s="1" t="s">
        <v>3125</v>
      </c>
      <c r="Z1569" s="1" t="s">
        <v>8610</v>
      </c>
      <c r="AC1569" s="1">
        <v>2</v>
      </c>
      <c r="AD1569" s="1" t="s">
        <v>99</v>
      </c>
      <c r="AE1569" s="1" t="s">
        <v>9768</v>
      </c>
      <c r="AF1569" s="1" t="s">
        <v>100</v>
      </c>
      <c r="AG1569" s="1" t="s">
        <v>9819</v>
      </c>
    </row>
    <row r="1570" spans="1:73" ht="13.5" customHeight="1">
      <c r="A1570" s="4" t="str">
        <f t="shared" si="43"/>
        <v>1702_각남면_0105</v>
      </c>
      <c r="B1570" s="1">
        <v>1702</v>
      </c>
      <c r="C1570" s="1" t="s">
        <v>12741</v>
      </c>
      <c r="D1570" s="1" t="s">
        <v>12742</v>
      </c>
      <c r="E1570" s="1">
        <v>1569</v>
      </c>
      <c r="F1570" s="1">
        <v>5</v>
      </c>
      <c r="G1570" s="1" t="s">
        <v>2680</v>
      </c>
      <c r="H1570" s="1" t="s">
        <v>7055</v>
      </c>
      <c r="I1570" s="1">
        <v>12</v>
      </c>
      <c r="L1570" s="1">
        <v>2</v>
      </c>
      <c r="M1570" s="1" t="s">
        <v>14349</v>
      </c>
      <c r="N1570" s="1" t="s">
        <v>14350</v>
      </c>
      <c r="S1570" s="1" t="s">
        <v>3126</v>
      </c>
      <c r="T1570" s="1" t="s">
        <v>7268</v>
      </c>
      <c r="W1570" s="1" t="s">
        <v>76</v>
      </c>
      <c r="X1570" s="1" t="s">
        <v>12974</v>
      </c>
      <c r="Y1570" s="1" t="s">
        <v>88</v>
      </c>
      <c r="Z1570" s="1" t="s">
        <v>7814</v>
      </c>
      <c r="AF1570" s="1" t="s">
        <v>741</v>
      </c>
      <c r="AG1570" s="1" t="s">
        <v>9820</v>
      </c>
      <c r="AH1570" s="1" t="s">
        <v>3127</v>
      </c>
      <c r="AI1570" s="1" t="s">
        <v>9914</v>
      </c>
    </row>
    <row r="1571" spans="1:73" ht="13.5" customHeight="1">
      <c r="A1571" s="4" t="str">
        <f t="shared" si="43"/>
        <v>1702_각남면_0105</v>
      </c>
      <c r="B1571" s="1">
        <v>1702</v>
      </c>
      <c r="C1571" s="1" t="s">
        <v>12741</v>
      </c>
      <c r="D1571" s="1" t="s">
        <v>12742</v>
      </c>
      <c r="E1571" s="1">
        <v>1570</v>
      </c>
      <c r="F1571" s="1">
        <v>5</v>
      </c>
      <c r="G1571" s="1" t="s">
        <v>2680</v>
      </c>
      <c r="H1571" s="1" t="s">
        <v>7055</v>
      </c>
      <c r="I1571" s="1">
        <v>12</v>
      </c>
      <c r="L1571" s="1">
        <v>2</v>
      </c>
      <c r="M1571" s="1" t="s">
        <v>14349</v>
      </c>
      <c r="N1571" s="1" t="s">
        <v>14350</v>
      </c>
      <c r="S1571" s="1" t="s">
        <v>3128</v>
      </c>
      <c r="T1571" s="1" t="s">
        <v>7269</v>
      </c>
      <c r="W1571" s="1" t="s">
        <v>76</v>
      </c>
      <c r="X1571" s="1" t="s">
        <v>12974</v>
      </c>
      <c r="Y1571" s="1" t="s">
        <v>119</v>
      </c>
      <c r="Z1571" s="1" t="s">
        <v>7818</v>
      </c>
      <c r="AC1571" s="1">
        <v>69</v>
      </c>
      <c r="AD1571" s="1" t="s">
        <v>408</v>
      </c>
      <c r="AE1571" s="1" t="s">
        <v>9800</v>
      </c>
    </row>
    <row r="1572" spans="1:73" ht="13.5" customHeight="1">
      <c r="A1572" s="4" t="str">
        <f t="shared" si="43"/>
        <v>1702_각남면_0105</v>
      </c>
      <c r="B1572" s="1">
        <v>1702</v>
      </c>
      <c r="C1572" s="1" t="s">
        <v>12741</v>
      </c>
      <c r="D1572" s="1" t="s">
        <v>12742</v>
      </c>
      <c r="E1572" s="1">
        <v>1571</v>
      </c>
      <c r="F1572" s="1">
        <v>5</v>
      </c>
      <c r="G1572" s="1" t="s">
        <v>2680</v>
      </c>
      <c r="H1572" s="1" t="s">
        <v>7055</v>
      </c>
      <c r="I1572" s="1">
        <v>12</v>
      </c>
      <c r="L1572" s="1">
        <v>2</v>
      </c>
      <c r="M1572" s="1" t="s">
        <v>14349</v>
      </c>
      <c r="N1572" s="1" t="s">
        <v>14350</v>
      </c>
      <c r="T1572" s="1" t="s">
        <v>15306</v>
      </c>
      <c r="U1572" s="1" t="s">
        <v>130</v>
      </c>
      <c r="V1572" s="1" t="s">
        <v>7309</v>
      </c>
      <c r="Y1572" s="1" t="s">
        <v>3129</v>
      </c>
      <c r="Z1572" s="1" t="s">
        <v>8611</v>
      </c>
      <c r="AC1572" s="1">
        <v>81</v>
      </c>
      <c r="AD1572" s="1" t="s">
        <v>246</v>
      </c>
      <c r="AE1572" s="1" t="s">
        <v>9786</v>
      </c>
      <c r="AT1572" s="1" t="s">
        <v>57</v>
      </c>
      <c r="AU1572" s="1" t="s">
        <v>7320</v>
      </c>
      <c r="AV1572" s="1" t="s">
        <v>3130</v>
      </c>
      <c r="AW1572" s="1" t="s">
        <v>10527</v>
      </c>
      <c r="BB1572" s="1" t="s">
        <v>141</v>
      </c>
      <c r="BC1572" s="1" t="s">
        <v>7634</v>
      </c>
      <c r="BD1572" s="1" t="s">
        <v>3131</v>
      </c>
      <c r="BE1572" s="1" t="s">
        <v>8495</v>
      </c>
    </row>
    <row r="1573" spans="1:73" ht="13.5" customHeight="1">
      <c r="A1573" s="4" t="str">
        <f t="shared" si="43"/>
        <v>1702_각남면_0105</v>
      </c>
      <c r="B1573" s="1">
        <v>1702</v>
      </c>
      <c r="C1573" s="1" t="s">
        <v>12741</v>
      </c>
      <c r="D1573" s="1" t="s">
        <v>12742</v>
      </c>
      <c r="E1573" s="1">
        <v>1572</v>
      </c>
      <c r="F1573" s="1">
        <v>5</v>
      </c>
      <c r="G1573" s="1" t="s">
        <v>2680</v>
      </c>
      <c r="H1573" s="1" t="s">
        <v>7055</v>
      </c>
      <c r="I1573" s="1">
        <v>12</v>
      </c>
      <c r="L1573" s="1">
        <v>2</v>
      </c>
      <c r="M1573" s="1" t="s">
        <v>14349</v>
      </c>
      <c r="N1573" s="1" t="s">
        <v>14350</v>
      </c>
      <c r="T1573" s="1" t="s">
        <v>15306</v>
      </c>
      <c r="U1573" s="1" t="s">
        <v>143</v>
      </c>
      <c r="V1573" s="1" t="s">
        <v>7311</v>
      </c>
      <c r="Y1573" s="1" t="s">
        <v>2372</v>
      </c>
      <c r="Z1573" s="1" t="s">
        <v>8612</v>
      </c>
      <c r="AC1573" s="1">
        <v>64</v>
      </c>
      <c r="AD1573" s="1" t="s">
        <v>103</v>
      </c>
      <c r="AE1573" s="1" t="s">
        <v>9769</v>
      </c>
      <c r="BB1573" s="1" t="s">
        <v>292</v>
      </c>
      <c r="BC1573" s="1" t="s">
        <v>10920</v>
      </c>
      <c r="BE1573" s="1" t="s">
        <v>15701</v>
      </c>
      <c r="BF1573" s="1" t="s">
        <v>13507</v>
      </c>
    </row>
    <row r="1574" spans="1:73" ht="13.5" customHeight="1">
      <c r="A1574" s="4" t="str">
        <f t="shared" si="43"/>
        <v>1702_각남면_0105</v>
      </c>
      <c r="B1574" s="1">
        <v>1702</v>
      </c>
      <c r="C1574" s="1" t="s">
        <v>12741</v>
      </c>
      <c r="D1574" s="1" t="s">
        <v>12742</v>
      </c>
      <c r="E1574" s="1">
        <v>1573</v>
      </c>
      <c r="F1574" s="1">
        <v>5</v>
      </c>
      <c r="G1574" s="1" t="s">
        <v>2680</v>
      </c>
      <c r="H1574" s="1" t="s">
        <v>7055</v>
      </c>
      <c r="I1574" s="1">
        <v>12</v>
      </c>
      <c r="L1574" s="1">
        <v>2</v>
      </c>
      <c r="M1574" s="1" t="s">
        <v>14349</v>
      </c>
      <c r="N1574" s="1" t="s">
        <v>14350</v>
      </c>
      <c r="T1574" s="1" t="s">
        <v>15306</v>
      </c>
      <c r="U1574" s="1" t="s">
        <v>130</v>
      </c>
      <c r="V1574" s="1" t="s">
        <v>7309</v>
      </c>
      <c r="Y1574" s="1" t="s">
        <v>15366</v>
      </c>
      <c r="Z1574" s="1" t="s">
        <v>8133</v>
      </c>
      <c r="AC1574" s="1">
        <v>59</v>
      </c>
      <c r="AD1574" s="1" t="s">
        <v>296</v>
      </c>
      <c r="AE1574" s="1" t="s">
        <v>9791</v>
      </c>
      <c r="BC1574" s="1" t="s">
        <v>10920</v>
      </c>
      <c r="BE1574" s="1" t="s">
        <v>15701</v>
      </c>
      <c r="BF1574" s="1" t="s">
        <v>13511</v>
      </c>
    </row>
    <row r="1575" spans="1:73" ht="13.5" customHeight="1">
      <c r="A1575" s="4" t="str">
        <f t="shared" si="43"/>
        <v>1702_각남면_0105</v>
      </c>
      <c r="B1575" s="1">
        <v>1702</v>
      </c>
      <c r="C1575" s="1" t="s">
        <v>12741</v>
      </c>
      <c r="D1575" s="1" t="s">
        <v>12742</v>
      </c>
      <c r="E1575" s="1">
        <v>1574</v>
      </c>
      <c r="F1575" s="1">
        <v>5</v>
      </c>
      <c r="G1575" s="1" t="s">
        <v>2680</v>
      </c>
      <c r="H1575" s="1" t="s">
        <v>7055</v>
      </c>
      <c r="I1575" s="1">
        <v>12</v>
      </c>
      <c r="L1575" s="1">
        <v>2</v>
      </c>
      <c r="M1575" s="1" t="s">
        <v>14349</v>
      </c>
      <c r="N1575" s="1" t="s">
        <v>14350</v>
      </c>
      <c r="T1575" s="1" t="s">
        <v>15306</v>
      </c>
      <c r="U1575" s="1" t="s">
        <v>130</v>
      </c>
      <c r="V1575" s="1" t="s">
        <v>7309</v>
      </c>
      <c r="Y1575" s="1" t="s">
        <v>781</v>
      </c>
      <c r="Z1575" s="1" t="s">
        <v>7970</v>
      </c>
      <c r="AC1575" s="1">
        <v>45</v>
      </c>
      <c r="AD1575" s="1" t="s">
        <v>203</v>
      </c>
      <c r="AE1575" s="1" t="s">
        <v>9782</v>
      </c>
      <c r="BC1575" s="1" t="s">
        <v>10920</v>
      </c>
      <c r="BE1575" s="1" t="s">
        <v>15701</v>
      </c>
      <c r="BF1575" s="1" t="s">
        <v>13512</v>
      </c>
    </row>
    <row r="1576" spans="1:73" ht="13.5" customHeight="1">
      <c r="A1576" s="4" t="str">
        <f t="shared" si="43"/>
        <v>1702_각남면_0105</v>
      </c>
      <c r="B1576" s="1">
        <v>1702</v>
      </c>
      <c r="C1576" s="1" t="s">
        <v>12741</v>
      </c>
      <c r="D1576" s="1" t="s">
        <v>12742</v>
      </c>
      <c r="E1576" s="1">
        <v>1575</v>
      </c>
      <c r="F1576" s="1">
        <v>5</v>
      </c>
      <c r="G1576" s="1" t="s">
        <v>2680</v>
      </c>
      <c r="H1576" s="1" t="s">
        <v>7055</v>
      </c>
      <c r="I1576" s="1">
        <v>12</v>
      </c>
      <c r="L1576" s="1">
        <v>2</v>
      </c>
      <c r="M1576" s="1" t="s">
        <v>14349</v>
      </c>
      <c r="N1576" s="1" t="s">
        <v>14350</v>
      </c>
      <c r="T1576" s="1" t="s">
        <v>15306</v>
      </c>
      <c r="U1576" s="1" t="s">
        <v>143</v>
      </c>
      <c r="V1576" s="1" t="s">
        <v>7311</v>
      </c>
      <c r="Y1576" s="1" t="s">
        <v>3099</v>
      </c>
      <c r="Z1576" s="1" t="s">
        <v>8613</v>
      </c>
      <c r="AC1576" s="1">
        <v>40</v>
      </c>
      <c r="AD1576" s="1" t="s">
        <v>52</v>
      </c>
      <c r="AE1576" s="1" t="s">
        <v>9763</v>
      </c>
      <c r="BC1576" s="1" t="s">
        <v>10920</v>
      </c>
      <c r="BE1576" s="1" t="s">
        <v>15701</v>
      </c>
      <c r="BF1576" s="1" t="s">
        <v>13509</v>
      </c>
    </row>
    <row r="1577" spans="1:73" ht="13.5" customHeight="1">
      <c r="A1577" s="4" t="str">
        <f t="shared" si="43"/>
        <v>1702_각남면_0105</v>
      </c>
      <c r="B1577" s="1">
        <v>1702</v>
      </c>
      <c r="C1577" s="1" t="s">
        <v>12741</v>
      </c>
      <c r="D1577" s="1" t="s">
        <v>12742</v>
      </c>
      <c r="E1577" s="1">
        <v>1576</v>
      </c>
      <c r="F1577" s="1">
        <v>5</v>
      </c>
      <c r="G1577" s="1" t="s">
        <v>2680</v>
      </c>
      <c r="H1577" s="1" t="s">
        <v>7055</v>
      </c>
      <c r="I1577" s="1">
        <v>12</v>
      </c>
      <c r="L1577" s="1">
        <v>2</v>
      </c>
      <c r="M1577" s="1" t="s">
        <v>14349</v>
      </c>
      <c r="N1577" s="1" t="s">
        <v>14350</v>
      </c>
      <c r="T1577" s="1" t="s">
        <v>15306</v>
      </c>
      <c r="U1577" s="1" t="s">
        <v>130</v>
      </c>
      <c r="V1577" s="1" t="s">
        <v>7309</v>
      </c>
      <c r="Y1577" s="1" t="s">
        <v>1855</v>
      </c>
      <c r="Z1577" s="1" t="s">
        <v>8614</v>
      </c>
      <c r="AC1577" s="1">
        <v>38</v>
      </c>
      <c r="AD1577" s="1" t="s">
        <v>393</v>
      </c>
      <c r="AE1577" s="1" t="s">
        <v>9799</v>
      </c>
      <c r="AF1577" s="1" t="s">
        <v>3132</v>
      </c>
      <c r="AG1577" s="1" t="s">
        <v>13119</v>
      </c>
      <c r="BC1577" s="1" t="s">
        <v>10920</v>
      </c>
      <c r="BE1577" s="1" t="s">
        <v>15701</v>
      </c>
      <c r="BF1577" s="1" t="s">
        <v>13510</v>
      </c>
    </row>
    <row r="1578" spans="1:73" ht="13.5" customHeight="1">
      <c r="A1578" s="4" t="str">
        <f t="shared" si="43"/>
        <v>1702_각남면_0105</v>
      </c>
      <c r="B1578" s="1">
        <v>1702</v>
      </c>
      <c r="C1578" s="1" t="s">
        <v>12741</v>
      </c>
      <c r="D1578" s="1" t="s">
        <v>12742</v>
      </c>
      <c r="E1578" s="1">
        <v>1577</v>
      </c>
      <c r="F1578" s="1">
        <v>5</v>
      </c>
      <c r="G1578" s="1" t="s">
        <v>2680</v>
      </c>
      <c r="H1578" s="1" t="s">
        <v>7055</v>
      </c>
      <c r="I1578" s="1">
        <v>12</v>
      </c>
      <c r="L1578" s="1">
        <v>3</v>
      </c>
      <c r="M1578" s="1" t="s">
        <v>14612</v>
      </c>
      <c r="N1578" s="1" t="s">
        <v>14613</v>
      </c>
      <c r="T1578" s="1" t="s">
        <v>14194</v>
      </c>
      <c r="U1578" s="1" t="s">
        <v>1505</v>
      </c>
      <c r="V1578" s="1" t="s">
        <v>7411</v>
      </c>
      <c r="W1578" s="1" t="s">
        <v>409</v>
      </c>
      <c r="X1578" s="1" t="s">
        <v>7760</v>
      </c>
      <c r="Y1578" s="1" t="s">
        <v>3133</v>
      </c>
      <c r="Z1578" s="1" t="s">
        <v>8615</v>
      </c>
      <c r="AC1578" s="1">
        <v>36</v>
      </c>
      <c r="AD1578" s="1" t="s">
        <v>289</v>
      </c>
      <c r="AE1578" s="1" t="s">
        <v>9790</v>
      </c>
      <c r="AJ1578" s="1" t="s">
        <v>17</v>
      </c>
      <c r="AK1578" s="1" t="s">
        <v>9936</v>
      </c>
      <c r="AL1578" s="1" t="s">
        <v>399</v>
      </c>
      <c r="AM1578" s="1" t="s">
        <v>9937</v>
      </c>
      <c r="AT1578" s="1" t="s">
        <v>481</v>
      </c>
      <c r="AU1578" s="1" t="s">
        <v>7339</v>
      </c>
      <c r="AV1578" s="1" t="s">
        <v>3134</v>
      </c>
      <c r="AW1578" s="1" t="s">
        <v>8033</v>
      </c>
      <c r="BG1578" s="1" t="s">
        <v>207</v>
      </c>
      <c r="BH1578" s="1" t="s">
        <v>10187</v>
      </c>
      <c r="BI1578" s="1" t="s">
        <v>1517</v>
      </c>
      <c r="BJ1578" s="1" t="s">
        <v>10514</v>
      </c>
      <c r="BK1578" s="1" t="s">
        <v>1410</v>
      </c>
      <c r="BL1578" s="1" t="s">
        <v>10210</v>
      </c>
      <c r="BM1578" s="1" t="s">
        <v>2042</v>
      </c>
      <c r="BN1578" s="1" t="s">
        <v>11239</v>
      </c>
      <c r="BO1578" s="1" t="s">
        <v>187</v>
      </c>
      <c r="BP1578" s="1" t="s">
        <v>10063</v>
      </c>
      <c r="BQ1578" s="1" t="s">
        <v>3135</v>
      </c>
      <c r="BR1578" s="1" t="s">
        <v>12286</v>
      </c>
      <c r="BS1578" s="1" t="s">
        <v>97</v>
      </c>
      <c r="BT1578" s="1" t="s">
        <v>9880</v>
      </c>
      <c r="BU1578" s="1" t="s">
        <v>16077</v>
      </c>
    </row>
    <row r="1579" spans="1:73" ht="13.5" customHeight="1">
      <c r="A1579" s="4" t="str">
        <f t="shared" si="43"/>
        <v>1702_각남면_0105</v>
      </c>
      <c r="B1579" s="1">
        <v>1702</v>
      </c>
      <c r="C1579" s="1" t="s">
        <v>12741</v>
      </c>
      <c r="D1579" s="1" t="s">
        <v>12742</v>
      </c>
      <c r="E1579" s="1">
        <v>1578</v>
      </c>
      <c r="F1579" s="1">
        <v>5</v>
      </c>
      <c r="G1579" s="1" t="s">
        <v>2680</v>
      </c>
      <c r="H1579" s="1" t="s">
        <v>7055</v>
      </c>
      <c r="I1579" s="1">
        <v>12</v>
      </c>
      <c r="L1579" s="1">
        <v>3</v>
      </c>
      <c r="M1579" s="1" t="s">
        <v>14612</v>
      </c>
      <c r="N1579" s="1" t="s">
        <v>14613</v>
      </c>
      <c r="S1579" s="1" t="s">
        <v>49</v>
      </c>
      <c r="T1579" s="1" t="s">
        <v>2878</v>
      </c>
      <c r="W1579" s="1" t="s">
        <v>166</v>
      </c>
      <c r="X1579" s="1" t="s">
        <v>7754</v>
      </c>
      <c r="Y1579" s="1" t="s">
        <v>88</v>
      </c>
      <c r="Z1579" s="1" t="s">
        <v>7814</v>
      </c>
      <c r="AC1579" s="1">
        <v>33</v>
      </c>
      <c r="AD1579" s="1" t="s">
        <v>380</v>
      </c>
      <c r="AE1579" s="1" t="s">
        <v>9798</v>
      </c>
      <c r="AJ1579" s="1" t="s">
        <v>17</v>
      </c>
      <c r="AK1579" s="1" t="s">
        <v>9936</v>
      </c>
      <c r="AL1579" s="1" t="s">
        <v>97</v>
      </c>
      <c r="AM1579" s="1" t="s">
        <v>9880</v>
      </c>
      <c r="AT1579" s="1" t="s">
        <v>363</v>
      </c>
      <c r="AU1579" s="1" t="s">
        <v>7491</v>
      </c>
      <c r="AV1579" s="1" t="s">
        <v>3136</v>
      </c>
      <c r="AW1579" s="1" t="s">
        <v>10528</v>
      </c>
      <c r="BG1579" s="1" t="s">
        <v>363</v>
      </c>
      <c r="BH1579" s="1" t="s">
        <v>7491</v>
      </c>
      <c r="BI1579" s="1" t="s">
        <v>869</v>
      </c>
      <c r="BJ1579" s="1" t="s">
        <v>7992</v>
      </c>
      <c r="BK1579" s="1" t="s">
        <v>3137</v>
      </c>
      <c r="BL1579" s="1" t="s">
        <v>11533</v>
      </c>
      <c r="BM1579" s="1" t="s">
        <v>1587</v>
      </c>
      <c r="BN1579" s="1" t="s">
        <v>11633</v>
      </c>
      <c r="BO1579" s="1" t="s">
        <v>207</v>
      </c>
      <c r="BP1579" s="1" t="s">
        <v>10187</v>
      </c>
      <c r="BQ1579" s="1" t="s">
        <v>3138</v>
      </c>
      <c r="BR1579" s="1" t="s">
        <v>13985</v>
      </c>
      <c r="BS1579" s="1" t="s">
        <v>416</v>
      </c>
      <c r="BT1579" s="1" t="s">
        <v>8868</v>
      </c>
    </row>
    <row r="1580" spans="1:73" ht="13.5" customHeight="1">
      <c r="A1580" s="4" t="str">
        <f t="shared" si="43"/>
        <v>1702_각남면_0105</v>
      </c>
      <c r="B1580" s="1">
        <v>1702</v>
      </c>
      <c r="C1580" s="1" t="s">
        <v>12741</v>
      </c>
      <c r="D1580" s="1" t="s">
        <v>12742</v>
      </c>
      <c r="E1580" s="1">
        <v>1579</v>
      </c>
      <c r="F1580" s="1">
        <v>5</v>
      </c>
      <c r="G1580" s="1" t="s">
        <v>2680</v>
      </c>
      <c r="H1580" s="1" t="s">
        <v>7055</v>
      </c>
      <c r="I1580" s="1">
        <v>12</v>
      </c>
      <c r="L1580" s="1">
        <v>3</v>
      </c>
      <c r="M1580" s="1" t="s">
        <v>14612</v>
      </c>
      <c r="N1580" s="1" t="s">
        <v>14613</v>
      </c>
      <c r="S1580" s="1" t="s">
        <v>68</v>
      </c>
      <c r="T1580" s="1" t="s">
        <v>7222</v>
      </c>
      <c r="Y1580" s="1" t="s">
        <v>3139</v>
      </c>
      <c r="Z1580" s="1" t="s">
        <v>8616</v>
      </c>
      <c r="AC1580" s="1">
        <v>2</v>
      </c>
      <c r="AD1580" s="1" t="s">
        <v>99</v>
      </c>
      <c r="AE1580" s="1" t="s">
        <v>9768</v>
      </c>
      <c r="AF1580" s="1" t="s">
        <v>100</v>
      </c>
      <c r="AG1580" s="1" t="s">
        <v>9819</v>
      </c>
    </row>
    <row r="1581" spans="1:73" ht="13.5" customHeight="1">
      <c r="A1581" s="4" t="str">
        <f t="shared" si="43"/>
        <v>1702_각남면_0105</v>
      </c>
      <c r="B1581" s="1">
        <v>1702</v>
      </c>
      <c r="C1581" s="1" t="s">
        <v>12741</v>
      </c>
      <c r="D1581" s="1" t="s">
        <v>12742</v>
      </c>
      <c r="E1581" s="1">
        <v>1580</v>
      </c>
      <c r="F1581" s="1">
        <v>5</v>
      </c>
      <c r="G1581" s="1" t="s">
        <v>2680</v>
      </c>
      <c r="H1581" s="1" t="s">
        <v>7055</v>
      </c>
      <c r="I1581" s="1">
        <v>12</v>
      </c>
      <c r="L1581" s="1">
        <v>4</v>
      </c>
      <c r="M1581" s="1" t="s">
        <v>15441</v>
      </c>
      <c r="N1581" s="1" t="s">
        <v>14882</v>
      </c>
      <c r="T1581" s="1" t="s">
        <v>14194</v>
      </c>
      <c r="U1581" s="1" t="s">
        <v>189</v>
      </c>
      <c r="V1581" s="1" t="s">
        <v>7414</v>
      </c>
      <c r="W1581" s="1" t="s">
        <v>487</v>
      </c>
      <c r="X1581" s="1" t="s">
        <v>7764</v>
      </c>
      <c r="Y1581" s="1" t="s">
        <v>15322</v>
      </c>
      <c r="Z1581" s="1" t="s">
        <v>8617</v>
      </c>
      <c r="AC1581" s="1">
        <v>93</v>
      </c>
      <c r="AD1581" s="1" t="s">
        <v>380</v>
      </c>
      <c r="AE1581" s="1" t="s">
        <v>9798</v>
      </c>
      <c r="AJ1581" s="1" t="s">
        <v>17</v>
      </c>
      <c r="AK1581" s="1" t="s">
        <v>9936</v>
      </c>
      <c r="AL1581" s="1" t="s">
        <v>86</v>
      </c>
      <c r="AM1581" s="1" t="s">
        <v>9892</v>
      </c>
      <c r="AT1581" s="1" t="s">
        <v>189</v>
      </c>
      <c r="AU1581" s="1" t="s">
        <v>7414</v>
      </c>
      <c r="AV1581" s="1" t="s">
        <v>1016</v>
      </c>
      <c r="AW1581" s="1" t="s">
        <v>8943</v>
      </c>
      <c r="BG1581" s="1" t="s">
        <v>95</v>
      </c>
      <c r="BH1581" s="1" t="s">
        <v>10190</v>
      </c>
      <c r="BI1581" s="1" t="s">
        <v>3140</v>
      </c>
      <c r="BJ1581" s="1" t="s">
        <v>11290</v>
      </c>
      <c r="BK1581" s="1" t="s">
        <v>363</v>
      </c>
      <c r="BL1581" s="1" t="s">
        <v>7491</v>
      </c>
      <c r="BM1581" s="1" t="s">
        <v>2744</v>
      </c>
      <c r="BN1581" s="1" t="s">
        <v>11724</v>
      </c>
      <c r="BO1581" s="1" t="s">
        <v>187</v>
      </c>
      <c r="BP1581" s="1" t="s">
        <v>10063</v>
      </c>
      <c r="BQ1581" s="1" t="s">
        <v>3141</v>
      </c>
      <c r="BR1581" s="1" t="s">
        <v>12287</v>
      </c>
      <c r="BS1581" s="1" t="s">
        <v>97</v>
      </c>
      <c r="BT1581" s="1" t="s">
        <v>9880</v>
      </c>
    </row>
    <row r="1582" spans="1:73" ht="13.5" customHeight="1">
      <c r="A1582" s="4" t="str">
        <f t="shared" si="43"/>
        <v>1702_각남면_0105</v>
      </c>
      <c r="B1582" s="1">
        <v>1702</v>
      </c>
      <c r="C1582" s="1" t="s">
        <v>12741</v>
      </c>
      <c r="D1582" s="1" t="s">
        <v>12742</v>
      </c>
      <c r="E1582" s="1">
        <v>1581</v>
      </c>
      <c r="F1582" s="1">
        <v>5</v>
      </c>
      <c r="G1582" s="1" t="s">
        <v>2680</v>
      </c>
      <c r="H1582" s="1" t="s">
        <v>7055</v>
      </c>
      <c r="I1582" s="1">
        <v>12</v>
      </c>
      <c r="L1582" s="1">
        <v>4</v>
      </c>
      <c r="M1582" s="1" t="s">
        <v>15880</v>
      </c>
      <c r="N1582" s="1" t="s">
        <v>14882</v>
      </c>
      <c r="S1582" s="1" t="s">
        <v>49</v>
      </c>
      <c r="T1582" s="1" t="s">
        <v>2878</v>
      </c>
      <c r="W1582" s="1" t="s">
        <v>1067</v>
      </c>
      <c r="X1582" s="1" t="s">
        <v>7775</v>
      </c>
      <c r="Y1582" s="1" t="s">
        <v>88</v>
      </c>
      <c r="Z1582" s="1" t="s">
        <v>7814</v>
      </c>
      <c r="AC1582" s="1">
        <v>66</v>
      </c>
      <c r="AD1582" s="1" t="s">
        <v>316</v>
      </c>
      <c r="AE1582" s="1" t="s">
        <v>9794</v>
      </c>
      <c r="AJ1582" s="1" t="s">
        <v>17</v>
      </c>
      <c r="AK1582" s="1" t="s">
        <v>9936</v>
      </c>
      <c r="AL1582" s="1" t="s">
        <v>149</v>
      </c>
      <c r="AM1582" s="1" t="s">
        <v>9962</v>
      </c>
      <c r="AT1582" s="1" t="s">
        <v>95</v>
      </c>
      <c r="AU1582" s="1" t="s">
        <v>10190</v>
      </c>
      <c r="AV1582" s="1" t="s">
        <v>3073</v>
      </c>
      <c r="AW1582" s="1" t="s">
        <v>9473</v>
      </c>
      <c r="BG1582" s="1" t="s">
        <v>189</v>
      </c>
      <c r="BH1582" s="1" t="s">
        <v>7414</v>
      </c>
      <c r="BI1582" s="1" t="s">
        <v>2740</v>
      </c>
      <c r="BJ1582" s="1" t="s">
        <v>9984</v>
      </c>
      <c r="BK1582" s="1" t="s">
        <v>187</v>
      </c>
      <c r="BL1582" s="1" t="s">
        <v>10063</v>
      </c>
      <c r="BM1582" s="1" t="s">
        <v>3142</v>
      </c>
      <c r="BN1582" s="1" t="s">
        <v>11744</v>
      </c>
      <c r="BO1582" s="1" t="s">
        <v>189</v>
      </c>
      <c r="BP1582" s="1" t="s">
        <v>7414</v>
      </c>
      <c r="BQ1582" s="1" t="s">
        <v>15867</v>
      </c>
      <c r="BR1582" s="1" t="s">
        <v>13912</v>
      </c>
      <c r="BS1582" s="1" t="s">
        <v>79</v>
      </c>
      <c r="BT1582" s="1" t="s">
        <v>14129</v>
      </c>
    </row>
    <row r="1583" spans="1:73" ht="13.5" customHeight="1">
      <c r="A1583" s="4" t="str">
        <f t="shared" si="43"/>
        <v>1702_각남면_0105</v>
      </c>
      <c r="B1583" s="1">
        <v>1702</v>
      </c>
      <c r="C1583" s="1" t="s">
        <v>12741</v>
      </c>
      <c r="D1583" s="1" t="s">
        <v>12742</v>
      </c>
      <c r="E1583" s="1">
        <v>1582</v>
      </c>
      <c r="F1583" s="1">
        <v>5</v>
      </c>
      <c r="G1583" s="1" t="s">
        <v>2680</v>
      </c>
      <c r="H1583" s="1" t="s">
        <v>7055</v>
      </c>
      <c r="I1583" s="1">
        <v>12</v>
      </c>
      <c r="L1583" s="1">
        <v>5</v>
      </c>
      <c r="M1583" s="1" t="s">
        <v>15129</v>
      </c>
      <c r="N1583" s="1" t="s">
        <v>15130</v>
      </c>
      <c r="T1583" s="1" t="s">
        <v>14194</v>
      </c>
      <c r="U1583" s="1" t="s">
        <v>299</v>
      </c>
      <c r="V1583" s="1" t="s">
        <v>7347</v>
      </c>
      <c r="W1583" s="1" t="s">
        <v>148</v>
      </c>
      <c r="X1583" s="1" t="s">
        <v>11263</v>
      </c>
      <c r="Y1583" s="1" t="s">
        <v>3143</v>
      </c>
      <c r="Z1583" s="1" t="s">
        <v>8618</v>
      </c>
      <c r="AC1583" s="1">
        <v>72</v>
      </c>
      <c r="AD1583" s="1" t="s">
        <v>736</v>
      </c>
      <c r="AE1583" s="1" t="s">
        <v>9813</v>
      </c>
      <c r="AJ1583" s="1" t="s">
        <v>17</v>
      </c>
      <c r="AK1583" s="1" t="s">
        <v>9936</v>
      </c>
      <c r="AL1583" s="1" t="s">
        <v>149</v>
      </c>
      <c r="AM1583" s="1" t="s">
        <v>9962</v>
      </c>
      <c r="AT1583" s="1" t="s">
        <v>46</v>
      </c>
      <c r="AU1583" s="1" t="s">
        <v>7417</v>
      </c>
      <c r="AV1583" s="1" t="s">
        <v>2891</v>
      </c>
      <c r="AW1583" s="1" t="s">
        <v>10529</v>
      </c>
      <c r="BG1583" s="1" t="s">
        <v>46</v>
      </c>
      <c r="BH1583" s="1" t="s">
        <v>7417</v>
      </c>
      <c r="BI1583" s="1" t="s">
        <v>1989</v>
      </c>
      <c r="BJ1583" s="1" t="s">
        <v>8295</v>
      </c>
      <c r="BK1583" s="1" t="s">
        <v>46</v>
      </c>
      <c r="BL1583" s="1" t="s">
        <v>7417</v>
      </c>
      <c r="BM1583" s="1" t="s">
        <v>3144</v>
      </c>
      <c r="BN1583" s="1" t="s">
        <v>10707</v>
      </c>
      <c r="BO1583" s="1" t="s">
        <v>95</v>
      </c>
      <c r="BP1583" s="1" t="s">
        <v>10190</v>
      </c>
      <c r="BQ1583" s="1" t="s">
        <v>2074</v>
      </c>
      <c r="BR1583" s="1" t="s">
        <v>12173</v>
      </c>
      <c r="BS1583" s="1" t="s">
        <v>86</v>
      </c>
      <c r="BT1583" s="1" t="s">
        <v>9892</v>
      </c>
    </row>
    <row r="1584" spans="1:73" ht="13.5" customHeight="1">
      <c r="A1584" s="4" t="str">
        <f t="shared" si="43"/>
        <v>1702_각남면_0105</v>
      </c>
      <c r="B1584" s="1">
        <v>1702</v>
      </c>
      <c r="C1584" s="1" t="s">
        <v>12741</v>
      </c>
      <c r="D1584" s="1" t="s">
        <v>12742</v>
      </c>
      <c r="E1584" s="1">
        <v>1583</v>
      </c>
      <c r="F1584" s="1">
        <v>5</v>
      </c>
      <c r="G1584" s="1" t="s">
        <v>2680</v>
      </c>
      <c r="H1584" s="1" t="s">
        <v>7055</v>
      </c>
      <c r="I1584" s="1">
        <v>12</v>
      </c>
      <c r="L1584" s="1">
        <v>5</v>
      </c>
      <c r="M1584" s="1" t="s">
        <v>15129</v>
      </c>
      <c r="N1584" s="1" t="s">
        <v>15130</v>
      </c>
      <c r="S1584" s="1" t="s">
        <v>49</v>
      </c>
      <c r="T1584" s="1" t="s">
        <v>2878</v>
      </c>
      <c r="W1584" s="1" t="s">
        <v>76</v>
      </c>
      <c r="X1584" s="1" t="s">
        <v>12974</v>
      </c>
      <c r="Y1584" s="1" t="s">
        <v>88</v>
      </c>
      <c r="Z1584" s="1" t="s">
        <v>7814</v>
      </c>
      <c r="AC1584" s="1">
        <v>63</v>
      </c>
      <c r="AD1584" s="1" t="s">
        <v>217</v>
      </c>
      <c r="AE1584" s="1" t="s">
        <v>9783</v>
      </c>
      <c r="AJ1584" s="1" t="s">
        <v>17</v>
      </c>
      <c r="AK1584" s="1" t="s">
        <v>9936</v>
      </c>
      <c r="AL1584" s="1" t="s">
        <v>79</v>
      </c>
      <c r="AM1584" s="1" t="s">
        <v>13206</v>
      </c>
      <c r="AT1584" s="1" t="s">
        <v>257</v>
      </c>
      <c r="AU1584" s="1" t="s">
        <v>7537</v>
      </c>
      <c r="AV1584" s="1" t="s">
        <v>15442</v>
      </c>
      <c r="AW1584" s="1" t="s">
        <v>10530</v>
      </c>
      <c r="BG1584" s="1" t="s">
        <v>46</v>
      </c>
      <c r="BH1584" s="1" t="s">
        <v>7417</v>
      </c>
      <c r="BI1584" s="1" t="s">
        <v>3145</v>
      </c>
      <c r="BJ1584" s="1" t="s">
        <v>11291</v>
      </c>
      <c r="BK1584" s="1" t="s">
        <v>46</v>
      </c>
      <c r="BL1584" s="1" t="s">
        <v>7417</v>
      </c>
      <c r="BM1584" s="1" t="s">
        <v>686</v>
      </c>
      <c r="BN1584" s="1" t="s">
        <v>8910</v>
      </c>
      <c r="BO1584" s="1" t="s">
        <v>42</v>
      </c>
      <c r="BP1584" s="1" t="s">
        <v>7418</v>
      </c>
      <c r="BQ1584" s="1" t="s">
        <v>3146</v>
      </c>
      <c r="BR1584" s="1" t="s">
        <v>12288</v>
      </c>
      <c r="BS1584" s="1" t="s">
        <v>224</v>
      </c>
      <c r="BT1584" s="1" t="s">
        <v>9998</v>
      </c>
    </row>
    <row r="1585" spans="1:73" ht="13.5" customHeight="1">
      <c r="A1585" s="4" t="str">
        <f t="shared" si="43"/>
        <v>1702_각남면_0105</v>
      </c>
      <c r="B1585" s="1">
        <v>1702</v>
      </c>
      <c r="C1585" s="1" t="s">
        <v>12741</v>
      </c>
      <c r="D1585" s="1" t="s">
        <v>12742</v>
      </c>
      <c r="E1585" s="1">
        <v>1584</v>
      </c>
      <c r="F1585" s="1">
        <v>5</v>
      </c>
      <c r="G1585" s="1" t="s">
        <v>2680</v>
      </c>
      <c r="H1585" s="1" t="s">
        <v>7055</v>
      </c>
      <c r="I1585" s="1">
        <v>12</v>
      </c>
      <c r="L1585" s="1">
        <v>5</v>
      </c>
      <c r="M1585" s="1" t="s">
        <v>15129</v>
      </c>
      <c r="N1585" s="1" t="s">
        <v>15130</v>
      </c>
      <c r="S1585" s="1" t="s">
        <v>64</v>
      </c>
      <c r="T1585" s="1" t="s">
        <v>7221</v>
      </c>
      <c r="Y1585" s="1" t="s">
        <v>1211</v>
      </c>
      <c r="Z1585" s="1" t="s">
        <v>8074</v>
      </c>
      <c r="AF1585" s="1" t="s">
        <v>13183</v>
      </c>
      <c r="AG1585" s="1" t="s">
        <v>13185</v>
      </c>
      <c r="AH1585" s="1" t="s">
        <v>13184</v>
      </c>
      <c r="AI1585" s="1" t="s">
        <v>13186</v>
      </c>
    </row>
    <row r="1586" spans="1:73" ht="13.5" customHeight="1">
      <c r="A1586" s="4" t="str">
        <f t="shared" si="43"/>
        <v>1702_각남면_0105</v>
      </c>
      <c r="B1586" s="1">
        <v>1702</v>
      </c>
      <c r="C1586" s="1" t="s">
        <v>12741</v>
      </c>
      <c r="D1586" s="1" t="s">
        <v>12742</v>
      </c>
      <c r="E1586" s="1">
        <v>1585</v>
      </c>
      <c r="F1586" s="1">
        <v>5</v>
      </c>
      <c r="G1586" s="1" t="s">
        <v>2680</v>
      </c>
      <c r="H1586" s="1" t="s">
        <v>7055</v>
      </c>
      <c r="I1586" s="1">
        <v>13</v>
      </c>
      <c r="J1586" s="1" t="s">
        <v>3147</v>
      </c>
      <c r="K1586" s="1" t="s">
        <v>12778</v>
      </c>
      <c r="L1586" s="1">
        <v>1</v>
      </c>
      <c r="M1586" s="1" t="s">
        <v>3147</v>
      </c>
      <c r="N1586" s="1" t="s">
        <v>14223</v>
      </c>
      <c r="T1586" s="1" t="s">
        <v>14194</v>
      </c>
      <c r="U1586" s="1" t="s">
        <v>3148</v>
      </c>
      <c r="V1586" s="1" t="s">
        <v>7496</v>
      </c>
      <c r="W1586" s="1" t="s">
        <v>1733</v>
      </c>
      <c r="X1586" s="1" t="s">
        <v>12980</v>
      </c>
      <c r="Y1586" s="1" t="s">
        <v>3149</v>
      </c>
      <c r="Z1586" s="1" t="s">
        <v>8619</v>
      </c>
      <c r="AC1586" s="1">
        <v>29</v>
      </c>
      <c r="AD1586" s="1" t="s">
        <v>232</v>
      </c>
      <c r="AE1586" s="1" t="s">
        <v>9785</v>
      </c>
      <c r="AJ1586" s="1" t="s">
        <v>17</v>
      </c>
      <c r="AK1586" s="1" t="s">
        <v>9936</v>
      </c>
      <c r="AL1586" s="1" t="s">
        <v>2076</v>
      </c>
      <c r="AM1586" s="1" t="s">
        <v>13246</v>
      </c>
      <c r="AT1586" s="1" t="s">
        <v>553</v>
      </c>
      <c r="AU1586" s="1" t="s">
        <v>7549</v>
      </c>
      <c r="AV1586" s="1" t="s">
        <v>2806</v>
      </c>
      <c r="AW1586" s="1" t="s">
        <v>8514</v>
      </c>
      <c r="BG1586" s="1" t="s">
        <v>189</v>
      </c>
      <c r="BH1586" s="1" t="s">
        <v>7414</v>
      </c>
      <c r="BI1586" s="1" t="s">
        <v>428</v>
      </c>
      <c r="BJ1586" s="1" t="s">
        <v>10501</v>
      </c>
      <c r="BK1586" s="1" t="s">
        <v>1005</v>
      </c>
      <c r="BL1586" s="1" t="s">
        <v>10209</v>
      </c>
      <c r="BM1586" s="1" t="s">
        <v>12707</v>
      </c>
      <c r="BN1586" s="1" t="s">
        <v>13401</v>
      </c>
      <c r="BO1586" s="1" t="s">
        <v>189</v>
      </c>
      <c r="BP1586" s="1" t="s">
        <v>7414</v>
      </c>
      <c r="BQ1586" s="1" t="s">
        <v>3150</v>
      </c>
      <c r="BR1586" s="1" t="s">
        <v>12289</v>
      </c>
      <c r="BS1586" s="1" t="s">
        <v>401</v>
      </c>
      <c r="BT1586" s="1" t="s">
        <v>9996</v>
      </c>
    </row>
    <row r="1587" spans="1:73" ht="13.5" customHeight="1">
      <c r="A1587" s="4" t="str">
        <f t="shared" si="43"/>
        <v>1702_각남면_0105</v>
      </c>
      <c r="B1587" s="1">
        <v>1702</v>
      </c>
      <c r="C1587" s="1" t="s">
        <v>12741</v>
      </c>
      <c r="D1587" s="1" t="s">
        <v>12742</v>
      </c>
      <c r="E1587" s="1">
        <v>1586</v>
      </c>
      <c r="F1587" s="1">
        <v>5</v>
      </c>
      <c r="G1587" s="1" t="s">
        <v>2680</v>
      </c>
      <c r="H1587" s="1" t="s">
        <v>7055</v>
      </c>
      <c r="I1587" s="1">
        <v>13</v>
      </c>
      <c r="L1587" s="1">
        <v>1</v>
      </c>
      <c r="M1587" s="1" t="s">
        <v>3147</v>
      </c>
      <c r="N1587" s="1" t="s">
        <v>14223</v>
      </c>
      <c r="S1587" s="1" t="s">
        <v>49</v>
      </c>
      <c r="T1587" s="1" t="s">
        <v>2878</v>
      </c>
      <c r="W1587" s="1" t="s">
        <v>76</v>
      </c>
      <c r="X1587" s="1" t="s">
        <v>12974</v>
      </c>
      <c r="Y1587" s="1" t="s">
        <v>88</v>
      </c>
      <c r="Z1587" s="1" t="s">
        <v>7814</v>
      </c>
      <c r="AC1587" s="1">
        <v>28</v>
      </c>
      <c r="AD1587" s="1" t="s">
        <v>650</v>
      </c>
      <c r="AE1587" s="1" t="s">
        <v>9810</v>
      </c>
      <c r="AJ1587" s="1" t="s">
        <v>17</v>
      </c>
      <c r="AK1587" s="1" t="s">
        <v>9936</v>
      </c>
      <c r="AL1587" s="1" t="s">
        <v>79</v>
      </c>
      <c r="AM1587" s="1" t="s">
        <v>13206</v>
      </c>
      <c r="AT1587" s="1" t="s">
        <v>247</v>
      </c>
      <c r="AU1587" s="1" t="s">
        <v>7367</v>
      </c>
      <c r="AV1587" s="1" t="s">
        <v>3092</v>
      </c>
      <c r="AW1587" s="1" t="s">
        <v>9751</v>
      </c>
      <c r="BG1587" s="1" t="s">
        <v>46</v>
      </c>
      <c r="BH1587" s="1" t="s">
        <v>7417</v>
      </c>
      <c r="BI1587" s="1" t="s">
        <v>3151</v>
      </c>
      <c r="BJ1587" s="1" t="s">
        <v>11292</v>
      </c>
      <c r="BK1587" s="1" t="s">
        <v>194</v>
      </c>
      <c r="BL1587" s="1" t="s">
        <v>7558</v>
      </c>
      <c r="BM1587" s="1" t="s">
        <v>3152</v>
      </c>
      <c r="BN1587" s="1" t="s">
        <v>11745</v>
      </c>
      <c r="BO1587" s="1" t="s">
        <v>46</v>
      </c>
      <c r="BP1587" s="1" t="s">
        <v>7417</v>
      </c>
      <c r="BQ1587" s="1" t="s">
        <v>2304</v>
      </c>
      <c r="BR1587" s="1" t="s">
        <v>9628</v>
      </c>
      <c r="BS1587" s="1" t="s">
        <v>310</v>
      </c>
      <c r="BT1587" s="1" t="s">
        <v>9995</v>
      </c>
    </row>
    <row r="1588" spans="1:73" ht="13.5" customHeight="1">
      <c r="A1588" s="4" t="str">
        <f t="shared" si="43"/>
        <v>1702_각남면_0105</v>
      </c>
      <c r="B1588" s="1">
        <v>1702</v>
      </c>
      <c r="C1588" s="1" t="s">
        <v>12741</v>
      </c>
      <c r="D1588" s="1" t="s">
        <v>12742</v>
      </c>
      <c r="E1588" s="1">
        <v>1587</v>
      </c>
      <c r="F1588" s="1">
        <v>5</v>
      </c>
      <c r="G1588" s="1" t="s">
        <v>2680</v>
      </c>
      <c r="H1588" s="1" t="s">
        <v>7055</v>
      </c>
      <c r="I1588" s="1">
        <v>13</v>
      </c>
      <c r="L1588" s="1">
        <v>1</v>
      </c>
      <c r="M1588" s="1" t="s">
        <v>3147</v>
      </c>
      <c r="N1588" s="1" t="s">
        <v>14223</v>
      </c>
      <c r="S1588" s="1" t="s">
        <v>68</v>
      </c>
      <c r="T1588" s="1" t="s">
        <v>7222</v>
      </c>
      <c r="U1588" s="1" t="s">
        <v>445</v>
      </c>
      <c r="V1588" s="1" t="s">
        <v>12846</v>
      </c>
      <c r="Y1588" s="1" t="s">
        <v>3153</v>
      </c>
      <c r="Z1588" s="1" t="s">
        <v>8231</v>
      </c>
      <c r="AC1588" s="1">
        <v>4</v>
      </c>
      <c r="AD1588" s="1" t="s">
        <v>103</v>
      </c>
      <c r="AE1588" s="1" t="s">
        <v>9769</v>
      </c>
    </row>
    <row r="1589" spans="1:73" ht="13.5" customHeight="1">
      <c r="A1589" s="4" t="str">
        <f t="shared" si="43"/>
        <v>1702_각남면_0105</v>
      </c>
      <c r="B1589" s="1">
        <v>1702</v>
      </c>
      <c r="C1589" s="1" t="s">
        <v>12741</v>
      </c>
      <c r="D1589" s="1" t="s">
        <v>12742</v>
      </c>
      <c r="E1589" s="1">
        <v>1588</v>
      </c>
      <c r="F1589" s="1">
        <v>5</v>
      </c>
      <c r="G1589" s="1" t="s">
        <v>2680</v>
      </c>
      <c r="H1589" s="1" t="s">
        <v>7055</v>
      </c>
      <c r="I1589" s="1">
        <v>13</v>
      </c>
      <c r="L1589" s="1">
        <v>1</v>
      </c>
      <c r="M1589" s="1" t="s">
        <v>3147</v>
      </c>
      <c r="N1589" s="1" t="s">
        <v>14223</v>
      </c>
      <c r="S1589" s="1" t="s">
        <v>68</v>
      </c>
      <c r="T1589" s="1" t="s">
        <v>7222</v>
      </c>
      <c r="Y1589" s="1" t="s">
        <v>1101</v>
      </c>
      <c r="Z1589" s="1" t="s">
        <v>8048</v>
      </c>
      <c r="AC1589" s="1">
        <v>3</v>
      </c>
      <c r="AD1589" s="1" t="s">
        <v>217</v>
      </c>
      <c r="AE1589" s="1" t="s">
        <v>9783</v>
      </c>
      <c r="AF1589" s="1" t="s">
        <v>100</v>
      </c>
      <c r="AG1589" s="1" t="s">
        <v>9819</v>
      </c>
    </row>
    <row r="1590" spans="1:73" ht="13.5" customHeight="1">
      <c r="A1590" s="4" t="str">
        <f t="shared" si="43"/>
        <v>1702_각남면_0105</v>
      </c>
      <c r="B1590" s="1">
        <v>1702</v>
      </c>
      <c r="C1590" s="1" t="s">
        <v>12741</v>
      </c>
      <c r="D1590" s="1" t="s">
        <v>12742</v>
      </c>
      <c r="E1590" s="1">
        <v>1589</v>
      </c>
      <c r="F1590" s="1">
        <v>5</v>
      </c>
      <c r="G1590" s="1" t="s">
        <v>2680</v>
      </c>
      <c r="H1590" s="1" t="s">
        <v>7055</v>
      </c>
      <c r="I1590" s="1">
        <v>13</v>
      </c>
      <c r="L1590" s="1">
        <v>1</v>
      </c>
      <c r="M1590" s="1" t="s">
        <v>3147</v>
      </c>
      <c r="N1590" s="1" t="s">
        <v>14223</v>
      </c>
      <c r="S1590" s="1" t="s">
        <v>64</v>
      </c>
      <c r="T1590" s="1" t="s">
        <v>7221</v>
      </c>
      <c r="Y1590" s="1" t="s">
        <v>158</v>
      </c>
      <c r="Z1590" s="1" t="s">
        <v>7826</v>
      </c>
      <c r="AC1590" s="1">
        <v>1</v>
      </c>
      <c r="AD1590" s="1" t="s">
        <v>284</v>
      </c>
      <c r="AE1590" s="1" t="s">
        <v>9789</v>
      </c>
      <c r="AF1590" s="1" t="s">
        <v>100</v>
      </c>
      <c r="AG1590" s="1" t="s">
        <v>9819</v>
      </c>
    </row>
    <row r="1591" spans="1:73" ht="13.5" customHeight="1">
      <c r="A1591" s="4" t="str">
        <f t="shared" si="43"/>
        <v>1702_각남면_0105</v>
      </c>
      <c r="B1591" s="1">
        <v>1702</v>
      </c>
      <c r="C1591" s="1" t="s">
        <v>12741</v>
      </c>
      <c r="D1591" s="1" t="s">
        <v>12742</v>
      </c>
      <c r="E1591" s="1">
        <v>1590</v>
      </c>
      <c r="F1591" s="1">
        <v>5</v>
      </c>
      <c r="G1591" s="1" t="s">
        <v>2680</v>
      </c>
      <c r="H1591" s="1" t="s">
        <v>7055</v>
      </c>
      <c r="I1591" s="1">
        <v>13</v>
      </c>
      <c r="L1591" s="1">
        <v>2</v>
      </c>
      <c r="M1591" s="1" t="s">
        <v>3154</v>
      </c>
      <c r="N1591" s="1" t="s">
        <v>8620</v>
      </c>
      <c r="T1591" s="1" t="s">
        <v>14194</v>
      </c>
      <c r="U1591" s="1" t="s">
        <v>623</v>
      </c>
      <c r="V1591" s="1" t="s">
        <v>7349</v>
      </c>
      <c r="Y1591" s="1" t="s">
        <v>3154</v>
      </c>
      <c r="Z1591" s="1" t="s">
        <v>8620</v>
      </c>
      <c r="AC1591" s="1">
        <v>72</v>
      </c>
      <c r="AD1591" s="1" t="s">
        <v>736</v>
      </c>
      <c r="AE1591" s="1" t="s">
        <v>9813</v>
      </c>
      <c r="AJ1591" s="1" t="s">
        <v>17</v>
      </c>
      <c r="AK1591" s="1" t="s">
        <v>9936</v>
      </c>
      <c r="AL1591" s="1" t="s">
        <v>79</v>
      </c>
      <c r="AM1591" s="1" t="s">
        <v>13206</v>
      </c>
      <c r="AN1591" s="1" t="s">
        <v>348</v>
      </c>
      <c r="AO1591" s="1" t="s">
        <v>10001</v>
      </c>
      <c r="AR1591" s="1" t="s">
        <v>3155</v>
      </c>
      <c r="AS1591" s="1" t="s">
        <v>13272</v>
      </c>
      <c r="AT1591" s="1" t="s">
        <v>57</v>
      </c>
      <c r="AU1591" s="1" t="s">
        <v>7320</v>
      </c>
      <c r="AV1591" s="1" t="s">
        <v>775</v>
      </c>
      <c r="AW1591" s="1" t="s">
        <v>10525</v>
      </c>
      <c r="BB1591" s="1" t="s">
        <v>141</v>
      </c>
      <c r="BC1591" s="1" t="s">
        <v>7634</v>
      </c>
      <c r="BD1591" s="1" t="s">
        <v>3156</v>
      </c>
      <c r="BE1591" s="1" t="s">
        <v>8632</v>
      </c>
      <c r="BG1591" s="1" t="s">
        <v>57</v>
      </c>
      <c r="BH1591" s="1" t="s">
        <v>7320</v>
      </c>
      <c r="BI1591" s="1" t="s">
        <v>1498</v>
      </c>
      <c r="BJ1591" s="1" t="s">
        <v>8158</v>
      </c>
      <c r="BK1591" s="1" t="s">
        <v>57</v>
      </c>
      <c r="BL1591" s="1" t="s">
        <v>7320</v>
      </c>
      <c r="BM1591" s="1" t="s">
        <v>3157</v>
      </c>
      <c r="BN1591" s="1" t="s">
        <v>11741</v>
      </c>
      <c r="BO1591" s="1" t="s">
        <v>46</v>
      </c>
      <c r="BP1591" s="1" t="s">
        <v>7417</v>
      </c>
      <c r="BQ1591" s="1" t="s">
        <v>3069</v>
      </c>
      <c r="BR1591" s="1" t="s">
        <v>13968</v>
      </c>
      <c r="BS1591" s="1" t="s">
        <v>149</v>
      </c>
      <c r="BT1591" s="1" t="s">
        <v>9962</v>
      </c>
    </row>
    <row r="1592" spans="1:73" ht="13.5" customHeight="1">
      <c r="A1592" s="4" t="str">
        <f t="shared" si="43"/>
        <v>1702_각남면_0105</v>
      </c>
      <c r="B1592" s="1">
        <v>1702</v>
      </c>
      <c r="C1592" s="1" t="s">
        <v>12741</v>
      </c>
      <c r="D1592" s="1" t="s">
        <v>12742</v>
      </c>
      <c r="E1592" s="1">
        <v>1591</v>
      </c>
      <c r="F1592" s="1">
        <v>5</v>
      </c>
      <c r="G1592" s="1" t="s">
        <v>2680</v>
      </c>
      <c r="H1592" s="1" t="s">
        <v>7055</v>
      </c>
      <c r="I1592" s="1">
        <v>13</v>
      </c>
      <c r="L1592" s="1">
        <v>2</v>
      </c>
      <c r="M1592" s="1" t="s">
        <v>3154</v>
      </c>
      <c r="N1592" s="1" t="s">
        <v>8620</v>
      </c>
      <c r="S1592" s="1" t="s">
        <v>49</v>
      </c>
      <c r="T1592" s="1" t="s">
        <v>2878</v>
      </c>
      <c r="W1592" s="1" t="s">
        <v>76</v>
      </c>
      <c r="X1592" s="1" t="s">
        <v>12974</v>
      </c>
      <c r="Y1592" s="1" t="s">
        <v>794</v>
      </c>
      <c r="Z1592" s="1" t="s">
        <v>7972</v>
      </c>
      <c r="AC1592" s="1">
        <v>52</v>
      </c>
      <c r="AD1592" s="1" t="s">
        <v>162</v>
      </c>
      <c r="AE1592" s="1" t="s">
        <v>9778</v>
      </c>
      <c r="AJ1592" s="1" t="s">
        <v>17</v>
      </c>
      <c r="AK1592" s="1" t="s">
        <v>9936</v>
      </c>
      <c r="AL1592" s="1" t="s">
        <v>79</v>
      </c>
      <c r="AM1592" s="1" t="s">
        <v>13206</v>
      </c>
      <c r="AT1592" s="1" t="s">
        <v>3158</v>
      </c>
      <c r="AU1592" s="1" t="s">
        <v>10219</v>
      </c>
      <c r="AV1592" s="1" t="s">
        <v>1859</v>
      </c>
      <c r="AW1592" s="1" t="s">
        <v>10408</v>
      </c>
      <c r="BG1592" s="1" t="s">
        <v>1860</v>
      </c>
      <c r="BH1592" s="1" t="s">
        <v>11070</v>
      </c>
      <c r="BI1592" s="1" t="s">
        <v>3159</v>
      </c>
      <c r="BJ1592" s="1" t="s">
        <v>11293</v>
      </c>
      <c r="BK1592" s="1" t="s">
        <v>3160</v>
      </c>
      <c r="BL1592" s="1" t="s">
        <v>8630</v>
      </c>
      <c r="BM1592" s="1" t="s">
        <v>591</v>
      </c>
      <c r="BN1592" s="1" t="s">
        <v>10305</v>
      </c>
      <c r="BO1592" s="1" t="s">
        <v>42</v>
      </c>
      <c r="BP1592" s="1" t="s">
        <v>7418</v>
      </c>
      <c r="BQ1592" s="1" t="s">
        <v>3161</v>
      </c>
      <c r="BR1592" s="1" t="s">
        <v>13751</v>
      </c>
      <c r="BS1592" s="1" t="s">
        <v>79</v>
      </c>
      <c r="BT1592" s="1" t="s">
        <v>14129</v>
      </c>
    </row>
    <row r="1593" spans="1:73" ht="13.5" customHeight="1">
      <c r="A1593" s="4" t="str">
        <f t="shared" si="43"/>
        <v>1702_각남면_0105</v>
      </c>
      <c r="B1593" s="1">
        <v>1702</v>
      </c>
      <c r="C1593" s="1" t="s">
        <v>12741</v>
      </c>
      <c r="D1593" s="1" t="s">
        <v>12742</v>
      </c>
      <c r="E1593" s="1">
        <v>1592</v>
      </c>
      <c r="F1593" s="1">
        <v>5</v>
      </c>
      <c r="G1593" s="1" t="s">
        <v>2680</v>
      </c>
      <c r="H1593" s="1" t="s">
        <v>7055</v>
      </c>
      <c r="I1593" s="1">
        <v>13</v>
      </c>
      <c r="L1593" s="1">
        <v>2</v>
      </c>
      <c r="M1593" s="1" t="s">
        <v>3154</v>
      </c>
      <c r="N1593" s="1" t="s">
        <v>8620</v>
      </c>
      <c r="S1593" s="1" t="s">
        <v>68</v>
      </c>
      <c r="T1593" s="1" t="s">
        <v>7222</v>
      </c>
      <c r="U1593" s="1" t="s">
        <v>57</v>
      </c>
      <c r="V1593" s="1" t="s">
        <v>7320</v>
      </c>
      <c r="Y1593" s="1" t="s">
        <v>3162</v>
      </c>
      <c r="Z1593" s="1" t="s">
        <v>8621</v>
      </c>
      <c r="AC1593" s="1">
        <v>33</v>
      </c>
      <c r="AD1593" s="1" t="s">
        <v>380</v>
      </c>
      <c r="AE1593" s="1" t="s">
        <v>9798</v>
      </c>
      <c r="AN1593" s="1" t="s">
        <v>348</v>
      </c>
      <c r="AO1593" s="1" t="s">
        <v>10001</v>
      </c>
      <c r="AR1593" s="1" t="s">
        <v>3155</v>
      </c>
      <c r="AS1593" s="1" t="s">
        <v>13272</v>
      </c>
      <c r="BU1593" s="1" t="s">
        <v>16078</v>
      </c>
    </row>
    <row r="1594" spans="1:73" ht="13.5" customHeight="1">
      <c r="A1594" s="4" t="str">
        <f t="shared" si="43"/>
        <v>1702_각남면_0105</v>
      </c>
      <c r="B1594" s="1">
        <v>1702</v>
      </c>
      <c r="C1594" s="1" t="s">
        <v>12741</v>
      </c>
      <c r="D1594" s="1" t="s">
        <v>12742</v>
      </c>
      <c r="E1594" s="1">
        <v>1593</v>
      </c>
      <c r="F1594" s="1">
        <v>5</v>
      </c>
      <c r="G1594" s="1" t="s">
        <v>2680</v>
      </c>
      <c r="H1594" s="1" t="s">
        <v>7055</v>
      </c>
      <c r="I1594" s="1">
        <v>13</v>
      </c>
      <c r="L1594" s="1">
        <v>2</v>
      </c>
      <c r="M1594" s="1" t="s">
        <v>3154</v>
      </c>
      <c r="N1594" s="1" t="s">
        <v>8620</v>
      </c>
      <c r="S1594" s="1" t="s">
        <v>68</v>
      </c>
      <c r="T1594" s="1" t="s">
        <v>7222</v>
      </c>
      <c r="U1594" s="1" t="s">
        <v>57</v>
      </c>
      <c r="V1594" s="1" t="s">
        <v>7320</v>
      </c>
      <c r="Y1594" s="1" t="s">
        <v>3163</v>
      </c>
      <c r="Z1594" s="1" t="s">
        <v>7966</v>
      </c>
      <c r="AC1594" s="1">
        <v>2</v>
      </c>
      <c r="AD1594" s="1" t="s">
        <v>99</v>
      </c>
      <c r="AE1594" s="1" t="s">
        <v>9768</v>
      </c>
      <c r="AF1594" s="1" t="s">
        <v>100</v>
      </c>
      <c r="AG1594" s="1" t="s">
        <v>9819</v>
      </c>
    </row>
    <row r="1595" spans="1:73" ht="13.5" customHeight="1">
      <c r="A1595" s="4" t="str">
        <f t="shared" si="43"/>
        <v>1702_각남면_0105</v>
      </c>
      <c r="B1595" s="1">
        <v>1702</v>
      </c>
      <c r="C1595" s="1" t="s">
        <v>12741</v>
      </c>
      <c r="D1595" s="1" t="s">
        <v>12742</v>
      </c>
      <c r="E1595" s="1">
        <v>1594</v>
      </c>
      <c r="F1595" s="1">
        <v>5</v>
      </c>
      <c r="G1595" s="1" t="s">
        <v>2680</v>
      </c>
      <c r="H1595" s="1" t="s">
        <v>7055</v>
      </c>
      <c r="I1595" s="1">
        <v>13</v>
      </c>
      <c r="L1595" s="1">
        <v>3</v>
      </c>
      <c r="M1595" s="1" t="s">
        <v>14614</v>
      </c>
      <c r="N1595" s="1" t="s">
        <v>14615</v>
      </c>
      <c r="T1595" s="1" t="s">
        <v>14194</v>
      </c>
      <c r="U1595" s="1" t="s">
        <v>3164</v>
      </c>
      <c r="V1595" s="1" t="s">
        <v>7497</v>
      </c>
      <c r="W1595" s="1" t="s">
        <v>166</v>
      </c>
      <c r="X1595" s="1" t="s">
        <v>7754</v>
      </c>
      <c r="Y1595" s="1" t="s">
        <v>3165</v>
      </c>
      <c r="Z1595" s="1" t="s">
        <v>8622</v>
      </c>
      <c r="AC1595" s="1">
        <v>34</v>
      </c>
      <c r="AD1595" s="1" t="s">
        <v>174</v>
      </c>
      <c r="AE1595" s="1" t="s">
        <v>9779</v>
      </c>
      <c r="AJ1595" s="1" t="s">
        <v>17</v>
      </c>
      <c r="AK1595" s="1" t="s">
        <v>9936</v>
      </c>
      <c r="AL1595" s="1" t="s">
        <v>97</v>
      </c>
      <c r="AM1595" s="1" t="s">
        <v>9880</v>
      </c>
      <c r="AT1595" s="1" t="s">
        <v>481</v>
      </c>
      <c r="AU1595" s="1" t="s">
        <v>7339</v>
      </c>
      <c r="AV1595" s="1" t="s">
        <v>1438</v>
      </c>
      <c r="AW1595" s="1" t="s">
        <v>8132</v>
      </c>
      <c r="BG1595" s="1" t="s">
        <v>187</v>
      </c>
      <c r="BH1595" s="1" t="s">
        <v>10063</v>
      </c>
      <c r="BI1595" s="1" t="s">
        <v>3024</v>
      </c>
      <c r="BJ1595" s="1" t="s">
        <v>10521</v>
      </c>
      <c r="BK1595" s="1" t="s">
        <v>109</v>
      </c>
      <c r="BL1595" s="1" t="s">
        <v>10204</v>
      </c>
      <c r="BM1595" s="1" t="s">
        <v>15437</v>
      </c>
      <c r="BN1595" s="1" t="s">
        <v>8582</v>
      </c>
      <c r="BO1595" s="1" t="s">
        <v>3166</v>
      </c>
      <c r="BP1595" s="1" t="s">
        <v>11110</v>
      </c>
      <c r="BQ1595" s="1" t="s">
        <v>3167</v>
      </c>
      <c r="BR1595" s="1" t="s">
        <v>12290</v>
      </c>
      <c r="BS1595" s="1" t="s">
        <v>399</v>
      </c>
      <c r="BT1595" s="1" t="s">
        <v>9937</v>
      </c>
    </row>
    <row r="1596" spans="1:73" ht="13.5" customHeight="1">
      <c r="A1596" s="4" t="str">
        <f t="shared" si="43"/>
        <v>1702_각남면_0105</v>
      </c>
      <c r="B1596" s="1">
        <v>1702</v>
      </c>
      <c r="C1596" s="1" t="s">
        <v>12741</v>
      </c>
      <c r="D1596" s="1" t="s">
        <v>12742</v>
      </c>
      <c r="E1596" s="1">
        <v>1595</v>
      </c>
      <c r="F1596" s="1">
        <v>5</v>
      </c>
      <c r="G1596" s="1" t="s">
        <v>2680</v>
      </c>
      <c r="H1596" s="1" t="s">
        <v>7055</v>
      </c>
      <c r="I1596" s="1">
        <v>13</v>
      </c>
      <c r="L1596" s="1">
        <v>3</v>
      </c>
      <c r="M1596" s="1" t="s">
        <v>14614</v>
      </c>
      <c r="N1596" s="1" t="s">
        <v>14615</v>
      </c>
      <c r="S1596" s="1" t="s">
        <v>49</v>
      </c>
      <c r="T1596" s="1" t="s">
        <v>2878</v>
      </c>
      <c r="W1596" s="1" t="s">
        <v>447</v>
      </c>
      <c r="X1596" s="1" t="s">
        <v>7762</v>
      </c>
      <c r="Y1596" s="1" t="s">
        <v>88</v>
      </c>
      <c r="Z1596" s="1" t="s">
        <v>7814</v>
      </c>
      <c r="AC1596" s="1">
        <v>28</v>
      </c>
      <c r="AD1596" s="1" t="s">
        <v>650</v>
      </c>
      <c r="AE1596" s="1" t="s">
        <v>9810</v>
      </c>
      <c r="AJ1596" s="1" t="s">
        <v>17</v>
      </c>
      <c r="AK1596" s="1" t="s">
        <v>9936</v>
      </c>
      <c r="AL1596" s="1" t="s">
        <v>79</v>
      </c>
      <c r="AM1596" s="1" t="s">
        <v>13206</v>
      </c>
      <c r="AT1596" s="1" t="s">
        <v>363</v>
      </c>
      <c r="AU1596" s="1" t="s">
        <v>7491</v>
      </c>
      <c r="AV1596" s="1" t="s">
        <v>3168</v>
      </c>
      <c r="AW1596" s="1" t="s">
        <v>9042</v>
      </c>
      <c r="BG1596" s="1" t="s">
        <v>189</v>
      </c>
      <c r="BH1596" s="1" t="s">
        <v>7414</v>
      </c>
      <c r="BI1596" s="1" t="s">
        <v>1684</v>
      </c>
      <c r="BJ1596" s="1" t="s">
        <v>8852</v>
      </c>
      <c r="BK1596" s="1" t="s">
        <v>421</v>
      </c>
      <c r="BL1596" s="1" t="s">
        <v>11049</v>
      </c>
      <c r="BM1596" s="1" t="s">
        <v>255</v>
      </c>
      <c r="BN1596" s="1" t="s">
        <v>10282</v>
      </c>
      <c r="BO1596" s="1" t="s">
        <v>95</v>
      </c>
      <c r="BP1596" s="1" t="s">
        <v>10190</v>
      </c>
      <c r="BQ1596" s="1" t="s">
        <v>858</v>
      </c>
      <c r="BR1596" s="1" t="s">
        <v>10768</v>
      </c>
      <c r="BS1596" s="1" t="s">
        <v>401</v>
      </c>
      <c r="BT1596" s="1" t="s">
        <v>9996</v>
      </c>
    </row>
    <row r="1597" spans="1:73" ht="13.5" customHeight="1">
      <c r="A1597" s="4" t="str">
        <f t="shared" si="43"/>
        <v>1702_각남면_0105</v>
      </c>
      <c r="B1597" s="1">
        <v>1702</v>
      </c>
      <c r="C1597" s="1" t="s">
        <v>12741</v>
      </c>
      <c r="D1597" s="1" t="s">
        <v>12742</v>
      </c>
      <c r="E1597" s="1">
        <v>1596</v>
      </c>
      <c r="F1597" s="1">
        <v>5</v>
      </c>
      <c r="G1597" s="1" t="s">
        <v>2680</v>
      </c>
      <c r="H1597" s="1" t="s">
        <v>7055</v>
      </c>
      <c r="I1597" s="1">
        <v>13</v>
      </c>
      <c r="L1597" s="1">
        <v>3</v>
      </c>
      <c r="M1597" s="1" t="s">
        <v>14614</v>
      </c>
      <c r="N1597" s="1" t="s">
        <v>14615</v>
      </c>
      <c r="S1597" s="1" t="s">
        <v>68</v>
      </c>
      <c r="T1597" s="1" t="s">
        <v>7222</v>
      </c>
      <c r="Y1597" s="1" t="s">
        <v>3169</v>
      </c>
      <c r="Z1597" s="1" t="s">
        <v>8623</v>
      </c>
      <c r="AC1597" s="1">
        <v>2</v>
      </c>
      <c r="AD1597" s="1" t="s">
        <v>99</v>
      </c>
      <c r="AE1597" s="1" t="s">
        <v>9768</v>
      </c>
      <c r="AF1597" s="1" t="s">
        <v>100</v>
      </c>
      <c r="AG1597" s="1" t="s">
        <v>9819</v>
      </c>
    </row>
    <row r="1598" spans="1:73" ht="13.5" customHeight="1">
      <c r="A1598" s="4" t="str">
        <f t="shared" si="43"/>
        <v>1702_각남면_0105</v>
      </c>
      <c r="B1598" s="1">
        <v>1702</v>
      </c>
      <c r="C1598" s="1" t="s">
        <v>12741</v>
      </c>
      <c r="D1598" s="1" t="s">
        <v>12742</v>
      </c>
      <c r="E1598" s="1">
        <v>1597</v>
      </c>
      <c r="F1598" s="1">
        <v>5</v>
      </c>
      <c r="G1598" s="1" t="s">
        <v>2680</v>
      </c>
      <c r="H1598" s="1" t="s">
        <v>7055</v>
      </c>
      <c r="I1598" s="1">
        <v>13</v>
      </c>
      <c r="L1598" s="1">
        <v>4</v>
      </c>
      <c r="M1598" s="1" t="s">
        <v>14883</v>
      </c>
      <c r="N1598" s="1" t="s">
        <v>14884</v>
      </c>
      <c r="O1598" s="1" t="s">
        <v>602</v>
      </c>
      <c r="P1598" s="1" t="s">
        <v>12806</v>
      </c>
      <c r="T1598" s="1" t="s">
        <v>14194</v>
      </c>
      <c r="U1598" s="1" t="s">
        <v>1505</v>
      </c>
      <c r="V1598" s="1" t="s">
        <v>7411</v>
      </c>
      <c r="W1598" s="1" t="s">
        <v>166</v>
      </c>
      <c r="X1598" s="1" t="s">
        <v>7754</v>
      </c>
      <c r="Y1598" s="1" t="s">
        <v>3170</v>
      </c>
      <c r="Z1598" s="1" t="s">
        <v>8509</v>
      </c>
      <c r="AC1598" s="1">
        <v>26</v>
      </c>
      <c r="AD1598" s="1" t="s">
        <v>140</v>
      </c>
      <c r="AE1598" s="1" t="s">
        <v>9774</v>
      </c>
      <c r="AJ1598" s="1" t="s">
        <v>17</v>
      </c>
      <c r="AK1598" s="1" t="s">
        <v>9936</v>
      </c>
      <c r="AL1598" s="1" t="s">
        <v>97</v>
      </c>
      <c r="AM1598" s="1" t="s">
        <v>9880</v>
      </c>
      <c r="AT1598" s="1" t="s">
        <v>481</v>
      </c>
      <c r="AU1598" s="1" t="s">
        <v>7339</v>
      </c>
      <c r="AV1598" s="1" t="s">
        <v>2151</v>
      </c>
      <c r="AW1598" s="1" t="s">
        <v>8417</v>
      </c>
      <c r="BG1598" s="1" t="s">
        <v>109</v>
      </c>
      <c r="BH1598" s="1" t="s">
        <v>10204</v>
      </c>
      <c r="BI1598" s="1" t="s">
        <v>15425</v>
      </c>
      <c r="BJ1598" s="1" t="s">
        <v>10498</v>
      </c>
      <c r="BK1598" s="1" t="s">
        <v>207</v>
      </c>
      <c r="BL1598" s="1" t="s">
        <v>10187</v>
      </c>
      <c r="BM1598" s="1" t="s">
        <v>2757</v>
      </c>
      <c r="BN1598" s="1" t="s">
        <v>11264</v>
      </c>
      <c r="BO1598" s="1" t="s">
        <v>207</v>
      </c>
      <c r="BP1598" s="1" t="s">
        <v>10187</v>
      </c>
      <c r="BQ1598" s="1" t="s">
        <v>3171</v>
      </c>
      <c r="BR1598" s="1" t="s">
        <v>13749</v>
      </c>
      <c r="BS1598" s="1" t="s">
        <v>79</v>
      </c>
      <c r="BT1598" s="1" t="s">
        <v>14129</v>
      </c>
    </row>
    <row r="1599" spans="1:73" ht="13.5" customHeight="1">
      <c r="A1599" s="4" t="str">
        <f t="shared" si="43"/>
        <v>1702_각남면_0105</v>
      </c>
      <c r="B1599" s="1">
        <v>1702</v>
      </c>
      <c r="C1599" s="1" t="s">
        <v>12741</v>
      </c>
      <c r="D1599" s="1" t="s">
        <v>12742</v>
      </c>
      <c r="E1599" s="1">
        <v>1598</v>
      </c>
      <c r="F1599" s="1">
        <v>5</v>
      </c>
      <c r="G1599" s="1" t="s">
        <v>2680</v>
      </c>
      <c r="H1599" s="1" t="s">
        <v>7055</v>
      </c>
      <c r="I1599" s="1">
        <v>13</v>
      </c>
      <c r="L1599" s="1">
        <v>4</v>
      </c>
      <c r="M1599" s="1" t="s">
        <v>14883</v>
      </c>
      <c r="N1599" s="1" t="s">
        <v>14884</v>
      </c>
      <c r="S1599" s="1" t="s">
        <v>49</v>
      </c>
      <c r="T1599" s="1" t="s">
        <v>2878</v>
      </c>
      <c r="W1599" s="1" t="s">
        <v>641</v>
      </c>
      <c r="X1599" s="1" t="s">
        <v>7769</v>
      </c>
      <c r="Y1599" s="1" t="s">
        <v>88</v>
      </c>
      <c r="Z1599" s="1" t="s">
        <v>7814</v>
      </c>
      <c r="AC1599" s="1">
        <v>26</v>
      </c>
      <c r="AD1599" s="1" t="s">
        <v>140</v>
      </c>
      <c r="AE1599" s="1" t="s">
        <v>9774</v>
      </c>
      <c r="AF1599" s="1" t="s">
        <v>100</v>
      </c>
      <c r="AG1599" s="1" t="s">
        <v>9819</v>
      </c>
      <c r="AJ1599" s="1" t="s">
        <v>17</v>
      </c>
      <c r="AK1599" s="1" t="s">
        <v>9936</v>
      </c>
      <c r="AL1599" s="1" t="s">
        <v>13232</v>
      </c>
      <c r="AM1599" s="1" t="s">
        <v>13233</v>
      </c>
      <c r="AT1599" s="1" t="s">
        <v>481</v>
      </c>
      <c r="AU1599" s="1" t="s">
        <v>7339</v>
      </c>
      <c r="AV1599" s="1" t="s">
        <v>3172</v>
      </c>
      <c r="AW1599" s="1" t="s">
        <v>10531</v>
      </c>
      <c r="BG1599" s="1" t="s">
        <v>363</v>
      </c>
      <c r="BH1599" s="1" t="s">
        <v>7491</v>
      </c>
      <c r="BI1599" s="1" t="s">
        <v>2998</v>
      </c>
      <c r="BJ1599" s="1" t="s">
        <v>7767</v>
      </c>
      <c r="BK1599" s="1" t="s">
        <v>207</v>
      </c>
      <c r="BL1599" s="1" t="s">
        <v>10187</v>
      </c>
      <c r="BM1599" s="1" t="s">
        <v>3173</v>
      </c>
      <c r="BN1599" s="1" t="s">
        <v>10539</v>
      </c>
      <c r="BO1599" s="1" t="s">
        <v>363</v>
      </c>
      <c r="BP1599" s="1" t="s">
        <v>7491</v>
      </c>
      <c r="BQ1599" s="1" t="s">
        <v>647</v>
      </c>
      <c r="BR1599" s="1" t="s">
        <v>13967</v>
      </c>
      <c r="BS1599" s="1" t="s">
        <v>149</v>
      </c>
      <c r="BT1599" s="1" t="s">
        <v>9962</v>
      </c>
    </row>
    <row r="1600" spans="1:73" ht="13.5" customHeight="1">
      <c r="A1600" s="4" t="str">
        <f t="shared" si="43"/>
        <v>1702_각남면_0105</v>
      </c>
      <c r="B1600" s="1">
        <v>1702</v>
      </c>
      <c r="C1600" s="1" t="s">
        <v>12741</v>
      </c>
      <c r="D1600" s="1" t="s">
        <v>12742</v>
      </c>
      <c r="E1600" s="1">
        <v>1599</v>
      </c>
      <c r="F1600" s="1">
        <v>5</v>
      </c>
      <c r="G1600" s="1" t="s">
        <v>2680</v>
      </c>
      <c r="H1600" s="1" t="s">
        <v>7055</v>
      </c>
      <c r="I1600" s="1">
        <v>13</v>
      </c>
      <c r="L1600" s="1">
        <v>4</v>
      </c>
      <c r="M1600" s="1" t="s">
        <v>14883</v>
      </c>
      <c r="N1600" s="1" t="s">
        <v>14884</v>
      </c>
      <c r="S1600" s="1" t="s">
        <v>367</v>
      </c>
      <c r="T1600" s="1" t="s">
        <v>12826</v>
      </c>
      <c r="U1600" s="1" t="s">
        <v>247</v>
      </c>
      <c r="V1600" s="1" t="s">
        <v>7367</v>
      </c>
      <c r="Y1600" s="1" t="s">
        <v>836</v>
      </c>
      <c r="Z1600" s="1" t="s">
        <v>8417</v>
      </c>
      <c r="AC1600" s="1">
        <v>61</v>
      </c>
      <c r="AD1600" s="1" t="s">
        <v>284</v>
      </c>
      <c r="AE1600" s="1" t="s">
        <v>9789</v>
      </c>
    </row>
    <row r="1601" spans="1:73" ht="13.5" customHeight="1">
      <c r="A1601" s="4" t="str">
        <f t="shared" si="43"/>
        <v>1702_각남면_0105</v>
      </c>
      <c r="B1601" s="1">
        <v>1702</v>
      </c>
      <c r="C1601" s="1" t="s">
        <v>12741</v>
      </c>
      <c r="D1601" s="1" t="s">
        <v>12742</v>
      </c>
      <c r="E1601" s="1">
        <v>1600</v>
      </c>
      <c r="F1601" s="1">
        <v>5</v>
      </c>
      <c r="G1601" s="1" t="s">
        <v>2680</v>
      </c>
      <c r="H1601" s="1" t="s">
        <v>7055</v>
      </c>
      <c r="I1601" s="1">
        <v>13</v>
      </c>
      <c r="L1601" s="1">
        <v>4</v>
      </c>
      <c r="M1601" s="1" t="s">
        <v>14883</v>
      </c>
      <c r="N1601" s="1" t="s">
        <v>14884</v>
      </c>
      <c r="S1601" s="1" t="s">
        <v>1967</v>
      </c>
      <c r="T1601" s="1" t="s">
        <v>7253</v>
      </c>
      <c r="U1601" s="1" t="s">
        <v>3174</v>
      </c>
      <c r="V1601" s="1" t="s">
        <v>7498</v>
      </c>
      <c r="Y1601" s="1" t="s">
        <v>2791</v>
      </c>
      <c r="Z1601" s="1" t="s">
        <v>8508</v>
      </c>
      <c r="AC1601" s="1">
        <v>31</v>
      </c>
      <c r="AD1601" s="1" t="s">
        <v>607</v>
      </c>
      <c r="AE1601" s="1" t="s">
        <v>9809</v>
      </c>
    </row>
    <row r="1602" spans="1:73" ht="13.5" customHeight="1">
      <c r="A1602" s="4" t="str">
        <f t="shared" si="43"/>
        <v>1702_각남면_0105</v>
      </c>
      <c r="B1602" s="1">
        <v>1702</v>
      </c>
      <c r="C1602" s="1" t="s">
        <v>12741</v>
      </c>
      <c r="D1602" s="1" t="s">
        <v>12742</v>
      </c>
      <c r="E1602" s="1">
        <v>1601</v>
      </c>
      <c r="F1602" s="1">
        <v>5</v>
      </c>
      <c r="G1602" s="1" t="s">
        <v>2680</v>
      </c>
      <c r="H1602" s="1" t="s">
        <v>7055</v>
      </c>
      <c r="I1602" s="1">
        <v>13</v>
      </c>
      <c r="L1602" s="1">
        <v>4</v>
      </c>
      <c r="M1602" s="1" t="s">
        <v>14883</v>
      </c>
      <c r="N1602" s="1" t="s">
        <v>14884</v>
      </c>
      <c r="S1602" s="1" t="s">
        <v>3175</v>
      </c>
      <c r="T1602" s="1" t="s">
        <v>7270</v>
      </c>
      <c r="U1602" s="1" t="s">
        <v>445</v>
      </c>
      <c r="V1602" s="1" t="s">
        <v>12846</v>
      </c>
      <c r="W1602" s="1" t="s">
        <v>1049</v>
      </c>
      <c r="X1602" s="1" t="s">
        <v>7774</v>
      </c>
      <c r="Y1602" s="1" t="s">
        <v>2010</v>
      </c>
      <c r="Z1602" s="1" t="s">
        <v>8624</v>
      </c>
      <c r="AC1602" s="1">
        <v>12</v>
      </c>
      <c r="AD1602" s="1" t="s">
        <v>736</v>
      </c>
      <c r="AE1602" s="1" t="s">
        <v>9813</v>
      </c>
      <c r="AF1602" s="1" t="s">
        <v>737</v>
      </c>
      <c r="AG1602" s="1" t="s">
        <v>9833</v>
      </c>
      <c r="AH1602" s="1" t="s">
        <v>3176</v>
      </c>
      <c r="AI1602" s="1" t="s">
        <v>9915</v>
      </c>
    </row>
    <row r="1603" spans="1:73" ht="13.5" customHeight="1">
      <c r="A1603" s="4" t="str">
        <f t="shared" ref="A1603:A1643" si="44">HYPERLINK("http://kyu.snu.ac.kr/sdhj/index.jsp?type=hj/GK14658_00IH_0001_0106.jpg","1702_각남면_0106")</f>
        <v>1702_각남면_0106</v>
      </c>
      <c r="B1603" s="1">
        <v>1702</v>
      </c>
      <c r="C1603" s="1" t="s">
        <v>12741</v>
      </c>
      <c r="D1603" s="1" t="s">
        <v>12742</v>
      </c>
      <c r="E1603" s="1">
        <v>1602</v>
      </c>
      <c r="F1603" s="1">
        <v>5</v>
      </c>
      <c r="G1603" s="1" t="s">
        <v>2680</v>
      </c>
      <c r="H1603" s="1" t="s">
        <v>7055</v>
      </c>
      <c r="I1603" s="1">
        <v>13</v>
      </c>
      <c r="L1603" s="1">
        <v>5</v>
      </c>
      <c r="M1603" s="1" t="s">
        <v>5200</v>
      </c>
      <c r="N1603" s="1" t="s">
        <v>14353</v>
      </c>
      <c r="T1603" s="1" t="s">
        <v>14194</v>
      </c>
      <c r="U1603" s="1" t="s">
        <v>147</v>
      </c>
      <c r="V1603" s="1" t="s">
        <v>7312</v>
      </c>
      <c r="W1603" s="1" t="s">
        <v>148</v>
      </c>
      <c r="X1603" s="1" t="s">
        <v>11263</v>
      </c>
      <c r="Y1603" s="1" t="s">
        <v>88</v>
      </c>
      <c r="Z1603" s="1" t="s">
        <v>7814</v>
      </c>
      <c r="AC1603" s="1">
        <v>64</v>
      </c>
      <c r="AD1603" s="1" t="s">
        <v>103</v>
      </c>
      <c r="AE1603" s="1" t="s">
        <v>9769</v>
      </c>
      <c r="AJ1603" s="1" t="s">
        <v>17</v>
      </c>
      <c r="AK1603" s="1" t="s">
        <v>9936</v>
      </c>
      <c r="AL1603" s="1" t="s">
        <v>149</v>
      </c>
      <c r="AM1603" s="1" t="s">
        <v>9962</v>
      </c>
      <c r="AT1603" s="1" t="s">
        <v>46</v>
      </c>
      <c r="AU1603" s="1" t="s">
        <v>7417</v>
      </c>
      <c r="AV1603" s="1" t="s">
        <v>2347</v>
      </c>
      <c r="AW1603" s="1" t="s">
        <v>10452</v>
      </c>
      <c r="BG1603" s="1" t="s">
        <v>46</v>
      </c>
      <c r="BH1603" s="1" t="s">
        <v>7417</v>
      </c>
      <c r="BI1603" s="1" t="s">
        <v>1268</v>
      </c>
      <c r="BJ1603" s="1" t="s">
        <v>11183</v>
      </c>
      <c r="BK1603" s="1" t="s">
        <v>46</v>
      </c>
      <c r="BL1603" s="1" t="s">
        <v>7417</v>
      </c>
      <c r="BM1603" s="1" t="s">
        <v>12720</v>
      </c>
      <c r="BN1603" s="1" t="s">
        <v>12721</v>
      </c>
      <c r="BO1603" s="1" t="s">
        <v>46</v>
      </c>
      <c r="BP1603" s="1" t="s">
        <v>7417</v>
      </c>
      <c r="BQ1603" s="1" t="s">
        <v>3177</v>
      </c>
      <c r="BR1603" s="1" t="s">
        <v>13758</v>
      </c>
      <c r="BS1603" s="1" t="s">
        <v>79</v>
      </c>
      <c r="BT1603" s="1" t="s">
        <v>14129</v>
      </c>
    </row>
    <row r="1604" spans="1:73" ht="13.5" customHeight="1">
      <c r="A1604" s="4" t="str">
        <f t="shared" si="44"/>
        <v>1702_각남면_0106</v>
      </c>
      <c r="B1604" s="1">
        <v>1702</v>
      </c>
      <c r="C1604" s="1" t="s">
        <v>12741</v>
      </c>
      <c r="D1604" s="1" t="s">
        <v>12742</v>
      </c>
      <c r="E1604" s="1">
        <v>1603</v>
      </c>
      <c r="F1604" s="1">
        <v>5</v>
      </c>
      <c r="G1604" s="1" t="s">
        <v>2680</v>
      </c>
      <c r="H1604" s="1" t="s">
        <v>7055</v>
      </c>
      <c r="I1604" s="1">
        <v>14</v>
      </c>
      <c r="J1604" s="1" t="s">
        <v>3178</v>
      </c>
      <c r="K1604" s="1" t="s">
        <v>12783</v>
      </c>
      <c r="L1604" s="1">
        <v>1</v>
      </c>
      <c r="M1604" s="1" t="s">
        <v>3178</v>
      </c>
      <c r="N1604" s="1" t="s">
        <v>12783</v>
      </c>
      <c r="O1604" s="1" t="s">
        <v>602</v>
      </c>
      <c r="P1604" s="1" t="s">
        <v>12806</v>
      </c>
      <c r="T1604" s="1" t="s">
        <v>14194</v>
      </c>
      <c r="U1604" s="1" t="s">
        <v>1187</v>
      </c>
      <c r="V1604" s="1" t="s">
        <v>7385</v>
      </c>
      <c r="W1604" s="1" t="s">
        <v>148</v>
      </c>
      <c r="X1604" s="1" t="s">
        <v>11263</v>
      </c>
      <c r="Y1604" s="1" t="s">
        <v>3085</v>
      </c>
      <c r="Z1604" s="1" t="s">
        <v>8599</v>
      </c>
      <c r="AC1604" s="1">
        <v>15</v>
      </c>
      <c r="AD1604" s="1" t="s">
        <v>70</v>
      </c>
      <c r="AE1604" s="1" t="s">
        <v>9764</v>
      </c>
      <c r="AF1604" s="1" t="s">
        <v>737</v>
      </c>
      <c r="AG1604" s="1" t="s">
        <v>9833</v>
      </c>
      <c r="AH1604" s="1" t="s">
        <v>3179</v>
      </c>
      <c r="AI1604" s="1" t="s">
        <v>9916</v>
      </c>
      <c r="AJ1604" s="1" t="s">
        <v>17</v>
      </c>
      <c r="AK1604" s="1" t="s">
        <v>9936</v>
      </c>
      <c r="AL1604" s="1" t="s">
        <v>149</v>
      </c>
      <c r="AM1604" s="1" t="s">
        <v>9962</v>
      </c>
      <c r="AT1604" s="1" t="s">
        <v>42</v>
      </c>
      <c r="AU1604" s="1" t="s">
        <v>7418</v>
      </c>
      <c r="AV1604" s="1" t="s">
        <v>2472</v>
      </c>
      <c r="AW1604" s="1" t="s">
        <v>8422</v>
      </c>
      <c r="BG1604" s="1" t="s">
        <v>42</v>
      </c>
      <c r="BH1604" s="1" t="s">
        <v>7418</v>
      </c>
      <c r="BI1604" s="1" t="s">
        <v>15443</v>
      </c>
      <c r="BJ1604" s="1" t="s">
        <v>10299</v>
      </c>
      <c r="BK1604" s="1" t="s">
        <v>189</v>
      </c>
      <c r="BL1604" s="1" t="s">
        <v>7414</v>
      </c>
      <c r="BM1604" s="1" t="s">
        <v>3109</v>
      </c>
      <c r="BN1604" s="1" t="s">
        <v>11259</v>
      </c>
      <c r="BO1604" s="1" t="s">
        <v>189</v>
      </c>
      <c r="BP1604" s="1" t="s">
        <v>7414</v>
      </c>
      <c r="BQ1604" s="1" t="s">
        <v>3180</v>
      </c>
      <c r="BR1604" s="1" t="s">
        <v>12291</v>
      </c>
      <c r="BS1604" s="1" t="s">
        <v>399</v>
      </c>
      <c r="BT1604" s="1" t="s">
        <v>9937</v>
      </c>
      <c r="BU1604" s="1" t="s">
        <v>16079</v>
      </c>
    </row>
    <row r="1605" spans="1:73" ht="13.5" customHeight="1">
      <c r="A1605" s="4" t="str">
        <f t="shared" si="44"/>
        <v>1702_각남면_0106</v>
      </c>
      <c r="B1605" s="1">
        <v>1702</v>
      </c>
      <c r="C1605" s="1" t="s">
        <v>12741</v>
      </c>
      <c r="D1605" s="1" t="s">
        <v>12742</v>
      </c>
      <c r="E1605" s="1">
        <v>1604</v>
      </c>
      <c r="F1605" s="1">
        <v>5</v>
      </c>
      <c r="G1605" s="1" t="s">
        <v>2680</v>
      </c>
      <c r="H1605" s="1" t="s">
        <v>7055</v>
      </c>
      <c r="I1605" s="1">
        <v>14</v>
      </c>
      <c r="L1605" s="1">
        <v>1</v>
      </c>
      <c r="M1605" s="1" t="s">
        <v>3178</v>
      </c>
      <c r="N1605" s="1" t="s">
        <v>12783</v>
      </c>
      <c r="S1605" s="1" t="s">
        <v>49</v>
      </c>
      <c r="T1605" s="1" t="s">
        <v>2878</v>
      </c>
      <c r="W1605" s="1" t="s">
        <v>76</v>
      </c>
      <c r="X1605" s="1" t="s">
        <v>12974</v>
      </c>
      <c r="Y1605" s="1" t="s">
        <v>88</v>
      </c>
      <c r="Z1605" s="1" t="s">
        <v>7814</v>
      </c>
      <c r="AC1605" s="1">
        <v>23</v>
      </c>
      <c r="AD1605" s="1" t="s">
        <v>89</v>
      </c>
      <c r="AE1605" s="1" t="s">
        <v>8127</v>
      </c>
      <c r="AF1605" s="1" t="s">
        <v>100</v>
      </c>
      <c r="AG1605" s="1" t="s">
        <v>9819</v>
      </c>
      <c r="AJ1605" s="1" t="s">
        <v>17</v>
      </c>
      <c r="AK1605" s="1" t="s">
        <v>9936</v>
      </c>
      <c r="AL1605" s="1" t="s">
        <v>79</v>
      </c>
      <c r="AM1605" s="1" t="s">
        <v>13206</v>
      </c>
      <c r="AT1605" s="1" t="s">
        <v>42</v>
      </c>
      <c r="AU1605" s="1" t="s">
        <v>7418</v>
      </c>
      <c r="AV1605" s="1" t="s">
        <v>787</v>
      </c>
      <c r="AW1605" s="1" t="s">
        <v>10532</v>
      </c>
      <c r="BG1605" s="1" t="s">
        <v>189</v>
      </c>
      <c r="BH1605" s="1" t="s">
        <v>7414</v>
      </c>
      <c r="BI1605" s="1" t="s">
        <v>3181</v>
      </c>
      <c r="BJ1605" s="1" t="s">
        <v>11294</v>
      </c>
      <c r="BK1605" s="1" t="s">
        <v>363</v>
      </c>
      <c r="BL1605" s="1" t="s">
        <v>7491</v>
      </c>
      <c r="BM1605" s="1" t="s">
        <v>3182</v>
      </c>
      <c r="BN1605" s="1" t="s">
        <v>13437</v>
      </c>
      <c r="BO1605" s="1" t="s">
        <v>1963</v>
      </c>
      <c r="BP1605" s="1" t="s">
        <v>7442</v>
      </c>
      <c r="BQ1605" s="1" t="s">
        <v>3183</v>
      </c>
      <c r="BR1605" s="1" t="s">
        <v>13731</v>
      </c>
      <c r="BS1605" s="1" t="s">
        <v>79</v>
      </c>
      <c r="BT1605" s="1" t="s">
        <v>14129</v>
      </c>
    </row>
    <row r="1606" spans="1:73" ht="13.5" customHeight="1">
      <c r="A1606" s="4" t="str">
        <f t="shared" si="44"/>
        <v>1702_각남면_0106</v>
      </c>
      <c r="B1606" s="1">
        <v>1702</v>
      </c>
      <c r="C1606" s="1" t="s">
        <v>12741</v>
      </c>
      <c r="D1606" s="1" t="s">
        <v>12742</v>
      </c>
      <c r="E1606" s="1">
        <v>1605</v>
      </c>
      <c r="F1606" s="1">
        <v>5</v>
      </c>
      <c r="G1606" s="1" t="s">
        <v>2680</v>
      </c>
      <c r="H1606" s="1" t="s">
        <v>7055</v>
      </c>
      <c r="I1606" s="1">
        <v>14</v>
      </c>
      <c r="L1606" s="1">
        <v>1</v>
      </c>
      <c r="M1606" s="1" t="s">
        <v>3178</v>
      </c>
      <c r="N1606" s="1" t="s">
        <v>12783</v>
      </c>
      <c r="S1606" s="1" t="s">
        <v>280</v>
      </c>
      <c r="T1606" s="1" t="s">
        <v>7228</v>
      </c>
      <c r="W1606" s="1" t="s">
        <v>155</v>
      </c>
      <c r="X1606" s="1" t="s">
        <v>7753</v>
      </c>
      <c r="Y1606" s="1" t="s">
        <v>88</v>
      </c>
      <c r="Z1606" s="1" t="s">
        <v>7814</v>
      </c>
      <c r="AC1606" s="1">
        <v>37</v>
      </c>
      <c r="AD1606" s="1" t="s">
        <v>116</v>
      </c>
      <c r="AE1606" s="1" t="s">
        <v>9770</v>
      </c>
    </row>
    <row r="1607" spans="1:73" ht="13.5" customHeight="1">
      <c r="A1607" s="4" t="str">
        <f t="shared" si="44"/>
        <v>1702_각남면_0106</v>
      </c>
      <c r="B1607" s="1">
        <v>1702</v>
      </c>
      <c r="C1607" s="1" t="s">
        <v>12741</v>
      </c>
      <c r="D1607" s="1" t="s">
        <v>12742</v>
      </c>
      <c r="E1607" s="1">
        <v>1606</v>
      </c>
      <c r="F1607" s="1">
        <v>5</v>
      </c>
      <c r="G1607" s="1" t="s">
        <v>2680</v>
      </c>
      <c r="H1607" s="1" t="s">
        <v>7055</v>
      </c>
      <c r="I1607" s="1">
        <v>14</v>
      </c>
      <c r="L1607" s="1">
        <v>2</v>
      </c>
      <c r="M1607" s="1" t="s">
        <v>14351</v>
      </c>
      <c r="N1607" s="1" t="s">
        <v>14352</v>
      </c>
      <c r="O1607" s="1" t="s">
        <v>602</v>
      </c>
      <c r="P1607" s="1" t="s">
        <v>12806</v>
      </c>
      <c r="T1607" s="1" t="s">
        <v>14194</v>
      </c>
      <c r="U1607" s="1" t="s">
        <v>1187</v>
      </c>
      <c r="V1607" s="1" t="s">
        <v>7385</v>
      </c>
      <c r="W1607" s="1" t="s">
        <v>148</v>
      </c>
      <c r="X1607" s="1" t="s">
        <v>11263</v>
      </c>
      <c r="Y1607" s="1" t="s">
        <v>15772</v>
      </c>
      <c r="Z1607" s="1" t="s">
        <v>8480</v>
      </c>
      <c r="AC1607" s="1">
        <v>17</v>
      </c>
      <c r="AD1607" s="1" t="s">
        <v>312</v>
      </c>
      <c r="AE1607" s="1" t="s">
        <v>7338</v>
      </c>
      <c r="AF1607" s="1" t="s">
        <v>737</v>
      </c>
      <c r="AG1607" s="1" t="s">
        <v>9833</v>
      </c>
      <c r="AH1607" s="1" t="s">
        <v>3184</v>
      </c>
      <c r="AI1607" s="1" t="s">
        <v>13213</v>
      </c>
      <c r="AJ1607" s="1" t="s">
        <v>17</v>
      </c>
      <c r="AK1607" s="1" t="s">
        <v>9936</v>
      </c>
      <c r="AL1607" s="1" t="s">
        <v>149</v>
      </c>
      <c r="AM1607" s="1" t="s">
        <v>9962</v>
      </c>
      <c r="AT1607" s="1" t="s">
        <v>42</v>
      </c>
      <c r="AU1607" s="1" t="s">
        <v>7418</v>
      </c>
      <c r="AV1607" s="1" t="s">
        <v>3185</v>
      </c>
      <c r="AW1607" s="1" t="s">
        <v>15292</v>
      </c>
      <c r="BG1607" s="1" t="s">
        <v>42</v>
      </c>
      <c r="BH1607" s="1" t="s">
        <v>7418</v>
      </c>
      <c r="BI1607" s="1" t="s">
        <v>3079</v>
      </c>
      <c r="BJ1607" s="1" t="s">
        <v>11253</v>
      </c>
      <c r="BK1607" s="1" t="s">
        <v>189</v>
      </c>
      <c r="BL1607" s="1" t="s">
        <v>7414</v>
      </c>
      <c r="BM1607" s="1" t="s">
        <v>3109</v>
      </c>
      <c r="BN1607" s="1" t="s">
        <v>11259</v>
      </c>
      <c r="BO1607" s="1" t="s">
        <v>189</v>
      </c>
      <c r="BP1607" s="1" t="s">
        <v>7414</v>
      </c>
      <c r="BQ1607" s="1" t="s">
        <v>3186</v>
      </c>
      <c r="BR1607" s="1" t="s">
        <v>13655</v>
      </c>
      <c r="BS1607" s="1" t="s">
        <v>79</v>
      </c>
      <c r="BT1607" s="1" t="s">
        <v>14129</v>
      </c>
    </row>
    <row r="1608" spans="1:73" ht="13.5" customHeight="1">
      <c r="A1608" s="4" t="str">
        <f t="shared" si="44"/>
        <v>1702_각남면_0106</v>
      </c>
      <c r="B1608" s="1">
        <v>1702</v>
      </c>
      <c r="C1608" s="1" t="s">
        <v>12741</v>
      </c>
      <c r="D1608" s="1" t="s">
        <v>12742</v>
      </c>
      <c r="E1608" s="1">
        <v>1607</v>
      </c>
      <c r="F1608" s="1">
        <v>5</v>
      </c>
      <c r="G1608" s="1" t="s">
        <v>2680</v>
      </c>
      <c r="H1608" s="1" t="s">
        <v>7055</v>
      </c>
      <c r="I1608" s="1">
        <v>14</v>
      </c>
      <c r="L1608" s="1">
        <v>2</v>
      </c>
      <c r="M1608" s="1" t="s">
        <v>14351</v>
      </c>
      <c r="N1608" s="1" t="s">
        <v>14352</v>
      </c>
      <c r="S1608" s="1" t="s">
        <v>49</v>
      </c>
      <c r="T1608" s="1" t="s">
        <v>2878</v>
      </c>
      <c r="W1608" s="1" t="s">
        <v>3187</v>
      </c>
      <c r="X1608" s="1" t="s">
        <v>7790</v>
      </c>
      <c r="Y1608" s="1" t="s">
        <v>88</v>
      </c>
      <c r="Z1608" s="1" t="s">
        <v>7814</v>
      </c>
      <c r="AC1608" s="1">
        <v>23</v>
      </c>
      <c r="AD1608" s="1" t="s">
        <v>89</v>
      </c>
      <c r="AE1608" s="1" t="s">
        <v>8127</v>
      </c>
      <c r="AF1608" s="1" t="s">
        <v>100</v>
      </c>
      <c r="AG1608" s="1" t="s">
        <v>9819</v>
      </c>
      <c r="AJ1608" s="1" t="s">
        <v>17</v>
      </c>
      <c r="AK1608" s="1" t="s">
        <v>9936</v>
      </c>
      <c r="AL1608" s="1" t="s">
        <v>86</v>
      </c>
      <c r="AM1608" s="1" t="s">
        <v>9892</v>
      </c>
      <c r="AT1608" s="1" t="s">
        <v>3121</v>
      </c>
      <c r="AU1608" s="1" t="s">
        <v>7360</v>
      </c>
      <c r="AV1608" s="1" t="s">
        <v>3188</v>
      </c>
      <c r="AW1608" s="1" t="s">
        <v>10533</v>
      </c>
      <c r="BG1608" s="1" t="s">
        <v>189</v>
      </c>
      <c r="BH1608" s="1" t="s">
        <v>7414</v>
      </c>
      <c r="BI1608" s="1" t="s">
        <v>3099</v>
      </c>
      <c r="BJ1608" s="1" t="s">
        <v>8613</v>
      </c>
      <c r="BK1608" s="1" t="s">
        <v>615</v>
      </c>
      <c r="BL1608" s="1" t="s">
        <v>10199</v>
      </c>
      <c r="BM1608" s="1" t="s">
        <v>3189</v>
      </c>
      <c r="BN1608" s="1" t="s">
        <v>11746</v>
      </c>
      <c r="BO1608" s="1" t="s">
        <v>189</v>
      </c>
      <c r="BP1608" s="1" t="s">
        <v>7414</v>
      </c>
      <c r="BQ1608" s="1" t="s">
        <v>3190</v>
      </c>
      <c r="BR1608" s="1" t="s">
        <v>15293</v>
      </c>
      <c r="BS1608" s="1" t="s">
        <v>149</v>
      </c>
      <c r="BT1608" s="1" t="s">
        <v>9962</v>
      </c>
    </row>
    <row r="1609" spans="1:73" ht="13.5" customHeight="1">
      <c r="A1609" s="4" t="str">
        <f t="shared" si="44"/>
        <v>1702_각남면_0106</v>
      </c>
      <c r="B1609" s="1">
        <v>1702</v>
      </c>
      <c r="C1609" s="1" t="s">
        <v>12741</v>
      </c>
      <c r="D1609" s="1" t="s">
        <v>12742</v>
      </c>
      <c r="E1609" s="1">
        <v>1608</v>
      </c>
      <c r="F1609" s="1">
        <v>5</v>
      </c>
      <c r="G1609" s="1" t="s">
        <v>2680</v>
      </c>
      <c r="H1609" s="1" t="s">
        <v>7055</v>
      </c>
      <c r="I1609" s="1">
        <v>14</v>
      </c>
      <c r="L1609" s="1">
        <v>2</v>
      </c>
      <c r="M1609" s="1" t="s">
        <v>14351</v>
      </c>
      <c r="N1609" s="1" t="s">
        <v>14352</v>
      </c>
      <c r="S1609" s="1" t="s">
        <v>430</v>
      </c>
      <c r="T1609" s="1" t="s">
        <v>7231</v>
      </c>
      <c r="Y1609" s="1" t="s">
        <v>1675</v>
      </c>
      <c r="Z1609" s="1" t="s">
        <v>8481</v>
      </c>
      <c r="AC1609" s="1">
        <v>10</v>
      </c>
      <c r="AD1609" s="1" t="s">
        <v>72</v>
      </c>
      <c r="AE1609" s="1" t="s">
        <v>9765</v>
      </c>
    </row>
    <row r="1610" spans="1:73" ht="13.5" customHeight="1">
      <c r="A1610" s="4" t="str">
        <f t="shared" si="44"/>
        <v>1702_각남면_0106</v>
      </c>
      <c r="B1610" s="1">
        <v>1702</v>
      </c>
      <c r="C1610" s="1" t="s">
        <v>12741</v>
      </c>
      <c r="D1610" s="1" t="s">
        <v>12742</v>
      </c>
      <c r="E1610" s="1">
        <v>1609</v>
      </c>
      <c r="F1610" s="1">
        <v>5</v>
      </c>
      <c r="G1610" s="1" t="s">
        <v>2680</v>
      </c>
      <c r="H1610" s="1" t="s">
        <v>7055</v>
      </c>
      <c r="I1610" s="1">
        <v>14</v>
      </c>
      <c r="L1610" s="1">
        <v>2</v>
      </c>
      <c r="M1610" s="1" t="s">
        <v>14351</v>
      </c>
      <c r="N1610" s="1" t="s">
        <v>14352</v>
      </c>
      <c r="S1610" s="1" t="s">
        <v>430</v>
      </c>
      <c r="T1610" s="1" t="s">
        <v>7231</v>
      </c>
      <c r="Y1610" s="1" t="s">
        <v>3191</v>
      </c>
      <c r="Z1610" s="1" t="s">
        <v>15294</v>
      </c>
      <c r="AF1610" s="1" t="s">
        <v>712</v>
      </c>
      <c r="AG1610" s="1" t="s">
        <v>9832</v>
      </c>
    </row>
    <row r="1611" spans="1:73" ht="13.5" customHeight="1">
      <c r="A1611" s="4" t="str">
        <f t="shared" si="44"/>
        <v>1702_각남면_0106</v>
      </c>
      <c r="B1611" s="1">
        <v>1702</v>
      </c>
      <c r="C1611" s="1" t="s">
        <v>12741</v>
      </c>
      <c r="D1611" s="1" t="s">
        <v>12742</v>
      </c>
      <c r="E1611" s="1">
        <v>1610</v>
      </c>
      <c r="F1611" s="1">
        <v>5</v>
      </c>
      <c r="G1611" s="1" t="s">
        <v>2680</v>
      </c>
      <c r="H1611" s="1" t="s">
        <v>7055</v>
      </c>
      <c r="I1611" s="1">
        <v>14</v>
      </c>
      <c r="L1611" s="1">
        <v>3</v>
      </c>
      <c r="M1611" s="1" t="s">
        <v>3192</v>
      </c>
      <c r="N1611" s="1" t="s">
        <v>8625</v>
      </c>
      <c r="O1611" s="1" t="s">
        <v>602</v>
      </c>
      <c r="P1611" s="1" t="s">
        <v>12806</v>
      </c>
      <c r="T1611" s="1" t="s">
        <v>14194</v>
      </c>
      <c r="U1611" s="1" t="s">
        <v>57</v>
      </c>
      <c r="V1611" s="1" t="s">
        <v>7320</v>
      </c>
      <c r="Y1611" s="1" t="s">
        <v>3192</v>
      </c>
      <c r="Z1611" s="1" t="s">
        <v>8625</v>
      </c>
      <c r="AC1611" s="1">
        <v>48</v>
      </c>
      <c r="AD1611" s="1" t="s">
        <v>664</v>
      </c>
      <c r="AE1611" s="1" t="s">
        <v>9811</v>
      </c>
      <c r="AF1611" s="1" t="s">
        <v>737</v>
      </c>
      <c r="AG1611" s="1" t="s">
        <v>9833</v>
      </c>
      <c r="AH1611" s="1" t="s">
        <v>3193</v>
      </c>
      <c r="AI1611" s="1" t="s">
        <v>9917</v>
      </c>
      <c r="AJ1611" s="1" t="s">
        <v>17</v>
      </c>
      <c r="AK1611" s="1" t="s">
        <v>9936</v>
      </c>
      <c r="AL1611" s="1" t="s">
        <v>79</v>
      </c>
      <c r="AM1611" s="1" t="s">
        <v>13207</v>
      </c>
      <c r="AN1611" s="1" t="s">
        <v>348</v>
      </c>
      <c r="AO1611" s="1" t="s">
        <v>10001</v>
      </c>
      <c r="AR1611" s="1" t="s">
        <v>3155</v>
      </c>
      <c r="AS1611" s="1" t="s">
        <v>13272</v>
      </c>
      <c r="AT1611" s="1" t="s">
        <v>57</v>
      </c>
      <c r="AU1611" s="1" t="s">
        <v>7320</v>
      </c>
      <c r="AV1611" s="1" t="s">
        <v>775</v>
      </c>
      <c r="AW1611" s="1" t="s">
        <v>10525</v>
      </c>
      <c r="BB1611" s="1" t="s">
        <v>128</v>
      </c>
      <c r="BC1611" s="1" t="s">
        <v>13465</v>
      </c>
      <c r="BD1611" s="1" t="s">
        <v>3194</v>
      </c>
      <c r="BE1611" s="1" t="s">
        <v>8632</v>
      </c>
      <c r="BG1611" s="1" t="s">
        <v>57</v>
      </c>
      <c r="BH1611" s="1" t="s">
        <v>7320</v>
      </c>
      <c r="BI1611" s="1" t="s">
        <v>1498</v>
      </c>
      <c r="BJ1611" s="1" t="s">
        <v>8158</v>
      </c>
      <c r="BK1611" s="1" t="s">
        <v>57</v>
      </c>
      <c r="BL1611" s="1" t="s">
        <v>7320</v>
      </c>
      <c r="BM1611" s="1" t="s">
        <v>3068</v>
      </c>
      <c r="BN1611" s="1" t="s">
        <v>11741</v>
      </c>
      <c r="BO1611" s="1" t="s">
        <v>46</v>
      </c>
      <c r="BP1611" s="1" t="s">
        <v>7417</v>
      </c>
      <c r="BQ1611" s="1" t="s">
        <v>3069</v>
      </c>
      <c r="BR1611" s="1" t="s">
        <v>13968</v>
      </c>
      <c r="BS1611" s="1" t="s">
        <v>149</v>
      </c>
      <c r="BT1611" s="1" t="s">
        <v>9962</v>
      </c>
    </row>
    <row r="1612" spans="1:73" ht="13.5" customHeight="1">
      <c r="A1612" s="4" t="str">
        <f t="shared" si="44"/>
        <v>1702_각남면_0106</v>
      </c>
      <c r="B1612" s="1">
        <v>1702</v>
      </c>
      <c r="C1612" s="1" t="s">
        <v>12741</v>
      </c>
      <c r="D1612" s="1" t="s">
        <v>12742</v>
      </c>
      <c r="E1612" s="1">
        <v>1611</v>
      </c>
      <c r="F1612" s="1">
        <v>5</v>
      </c>
      <c r="G1612" s="1" t="s">
        <v>2680</v>
      </c>
      <c r="H1612" s="1" t="s">
        <v>7055</v>
      </c>
      <c r="I1612" s="1">
        <v>14</v>
      </c>
      <c r="L1612" s="1">
        <v>3</v>
      </c>
      <c r="M1612" s="1" t="s">
        <v>3192</v>
      </c>
      <c r="N1612" s="1" t="s">
        <v>8625</v>
      </c>
      <c r="S1612" s="1" t="s">
        <v>49</v>
      </c>
      <c r="T1612" s="1" t="s">
        <v>2878</v>
      </c>
      <c r="U1612" s="1" t="s">
        <v>50</v>
      </c>
      <c r="V1612" s="1" t="s">
        <v>7304</v>
      </c>
      <c r="Y1612" s="1" t="s">
        <v>3195</v>
      </c>
      <c r="Z1612" s="1" t="s">
        <v>13062</v>
      </c>
      <c r="AC1612" s="1">
        <v>20</v>
      </c>
      <c r="AD1612" s="1" t="s">
        <v>263</v>
      </c>
      <c r="AE1612" s="1" t="s">
        <v>9787</v>
      </c>
      <c r="AJ1612" s="1" t="s">
        <v>17</v>
      </c>
      <c r="AK1612" s="1" t="s">
        <v>9936</v>
      </c>
      <c r="AL1612" s="1" t="s">
        <v>224</v>
      </c>
      <c r="AM1612" s="1" t="s">
        <v>9998</v>
      </c>
      <c r="AN1612" s="1" t="s">
        <v>456</v>
      </c>
      <c r="AO1612" s="1" t="s">
        <v>7287</v>
      </c>
      <c r="AP1612" s="1" t="s">
        <v>1757</v>
      </c>
      <c r="AQ1612" s="1" t="s">
        <v>10065</v>
      </c>
      <c r="AR1612" s="1" t="s">
        <v>2969</v>
      </c>
      <c r="AS1612" s="1" t="s">
        <v>10094</v>
      </c>
      <c r="AT1612" s="1" t="s">
        <v>481</v>
      </c>
      <c r="AU1612" s="1" t="s">
        <v>7339</v>
      </c>
      <c r="AV1612" s="1" t="s">
        <v>3122</v>
      </c>
      <c r="AW1612" s="1" t="s">
        <v>10534</v>
      </c>
      <c r="BB1612" s="1" t="s">
        <v>50</v>
      </c>
      <c r="BC1612" s="1" t="s">
        <v>7304</v>
      </c>
      <c r="BD1612" s="1" t="s">
        <v>15444</v>
      </c>
      <c r="BE1612" s="1" t="s">
        <v>8626</v>
      </c>
      <c r="BG1612" s="1" t="s">
        <v>3196</v>
      </c>
      <c r="BH1612" s="1" t="s">
        <v>11071</v>
      </c>
      <c r="BI1612" s="1" t="s">
        <v>1613</v>
      </c>
      <c r="BJ1612" s="1" t="s">
        <v>10490</v>
      </c>
      <c r="BK1612" s="1" t="s">
        <v>3160</v>
      </c>
      <c r="BL1612" s="1" t="s">
        <v>8630</v>
      </c>
      <c r="BM1612" s="1" t="s">
        <v>1672</v>
      </c>
      <c r="BN1612" s="1" t="s">
        <v>7747</v>
      </c>
      <c r="BO1612" s="1" t="s">
        <v>57</v>
      </c>
      <c r="BP1612" s="1" t="s">
        <v>7320</v>
      </c>
      <c r="BQ1612" s="1" t="s">
        <v>3197</v>
      </c>
      <c r="BR1612" s="1" t="s">
        <v>12292</v>
      </c>
      <c r="BS1612" s="1" t="s">
        <v>79</v>
      </c>
      <c r="BT1612" s="1" t="s">
        <v>14129</v>
      </c>
    </row>
    <row r="1613" spans="1:73" ht="13.5" customHeight="1">
      <c r="A1613" s="4" t="str">
        <f t="shared" si="44"/>
        <v>1702_각남면_0106</v>
      </c>
      <c r="B1613" s="1">
        <v>1702</v>
      </c>
      <c r="C1613" s="1" t="s">
        <v>12741</v>
      </c>
      <c r="D1613" s="1" t="s">
        <v>12742</v>
      </c>
      <c r="E1613" s="1">
        <v>1612</v>
      </c>
      <c r="F1613" s="1">
        <v>5</v>
      </c>
      <c r="G1613" s="1" t="s">
        <v>2680</v>
      </c>
      <c r="H1613" s="1" t="s">
        <v>7055</v>
      </c>
      <c r="I1613" s="1">
        <v>14</v>
      </c>
      <c r="L1613" s="1">
        <v>3</v>
      </c>
      <c r="M1613" s="1" t="s">
        <v>3192</v>
      </c>
      <c r="N1613" s="1" t="s">
        <v>8625</v>
      </c>
      <c r="S1613" s="1" t="s">
        <v>929</v>
      </c>
      <c r="T1613" s="1" t="s">
        <v>7239</v>
      </c>
      <c r="U1613" s="1" t="s">
        <v>50</v>
      </c>
      <c r="V1613" s="1" t="s">
        <v>7304</v>
      </c>
      <c r="Y1613" s="1" t="s">
        <v>15444</v>
      </c>
      <c r="Z1613" s="1" t="s">
        <v>8626</v>
      </c>
      <c r="AC1613" s="1">
        <v>70</v>
      </c>
      <c r="AD1613" s="1" t="s">
        <v>72</v>
      </c>
      <c r="AE1613" s="1" t="s">
        <v>9765</v>
      </c>
      <c r="AN1613" s="1" t="s">
        <v>456</v>
      </c>
      <c r="AO1613" s="1" t="s">
        <v>7287</v>
      </c>
      <c r="AP1613" s="1" t="s">
        <v>1757</v>
      </c>
      <c r="AQ1613" s="1" t="s">
        <v>10065</v>
      </c>
      <c r="AR1613" s="1" t="s">
        <v>2969</v>
      </c>
      <c r="AS1613" s="1" t="s">
        <v>10094</v>
      </c>
      <c r="BU1613" s="1" t="s">
        <v>3198</v>
      </c>
    </row>
    <row r="1614" spans="1:73" ht="13.5" customHeight="1">
      <c r="A1614" s="4" t="str">
        <f t="shared" si="44"/>
        <v>1702_각남면_0106</v>
      </c>
      <c r="B1614" s="1">
        <v>1702</v>
      </c>
      <c r="C1614" s="1" t="s">
        <v>12741</v>
      </c>
      <c r="D1614" s="1" t="s">
        <v>12742</v>
      </c>
      <c r="E1614" s="1">
        <v>1613</v>
      </c>
      <c r="F1614" s="1">
        <v>5</v>
      </c>
      <c r="G1614" s="1" t="s">
        <v>2680</v>
      </c>
      <c r="H1614" s="1" t="s">
        <v>7055</v>
      </c>
      <c r="I1614" s="1">
        <v>14</v>
      </c>
      <c r="L1614" s="1">
        <v>3</v>
      </c>
      <c r="M1614" s="1" t="s">
        <v>3192</v>
      </c>
      <c r="N1614" s="1" t="s">
        <v>8625</v>
      </c>
      <c r="S1614" s="1" t="s">
        <v>64</v>
      </c>
      <c r="T1614" s="1" t="s">
        <v>7221</v>
      </c>
      <c r="U1614" s="1" t="s">
        <v>50</v>
      </c>
      <c r="V1614" s="1" t="s">
        <v>7304</v>
      </c>
      <c r="Y1614" s="1" t="s">
        <v>3199</v>
      </c>
      <c r="Z1614" s="1" t="s">
        <v>8627</v>
      </c>
      <c r="AC1614" s="1">
        <v>2</v>
      </c>
      <c r="AD1614" s="1" t="s">
        <v>99</v>
      </c>
      <c r="AE1614" s="1" t="s">
        <v>9768</v>
      </c>
      <c r="AF1614" s="1" t="s">
        <v>100</v>
      </c>
      <c r="AG1614" s="1" t="s">
        <v>9819</v>
      </c>
    </row>
    <row r="1615" spans="1:73" ht="13.5" customHeight="1">
      <c r="A1615" s="4" t="str">
        <f t="shared" si="44"/>
        <v>1702_각남면_0106</v>
      </c>
      <c r="B1615" s="1">
        <v>1702</v>
      </c>
      <c r="C1615" s="1" t="s">
        <v>12741</v>
      </c>
      <c r="D1615" s="1" t="s">
        <v>12742</v>
      </c>
      <c r="E1615" s="1">
        <v>1614</v>
      </c>
      <c r="F1615" s="1">
        <v>5</v>
      </c>
      <c r="G1615" s="1" t="s">
        <v>2680</v>
      </c>
      <c r="H1615" s="1" t="s">
        <v>7055</v>
      </c>
      <c r="I1615" s="1">
        <v>14</v>
      </c>
      <c r="L1615" s="1">
        <v>4</v>
      </c>
      <c r="M1615" s="1" t="s">
        <v>14885</v>
      </c>
      <c r="N1615" s="1" t="s">
        <v>14886</v>
      </c>
      <c r="O1615" s="1" t="s">
        <v>602</v>
      </c>
      <c r="P1615" s="1" t="s">
        <v>12806</v>
      </c>
      <c r="T1615" s="1" t="s">
        <v>14194</v>
      </c>
      <c r="U1615" s="1" t="s">
        <v>3200</v>
      </c>
      <c r="V1615" s="1" t="s">
        <v>7337</v>
      </c>
      <c r="W1615" s="1" t="s">
        <v>487</v>
      </c>
      <c r="X1615" s="1" t="s">
        <v>7764</v>
      </c>
      <c r="Y1615" s="1" t="s">
        <v>614</v>
      </c>
      <c r="Z1615" s="1" t="s">
        <v>8496</v>
      </c>
      <c r="AC1615" s="1">
        <v>11</v>
      </c>
      <c r="AD1615" s="1" t="s">
        <v>313</v>
      </c>
      <c r="AE1615" s="1" t="s">
        <v>9793</v>
      </c>
      <c r="AF1615" s="1" t="s">
        <v>737</v>
      </c>
      <c r="AG1615" s="1" t="s">
        <v>9833</v>
      </c>
      <c r="AH1615" s="1" t="s">
        <v>3201</v>
      </c>
      <c r="AI1615" s="1" t="s">
        <v>9918</v>
      </c>
      <c r="AJ1615" s="1" t="s">
        <v>17</v>
      </c>
      <c r="AK1615" s="1" t="s">
        <v>9936</v>
      </c>
      <c r="AL1615" s="1" t="s">
        <v>86</v>
      </c>
      <c r="AM1615" s="1" t="s">
        <v>9892</v>
      </c>
      <c r="AT1615" s="1" t="s">
        <v>46</v>
      </c>
      <c r="AU1615" s="1" t="s">
        <v>7417</v>
      </c>
      <c r="AV1615" s="1" t="s">
        <v>2748</v>
      </c>
      <c r="AW1615" s="1" t="s">
        <v>10496</v>
      </c>
      <c r="BG1615" s="1" t="s">
        <v>189</v>
      </c>
      <c r="BH1615" s="1" t="s">
        <v>7414</v>
      </c>
      <c r="BI1615" s="1" t="s">
        <v>15322</v>
      </c>
      <c r="BJ1615" s="1" t="s">
        <v>8617</v>
      </c>
      <c r="BK1615" s="1" t="s">
        <v>189</v>
      </c>
      <c r="BL1615" s="1" t="s">
        <v>7414</v>
      </c>
      <c r="BM1615" s="1" t="s">
        <v>2673</v>
      </c>
      <c r="BN1615" s="1" t="s">
        <v>10484</v>
      </c>
      <c r="BO1615" s="1" t="s">
        <v>3121</v>
      </c>
      <c r="BP1615" s="1" t="s">
        <v>7360</v>
      </c>
      <c r="BQ1615" s="1" t="s">
        <v>3202</v>
      </c>
      <c r="BR1615" s="1" t="s">
        <v>13662</v>
      </c>
      <c r="BS1615" s="1" t="s">
        <v>79</v>
      </c>
      <c r="BT1615" s="1" t="s">
        <v>14129</v>
      </c>
    </row>
    <row r="1616" spans="1:73" ht="13.5" customHeight="1">
      <c r="A1616" s="4" t="str">
        <f t="shared" si="44"/>
        <v>1702_각남면_0106</v>
      </c>
      <c r="B1616" s="1">
        <v>1702</v>
      </c>
      <c r="C1616" s="1" t="s">
        <v>12741</v>
      </c>
      <c r="D1616" s="1" t="s">
        <v>12742</v>
      </c>
      <c r="E1616" s="1">
        <v>1615</v>
      </c>
      <c r="F1616" s="1">
        <v>5</v>
      </c>
      <c r="G1616" s="1" t="s">
        <v>2680</v>
      </c>
      <c r="H1616" s="1" t="s">
        <v>7055</v>
      </c>
      <c r="I1616" s="1">
        <v>14</v>
      </c>
      <c r="L1616" s="1">
        <v>4</v>
      </c>
      <c r="M1616" s="1" t="s">
        <v>14885</v>
      </c>
      <c r="N1616" s="1" t="s">
        <v>14886</v>
      </c>
      <c r="S1616" s="1" t="s">
        <v>280</v>
      </c>
      <c r="T1616" s="1" t="s">
        <v>7228</v>
      </c>
      <c r="W1616" s="1" t="s">
        <v>76</v>
      </c>
      <c r="X1616" s="1" t="s">
        <v>12974</v>
      </c>
      <c r="Y1616" s="1" t="s">
        <v>88</v>
      </c>
      <c r="Z1616" s="1" t="s">
        <v>7814</v>
      </c>
      <c r="AC1616" s="1">
        <v>52</v>
      </c>
      <c r="AD1616" s="1" t="s">
        <v>162</v>
      </c>
      <c r="AE1616" s="1" t="s">
        <v>9778</v>
      </c>
    </row>
    <row r="1617" spans="1:72" ht="13.5" customHeight="1">
      <c r="A1617" s="4" t="str">
        <f t="shared" si="44"/>
        <v>1702_각남면_0106</v>
      </c>
      <c r="B1617" s="1">
        <v>1702</v>
      </c>
      <c r="C1617" s="1" t="s">
        <v>12741</v>
      </c>
      <c r="D1617" s="1" t="s">
        <v>12742</v>
      </c>
      <c r="E1617" s="1">
        <v>1616</v>
      </c>
      <c r="F1617" s="1">
        <v>5</v>
      </c>
      <c r="G1617" s="1" t="s">
        <v>2680</v>
      </c>
      <c r="H1617" s="1" t="s">
        <v>7055</v>
      </c>
      <c r="I1617" s="1">
        <v>14</v>
      </c>
      <c r="L1617" s="1">
        <v>4</v>
      </c>
      <c r="M1617" s="1" t="s">
        <v>14885</v>
      </c>
      <c r="N1617" s="1" t="s">
        <v>14886</v>
      </c>
      <c r="S1617" s="1" t="s">
        <v>494</v>
      </c>
      <c r="T1617" s="1" t="s">
        <v>7234</v>
      </c>
      <c r="Y1617" s="1" t="s">
        <v>3203</v>
      </c>
      <c r="Z1617" s="1" t="s">
        <v>8495</v>
      </c>
      <c r="AC1617" s="1">
        <v>22</v>
      </c>
      <c r="AD1617" s="1" t="s">
        <v>465</v>
      </c>
      <c r="AE1617" s="1" t="s">
        <v>9802</v>
      </c>
    </row>
    <row r="1618" spans="1:72" ht="13.5" customHeight="1">
      <c r="A1618" s="4" t="str">
        <f t="shared" si="44"/>
        <v>1702_각남면_0106</v>
      </c>
      <c r="B1618" s="1">
        <v>1702</v>
      </c>
      <c r="C1618" s="1" t="s">
        <v>12741</v>
      </c>
      <c r="D1618" s="1" t="s">
        <v>12742</v>
      </c>
      <c r="E1618" s="1">
        <v>1617</v>
      </c>
      <c r="F1618" s="1">
        <v>5</v>
      </c>
      <c r="G1618" s="1" t="s">
        <v>2680</v>
      </c>
      <c r="H1618" s="1" t="s">
        <v>7055</v>
      </c>
      <c r="I1618" s="1">
        <v>14</v>
      </c>
      <c r="L1618" s="1">
        <v>4</v>
      </c>
      <c r="M1618" s="1" t="s">
        <v>14885</v>
      </c>
      <c r="N1618" s="1" t="s">
        <v>14886</v>
      </c>
      <c r="S1618" s="1" t="s">
        <v>494</v>
      </c>
      <c r="T1618" s="1" t="s">
        <v>7234</v>
      </c>
      <c r="Y1618" s="1" t="s">
        <v>88</v>
      </c>
      <c r="Z1618" s="1" t="s">
        <v>7814</v>
      </c>
      <c r="AC1618" s="1">
        <v>19</v>
      </c>
      <c r="AD1618" s="1" t="s">
        <v>493</v>
      </c>
      <c r="AE1618" s="1" t="s">
        <v>9804</v>
      </c>
    </row>
    <row r="1619" spans="1:72" ht="13.5" customHeight="1">
      <c r="A1619" s="4" t="str">
        <f t="shared" si="44"/>
        <v>1702_각남면_0106</v>
      </c>
      <c r="B1619" s="1">
        <v>1702</v>
      </c>
      <c r="C1619" s="1" t="s">
        <v>12741</v>
      </c>
      <c r="D1619" s="1" t="s">
        <v>12742</v>
      </c>
      <c r="E1619" s="1">
        <v>1618</v>
      </c>
      <c r="F1619" s="1">
        <v>5</v>
      </c>
      <c r="G1619" s="1" t="s">
        <v>2680</v>
      </c>
      <c r="H1619" s="1" t="s">
        <v>7055</v>
      </c>
      <c r="I1619" s="1">
        <v>14</v>
      </c>
      <c r="L1619" s="1">
        <v>4</v>
      </c>
      <c r="M1619" s="1" t="s">
        <v>14885</v>
      </c>
      <c r="N1619" s="1" t="s">
        <v>14886</v>
      </c>
      <c r="S1619" s="1" t="s">
        <v>494</v>
      </c>
      <c r="T1619" s="1" t="s">
        <v>7234</v>
      </c>
      <c r="Y1619" s="1" t="s">
        <v>663</v>
      </c>
      <c r="Z1619" s="1" t="s">
        <v>7936</v>
      </c>
      <c r="AC1619" s="1">
        <v>4</v>
      </c>
      <c r="AD1619" s="1" t="s">
        <v>103</v>
      </c>
      <c r="AE1619" s="1" t="s">
        <v>9769</v>
      </c>
    </row>
    <row r="1620" spans="1:72" ht="13.5" customHeight="1">
      <c r="A1620" s="4" t="str">
        <f t="shared" si="44"/>
        <v>1702_각남면_0106</v>
      </c>
      <c r="B1620" s="1">
        <v>1702</v>
      </c>
      <c r="C1620" s="1" t="s">
        <v>12741</v>
      </c>
      <c r="D1620" s="1" t="s">
        <v>12742</v>
      </c>
      <c r="E1620" s="1">
        <v>1619</v>
      </c>
      <c r="F1620" s="1">
        <v>5</v>
      </c>
      <c r="G1620" s="1" t="s">
        <v>2680</v>
      </c>
      <c r="H1620" s="1" t="s">
        <v>7055</v>
      </c>
      <c r="I1620" s="1">
        <v>14</v>
      </c>
      <c r="L1620" s="1">
        <v>5</v>
      </c>
      <c r="M1620" s="1" t="s">
        <v>15131</v>
      </c>
      <c r="N1620" s="1" t="s">
        <v>15132</v>
      </c>
      <c r="O1620" s="1" t="s">
        <v>602</v>
      </c>
      <c r="P1620" s="1" t="s">
        <v>12806</v>
      </c>
      <c r="T1620" s="1" t="s">
        <v>14194</v>
      </c>
      <c r="U1620" s="1" t="s">
        <v>3200</v>
      </c>
      <c r="V1620" s="1" t="s">
        <v>7337</v>
      </c>
      <c r="W1620" s="1" t="s">
        <v>487</v>
      </c>
      <c r="X1620" s="1" t="s">
        <v>7764</v>
      </c>
      <c r="Y1620" s="1" t="s">
        <v>2770</v>
      </c>
      <c r="Z1620" s="1" t="s">
        <v>8502</v>
      </c>
      <c r="AC1620" s="1">
        <v>24</v>
      </c>
      <c r="AD1620" s="1" t="s">
        <v>337</v>
      </c>
      <c r="AE1620" s="1" t="s">
        <v>9796</v>
      </c>
      <c r="AF1620" s="1" t="s">
        <v>737</v>
      </c>
      <c r="AG1620" s="1" t="s">
        <v>9833</v>
      </c>
      <c r="AH1620" s="1" t="s">
        <v>3204</v>
      </c>
      <c r="AI1620" s="1" t="s">
        <v>9919</v>
      </c>
      <c r="AJ1620" s="1" t="s">
        <v>17</v>
      </c>
      <c r="AK1620" s="1" t="s">
        <v>9936</v>
      </c>
      <c r="AL1620" s="1" t="s">
        <v>86</v>
      </c>
      <c r="AM1620" s="1" t="s">
        <v>9892</v>
      </c>
      <c r="AT1620" s="1" t="s">
        <v>187</v>
      </c>
      <c r="AU1620" s="1" t="s">
        <v>10063</v>
      </c>
      <c r="AV1620" s="1" t="s">
        <v>15445</v>
      </c>
      <c r="AW1620" s="1" t="s">
        <v>10535</v>
      </c>
      <c r="BG1620" s="1" t="s">
        <v>189</v>
      </c>
      <c r="BH1620" s="1" t="s">
        <v>7414</v>
      </c>
      <c r="BI1620" s="1" t="s">
        <v>15322</v>
      </c>
      <c r="BJ1620" s="1" t="s">
        <v>8617</v>
      </c>
      <c r="BK1620" s="1" t="s">
        <v>189</v>
      </c>
      <c r="BL1620" s="1" t="s">
        <v>7414</v>
      </c>
      <c r="BM1620" s="1" t="s">
        <v>1016</v>
      </c>
      <c r="BN1620" s="1" t="s">
        <v>8943</v>
      </c>
      <c r="BO1620" s="1" t="s">
        <v>46</v>
      </c>
      <c r="BP1620" s="1" t="s">
        <v>7417</v>
      </c>
      <c r="BQ1620" s="1" t="s">
        <v>2766</v>
      </c>
      <c r="BR1620" s="1" t="s">
        <v>12250</v>
      </c>
      <c r="BS1620" s="1" t="s">
        <v>79</v>
      </c>
      <c r="BT1620" s="1" t="s">
        <v>14129</v>
      </c>
    </row>
    <row r="1621" spans="1:72" ht="13.5" customHeight="1">
      <c r="A1621" s="4" t="str">
        <f t="shared" si="44"/>
        <v>1702_각남면_0106</v>
      </c>
      <c r="B1621" s="1">
        <v>1702</v>
      </c>
      <c r="C1621" s="1" t="s">
        <v>12741</v>
      </c>
      <c r="D1621" s="1" t="s">
        <v>12742</v>
      </c>
      <c r="E1621" s="1">
        <v>1620</v>
      </c>
      <c r="F1621" s="1">
        <v>5</v>
      </c>
      <c r="G1621" s="1" t="s">
        <v>2680</v>
      </c>
      <c r="H1621" s="1" t="s">
        <v>7055</v>
      </c>
      <c r="I1621" s="1">
        <v>14</v>
      </c>
      <c r="L1621" s="1">
        <v>5</v>
      </c>
      <c r="M1621" s="1" t="s">
        <v>15131</v>
      </c>
      <c r="N1621" s="1" t="s">
        <v>15132</v>
      </c>
      <c r="S1621" s="1" t="s">
        <v>49</v>
      </c>
      <c r="T1621" s="1" t="s">
        <v>2878</v>
      </c>
      <c r="W1621" s="1" t="s">
        <v>351</v>
      </c>
      <c r="X1621" s="1" t="s">
        <v>7758</v>
      </c>
      <c r="Y1621" s="1" t="s">
        <v>88</v>
      </c>
      <c r="Z1621" s="1" t="s">
        <v>7814</v>
      </c>
      <c r="AC1621" s="1">
        <v>21</v>
      </c>
      <c r="AD1621" s="1" t="s">
        <v>246</v>
      </c>
      <c r="AE1621" s="1" t="s">
        <v>9786</v>
      </c>
      <c r="AF1621" s="1" t="s">
        <v>100</v>
      </c>
      <c r="AG1621" s="1" t="s">
        <v>9819</v>
      </c>
      <c r="AJ1621" s="1" t="s">
        <v>17</v>
      </c>
      <c r="AK1621" s="1" t="s">
        <v>9936</v>
      </c>
      <c r="AL1621" s="1" t="s">
        <v>310</v>
      </c>
      <c r="AM1621" s="1" t="s">
        <v>9995</v>
      </c>
      <c r="AT1621" s="1" t="s">
        <v>299</v>
      </c>
      <c r="AU1621" s="1" t="s">
        <v>7347</v>
      </c>
      <c r="AV1621" s="1" t="s">
        <v>507</v>
      </c>
      <c r="AW1621" s="1" t="s">
        <v>10297</v>
      </c>
      <c r="BG1621" s="1" t="s">
        <v>3205</v>
      </c>
      <c r="BH1621" s="1" t="s">
        <v>13527</v>
      </c>
      <c r="BI1621" s="1" t="s">
        <v>437</v>
      </c>
      <c r="BJ1621" s="1" t="s">
        <v>8975</v>
      </c>
      <c r="BK1621" s="1" t="s">
        <v>95</v>
      </c>
      <c r="BL1621" s="1" t="s">
        <v>10190</v>
      </c>
      <c r="BM1621" s="1" t="s">
        <v>358</v>
      </c>
      <c r="BN1621" s="1" t="s">
        <v>10366</v>
      </c>
      <c r="BO1621" s="1" t="s">
        <v>189</v>
      </c>
      <c r="BP1621" s="1" t="s">
        <v>7414</v>
      </c>
      <c r="BQ1621" s="1" t="s">
        <v>508</v>
      </c>
      <c r="BR1621" s="1" t="s">
        <v>14079</v>
      </c>
      <c r="BS1621" s="1" t="s">
        <v>149</v>
      </c>
      <c r="BT1621" s="1" t="s">
        <v>9962</v>
      </c>
    </row>
    <row r="1622" spans="1:72" ht="13.5" customHeight="1">
      <c r="A1622" s="4" t="str">
        <f t="shared" si="44"/>
        <v>1702_각남면_0106</v>
      </c>
      <c r="B1622" s="1">
        <v>1702</v>
      </c>
      <c r="C1622" s="1" t="s">
        <v>12741</v>
      </c>
      <c r="D1622" s="1" t="s">
        <v>12742</v>
      </c>
      <c r="E1622" s="1">
        <v>1621</v>
      </c>
      <c r="F1622" s="1">
        <v>5</v>
      </c>
      <c r="G1622" s="1" t="s">
        <v>2680</v>
      </c>
      <c r="H1622" s="1" t="s">
        <v>7055</v>
      </c>
      <c r="I1622" s="1">
        <v>14</v>
      </c>
      <c r="L1622" s="1">
        <v>5</v>
      </c>
      <c r="M1622" s="1" t="s">
        <v>15131</v>
      </c>
      <c r="N1622" s="1" t="s">
        <v>15132</v>
      </c>
      <c r="S1622" s="1" t="s">
        <v>280</v>
      </c>
      <c r="T1622" s="1" t="s">
        <v>7228</v>
      </c>
      <c r="W1622" s="1" t="s">
        <v>148</v>
      </c>
      <c r="X1622" s="1" t="s">
        <v>11263</v>
      </c>
      <c r="Y1622" s="1" t="s">
        <v>88</v>
      </c>
      <c r="Z1622" s="1" t="s">
        <v>7814</v>
      </c>
      <c r="AC1622" s="1">
        <v>53</v>
      </c>
      <c r="AD1622" s="1" t="s">
        <v>40</v>
      </c>
      <c r="AE1622" s="1" t="s">
        <v>9762</v>
      </c>
    </row>
    <row r="1623" spans="1:72" ht="13.5" customHeight="1">
      <c r="A1623" s="4" t="str">
        <f t="shared" si="44"/>
        <v>1702_각남면_0106</v>
      </c>
      <c r="B1623" s="1">
        <v>1702</v>
      </c>
      <c r="C1623" s="1" t="s">
        <v>12741</v>
      </c>
      <c r="D1623" s="1" t="s">
        <v>12742</v>
      </c>
      <c r="E1623" s="1">
        <v>1622</v>
      </c>
      <c r="F1623" s="1">
        <v>5</v>
      </c>
      <c r="G1623" s="1" t="s">
        <v>2680</v>
      </c>
      <c r="H1623" s="1" t="s">
        <v>7055</v>
      </c>
      <c r="I1623" s="1">
        <v>15</v>
      </c>
      <c r="J1623" s="1" t="s">
        <v>3206</v>
      </c>
      <c r="K1623" s="1" t="s">
        <v>7106</v>
      </c>
      <c r="L1623" s="1">
        <v>1</v>
      </c>
      <c r="M1623" s="1" t="s">
        <v>3206</v>
      </c>
      <c r="N1623" s="1" t="s">
        <v>7106</v>
      </c>
      <c r="T1623" s="1" t="s">
        <v>14194</v>
      </c>
      <c r="U1623" s="1" t="s">
        <v>2148</v>
      </c>
      <c r="V1623" s="1" t="s">
        <v>7445</v>
      </c>
      <c r="W1623" s="1" t="s">
        <v>155</v>
      </c>
      <c r="X1623" s="1" t="s">
        <v>7753</v>
      </c>
      <c r="Y1623" s="1" t="s">
        <v>377</v>
      </c>
      <c r="Z1623" s="1" t="s">
        <v>7870</v>
      </c>
      <c r="AC1623" s="1">
        <v>41</v>
      </c>
      <c r="AD1623" s="1" t="s">
        <v>223</v>
      </c>
      <c r="AE1623" s="1" t="s">
        <v>9784</v>
      </c>
      <c r="AF1623" s="1" t="s">
        <v>737</v>
      </c>
      <c r="AG1623" s="1" t="s">
        <v>9833</v>
      </c>
      <c r="AH1623" s="1" t="s">
        <v>15300</v>
      </c>
      <c r="AI1623" s="1" t="s">
        <v>9920</v>
      </c>
      <c r="AJ1623" s="1" t="s">
        <v>17</v>
      </c>
      <c r="AK1623" s="1" t="s">
        <v>9936</v>
      </c>
      <c r="AL1623" s="1" t="s">
        <v>399</v>
      </c>
      <c r="AM1623" s="1" t="s">
        <v>9937</v>
      </c>
      <c r="AT1623" s="1" t="s">
        <v>862</v>
      </c>
      <c r="AU1623" s="1" t="s">
        <v>7578</v>
      </c>
      <c r="AV1623" s="1" t="s">
        <v>3208</v>
      </c>
      <c r="AW1623" s="1" t="s">
        <v>10536</v>
      </c>
      <c r="BG1623" s="1" t="s">
        <v>95</v>
      </c>
      <c r="BH1623" s="1" t="s">
        <v>10190</v>
      </c>
      <c r="BI1623" s="1" t="s">
        <v>3209</v>
      </c>
      <c r="BJ1623" s="1" t="s">
        <v>10711</v>
      </c>
      <c r="BK1623" s="1" t="s">
        <v>194</v>
      </c>
      <c r="BL1623" s="1" t="s">
        <v>7558</v>
      </c>
      <c r="BM1623" s="1" t="s">
        <v>840</v>
      </c>
      <c r="BN1623" s="1" t="s">
        <v>7984</v>
      </c>
      <c r="BO1623" s="1" t="s">
        <v>95</v>
      </c>
      <c r="BP1623" s="1" t="s">
        <v>10190</v>
      </c>
      <c r="BQ1623" s="1" t="s">
        <v>3210</v>
      </c>
      <c r="BR1623" s="1" t="s">
        <v>13977</v>
      </c>
      <c r="BS1623" s="1" t="s">
        <v>149</v>
      </c>
      <c r="BT1623" s="1" t="s">
        <v>9962</v>
      </c>
    </row>
    <row r="1624" spans="1:72" ht="13.5" customHeight="1">
      <c r="A1624" s="4" t="str">
        <f t="shared" si="44"/>
        <v>1702_각남면_0106</v>
      </c>
      <c r="B1624" s="1">
        <v>1702</v>
      </c>
      <c r="C1624" s="1" t="s">
        <v>12741</v>
      </c>
      <c r="D1624" s="1" t="s">
        <v>12742</v>
      </c>
      <c r="E1624" s="1">
        <v>1623</v>
      </c>
      <c r="F1624" s="1">
        <v>5</v>
      </c>
      <c r="G1624" s="1" t="s">
        <v>2680</v>
      </c>
      <c r="H1624" s="1" t="s">
        <v>7055</v>
      </c>
      <c r="I1624" s="1">
        <v>15</v>
      </c>
      <c r="L1624" s="1">
        <v>1</v>
      </c>
      <c r="M1624" s="1" t="s">
        <v>3206</v>
      </c>
      <c r="N1624" s="1" t="s">
        <v>7106</v>
      </c>
      <c r="S1624" s="1" t="s">
        <v>49</v>
      </c>
      <c r="T1624" s="1" t="s">
        <v>2878</v>
      </c>
      <c r="W1624" s="1" t="s">
        <v>76</v>
      </c>
      <c r="X1624" s="1" t="s">
        <v>12974</v>
      </c>
      <c r="Y1624" s="1" t="s">
        <v>88</v>
      </c>
      <c r="Z1624" s="1" t="s">
        <v>7814</v>
      </c>
      <c r="AC1624" s="1">
        <v>54</v>
      </c>
      <c r="AD1624" s="1" t="s">
        <v>323</v>
      </c>
      <c r="AE1624" s="1" t="s">
        <v>9795</v>
      </c>
      <c r="AJ1624" s="1" t="s">
        <v>17</v>
      </c>
      <c r="AK1624" s="1" t="s">
        <v>9936</v>
      </c>
      <c r="AL1624" s="1" t="s">
        <v>53</v>
      </c>
      <c r="AM1624" s="1" t="s">
        <v>9879</v>
      </c>
      <c r="AT1624" s="1" t="s">
        <v>553</v>
      </c>
      <c r="AU1624" s="1" t="s">
        <v>7549</v>
      </c>
      <c r="AV1624" s="1" t="s">
        <v>1112</v>
      </c>
      <c r="AW1624" s="1" t="s">
        <v>10414</v>
      </c>
      <c r="BG1624" s="1" t="s">
        <v>553</v>
      </c>
      <c r="BH1624" s="1" t="s">
        <v>7549</v>
      </c>
      <c r="BI1624" s="1" t="s">
        <v>15322</v>
      </c>
      <c r="BJ1624" s="1" t="s">
        <v>8617</v>
      </c>
      <c r="BK1624" s="1" t="s">
        <v>3211</v>
      </c>
      <c r="BL1624" s="1" t="s">
        <v>11534</v>
      </c>
      <c r="BM1624" s="1" t="s">
        <v>1883</v>
      </c>
      <c r="BN1624" s="1" t="s">
        <v>9563</v>
      </c>
      <c r="BO1624" s="1" t="s">
        <v>95</v>
      </c>
      <c r="BP1624" s="1" t="s">
        <v>10190</v>
      </c>
      <c r="BQ1624" s="1" t="s">
        <v>3212</v>
      </c>
      <c r="BR1624" s="1" t="s">
        <v>13896</v>
      </c>
      <c r="BS1624" s="1" t="s">
        <v>79</v>
      </c>
      <c r="BT1624" s="1" t="s">
        <v>14129</v>
      </c>
    </row>
    <row r="1625" spans="1:72" ht="13.5" customHeight="1">
      <c r="A1625" s="4" t="str">
        <f t="shared" si="44"/>
        <v>1702_각남면_0106</v>
      </c>
      <c r="B1625" s="1">
        <v>1702</v>
      </c>
      <c r="C1625" s="1" t="s">
        <v>12741</v>
      </c>
      <c r="D1625" s="1" t="s">
        <v>12742</v>
      </c>
      <c r="E1625" s="1">
        <v>1624</v>
      </c>
      <c r="F1625" s="1">
        <v>5</v>
      </c>
      <c r="G1625" s="1" t="s">
        <v>2680</v>
      </c>
      <c r="H1625" s="1" t="s">
        <v>7055</v>
      </c>
      <c r="I1625" s="1">
        <v>15</v>
      </c>
      <c r="L1625" s="1">
        <v>1</v>
      </c>
      <c r="M1625" s="1" t="s">
        <v>3206</v>
      </c>
      <c r="N1625" s="1" t="s">
        <v>7106</v>
      </c>
      <c r="S1625" s="1" t="s">
        <v>64</v>
      </c>
      <c r="T1625" s="1" t="s">
        <v>7221</v>
      </c>
      <c r="Y1625" s="1" t="s">
        <v>88</v>
      </c>
      <c r="Z1625" s="1" t="s">
        <v>7814</v>
      </c>
      <c r="AC1625" s="1">
        <v>10</v>
      </c>
      <c r="AD1625" s="1" t="s">
        <v>72</v>
      </c>
      <c r="AE1625" s="1" t="s">
        <v>9765</v>
      </c>
    </row>
    <row r="1626" spans="1:72" ht="13.5" customHeight="1">
      <c r="A1626" s="4" t="str">
        <f t="shared" si="44"/>
        <v>1702_각남면_0106</v>
      </c>
      <c r="B1626" s="1">
        <v>1702</v>
      </c>
      <c r="C1626" s="1" t="s">
        <v>12741</v>
      </c>
      <c r="D1626" s="1" t="s">
        <v>12742</v>
      </c>
      <c r="E1626" s="1">
        <v>1625</v>
      </c>
      <c r="F1626" s="1">
        <v>5</v>
      </c>
      <c r="G1626" s="1" t="s">
        <v>2680</v>
      </c>
      <c r="H1626" s="1" t="s">
        <v>7055</v>
      </c>
      <c r="I1626" s="1">
        <v>15</v>
      </c>
      <c r="L1626" s="1">
        <v>1</v>
      </c>
      <c r="M1626" s="1" t="s">
        <v>3206</v>
      </c>
      <c r="N1626" s="1" t="s">
        <v>7106</v>
      </c>
      <c r="S1626" s="1" t="s">
        <v>64</v>
      </c>
      <c r="T1626" s="1" t="s">
        <v>7221</v>
      </c>
      <c r="Y1626" s="1" t="s">
        <v>411</v>
      </c>
      <c r="Z1626" s="1" t="s">
        <v>7874</v>
      </c>
      <c r="AC1626" s="1">
        <v>5</v>
      </c>
      <c r="AD1626" s="1" t="s">
        <v>319</v>
      </c>
      <c r="AE1626" s="1" t="s">
        <v>7865</v>
      </c>
    </row>
    <row r="1627" spans="1:72" ht="13.5" customHeight="1">
      <c r="A1627" s="4" t="str">
        <f t="shared" si="44"/>
        <v>1702_각남면_0106</v>
      </c>
      <c r="B1627" s="1">
        <v>1702</v>
      </c>
      <c r="C1627" s="1" t="s">
        <v>12741</v>
      </c>
      <c r="D1627" s="1" t="s">
        <v>12742</v>
      </c>
      <c r="E1627" s="1">
        <v>1626</v>
      </c>
      <c r="F1627" s="1">
        <v>5</v>
      </c>
      <c r="G1627" s="1" t="s">
        <v>2680</v>
      </c>
      <c r="H1627" s="1" t="s">
        <v>7055</v>
      </c>
      <c r="I1627" s="1">
        <v>15</v>
      </c>
      <c r="L1627" s="1">
        <v>2</v>
      </c>
      <c r="M1627" s="1" t="s">
        <v>5200</v>
      </c>
      <c r="N1627" s="1" t="s">
        <v>14353</v>
      </c>
      <c r="O1627" s="1" t="s">
        <v>6</v>
      </c>
      <c r="P1627" s="1" t="s">
        <v>7189</v>
      </c>
      <c r="T1627" s="1" t="s">
        <v>14194</v>
      </c>
      <c r="U1627" s="1" t="s">
        <v>147</v>
      </c>
      <c r="V1627" s="1" t="s">
        <v>7312</v>
      </c>
      <c r="W1627" s="1" t="s">
        <v>148</v>
      </c>
      <c r="X1627" s="1" t="s">
        <v>11263</v>
      </c>
      <c r="Y1627" s="1" t="s">
        <v>88</v>
      </c>
      <c r="Z1627" s="1" t="s">
        <v>7814</v>
      </c>
      <c r="AC1627" s="1">
        <v>73</v>
      </c>
      <c r="AD1627" s="1" t="s">
        <v>717</v>
      </c>
      <c r="AE1627" s="1" t="s">
        <v>9812</v>
      </c>
      <c r="AJ1627" s="1" t="s">
        <v>17</v>
      </c>
      <c r="AK1627" s="1" t="s">
        <v>9936</v>
      </c>
      <c r="AL1627" s="1" t="s">
        <v>149</v>
      </c>
      <c r="AM1627" s="1" t="s">
        <v>9962</v>
      </c>
      <c r="AT1627" s="1" t="s">
        <v>46</v>
      </c>
      <c r="AU1627" s="1" t="s">
        <v>7417</v>
      </c>
      <c r="AV1627" s="1" t="s">
        <v>358</v>
      </c>
      <c r="AW1627" s="1" t="s">
        <v>10366</v>
      </c>
      <c r="BG1627" s="1" t="s">
        <v>46</v>
      </c>
      <c r="BH1627" s="1" t="s">
        <v>7417</v>
      </c>
      <c r="BI1627" s="1" t="s">
        <v>1921</v>
      </c>
      <c r="BJ1627" s="1" t="s">
        <v>8282</v>
      </c>
      <c r="BK1627" s="1" t="s">
        <v>46</v>
      </c>
      <c r="BL1627" s="1" t="s">
        <v>7417</v>
      </c>
      <c r="BM1627" s="1" t="s">
        <v>3213</v>
      </c>
      <c r="BN1627" s="1" t="s">
        <v>11747</v>
      </c>
      <c r="BO1627" s="1" t="s">
        <v>46</v>
      </c>
      <c r="BP1627" s="1" t="s">
        <v>7417</v>
      </c>
      <c r="BQ1627" s="1" t="s">
        <v>3214</v>
      </c>
      <c r="BR1627" s="1" t="s">
        <v>12111</v>
      </c>
      <c r="BS1627" s="1" t="s">
        <v>86</v>
      </c>
      <c r="BT1627" s="1" t="s">
        <v>9892</v>
      </c>
    </row>
    <row r="1628" spans="1:72" ht="13.5" customHeight="1">
      <c r="A1628" s="4" t="str">
        <f t="shared" si="44"/>
        <v>1702_각남면_0106</v>
      </c>
      <c r="B1628" s="1">
        <v>1702</v>
      </c>
      <c r="C1628" s="1" t="s">
        <v>12741</v>
      </c>
      <c r="D1628" s="1" t="s">
        <v>12742</v>
      </c>
      <c r="E1628" s="1">
        <v>1627</v>
      </c>
      <c r="F1628" s="1">
        <v>5</v>
      </c>
      <c r="G1628" s="1" t="s">
        <v>2680</v>
      </c>
      <c r="H1628" s="1" t="s">
        <v>7055</v>
      </c>
      <c r="I1628" s="1">
        <v>15</v>
      </c>
      <c r="L1628" s="1">
        <v>2</v>
      </c>
      <c r="M1628" s="1" t="s">
        <v>5200</v>
      </c>
      <c r="N1628" s="1" t="s">
        <v>14353</v>
      </c>
      <c r="S1628" s="1" t="s">
        <v>68</v>
      </c>
      <c r="T1628" s="1" t="s">
        <v>7222</v>
      </c>
      <c r="U1628" s="1" t="s">
        <v>1030</v>
      </c>
      <c r="V1628" s="1" t="s">
        <v>7375</v>
      </c>
      <c r="Y1628" s="1" t="s">
        <v>3215</v>
      </c>
      <c r="Z1628" s="1" t="s">
        <v>8628</v>
      </c>
      <c r="AC1628" s="1">
        <v>22</v>
      </c>
      <c r="AD1628" s="1" t="s">
        <v>465</v>
      </c>
      <c r="AE1628" s="1" t="s">
        <v>9802</v>
      </c>
    </row>
    <row r="1629" spans="1:72" ht="13.5" customHeight="1">
      <c r="A1629" s="4" t="str">
        <f t="shared" si="44"/>
        <v>1702_각남면_0106</v>
      </c>
      <c r="B1629" s="1">
        <v>1702</v>
      </c>
      <c r="C1629" s="1" t="s">
        <v>12741</v>
      </c>
      <c r="D1629" s="1" t="s">
        <v>12742</v>
      </c>
      <c r="E1629" s="1">
        <v>1628</v>
      </c>
      <c r="F1629" s="1">
        <v>5</v>
      </c>
      <c r="G1629" s="1" t="s">
        <v>2680</v>
      </c>
      <c r="H1629" s="1" t="s">
        <v>7055</v>
      </c>
      <c r="I1629" s="1">
        <v>15</v>
      </c>
      <c r="L1629" s="1">
        <v>3</v>
      </c>
      <c r="M1629" s="1" t="s">
        <v>15881</v>
      </c>
      <c r="N1629" s="1" t="s">
        <v>14616</v>
      </c>
      <c r="O1629" s="1" t="s">
        <v>6</v>
      </c>
      <c r="P1629" s="1" t="s">
        <v>7189</v>
      </c>
      <c r="T1629" s="1" t="s">
        <v>14194</v>
      </c>
      <c r="U1629" s="1" t="s">
        <v>1429</v>
      </c>
      <c r="V1629" s="1" t="s">
        <v>7403</v>
      </c>
      <c r="W1629" s="1" t="s">
        <v>148</v>
      </c>
      <c r="X1629" s="1" t="s">
        <v>11263</v>
      </c>
      <c r="Y1629" s="1" t="s">
        <v>15804</v>
      </c>
      <c r="Z1629" s="1" t="s">
        <v>13029</v>
      </c>
      <c r="AC1629" s="1">
        <v>81</v>
      </c>
      <c r="AD1629" s="1" t="s">
        <v>246</v>
      </c>
      <c r="AE1629" s="1" t="s">
        <v>9786</v>
      </c>
      <c r="AF1629" s="1" t="s">
        <v>737</v>
      </c>
      <c r="AG1629" s="1" t="s">
        <v>9833</v>
      </c>
      <c r="AH1629" s="1" t="s">
        <v>3216</v>
      </c>
      <c r="AI1629" s="1" t="s">
        <v>9921</v>
      </c>
      <c r="AJ1629" s="1" t="s">
        <v>17</v>
      </c>
      <c r="AK1629" s="1" t="s">
        <v>9936</v>
      </c>
      <c r="AL1629" s="1" t="s">
        <v>149</v>
      </c>
      <c r="AM1629" s="1" t="s">
        <v>9962</v>
      </c>
      <c r="AT1629" s="1" t="s">
        <v>42</v>
      </c>
      <c r="AU1629" s="1" t="s">
        <v>7418</v>
      </c>
      <c r="AV1629" s="1" t="s">
        <v>1289</v>
      </c>
      <c r="AW1629" s="1" t="s">
        <v>9289</v>
      </c>
      <c r="BG1629" s="1" t="s">
        <v>189</v>
      </c>
      <c r="BH1629" s="1" t="s">
        <v>7414</v>
      </c>
      <c r="BI1629" s="1" t="s">
        <v>3109</v>
      </c>
      <c r="BJ1629" s="1" t="s">
        <v>11259</v>
      </c>
      <c r="BK1629" s="1" t="s">
        <v>189</v>
      </c>
      <c r="BL1629" s="1" t="s">
        <v>7414</v>
      </c>
      <c r="BM1629" s="1" t="s">
        <v>2719</v>
      </c>
      <c r="BN1629" s="1" t="s">
        <v>11722</v>
      </c>
      <c r="BO1629" s="1" t="s">
        <v>189</v>
      </c>
      <c r="BP1629" s="1" t="s">
        <v>7414</v>
      </c>
      <c r="BQ1629" s="1" t="s">
        <v>3217</v>
      </c>
      <c r="BR1629" s="1" t="s">
        <v>14063</v>
      </c>
      <c r="BS1629" s="1" t="s">
        <v>149</v>
      </c>
      <c r="BT1629" s="1" t="s">
        <v>9962</v>
      </c>
    </row>
    <row r="1630" spans="1:72" ht="13.5" customHeight="1">
      <c r="A1630" s="4" t="str">
        <f t="shared" si="44"/>
        <v>1702_각남면_0106</v>
      </c>
      <c r="B1630" s="1">
        <v>1702</v>
      </c>
      <c r="C1630" s="1" t="s">
        <v>12741</v>
      </c>
      <c r="D1630" s="1" t="s">
        <v>12742</v>
      </c>
      <c r="E1630" s="1">
        <v>1629</v>
      </c>
      <c r="F1630" s="1">
        <v>5</v>
      </c>
      <c r="G1630" s="1" t="s">
        <v>2680</v>
      </c>
      <c r="H1630" s="1" t="s">
        <v>7055</v>
      </c>
      <c r="I1630" s="1">
        <v>15</v>
      </c>
      <c r="L1630" s="1">
        <v>3</v>
      </c>
      <c r="M1630" s="1" t="s">
        <v>15882</v>
      </c>
      <c r="N1630" s="1" t="s">
        <v>14616</v>
      </c>
      <c r="S1630" s="1" t="s">
        <v>49</v>
      </c>
      <c r="T1630" s="1" t="s">
        <v>2878</v>
      </c>
      <c r="W1630" s="1" t="s">
        <v>76</v>
      </c>
      <c r="X1630" s="1" t="s">
        <v>12974</v>
      </c>
      <c r="Y1630" s="1" t="s">
        <v>88</v>
      </c>
      <c r="Z1630" s="1" t="s">
        <v>7814</v>
      </c>
      <c r="AC1630" s="1">
        <v>77</v>
      </c>
      <c r="AD1630" s="1" t="s">
        <v>312</v>
      </c>
      <c r="AE1630" s="1" t="s">
        <v>7338</v>
      </c>
      <c r="AJ1630" s="1" t="s">
        <v>17</v>
      </c>
      <c r="AK1630" s="1" t="s">
        <v>9936</v>
      </c>
      <c r="AL1630" s="1" t="s">
        <v>79</v>
      </c>
      <c r="AM1630" s="1" t="s">
        <v>13206</v>
      </c>
      <c r="AT1630" s="1" t="s">
        <v>189</v>
      </c>
      <c r="AU1630" s="1" t="s">
        <v>7414</v>
      </c>
      <c r="AV1630" s="1" t="s">
        <v>3182</v>
      </c>
      <c r="AW1630" s="1" t="s">
        <v>13437</v>
      </c>
      <c r="BG1630" s="1" t="s">
        <v>189</v>
      </c>
      <c r="BH1630" s="1" t="s">
        <v>7414</v>
      </c>
      <c r="BI1630" s="1" t="s">
        <v>3218</v>
      </c>
      <c r="BJ1630" s="1" t="s">
        <v>11295</v>
      </c>
      <c r="BK1630" s="1" t="s">
        <v>42</v>
      </c>
      <c r="BL1630" s="1" t="s">
        <v>7418</v>
      </c>
      <c r="BM1630" s="1" t="s">
        <v>3219</v>
      </c>
      <c r="BN1630" s="1" t="s">
        <v>11748</v>
      </c>
      <c r="BO1630" s="1" t="s">
        <v>189</v>
      </c>
      <c r="BP1630" s="1" t="s">
        <v>7414</v>
      </c>
      <c r="BQ1630" s="1" t="s">
        <v>3220</v>
      </c>
      <c r="BR1630" s="1" t="s">
        <v>13675</v>
      </c>
      <c r="BS1630" s="1" t="s">
        <v>79</v>
      </c>
      <c r="BT1630" s="1" t="s">
        <v>14129</v>
      </c>
    </row>
    <row r="1631" spans="1:72" ht="13.5" customHeight="1">
      <c r="A1631" s="4" t="str">
        <f t="shared" si="44"/>
        <v>1702_각남면_0106</v>
      </c>
      <c r="B1631" s="1">
        <v>1702</v>
      </c>
      <c r="C1631" s="1" t="s">
        <v>12741</v>
      </c>
      <c r="D1631" s="1" t="s">
        <v>12742</v>
      </c>
      <c r="E1631" s="1">
        <v>1630</v>
      </c>
      <c r="F1631" s="1">
        <v>5</v>
      </c>
      <c r="G1631" s="1" t="s">
        <v>2680</v>
      </c>
      <c r="H1631" s="1" t="s">
        <v>7055</v>
      </c>
      <c r="I1631" s="1">
        <v>15</v>
      </c>
      <c r="L1631" s="1">
        <v>3</v>
      </c>
      <c r="M1631" s="1" t="s">
        <v>15882</v>
      </c>
      <c r="N1631" s="1" t="s">
        <v>14616</v>
      </c>
      <c r="S1631" s="1" t="s">
        <v>64</v>
      </c>
      <c r="T1631" s="1" t="s">
        <v>7221</v>
      </c>
      <c r="Y1631" s="1" t="s">
        <v>88</v>
      </c>
      <c r="Z1631" s="1" t="s">
        <v>7814</v>
      </c>
      <c r="AF1631" s="1" t="s">
        <v>66</v>
      </c>
      <c r="AG1631" s="1" t="s">
        <v>9818</v>
      </c>
      <c r="AH1631" s="1" t="s">
        <v>3221</v>
      </c>
      <c r="AI1631" s="1" t="s">
        <v>13212</v>
      </c>
    </row>
    <row r="1632" spans="1:72" ht="13.5" customHeight="1">
      <c r="A1632" s="4" t="str">
        <f t="shared" si="44"/>
        <v>1702_각남면_0106</v>
      </c>
      <c r="B1632" s="1">
        <v>1702</v>
      </c>
      <c r="C1632" s="1" t="s">
        <v>12741</v>
      </c>
      <c r="D1632" s="1" t="s">
        <v>12742</v>
      </c>
      <c r="E1632" s="1">
        <v>1631</v>
      </c>
      <c r="F1632" s="1">
        <v>5</v>
      </c>
      <c r="G1632" s="1" t="s">
        <v>2680</v>
      </c>
      <c r="H1632" s="1" t="s">
        <v>7055</v>
      </c>
      <c r="I1632" s="1">
        <v>15</v>
      </c>
      <c r="L1632" s="1">
        <v>4</v>
      </c>
      <c r="M1632" s="1" t="s">
        <v>14887</v>
      </c>
      <c r="N1632" s="1" t="s">
        <v>14888</v>
      </c>
      <c r="O1632" s="1" t="s">
        <v>6</v>
      </c>
      <c r="P1632" s="1" t="s">
        <v>7189</v>
      </c>
      <c r="T1632" s="1" t="s">
        <v>14194</v>
      </c>
      <c r="U1632" s="1" t="s">
        <v>3222</v>
      </c>
      <c r="V1632" s="1" t="s">
        <v>12869</v>
      </c>
      <c r="W1632" s="1" t="s">
        <v>166</v>
      </c>
      <c r="X1632" s="1" t="s">
        <v>7754</v>
      </c>
      <c r="Y1632" s="1" t="s">
        <v>3223</v>
      </c>
      <c r="Z1632" s="1" t="s">
        <v>8629</v>
      </c>
      <c r="AC1632" s="1">
        <v>67</v>
      </c>
      <c r="AD1632" s="1" t="s">
        <v>74</v>
      </c>
      <c r="AE1632" s="1" t="s">
        <v>9766</v>
      </c>
      <c r="AJ1632" s="1" t="s">
        <v>17</v>
      </c>
      <c r="AK1632" s="1" t="s">
        <v>9936</v>
      </c>
      <c r="AL1632" s="1" t="s">
        <v>97</v>
      </c>
      <c r="AM1632" s="1" t="s">
        <v>9880</v>
      </c>
      <c r="AT1632" s="1" t="s">
        <v>46</v>
      </c>
      <c r="AU1632" s="1" t="s">
        <v>7417</v>
      </c>
      <c r="AV1632" s="1" t="s">
        <v>1372</v>
      </c>
      <c r="AW1632" s="1" t="s">
        <v>8167</v>
      </c>
      <c r="BG1632" s="1" t="s">
        <v>189</v>
      </c>
      <c r="BH1632" s="1" t="s">
        <v>7414</v>
      </c>
      <c r="BI1632" s="1" t="s">
        <v>3224</v>
      </c>
      <c r="BJ1632" s="1" t="s">
        <v>10667</v>
      </c>
      <c r="BK1632" s="1" t="s">
        <v>46</v>
      </c>
      <c r="BL1632" s="1" t="s">
        <v>7417</v>
      </c>
      <c r="BM1632" s="1" t="s">
        <v>3225</v>
      </c>
      <c r="BN1632" s="1" t="s">
        <v>8682</v>
      </c>
      <c r="BO1632" s="1" t="s">
        <v>46</v>
      </c>
      <c r="BP1632" s="1" t="s">
        <v>7417</v>
      </c>
      <c r="BQ1632" s="1" t="s">
        <v>3226</v>
      </c>
      <c r="BR1632" s="1" t="s">
        <v>13946</v>
      </c>
      <c r="BS1632" s="1" t="s">
        <v>2562</v>
      </c>
      <c r="BT1632" s="1" t="s">
        <v>14132</v>
      </c>
    </row>
    <row r="1633" spans="1:73" ht="13.5" customHeight="1">
      <c r="A1633" s="4" t="str">
        <f t="shared" si="44"/>
        <v>1702_각남면_0106</v>
      </c>
      <c r="B1633" s="1">
        <v>1702</v>
      </c>
      <c r="C1633" s="1" t="s">
        <v>12741</v>
      </c>
      <c r="D1633" s="1" t="s">
        <v>12742</v>
      </c>
      <c r="E1633" s="1">
        <v>1632</v>
      </c>
      <c r="F1633" s="1">
        <v>5</v>
      </c>
      <c r="G1633" s="1" t="s">
        <v>2680</v>
      </c>
      <c r="H1633" s="1" t="s">
        <v>7055</v>
      </c>
      <c r="I1633" s="1">
        <v>15</v>
      </c>
      <c r="L1633" s="1">
        <v>4</v>
      </c>
      <c r="M1633" s="1" t="s">
        <v>14887</v>
      </c>
      <c r="N1633" s="1" t="s">
        <v>14888</v>
      </c>
      <c r="S1633" s="1" t="s">
        <v>49</v>
      </c>
      <c r="T1633" s="1" t="s">
        <v>2878</v>
      </c>
      <c r="W1633" s="1" t="s">
        <v>303</v>
      </c>
      <c r="X1633" s="1" t="s">
        <v>7757</v>
      </c>
      <c r="Y1633" s="1" t="s">
        <v>88</v>
      </c>
      <c r="Z1633" s="1" t="s">
        <v>7814</v>
      </c>
      <c r="AC1633" s="1">
        <v>66</v>
      </c>
      <c r="AD1633" s="1" t="s">
        <v>316</v>
      </c>
      <c r="AE1633" s="1" t="s">
        <v>9794</v>
      </c>
      <c r="AJ1633" s="1" t="s">
        <v>17</v>
      </c>
      <c r="AK1633" s="1" t="s">
        <v>9936</v>
      </c>
      <c r="AL1633" s="1" t="s">
        <v>149</v>
      </c>
      <c r="AM1633" s="1" t="s">
        <v>9962</v>
      </c>
      <c r="AT1633" s="1" t="s">
        <v>46</v>
      </c>
      <c r="AU1633" s="1" t="s">
        <v>7417</v>
      </c>
      <c r="AV1633" s="1" t="s">
        <v>2295</v>
      </c>
      <c r="AW1633" s="1" t="s">
        <v>8923</v>
      </c>
      <c r="BG1633" s="1" t="s">
        <v>46</v>
      </c>
      <c r="BH1633" s="1" t="s">
        <v>7417</v>
      </c>
      <c r="BI1633" s="1" t="s">
        <v>3227</v>
      </c>
      <c r="BJ1633" s="1" t="s">
        <v>11296</v>
      </c>
      <c r="BK1633" s="1" t="s">
        <v>46</v>
      </c>
      <c r="BL1633" s="1" t="s">
        <v>7417</v>
      </c>
      <c r="BM1633" s="1" t="s">
        <v>1973</v>
      </c>
      <c r="BN1633" s="1" t="s">
        <v>10417</v>
      </c>
      <c r="BO1633" s="1" t="s">
        <v>189</v>
      </c>
      <c r="BP1633" s="1" t="s">
        <v>7414</v>
      </c>
      <c r="BQ1633" s="1" t="s">
        <v>3228</v>
      </c>
      <c r="BR1633" s="1" t="s">
        <v>12293</v>
      </c>
      <c r="BS1633" s="1" t="s">
        <v>86</v>
      </c>
      <c r="BT1633" s="1" t="s">
        <v>9892</v>
      </c>
    </row>
    <row r="1634" spans="1:73" ht="13.5" customHeight="1">
      <c r="A1634" s="4" t="str">
        <f t="shared" si="44"/>
        <v>1702_각남면_0106</v>
      </c>
      <c r="B1634" s="1">
        <v>1702</v>
      </c>
      <c r="C1634" s="1" t="s">
        <v>12741</v>
      </c>
      <c r="D1634" s="1" t="s">
        <v>12742</v>
      </c>
      <c r="E1634" s="1">
        <v>1633</v>
      </c>
      <c r="F1634" s="1">
        <v>5</v>
      </c>
      <c r="G1634" s="1" t="s">
        <v>2680</v>
      </c>
      <c r="H1634" s="1" t="s">
        <v>7055</v>
      </c>
      <c r="I1634" s="1">
        <v>15</v>
      </c>
      <c r="L1634" s="1">
        <v>5</v>
      </c>
      <c r="M1634" s="1" t="s">
        <v>15133</v>
      </c>
      <c r="N1634" s="1" t="s">
        <v>15134</v>
      </c>
      <c r="O1634" s="1" t="s">
        <v>602</v>
      </c>
      <c r="P1634" s="1" t="s">
        <v>12806</v>
      </c>
      <c r="T1634" s="1" t="s">
        <v>14194</v>
      </c>
      <c r="U1634" s="1" t="s">
        <v>3119</v>
      </c>
      <c r="V1634" s="1" t="s">
        <v>7495</v>
      </c>
      <c r="W1634" s="1" t="s">
        <v>76</v>
      </c>
      <c r="X1634" s="1" t="s">
        <v>12974</v>
      </c>
      <c r="Y1634" s="1" t="s">
        <v>2142</v>
      </c>
      <c r="Z1634" s="1" t="s">
        <v>8333</v>
      </c>
      <c r="AC1634" s="1">
        <v>19</v>
      </c>
      <c r="AD1634" s="1" t="s">
        <v>493</v>
      </c>
      <c r="AE1634" s="1" t="s">
        <v>9804</v>
      </c>
      <c r="AF1634" s="1" t="s">
        <v>737</v>
      </c>
      <c r="AG1634" s="1" t="s">
        <v>9833</v>
      </c>
      <c r="AH1634" s="1" t="s">
        <v>3229</v>
      </c>
      <c r="AI1634" s="1" t="s">
        <v>13210</v>
      </c>
      <c r="AJ1634" s="1" t="s">
        <v>17</v>
      </c>
      <c r="AK1634" s="1" t="s">
        <v>9936</v>
      </c>
      <c r="AL1634" s="1" t="s">
        <v>120</v>
      </c>
      <c r="AM1634" s="1" t="s">
        <v>9894</v>
      </c>
      <c r="AT1634" s="1" t="s">
        <v>46</v>
      </c>
      <c r="AU1634" s="1" t="s">
        <v>7417</v>
      </c>
      <c r="AV1634" s="1" t="s">
        <v>644</v>
      </c>
      <c r="AW1634" s="1" t="s">
        <v>8525</v>
      </c>
      <c r="BG1634" s="1" t="s">
        <v>46</v>
      </c>
      <c r="BH1634" s="1" t="s">
        <v>7417</v>
      </c>
      <c r="BI1634" s="1" t="s">
        <v>775</v>
      </c>
      <c r="BJ1634" s="1" t="s">
        <v>10525</v>
      </c>
      <c r="BK1634" s="1" t="s">
        <v>46</v>
      </c>
      <c r="BL1634" s="1" t="s">
        <v>7417</v>
      </c>
      <c r="BM1634" s="1" t="s">
        <v>1460</v>
      </c>
      <c r="BN1634" s="1" t="s">
        <v>11180</v>
      </c>
      <c r="BO1634" s="1" t="s">
        <v>46</v>
      </c>
      <c r="BP1634" s="1" t="s">
        <v>7417</v>
      </c>
      <c r="BQ1634" s="1" t="s">
        <v>3230</v>
      </c>
      <c r="BR1634" s="1" t="s">
        <v>14060</v>
      </c>
      <c r="BS1634" s="1" t="s">
        <v>149</v>
      </c>
      <c r="BT1634" s="1" t="s">
        <v>9962</v>
      </c>
    </row>
    <row r="1635" spans="1:73" ht="13.5" customHeight="1">
      <c r="A1635" s="4" t="str">
        <f t="shared" si="44"/>
        <v>1702_각남면_0106</v>
      </c>
      <c r="B1635" s="1">
        <v>1702</v>
      </c>
      <c r="C1635" s="1" t="s">
        <v>12741</v>
      </c>
      <c r="D1635" s="1" t="s">
        <v>12742</v>
      </c>
      <c r="E1635" s="1">
        <v>1634</v>
      </c>
      <c r="F1635" s="1">
        <v>5</v>
      </c>
      <c r="G1635" s="1" t="s">
        <v>2680</v>
      </c>
      <c r="H1635" s="1" t="s">
        <v>7055</v>
      </c>
      <c r="I1635" s="1">
        <v>15</v>
      </c>
      <c r="L1635" s="1">
        <v>5</v>
      </c>
      <c r="M1635" s="1" t="s">
        <v>15133</v>
      </c>
      <c r="N1635" s="1" t="s">
        <v>15134</v>
      </c>
      <c r="S1635" s="1" t="s">
        <v>49</v>
      </c>
      <c r="T1635" s="1" t="s">
        <v>2878</v>
      </c>
      <c r="W1635" s="1" t="s">
        <v>148</v>
      </c>
      <c r="X1635" s="1" t="s">
        <v>11263</v>
      </c>
      <c r="Y1635" s="1" t="s">
        <v>88</v>
      </c>
      <c r="Z1635" s="1" t="s">
        <v>7814</v>
      </c>
      <c r="AC1635" s="1">
        <v>22</v>
      </c>
      <c r="AD1635" s="1" t="s">
        <v>465</v>
      </c>
      <c r="AE1635" s="1" t="s">
        <v>9802</v>
      </c>
      <c r="AJ1635" s="1" t="s">
        <v>17</v>
      </c>
      <c r="AK1635" s="1" t="s">
        <v>9936</v>
      </c>
      <c r="AL1635" s="1" t="s">
        <v>3231</v>
      </c>
      <c r="AM1635" s="1" t="s">
        <v>8788</v>
      </c>
      <c r="AT1635" s="1" t="s">
        <v>46</v>
      </c>
      <c r="AU1635" s="1" t="s">
        <v>7417</v>
      </c>
      <c r="AV1635" s="1" t="s">
        <v>3232</v>
      </c>
      <c r="AW1635" s="1" t="s">
        <v>10537</v>
      </c>
      <c r="BG1635" s="1" t="s">
        <v>46</v>
      </c>
      <c r="BH1635" s="1" t="s">
        <v>7417</v>
      </c>
      <c r="BI1635" s="1" t="s">
        <v>2645</v>
      </c>
      <c r="BJ1635" s="1" t="s">
        <v>10595</v>
      </c>
      <c r="BK1635" s="1" t="s">
        <v>207</v>
      </c>
      <c r="BL1635" s="1" t="s">
        <v>10187</v>
      </c>
      <c r="BM1635" s="1" t="s">
        <v>15883</v>
      </c>
      <c r="BN1635" s="1" t="s">
        <v>13597</v>
      </c>
      <c r="BO1635" s="1" t="s">
        <v>46</v>
      </c>
      <c r="BP1635" s="1" t="s">
        <v>7417</v>
      </c>
      <c r="BQ1635" s="1" t="s">
        <v>3233</v>
      </c>
      <c r="BR1635" s="1" t="s">
        <v>12294</v>
      </c>
      <c r="BS1635" s="1" t="s">
        <v>399</v>
      </c>
      <c r="BT1635" s="1" t="s">
        <v>9937</v>
      </c>
    </row>
    <row r="1636" spans="1:73" ht="13.5" customHeight="1">
      <c r="A1636" s="4" t="str">
        <f t="shared" si="44"/>
        <v>1702_각남면_0106</v>
      </c>
      <c r="B1636" s="1">
        <v>1702</v>
      </c>
      <c r="C1636" s="1" t="s">
        <v>12741</v>
      </c>
      <c r="D1636" s="1" t="s">
        <v>12742</v>
      </c>
      <c r="E1636" s="1">
        <v>1635</v>
      </c>
      <c r="F1636" s="1">
        <v>5</v>
      </c>
      <c r="G1636" s="1" t="s">
        <v>2680</v>
      </c>
      <c r="H1636" s="1" t="s">
        <v>7055</v>
      </c>
      <c r="I1636" s="1">
        <v>15</v>
      </c>
      <c r="L1636" s="1">
        <v>5</v>
      </c>
      <c r="M1636" s="1" t="s">
        <v>15133</v>
      </c>
      <c r="N1636" s="1" t="s">
        <v>15134</v>
      </c>
      <c r="S1636" s="1" t="s">
        <v>280</v>
      </c>
      <c r="T1636" s="1" t="s">
        <v>7228</v>
      </c>
      <c r="W1636" s="1" t="s">
        <v>148</v>
      </c>
      <c r="X1636" s="1" t="s">
        <v>11263</v>
      </c>
      <c r="Y1636" s="1" t="s">
        <v>88</v>
      </c>
      <c r="Z1636" s="1" t="s">
        <v>7814</v>
      </c>
      <c r="AC1636" s="1">
        <v>51</v>
      </c>
      <c r="AD1636" s="1" t="s">
        <v>593</v>
      </c>
      <c r="AE1636" s="1" t="s">
        <v>9808</v>
      </c>
    </row>
    <row r="1637" spans="1:73" ht="13.5" customHeight="1">
      <c r="A1637" s="4" t="str">
        <f t="shared" si="44"/>
        <v>1702_각남면_0106</v>
      </c>
      <c r="B1637" s="1">
        <v>1702</v>
      </c>
      <c r="C1637" s="1" t="s">
        <v>12741</v>
      </c>
      <c r="D1637" s="1" t="s">
        <v>12742</v>
      </c>
      <c r="E1637" s="1">
        <v>1636</v>
      </c>
      <c r="F1637" s="1">
        <v>5</v>
      </c>
      <c r="G1637" s="1" t="s">
        <v>2680</v>
      </c>
      <c r="H1637" s="1" t="s">
        <v>7055</v>
      </c>
      <c r="I1637" s="1">
        <v>15</v>
      </c>
      <c r="L1637" s="1">
        <v>5</v>
      </c>
      <c r="M1637" s="1" t="s">
        <v>15133</v>
      </c>
      <c r="N1637" s="1" t="s">
        <v>15134</v>
      </c>
      <c r="S1637" s="1" t="s">
        <v>1571</v>
      </c>
      <c r="T1637" s="1" t="s">
        <v>7250</v>
      </c>
      <c r="W1637" s="1" t="s">
        <v>272</v>
      </c>
      <c r="X1637" s="1" t="s">
        <v>7756</v>
      </c>
      <c r="Y1637" s="1" t="s">
        <v>88</v>
      </c>
      <c r="Z1637" s="1" t="s">
        <v>7814</v>
      </c>
      <c r="AC1637" s="1">
        <v>89</v>
      </c>
      <c r="AD1637" s="1" t="s">
        <v>408</v>
      </c>
      <c r="AE1637" s="1" t="s">
        <v>9800</v>
      </c>
    </row>
    <row r="1638" spans="1:73" ht="13.5" customHeight="1">
      <c r="A1638" s="4" t="str">
        <f t="shared" si="44"/>
        <v>1702_각남면_0106</v>
      </c>
      <c r="B1638" s="1">
        <v>1702</v>
      </c>
      <c r="C1638" s="1" t="s">
        <v>12741</v>
      </c>
      <c r="D1638" s="1" t="s">
        <v>12742</v>
      </c>
      <c r="E1638" s="1">
        <v>1637</v>
      </c>
      <c r="F1638" s="1">
        <v>5</v>
      </c>
      <c r="G1638" s="1" t="s">
        <v>2680</v>
      </c>
      <c r="H1638" s="1" t="s">
        <v>7055</v>
      </c>
      <c r="I1638" s="1">
        <v>15</v>
      </c>
      <c r="L1638" s="1">
        <v>5</v>
      </c>
      <c r="M1638" s="1" t="s">
        <v>15133</v>
      </c>
      <c r="N1638" s="1" t="s">
        <v>15134</v>
      </c>
      <c r="S1638" s="1" t="s">
        <v>494</v>
      </c>
      <c r="T1638" s="1" t="s">
        <v>7234</v>
      </c>
      <c r="Y1638" s="1" t="s">
        <v>2161</v>
      </c>
      <c r="Z1638" s="1" t="s">
        <v>8336</v>
      </c>
      <c r="AC1638" s="1">
        <v>23</v>
      </c>
      <c r="AD1638" s="1" t="s">
        <v>89</v>
      </c>
      <c r="AE1638" s="1" t="s">
        <v>8127</v>
      </c>
    </row>
    <row r="1639" spans="1:73" ht="13.5" customHeight="1">
      <c r="A1639" s="4" t="str">
        <f t="shared" si="44"/>
        <v>1702_각남면_0106</v>
      </c>
      <c r="B1639" s="1">
        <v>1702</v>
      </c>
      <c r="C1639" s="1" t="s">
        <v>12741</v>
      </c>
      <c r="D1639" s="1" t="s">
        <v>12742</v>
      </c>
      <c r="E1639" s="1">
        <v>1638</v>
      </c>
      <c r="F1639" s="1">
        <v>5</v>
      </c>
      <c r="G1639" s="1" t="s">
        <v>2680</v>
      </c>
      <c r="H1639" s="1" t="s">
        <v>7055</v>
      </c>
      <c r="I1639" s="1">
        <v>15</v>
      </c>
      <c r="L1639" s="1">
        <v>5</v>
      </c>
      <c r="M1639" s="1" t="s">
        <v>15133</v>
      </c>
      <c r="N1639" s="1" t="s">
        <v>15134</v>
      </c>
      <c r="S1639" s="1" t="s">
        <v>494</v>
      </c>
      <c r="T1639" s="1" t="s">
        <v>7234</v>
      </c>
      <c r="Y1639" s="1" t="s">
        <v>2827</v>
      </c>
      <c r="Z1639" s="1" t="s">
        <v>8520</v>
      </c>
      <c r="AC1639" s="1">
        <v>15</v>
      </c>
      <c r="AD1639" s="1" t="s">
        <v>70</v>
      </c>
      <c r="AE1639" s="1" t="s">
        <v>9764</v>
      </c>
    </row>
    <row r="1640" spans="1:73" ht="13.5" customHeight="1">
      <c r="A1640" s="4" t="str">
        <f t="shared" si="44"/>
        <v>1702_각남면_0106</v>
      </c>
      <c r="B1640" s="1">
        <v>1702</v>
      </c>
      <c r="C1640" s="1" t="s">
        <v>12741</v>
      </c>
      <c r="D1640" s="1" t="s">
        <v>12742</v>
      </c>
      <c r="E1640" s="1">
        <v>1639</v>
      </c>
      <c r="F1640" s="1">
        <v>5</v>
      </c>
      <c r="G1640" s="1" t="s">
        <v>2680</v>
      </c>
      <c r="H1640" s="1" t="s">
        <v>7055</v>
      </c>
      <c r="I1640" s="1">
        <v>16</v>
      </c>
      <c r="J1640" s="1" t="s">
        <v>3234</v>
      </c>
      <c r="K1640" s="1" t="s">
        <v>7107</v>
      </c>
      <c r="L1640" s="1">
        <v>1</v>
      </c>
      <c r="M1640" s="1" t="s">
        <v>3236</v>
      </c>
      <c r="N1640" s="1" t="s">
        <v>8630</v>
      </c>
      <c r="Q1640" s="1" t="s">
        <v>3235</v>
      </c>
      <c r="R1640" s="1" t="s">
        <v>7203</v>
      </c>
      <c r="T1640" s="1" t="s">
        <v>14194</v>
      </c>
      <c r="U1640" s="1" t="s">
        <v>57</v>
      </c>
      <c r="V1640" s="1" t="s">
        <v>7320</v>
      </c>
      <c r="Y1640" s="1" t="s">
        <v>3236</v>
      </c>
      <c r="Z1640" s="1" t="s">
        <v>8630</v>
      </c>
      <c r="AC1640" s="1">
        <v>44</v>
      </c>
      <c r="AD1640" s="1" t="s">
        <v>1106</v>
      </c>
      <c r="AE1640" s="1" t="s">
        <v>9816</v>
      </c>
      <c r="AJ1640" s="1" t="s">
        <v>17</v>
      </c>
      <c r="AK1640" s="1" t="s">
        <v>9936</v>
      </c>
      <c r="AL1640" s="1" t="s">
        <v>79</v>
      </c>
      <c r="AM1640" s="1" t="s">
        <v>13206</v>
      </c>
      <c r="AN1640" s="1" t="s">
        <v>348</v>
      </c>
      <c r="AO1640" s="1" t="s">
        <v>10001</v>
      </c>
      <c r="AP1640" s="1" t="s">
        <v>233</v>
      </c>
      <c r="AQ1640" s="1" t="s">
        <v>7467</v>
      </c>
      <c r="AR1640" s="1" t="s">
        <v>3155</v>
      </c>
      <c r="AS1640" s="1" t="s">
        <v>13272</v>
      </c>
      <c r="AT1640" s="1" t="s">
        <v>57</v>
      </c>
      <c r="AU1640" s="1" t="s">
        <v>7320</v>
      </c>
      <c r="AV1640" s="1" t="s">
        <v>775</v>
      </c>
      <c r="AW1640" s="1" t="s">
        <v>10525</v>
      </c>
      <c r="BG1640" s="1" t="s">
        <v>57</v>
      </c>
      <c r="BH1640" s="1" t="s">
        <v>7320</v>
      </c>
      <c r="BI1640" s="1" t="s">
        <v>1498</v>
      </c>
      <c r="BJ1640" s="1" t="s">
        <v>8158</v>
      </c>
      <c r="BK1640" s="1" t="s">
        <v>57</v>
      </c>
      <c r="BL1640" s="1" t="s">
        <v>7320</v>
      </c>
      <c r="BM1640" s="1" t="s">
        <v>3068</v>
      </c>
      <c r="BN1640" s="1" t="s">
        <v>11741</v>
      </c>
      <c r="BO1640" s="1" t="s">
        <v>46</v>
      </c>
      <c r="BP1640" s="1" t="s">
        <v>7417</v>
      </c>
      <c r="BQ1640" s="1" t="s">
        <v>3069</v>
      </c>
      <c r="BR1640" s="1" t="s">
        <v>13968</v>
      </c>
      <c r="BS1640" s="1" t="s">
        <v>149</v>
      </c>
      <c r="BT1640" s="1" t="s">
        <v>9962</v>
      </c>
    </row>
    <row r="1641" spans="1:73" ht="13.5" customHeight="1">
      <c r="A1641" s="4" t="str">
        <f t="shared" si="44"/>
        <v>1702_각남면_0106</v>
      </c>
      <c r="B1641" s="1">
        <v>1702</v>
      </c>
      <c r="C1641" s="1" t="s">
        <v>12741</v>
      </c>
      <c r="D1641" s="1" t="s">
        <v>12742</v>
      </c>
      <c r="E1641" s="1">
        <v>1640</v>
      </c>
      <c r="F1641" s="1">
        <v>5</v>
      </c>
      <c r="G1641" s="1" t="s">
        <v>2680</v>
      </c>
      <c r="H1641" s="1" t="s">
        <v>7055</v>
      </c>
      <c r="I1641" s="1">
        <v>16</v>
      </c>
      <c r="L1641" s="1">
        <v>1</v>
      </c>
      <c r="M1641" s="1" t="s">
        <v>3236</v>
      </c>
      <c r="N1641" s="1" t="s">
        <v>8630</v>
      </c>
      <c r="S1641" s="1" t="s">
        <v>49</v>
      </c>
      <c r="T1641" s="1" t="s">
        <v>2878</v>
      </c>
      <c r="U1641" s="1" t="s">
        <v>50</v>
      </c>
      <c r="V1641" s="1" t="s">
        <v>7304</v>
      </c>
      <c r="Y1641" s="1" t="s">
        <v>3237</v>
      </c>
      <c r="Z1641" s="1" t="s">
        <v>8631</v>
      </c>
      <c r="AC1641" s="1">
        <v>32</v>
      </c>
      <c r="AD1641" s="1" t="s">
        <v>178</v>
      </c>
      <c r="AE1641" s="1" t="s">
        <v>9780</v>
      </c>
      <c r="AF1641" s="1" t="s">
        <v>100</v>
      </c>
      <c r="AG1641" s="1" t="s">
        <v>9819</v>
      </c>
      <c r="AJ1641" s="1" t="s">
        <v>17</v>
      </c>
      <c r="AK1641" s="1" t="s">
        <v>9936</v>
      </c>
      <c r="AL1641" s="1" t="s">
        <v>310</v>
      </c>
      <c r="AM1641" s="1" t="s">
        <v>9995</v>
      </c>
      <c r="AN1641" s="1" t="s">
        <v>360</v>
      </c>
      <c r="AO1641" s="1" t="s">
        <v>9928</v>
      </c>
      <c r="AR1641" s="1" t="s">
        <v>3238</v>
      </c>
      <c r="AS1641" s="1" t="s">
        <v>10098</v>
      </c>
      <c r="AT1641" s="1" t="s">
        <v>46</v>
      </c>
      <c r="AU1641" s="1" t="s">
        <v>7417</v>
      </c>
      <c r="AV1641" s="1" t="s">
        <v>3239</v>
      </c>
      <c r="AW1641" s="1" t="s">
        <v>10538</v>
      </c>
      <c r="BB1641" s="1" t="s">
        <v>141</v>
      </c>
      <c r="BC1641" s="1" t="s">
        <v>7634</v>
      </c>
      <c r="BD1641" s="1" t="s">
        <v>15884</v>
      </c>
      <c r="BE1641" s="1" t="s">
        <v>13046</v>
      </c>
      <c r="BG1641" s="1" t="s">
        <v>46</v>
      </c>
      <c r="BH1641" s="1" t="s">
        <v>7417</v>
      </c>
      <c r="BI1641" s="1" t="s">
        <v>1415</v>
      </c>
      <c r="BJ1641" s="1" t="s">
        <v>8126</v>
      </c>
      <c r="BK1641" s="1" t="s">
        <v>46</v>
      </c>
      <c r="BL1641" s="1" t="s">
        <v>7417</v>
      </c>
      <c r="BM1641" s="1" t="s">
        <v>3240</v>
      </c>
      <c r="BN1641" s="1" t="s">
        <v>11749</v>
      </c>
      <c r="BO1641" s="1" t="s">
        <v>57</v>
      </c>
      <c r="BP1641" s="1" t="s">
        <v>7320</v>
      </c>
      <c r="BQ1641" s="1" t="s">
        <v>909</v>
      </c>
      <c r="BR1641" s="1" t="s">
        <v>8457</v>
      </c>
      <c r="BS1641" s="1" t="s">
        <v>360</v>
      </c>
      <c r="BT1641" s="1" t="s">
        <v>9928</v>
      </c>
      <c r="BU1641" s="1" t="s">
        <v>16080</v>
      </c>
    </row>
    <row r="1642" spans="1:73" ht="13.5" customHeight="1">
      <c r="A1642" s="4" t="str">
        <f t="shared" si="44"/>
        <v>1702_각남면_0106</v>
      </c>
      <c r="B1642" s="1">
        <v>1702</v>
      </c>
      <c r="C1642" s="1" t="s">
        <v>12741</v>
      </c>
      <c r="D1642" s="1" t="s">
        <v>12742</v>
      </c>
      <c r="E1642" s="1">
        <v>1641</v>
      </c>
      <c r="F1642" s="1">
        <v>5</v>
      </c>
      <c r="G1642" s="1" t="s">
        <v>2680</v>
      </c>
      <c r="H1642" s="1" t="s">
        <v>7055</v>
      </c>
      <c r="I1642" s="1">
        <v>16</v>
      </c>
      <c r="L1642" s="1">
        <v>1</v>
      </c>
      <c r="M1642" s="1" t="s">
        <v>3236</v>
      </c>
      <c r="N1642" s="1" t="s">
        <v>8630</v>
      </c>
      <c r="S1642" s="1" t="s">
        <v>280</v>
      </c>
      <c r="T1642" s="1" t="s">
        <v>7228</v>
      </c>
      <c r="W1642" s="1" t="s">
        <v>148</v>
      </c>
      <c r="X1642" s="1" t="s">
        <v>11263</v>
      </c>
      <c r="Y1642" s="1" t="s">
        <v>3156</v>
      </c>
      <c r="Z1642" s="1" t="s">
        <v>8632</v>
      </c>
      <c r="AC1642" s="1">
        <v>73</v>
      </c>
      <c r="AD1642" s="1" t="s">
        <v>717</v>
      </c>
      <c r="AE1642" s="1" t="s">
        <v>9812</v>
      </c>
    </row>
    <row r="1643" spans="1:73" ht="13.5" customHeight="1">
      <c r="A1643" s="4" t="str">
        <f t="shared" si="44"/>
        <v>1702_각남면_0106</v>
      </c>
      <c r="B1643" s="1">
        <v>1702</v>
      </c>
      <c r="C1643" s="1" t="s">
        <v>12741</v>
      </c>
      <c r="D1643" s="1" t="s">
        <v>12742</v>
      </c>
      <c r="E1643" s="1">
        <v>1642</v>
      </c>
      <c r="F1643" s="1">
        <v>5</v>
      </c>
      <c r="G1643" s="1" t="s">
        <v>2680</v>
      </c>
      <c r="H1643" s="1" t="s">
        <v>7055</v>
      </c>
      <c r="I1643" s="1">
        <v>16</v>
      </c>
      <c r="L1643" s="1">
        <v>1</v>
      </c>
      <c r="M1643" s="1" t="s">
        <v>3236</v>
      </c>
      <c r="N1643" s="1" t="s">
        <v>8630</v>
      </c>
      <c r="S1643" s="1" t="s">
        <v>68</v>
      </c>
      <c r="T1643" s="1" t="s">
        <v>7222</v>
      </c>
      <c r="Y1643" s="1" t="s">
        <v>3241</v>
      </c>
      <c r="Z1643" s="1" t="s">
        <v>8633</v>
      </c>
      <c r="AC1643" s="1">
        <v>2</v>
      </c>
      <c r="AD1643" s="1" t="s">
        <v>99</v>
      </c>
      <c r="AE1643" s="1" t="s">
        <v>9768</v>
      </c>
      <c r="AF1643" s="1" t="s">
        <v>100</v>
      </c>
      <c r="AG1643" s="1" t="s">
        <v>9819</v>
      </c>
    </row>
    <row r="1644" spans="1:73" ht="13.5" customHeight="1">
      <c r="A1644" s="4" t="str">
        <f t="shared" ref="A1644:A1680" si="45">HYPERLINK("http://kyu.snu.ac.kr/sdhj/index.jsp?type=hj/GK14658_00IH_0001_0107.jpg","1702_각남면_0107")</f>
        <v>1702_각남면_0107</v>
      </c>
      <c r="B1644" s="1">
        <v>1702</v>
      </c>
      <c r="C1644" s="1" t="s">
        <v>12741</v>
      </c>
      <c r="D1644" s="1" t="s">
        <v>12742</v>
      </c>
      <c r="E1644" s="1">
        <v>1643</v>
      </c>
      <c r="F1644" s="1">
        <v>5</v>
      </c>
      <c r="G1644" s="1" t="s">
        <v>2680</v>
      </c>
      <c r="H1644" s="1" t="s">
        <v>7055</v>
      </c>
      <c r="I1644" s="1">
        <v>16</v>
      </c>
      <c r="L1644" s="1">
        <v>2</v>
      </c>
      <c r="M1644" s="1" t="s">
        <v>14354</v>
      </c>
      <c r="N1644" s="1" t="s">
        <v>14355</v>
      </c>
      <c r="T1644" s="1" t="s">
        <v>14194</v>
      </c>
      <c r="U1644" s="1" t="s">
        <v>2148</v>
      </c>
      <c r="V1644" s="1" t="s">
        <v>7445</v>
      </c>
      <c r="W1644" s="1" t="s">
        <v>155</v>
      </c>
      <c r="X1644" s="1" t="s">
        <v>7753</v>
      </c>
      <c r="Y1644" s="1" t="s">
        <v>1920</v>
      </c>
      <c r="Z1644" s="1" t="s">
        <v>8281</v>
      </c>
      <c r="AC1644" s="1">
        <v>41</v>
      </c>
      <c r="AD1644" s="1" t="s">
        <v>223</v>
      </c>
      <c r="AE1644" s="1" t="s">
        <v>9784</v>
      </c>
      <c r="AF1644" s="1" t="s">
        <v>737</v>
      </c>
      <c r="AG1644" s="1" t="s">
        <v>9833</v>
      </c>
      <c r="AH1644" s="1" t="s">
        <v>3207</v>
      </c>
      <c r="AI1644" s="1" t="s">
        <v>9920</v>
      </c>
      <c r="AJ1644" s="1" t="s">
        <v>17</v>
      </c>
      <c r="AK1644" s="1" t="s">
        <v>9936</v>
      </c>
      <c r="AL1644" s="1" t="s">
        <v>399</v>
      </c>
      <c r="AM1644" s="1" t="s">
        <v>9937</v>
      </c>
      <c r="AT1644" s="1" t="s">
        <v>862</v>
      </c>
      <c r="AU1644" s="1" t="s">
        <v>7578</v>
      </c>
      <c r="AV1644" s="1" t="s">
        <v>3208</v>
      </c>
      <c r="AW1644" s="1" t="s">
        <v>10536</v>
      </c>
      <c r="BG1644" s="1" t="s">
        <v>189</v>
      </c>
      <c r="BH1644" s="1" t="s">
        <v>7414</v>
      </c>
      <c r="BI1644" s="1" t="s">
        <v>3209</v>
      </c>
      <c r="BJ1644" s="1" t="s">
        <v>10711</v>
      </c>
      <c r="BK1644" s="1" t="s">
        <v>194</v>
      </c>
      <c r="BL1644" s="1" t="s">
        <v>7558</v>
      </c>
      <c r="BM1644" s="1" t="s">
        <v>840</v>
      </c>
      <c r="BN1644" s="1" t="s">
        <v>7984</v>
      </c>
      <c r="BO1644" s="1" t="s">
        <v>95</v>
      </c>
      <c r="BP1644" s="1" t="s">
        <v>10190</v>
      </c>
      <c r="BQ1644" s="1" t="s">
        <v>3210</v>
      </c>
      <c r="BR1644" s="1" t="s">
        <v>13977</v>
      </c>
      <c r="BS1644" s="1" t="s">
        <v>149</v>
      </c>
      <c r="BT1644" s="1" t="s">
        <v>9962</v>
      </c>
    </row>
    <row r="1645" spans="1:73" ht="13.5" customHeight="1">
      <c r="A1645" s="4" t="str">
        <f t="shared" si="45"/>
        <v>1702_각남면_0107</v>
      </c>
      <c r="B1645" s="1">
        <v>1702</v>
      </c>
      <c r="C1645" s="1" t="s">
        <v>12741</v>
      </c>
      <c r="D1645" s="1" t="s">
        <v>12742</v>
      </c>
      <c r="E1645" s="1">
        <v>1644</v>
      </c>
      <c r="F1645" s="1">
        <v>5</v>
      </c>
      <c r="G1645" s="1" t="s">
        <v>2680</v>
      </c>
      <c r="H1645" s="1" t="s">
        <v>7055</v>
      </c>
      <c r="I1645" s="1">
        <v>16</v>
      </c>
      <c r="L1645" s="1">
        <v>2</v>
      </c>
      <c r="M1645" s="1" t="s">
        <v>14354</v>
      </c>
      <c r="N1645" s="1" t="s">
        <v>14355</v>
      </c>
      <c r="S1645" s="1" t="s">
        <v>49</v>
      </c>
      <c r="T1645" s="1" t="s">
        <v>2878</v>
      </c>
      <c r="W1645" s="1" t="s">
        <v>148</v>
      </c>
      <c r="X1645" s="1" t="s">
        <v>11263</v>
      </c>
      <c r="Y1645" s="1" t="s">
        <v>88</v>
      </c>
      <c r="Z1645" s="1" t="s">
        <v>7814</v>
      </c>
      <c r="AC1645" s="1">
        <v>40</v>
      </c>
      <c r="AD1645" s="1" t="s">
        <v>52</v>
      </c>
      <c r="AE1645" s="1" t="s">
        <v>9763</v>
      </c>
      <c r="AJ1645" s="1" t="s">
        <v>17</v>
      </c>
      <c r="AK1645" s="1" t="s">
        <v>9936</v>
      </c>
      <c r="AL1645" s="1" t="s">
        <v>149</v>
      </c>
      <c r="AM1645" s="1" t="s">
        <v>9962</v>
      </c>
      <c r="AT1645" s="1" t="s">
        <v>1005</v>
      </c>
      <c r="AU1645" s="1" t="s">
        <v>10209</v>
      </c>
      <c r="AV1645" s="1" t="s">
        <v>730</v>
      </c>
      <c r="AW1645" s="1" t="s">
        <v>8020</v>
      </c>
      <c r="BG1645" s="1" t="s">
        <v>1252</v>
      </c>
      <c r="BH1645" s="1" t="s">
        <v>10198</v>
      </c>
      <c r="BI1645" s="1" t="s">
        <v>3242</v>
      </c>
      <c r="BJ1645" s="1" t="s">
        <v>11297</v>
      </c>
      <c r="BK1645" s="1" t="s">
        <v>194</v>
      </c>
      <c r="BL1645" s="1" t="s">
        <v>7558</v>
      </c>
      <c r="BM1645" s="1" t="s">
        <v>2957</v>
      </c>
      <c r="BN1645" s="1" t="s">
        <v>9681</v>
      </c>
      <c r="BO1645" s="1" t="s">
        <v>194</v>
      </c>
      <c r="BP1645" s="1" t="s">
        <v>7558</v>
      </c>
      <c r="BQ1645" s="1" t="s">
        <v>3243</v>
      </c>
      <c r="BR1645" s="1" t="s">
        <v>13948</v>
      </c>
      <c r="BS1645" s="1" t="s">
        <v>271</v>
      </c>
      <c r="BT1645" s="1" t="s">
        <v>10035</v>
      </c>
    </row>
    <row r="1646" spans="1:73" ht="13.5" customHeight="1">
      <c r="A1646" s="4" t="str">
        <f t="shared" si="45"/>
        <v>1702_각남면_0107</v>
      </c>
      <c r="B1646" s="1">
        <v>1702</v>
      </c>
      <c r="C1646" s="1" t="s">
        <v>12741</v>
      </c>
      <c r="D1646" s="1" t="s">
        <v>12742</v>
      </c>
      <c r="E1646" s="1">
        <v>1645</v>
      </c>
      <c r="F1646" s="1">
        <v>5</v>
      </c>
      <c r="G1646" s="1" t="s">
        <v>2680</v>
      </c>
      <c r="H1646" s="1" t="s">
        <v>7055</v>
      </c>
      <c r="I1646" s="1">
        <v>16</v>
      </c>
      <c r="L1646" s="1">
        <v>2</v>
      </c>
      <c r="M1646" s="1" t="s">
        <v>14354</v>
      </c>
      <c r="N1646" s="1" t="s">
        <v>14355</v>
      </c>
      <c r="S1646" s="1" t="s">
        <v>68</v>
      </c>
      <c r="T1646" s="1" t="s">
        <v>7222</v>
      </c>
      <c r="U1646" s="1" t="s">
        <v>172</v>
      </c>
      <c r="V1646" s="1" t="s">
        <v>7314</v>
      </c>
      <c r="Y1646" s="1" t="s">
        <v>3244</v>
      </c>
      <c r="Z1646" s="1" t="s">
        <v>8634</v>
      </c>
      <c r="AC1646" s="1">
        <v>18</v>
      </c>
      <c r="AD1646" s="1" t="s">
        <v>157</v>
      </c>
      <c r="AE1646" s="1" t="s">
        <v>9776</v>
      </c>
      <c r="AF1646" s="1" t="s">
        <v>737</v>
      </c>
      <c r="AG1646" s="1" t="s">
        <v>9833</v>
      </c>
      <c r="AH1646" s="1" t="s">
        <v>3245</v>
      </c>
      <c r="AI1646" s="1" t="s">
        <v>9922</v>
      </c>
      <c r="BU1646" s="1" t="s">
        <v>16081</v>
      </c>
    </row>
    <row r="1647" spans="1:73" ht="13.5" customHeight="1">
      <c r="A1647" s="4" t="str">
        <f t="shared" si="45"/>
        <v>1702_각남면_0107</v>
      </c>
      <c r="B1647" s="1">
        <v>1702</v>
      </c>
      <c r="C1647" s="1" t="s">
        <v>12741</v>
      </c>
      <c r="D1647" s="1" t="s">
        <v>12742</v>
      </c>
      <c r="E1647" s="1">
        <v>1646</v>
      </c>
      <c r="F1647" s="1">
        <v>5</v>
      </c>
      <c r="G1647" s="1" t="s">
        <v>2680</v>
      </c>
      <c r="H1647" s="1" t="s">
        <v>7055</v>
      </c>
      <c r="I1647" s="1">
        <v>16</v>
      </c>
      <c r="L1647" s="1">
        <v>2</v>
      </c>
      <c r="M1647" s="1" t="s">
        <v>14354</v>
      </c>
      <c r="N1647" s="1" t="s">
        <v>14355</v>
      </c>
      <c r="S1647" s="1" t="s">
        <v>1330</v>
      </c>
      <c r="T1647" s="1" t="s">
        <v>7245</v>
      </c>
      <c r="Y1647" s="1" t="s">
        <v>3246</v>
      </c>
      <c r="Z1647" s="1" t="s">
        <v>8635</v>
      </c>
      <c r="AC1647" s="1">
        <v>7</v>
      </c>
      <c r="AD1647" s="1" t="s">
        <v>74</v>
      </c>
      <c r="AE1647" s="1" t="s">
        <v>9766</v>
      </c>
    </row>
    <row r="1648" spans="1:73" ht="13.5" customHeight="1">
      <c r="A1648" s="4" t="str">
        <f t="shared" si="45"/>
        <v>1702_각남면_0107</v>
      </c>
      <c r="B1648" s="1">
        <v>1702</v>
      </c>
      <c r="C1648" s="1" t="s">
        <v>12741</v>
      </c>
      <c r="D1648" s="1" t="s">
        <v>12742</v>
      </c>
      <c r="E1648" s="1">
        <v>1647</v>
      </c>
      <c r="F1648" s="1">
        <v>5</v>
      </c>
      <c r="G1648" s="1" t="s">
        <v>2680</v>
      </c>
      <c r="H1648" s="1" t="s">
        <v>7055</v>
      </c>
      <c r="I1648" s="1">
        <v>16</v>
      </c>
      <c r="L1648" s="1">
        <v>2</v>
      </c>
      <c r="M1648" s="1" t="s">
        <v>14354</v>
      </c>
      <c r="N1648" s="1" t="s">
        <v>14355</v>
      </c>
      <c r="S1648" s="1" t="s">
        <v>64</v>
      </c>
      <c r="T1648" s="1" t="s">
        <v>7221</v>
      </c>
      <c r="Y1648" s="1" t="s">
        <v>3247</v>
      </c>
      <c r="Z1648" s="1" t="s">
        <v>8636</v>
      </c>
      <c r="AC1648" s="1">
        <v>6</v>
      </c>
      <c r="AD1648" s="1" t="s">
        <v>316</v>
      </c>
      <c r="AE1648" s="1" t="s">
        <v>9794</v>
      </c>
    </row>
    <row r="1649" spans="1:72" ht="13.5" customHeight="1">
      <c r="A1649" s="4" t="str">
        <f t="shared" si="45"/>
        <v>1702_각남면_0107</v>
      </c>
      <c r="B1649" s="1">
        <v>1702</v>
      </c>
      <c r="C1649" s="1" t="s">
        <v>12741</v>
      </c>
      <c r="D1649" s="1" t="s">
        <v>12742</v>
      </c>
      <c r="E1649" s="1">
        <v>1648</v>
      </c>
      <c r="F1649" s="1">
        <v>5</v>
      </c>
      <c r="G1649" s="1" t="s">
        <v>2680</v>
      </c>
      <c r="H1649" s="1" t="s">
        <v>7055</v>
      </c>
      <c r="I1649" s="1">
        <v>16</v>
      </c>
      <c r="L1649" s="1">
        <v>3</v>
      </c>
      <c r="M1649" s="1" t="s">
        <v>14617</v>
      </c>
      <c r="N1649" s="1" t="s">
        <v>14618</v>
      </c>
      <c r="O1649" s="1" t="s">
        <v>6</v>
      </c>
      <c r="P1649" s="1" t="s">
        <v>7189</v>
      </c>
      <c r="T1649" s="1" t="s">
        <v>14194</v>
      </c>
      <c r="U1649" s="1" t="s">
        <v>1874</v>
      </c>
      <c r="V1649" s="1" t="s">
        <v>7432</v>
      </c>
      <c r="W1649" s="1" t="s">
        <v>166</v>
      </c>
      <c r="X1649" s="1" t="s">
        <v>7754</v>
      </c>
      <c r="Y1649" s="1" t="s">
        <v>3248</v>
      </c>
      <c r="Z1649" s="1" t="s">
        <v>8637</v>
      </c>
      <c r="AC1649" s="1">
        <v>44</v>
      </c>
      <c r="AD1649" s="1" t="s">
        <v>1106</v>
      </c>
      <c r="AE1649" s="1" t="s">
        <v>9816</v>
      </c>
      <c r="AF1649" s="1" t="s">
        <v>737</v>
      </c>
      <c r="AG1649" s="1" t="s">
        <v>9833</v>
      </c>
      <c r="AH1649" s="1" t="s">
        <v>53</v>
      </c>
      <c r="AI1649" s="1" t="s">
        <v>9879</v>
      </c>
      <c r="AJ1649" s="1" t="s">
        <v>17</v>
      </c>
      <c r="AK1649" s="1" t="s">
        <v>9936</v>
      </c>
      <c r="AL1649" s="1" t="s">
        <v>149</v>
      </c>
      <c r="AM1649" s="1" t="s">
        <v>9962</v>
      </c>
      <c r="AT1649" s="1" t="s">
        <v>189</v>
      </c>
      <c r="AU1649" s="1" t="s">
        <v>7414</v>
      </c>
      <c r="AV1649" s="1" t="s">
        <v>3249</v>
      </c>
      <c r="AW1649" s="1" t="s">
        <v>10317</v>
      </c>
      <c r="BG1649" s="1" t="s">
        <v>864</v>
      </c>
      <c r="BH1649" s="1" t="s">
        <v>11045</v>
      </c>
      <c r="BI1649" s="1" t="s">
        <v>1960</v>
      </c>
      <c r="BJ1649" s="1" t="s">
        <v>9415</v>
      </c>
      <c r="BK1649" s="1" t="s">
        <v>1639</v>
      </c>
      <c r="BL1649" s="1" t="s">
        <v>7588</v>
      </c>
      <c r="BM1649" s="1" t="s">
        <v>1961</v>
      </c>
      <c r="BN1649" s="1" t="s">
        <v>8549</v>
      </c>
      <c r="BO1649" s="1" t="s">
        <v>589</v>
      </c>
      <c r="BP1649" s="1" t="s">
        <v>10234</v>
      </c>
      <c r="BQ1649" s="1" t="s">
        <v>1962</v>
      </c>
      <c r="BR1649" s="1" t="s">
        <v>12160</v>
      </c>
      <c r="BS1649" s="1" t="s">
        <v>97</v>
      </c>
      <c r="BT1649" s="1" t="s">
        <v>9880</v>
      </c>
    </row>
    <row r="1650" spans="1:72" ht="13.5" customHeight="1">
      <c r="A1650" s="4" t="str">
        <f t="shared" si="45"/>
        <v>1702_각남면_0107</v>
      </c>
      <c r="B1650" s="1">
        <v>1702</v>
      </c>
      <c r="C1650" s="1" t="s">
        <v>12741</v>
      </c>
      <c r="D1650" s="1" t="s">
        <v>12742</v>
      </c>
      <c r="E1650" s="1">
        <v>1649</v>
      </c>
      <c r="F1650" s="1">
        <v>5</v>
      </c>
      <c r="G1650" s="1" t="s">
        <v>2680</v>
      </c>
      <c r="H1650" s="1" t="s">
        <v>7055</v>
      </c>
      <c r="I1650" s="1">
        <v>16</v>
      </c>
      <c r="L1650" s="1">
        <v>3</v>
      </c>
      <c r="M1650" s="1" t="s">
        <v>14617</v>
      </c>
      <c r="N1650" s="1" t="s">
        <v>14618</v>
      </c>
      <c r="S1650" s="1" t="s">
        <v>49</v>
      </c>
      <c r="T1650" s="1" t="s">
        <v>2878</v>
      </c>
      <c r="W1650" s="1" t="s">
        <v>509</v>
      </c>
      <c r="X1650" s="1" t="s">
        <v>7766</v>
      </c>
      <c r="Y1650" s="1" t="s">
        <v>88</v>
      </c>
      <c r="Z1650" s="1" t="s">
        <v>7814</v>
      </c>
      <c r="AC1650" s="1">
        <v>40</v>
      </c>
      <c r="AD1650" s="1" t="s">
        <v>52</v>
      </c>
      <c r="AE1650" s="1" t="s">
        <v>9763</v>
      </c>
      <c r="AJ1650" s="1" t="s">
        <v>17</v>
      </c>
      <c r="AK1650" s="1" t="s">
        <v>9936</v>
      </c>
      <c r="AL1650" s="1" t="s">
        <v>416</v>
      </c>
      <c r="AM1650" s="1" t="s">
        <v>8868</v>
      </c>
      <c r="AT1650" s="1" t="s">
        <v>3250</v>
      </c>
      <c r="AU1650" s="1" t="s">
        <v>10220</v>
      </c>
      <c r="AV1650" s="1" t="s">
        <v>3173</v>
      </c>
      <c r="AW1650" s="1" t="s">
        <v>10539</v>
      </c>
      <c r="BG1650" s="1" t="s">
        <v>95</v>
      </c>
      <c r="BH1650" s="1" t="s">
        <v>10190</v>
      </c>
      <c r="BI1650" s="1" t="s">
        <v>838</v>
      </c>
      <c r="BJ1650" s="1" t="s">
        <v>7983</v>
      </c>
      <c r="BK1650" s="1" t="s">
        <v>3251</v>
      </c>
      <c r="BL1650" s="1" t="s">
        <v>11535</v>
      </c>
      <c r="BM1650" s="1" t="s">
        <v>15446</v>
      </c>
      <c r="BN1650" s="1" t="s">
        <v>8723</v>
      </c>
      <c r="BO1650" s="1" t="s">
        <v>46</v>
      </c>
      <c r="BP1650" s="1" t="s">
        <v>7417</v>
      </c>
      <c r="BQ1650" s="1" t="s">
        <v>3252</v>
      </c>
      <c r="BR1650" s="1" t="s">
        <v>12295</v>
      </c>
      <c r="BS1650" s="1" t="s">
        <v>310</v>
      </c>
      <c r="BT1650" s="1" t="s">
        <v>9995</v>
      </c>
    </row>
    <row r="1651" spans="1:72" ht="13.5" customHeight="1">
      <c r="A1651" s="4" t="str">
        <f t="shared" si="45"/>
        <v>1702_각남면_0107</v>
      </c>
      <c r="B1651" s="1">
        <v>1702</v>
      </c>
      <c r="C1651" s="1" t="s">
        <v>12741</v>
      </c>
      <c r="D1651" s="1" t="s">
        <v>12742</v>
      </c>
      <c r="E1651" s="1">
        <v>1650</v>
      </c>
      <c r="F1651" s="1">
        <v>5</v>
      </c>
      <c r="G1651" s="1" t="s">
        <v>2680</v>
      </c>
      <c r="H1651" s="1" t="s">
        <v>7055</v>
      </c>
      <c r="I1651" s="1">
        <v>16</v>
      </c>
      <c r="L1651" s="1">
        <v>4</v>
      </c>
      <c r="M1651" s="1" t="s">
        <v>14889</v>
      </c>
      <c r="N1651" s="1" t="s">
        <v>14890</v>
      </c>
      <c r="O1651" s="1" t="s">
        <v>6</v>
      </c>
      <c r="P1651" s="1" t="s">
        <v>7189</v>
      </c>
      <c r="T1651" s="1" t="s">
        <v>14194</v>
      </c>
      <c r="U1651" s="1" t="s">
        <v>930</v>
      </c>
      <c r="V1651" s="1" t="s">
        <v>12841</v>
      </c>
      <c r="W1651" s="1" t="s">
        <v>500</v>
      </c>
      <c r="X1651" s="1" t="s">
        <v>7765</v>
      </c>
      <c r="Y1651" s="1" t="s">
        <v>88</v>
      </c>
      <c r="Z1651" s="1" t="s">
        <v>7814</v>
      </c>
      <c r="AC1651" s="1">
        <v>60</v>
      </c>
      <c r="AD1651" s="1" t="s">
        <v>132</v>
      </c>
      <c r="AE1651" s="1" t="s">
        <v>9772</v>
      </c>
      <c r="AJ1651" s="1" t="s">
        <v>17</v>
      </c>
      <c r="AK1651" s="1" t="s">
        <v>9936</v>
      </c>
      <c r="AL1651" s="1" t="s">
        <v>310</v>
      </c>
      <c r="AM1651" s="1" t="s">
        <v>9995</v>
      </c>
      <c r="AT1651" s="1" t="s">
        <v>363</v>
      </c>
      <c r="AU1651" s="1" t="s">
        <v>7491</v>
      </c>
      <c r="AV1651" s="1" t="s">
        <v>1169</v>
      </c>
      <c r="AW1651" s="1" t="s">
        <v>8063</v>
      </c>
      <c r="BG1651" s="1" t="s">
        <v>189</v>
      </c>
      <c r="BH1651" s="1" t="s">
        <v>7414</v>
      </c>
      <c r="BI1651" s="1" t="s">
        <v>3253</v>
      </c>
      <c r="BJ1651" s="1" t="s">
        <v>7842</v>
      </c>
      <c r="BK1651" s="1" t="s">
        <v>46</v>
      </c>
      <c r="BL1651" s="1" t="s">
        <v>7417</v>
      </c>
      <c r="BM1651" s="1" t="s">
        <v>3254</v>
      </c>
      <c r="BN1651" s="1" t="s">
        <v>9538</v>
      </c>
      <c r="BO1651" s="1" t="s">
        <v>46</v>
      </c>
      <c r="BP1651" s="1" t="s">
        <v>7417</v>
      </c>
      <c r="BQ1651" s="1" t="s">
        <v>3255</v>
      </c>
      <c r="BR1651" s="1" t="s">
        <v>12243</v>
      </c>
      <c r="BS1651" s="1" t="s">
        <v>97</v>
      </c>
      <c r="BT1651" s="1" t="s">
        <v>9880</v>
      </c>
    </row>
    <row r="1652" spans="1:72" ht="13.5" customHeight="1">
      <c r="A1652" s="4" t="str">
        <f t="shared" si="45"/>
        <v>1702_각남면_0107</v>
      </c>
      <c r="B1652" s="1">
        <v>1702</v>
      </c>
      <c r="C1652" s="1" t="s">
        <v>12741</v>
      </c>
      <c r="D1652" s="1" t="s">
        <v>12742</v>
      </c>
      <c r="E1652" s="1">
        <v>1651</v>
      </c>
      <c r="F1652" s="1">
        <v>5</v>
      </c>
      <c r="G1652" s="1" t="s">
        <v>2680</v>
      </c>
      <c r="H1652" s="1" t="s">
        <v>7055</v>
      </c>
      <c r="I1652" s="1">
        <v>16</v>
      </c>
      <c r="L1652" s="1">
        <v>5</v>
      </c>
      <c r="M1652" s="1" t="s">
        <v>1661</v>
      </c>
      <c r="N1652" s="1" t="s">
        <v>8638</v>
      </c>
      <c r="O1652" s="1" t="s">
        <v>6</v>
      </c>
      <c r="P1652" s="1" t="s">
        <v>7189</v>
      </c>
      <c r="T1652" s="1" t="s">
        <v>14194</v>
      </c>
      <c r="U1652" s="1" t="s">
        <v>3256</v>
      </c>
      <c r="V1652" s="1" t="s">
        <v>7499</v>
      </c>
      <c r="Y1652" s="1" t="s">
        <v>1661</v>
      </c>
      <c r="Z1652" s="1" t="s">
        <v>8638</v>
      </c>
      <c r="AC1652" s="1">
        <v>50</v>
      </c>
      <c r="AD1652" s="1" t="s">
        <v>782</v>
      </c>
      <c r="AE1652" s="1" t="s">
        <v>9814</v>
      </c>
      <c r="AF1652" s="1" t="s">
        <v>737</v>
      </c>
      <c r="AG1652" s="1" t="s">
        <v>9833</v>
      </c>
      <c r="AH1652" s="1" t="s">
        <v>3257</v>
      </c>
      <c r="AI1652" s="1" t="s">
        <v>13228</v>
      </c>
      <c r="AJ1652" s="1" t="s">
        <v>17</v>
      </c>
      <c r="AK1652" s="1" t="s">
        <v>9936</v>
      </c>
      <c r="AL1652" s="1" t="s">
        <v>3258</v>
      </c>
      <c r="AM1652" s="1" t="s">
        <v>10020</v>
      </c>
      <c r="AN1652" s="1" t="s">
        <v>456</v>
      </c>
      <c r="AO1652" s="1" t="s">
        <v>7287</v>
      </c>
      <c r="AR1652" s="1" t="s">
        <v>1157</v>
      </c>
      <c r="AS1652" s="1" t="s">
        <v>13285</v>
      </c>
      <c r="AT1652" s="1" t="s">
        <v>57</v>
      </c>
      <c r="AU1652" s="1" t="s">
        <v>7320</v>
      </c>
      <c r="AV1652" s="1" t="s">
        <v>3259</v>
      </c>
      <c r="AW1652" s="1" t="s">
        <v>9224</v>
      </c>
      <c r="BB1652" s="1" t="s">
        <v>141</v>
      </c>
      <c r="BC1652" s="1" t="s">
        <v>7634</v>
      </c>
      <c r="BD1652" s="1" t="s">
        <v>3260</v>
      </c>
      <c r="BE1652" s="1" t="s">
        <v>10953</v>
      </c>
      <c r="BG1652" s="1" t="s">
        <v>57</v>
      </c>
      <c r="BH1652" s="1" t="s">
        <v>7320</v>
      </c>
      <c r="BI1652" s="1" t="s">
        <v>1183</v>
      </c>
      <c r="BJ1652" s="1" t="s">
        <v>10302</v>
      </c>
      <c r="BK1652" s="1" t="s">
        <v>57</v>
      </c>
      <c r="BL1652" s="1" t="s">
        <v>7320</v>
      </c>
      <c r="BM1652" s="1" t="s">
        <v>3261</v>
      </c>
      <c r="BN1652" s="1" t="s">
        <v>10020</v>
      </c>
      <c r="BO1652" s="1" t="s">
        <v>57</v>
      </c>
      <c r="BP1652" s="1" t="s">
        <v>7320</v>
      </c>
      <c r="BQ1652" s="1" t="s">
        <v>2377</v>
      </c>
      <c r="BR1652" s="1" t="s">
        <v>9637</v>
      </c>
      <c r="BS1652" s="1" t="s">
        <v>97</v>
      </c>
      <c r="BT1652" s="1" t="s">
        <v>9880</v>
      </c>
    </row>
    <row r="1653" spans="1:72" ht="13.5" customHeight="1">
      <c r="A1653" s="4" t="str">
        <f t="shared" si="45"/>
        <v>1702_각남면_0107</v>
      </c>
      <c r="B1653" s="1">
        <v>1702</v>
      </c>
      <c r="C1653" s="1" t="s">
        <v>12741</v>
      </c>
      <c r="D1653" s="1" t="s">
        <v>12742</v>
      </c>
      <c r="E1653" s="1">
        <v>1652</v>
      </c>
      <c r="F1653" s="1">
        <v>5</v>
      </c>
      <c r="G1653" s="1" t="s">
        <v>2680</v>
      </c>
      <c r="H1653" s="1" t="s">
        <v>7055</v>
      </c>
      <c r="I1653" s="1">
        <v>16</v>
      </c>
      <c r="L1653" s="1">
        <v>5</v>
      </c>
      <c r="M1653" s="1" t="s">
        <v>1661</v>
      </c>
      <c r="N1653" s="1" t="s">
        <v>8638</v>
      </c>
      <c r="S1653" s="1" t="s">
        <v>68</v>
      </c>
      <c r="T1653" s="1" t="s">
        <v>7222</v>
      </c>
      <c r="Y1653" s="1" t="s">
        <v>1271</v>
      </c>
      <c r="Z1653" s="1" t="s">
        <v>8092</v>
      </c>
      <c r="AF1653" s="1" t="s">
        <v>459</v>
      </c>
      <c r="AG1653" s="1" t="s">
        <v>9828</v>
      </c>
    </row>
    <row r="1654" spans="1:72" ht="13.5" customHeight="1">
      <c r="A1654" s="4" t="str">
        <f t="shared" si="45"/>
        <v>1702_각남면_0107</v>
      </c>
      <c r="B1654" s="1">
        <v>1702</v>
      </c>
      <c r="C1654" s="1" t="s">
        <v>12741</v>
      </c>
      <c r="D1654" s="1" t="s">
        <v>12742</v>
      </c>
      <c r="E1654" s="1">
        <v>1653</v>
      </c>
      <c r="F1654" s="1">
        <v>5</v>
      </c>
      <c r="G1654" s="1" t="s">
        <v>2680</v>
      </c>
      <c r="H1654" s="1" t="s">
        <v>7055</v>
      </c>
      <c r="I1654" s="1">
        <v>16</v>
      </c>
      <c r="L1654" s="1">
        <v>5</v>
      </c>
      <c r="M1654" s="1" t="s">
        <v>1661</v>
      </c>
      <c r="N1654" s="1" t="s">
        <v>8638</v>
      </c>
      <c r="S1654" s="1" t="s">
        <v>49</v>
      </c>
      <c r="T1654" s="1" t="s">
        <v>2878</v>
      </c>
      <c r="U1654" s="1" t="s">
        <v>50</v>
      </c>
      <c r="V1654" s="1" t="s">
        <v>7304</v>
      </c>
      <c r="Y1654" s="1" t="s">
        <v>15821</v>
      </c>
      <c r="Z1654" s="1" t="s">
        <v>13034</v>
      </c>
      <c r="AC1654" s="1">
        <v>30</v>
      </c>
      <c r="AD1654" s="1" t="s">
        <v>78</v>
      </c>
      <c r="AE1654" s="1" t="s">
        <v>9767</v>
      </c>
      <c r="AF1654" s="1" t="s">
        <v>100</v>
      </c>
      <c r="AG1654" s="1" t="s">
        <v>9819</v>
      </c>
      <c r="AJ1654" s="1" t="s">
        <v>17</v>
      </c>
      <c r="AK1654" s="1" t="s">
        <v>9936</v>
      </c>
      <c r="AL1654" s="1" t="s">
        <v>310</v>
      </c>
      <c r="AM1654" s="1" t="s">
        <v>9995</v>
      </c>
      <c r="AN1654" s="1" t="s">
        <v>456</v>
      </c>
      <c r="AO1654" s="1" t="s">
        <v>7287</v>
      </c>
      <c r="AR1654" s="1" t="s">
        <v>3262</v>
      </c>
      <c r="AS1654" s="1" t="s">
        <v>10099</v>
      </c>
      <c r="AT1654" s="1" t="s">
        <v>259</v>
      </c>
      <c r="AU1654" s="1" t="s">
        <v>13350</v>
      </c>
      <c r="AV1654" s="1" t="s">
        <v>3263</v>
      </c>
      <c r="AW1654" s="1" t="s">
        <v>9543</v>
      </c>
      <c r="BB1654" s="1" t="s">
        <v>50</v>
      </c>
      <c r="BC1654" s="1" t="s">
        <v>7304</v>
      </c>
      <c r="BD1654" s="1" t="s">
        <v>15885</v>
      </c>
      <c r="BE1654" s="1" t="s">
        <v>13045</v>
      </c>
      <c r="BG1654" s="1" t="s">
        <v>259</v>
      </c>
      <c r="BH1654" s="1" t="s">
        <v>13516</v>
      </c>
      <c r="BI1654" s="1" t="s">
        <v>3264</v>
      </c>
      <c r="BJ1654" s="1" t="s">
        <v>11298</v>
      </c>
      <c r="BK1654" s="1" t="s">
        <v>46</v>
      </c>
      <c r="BL1654" s="1" t="s">
        <v>7417</v>
      </c>
      <c r="BM1654" s="1" t="s">
        <v>3265</v>
      </c>
      <c r="BN1654" s="1" t="s">
        <v>11354</v>
      </c>
      <c r="BO1654" s="1" t="s">
        <v>57</v>
      </c>
      <c r="BP1654" s="1" t="s">
        <v>7320</v>
      </c>
      <c r="BQ1654" s="1" t="s">
        <v>3266</v>
      </c>
      <c r="BR1654" s="1" t="s">
        <v>12296</v>
      </c>
      <c r="BS1654" s="1" t="s">
        <v>310</v>
      </c>
      <c r="BT1654" s="1" t="s">
        <v>9995</v>
      </c>
    </row>
    <row r="1655" spans="1:72" ht="13.5" customHeight="1">
      <c r="A1655" s="4" t="str">
        <f t="shared" si="45"/>
        <v>1702_각남면_0107</v>
      </c>
      <c r="B1655" s="1">
        <v>1702</v>
      </c>
      <c r="C1655" s="1" t="s">
        <v>12741</v>
      </c>
      <c r="D1655" s="1" t="s">
        <v>12742</v>
      </c>
      <c r="E1655" s="1">
        <v>1654</v>
      </c>
      <c r="F1655" s="1">
        <v>6</v>
      </c>
      <c r="G1655" s="1" t="s">
        <v>3267</v>
      </c>
      <c r="H1655" s="1" t="s">
        <v>7056</v>
      </c>
      <c r="I1655" s="1">
        <v>1</v>
      </c>
      <c r="J1655" s="1" t="s">
        <v>995</v>
      </c>
      <c r="K1655" s="1" t="s">
        <v>12753</v>
      </c>
      <c r="L1655" s="1">
        <v>1</v>
      </c>
      <c r="M1655" s="1" t="s">
        <v>995</v>
      </c>
      <c r="N1655" s="1" t="s">
        <v>12753</v>
      </c>
      <c r="T1655" s="1" t="s">
        <v>14194</v>
      </c>
      <c r="U1655" s="1" t="s">
        <v>3268</v>
      </c>
      <c r="V1655" s="1" t="s">
        <v>12903</v>
      </c>
      <c r="W1655" s="1" t="s">
        <v>76</v>
      </c>
      <c r="X1655" s="1" t="s">
        <v>12974</v>
      </c>
      <c r="Y1655" s="1" t="s">
        <v>996</v>
      </c>
      <c r="Z1655" s="1" t="s">
        <v>8024</v>
      </c>
      <c r="AC1655" s="1">
        <v>76</v>
      </c>
      <c r="AD1655" s="1" t="s">
        <v>495</v>
      </c>
      <c r="AE1655" s="1" t="s">
        <v>9805</v>
      </c>
      <c r="AJ1655" s="1" t="s">
        <v>17</v>
      </c>
      <c r="AK1655" s="1" t="s">
        <v>9936</v>
      </c>
      <c r="AL1655" s="1" t="s">
        <v>79</v>
      </c>
      <c r="AM1655" s="1" t="s">
        <v>13206</v>
      </c>
      <c r="AT1655" s="1" t="s">
        <v>46</v>
      </c>
      <c r="AU1655" s="1" t="s">
        <v>7417</v>
      </c>
      <c r="AV1655" s="1" t="s">
        <v>1415</v>
      </c>
      <c r="AW1655" s="1" t="s">
        <v>8126</v>
      </c>
      <c r="BG1655" s="1" t="s">
        <v>46</v>
      </c>
      <c r="BH1655" s="1" t="s">
        <v>7417</v>
      </c>
      <c r="BI1655" s="1" t="s">
        <v>1214</v>
      </c>
      <c r="BJ1655" s="1" t="s">
        <v>8076</v>
      </c>
      <c r="BK1655" s="1" t="s">
        <v>46</v>
      </c>
      <c r="BL1655" s="1" t="s">
        <v>7417</v>
      </c>
      <c r="BM1655" s="1" t="s">
        <v>3269</v>
      </c>
      <c r="BN1655" s="1" t="s">
        <v>11750</v>
      </c>
      <c r="BO1655" s="1" t="s">
        <v>46</v>
      </c>
      <c r="BP1655" s="1" t="s">
        <v>7417</v>
      </c>
      <c r="BQ1655" s="1" t="s">
        <v>1314</v>
      </c>
      <c r="BR1655" s="1" t="s">
        <v>13818</v>
      </c>
      <c r="BS1655" s="1" t="s">
        <v>79</v>
      </c>
      <c r="BT1655" s="1" t="s">
        <v>14129</v>
      </c>
    </row>
    <row r="1656" spans="1:72" ht="13.5" customHeight="1">
      <c r="A1656" s="4" t="str">
        <f t="shared" si="45"/>
        <v>1702_각남면_0107</v>
      </c>
      <c r="B1656" s="1">
        <v>1702</v>
      </c>
      <c r="C1656" s="1" t="s">
        <v>12741</v>
      </c>
      <c r="D1656" s="1" t="s">
        <v>12742</v>
      </c>
      <c r="E1656" s="1">
        <v>1655</v>
      </c>
      <c r="F1656" s="1">
        <v>6</v>
      </c>
      <c r="G1656" s="1" t="s">
        <v>3267</v>
      </c>
      <c r="H1656" s="1" t="s">
        <v>7056</v>
      </c>
      <c r="I1656" s="1">
        <v>1</v>
      </c>
      <c r="L1656" s="1">
        <v>1</v>
      </c>
      <c r="M1656" s="1" t="s">
        <v>995</v>
      </c>
      <c r="N1656" s="1" t="s">
        <v>12753</v>
      </c>
      <c r="S1656" s="1" t="s">
        <v>49</v>
      </c>
      <c r="T1656" s="1" t="s">
        <v>2878</v>
      </c>
      <c r="W1656" s="1" t="s">
        <v>272</v>
      </c>
      <c r="X1656" s="1" t="s">
        <v>7756</v>
      </c>
      <c r="Y1656" s="1" t="s">
        <v>88</v>
      </c>
      <c r="Z1656" s="1" t="s">
        <v>7814</v>
      </c>
      <c r="AC1656" s="1">
        <v>56</v>
      </c>
      <c r="AD1656" s="1" t="s">
        <v>611</v>
      </c>
      <c r="AE1656" s="1" t="s">
        <v>9539</v>
      </c>
      <c r="AJ1656" s="1" t="s">
        <v>17</v>
      </c>
      <c r="AK1656" s="1" t="s">
        <v>9936</v>
      </c>
      <c r="AL1656" s="1" t="s">
        <v>79</v>
      </c>
      <c r="AM1656" s="1" t="s">
        <v>13206</v>
      </c>
      <c r="AT1656" s="1" t="s">
        <v>46</v>
      </c>
      <c r="AU1656" s="1" t="s">
        <v>7417</v>
      </c>
      <c r="AV1656" s="1" t="s">
        <v>3270</v>
      </c>
      <c r="AW1656" s="1" t="s">
        <v>10540</v>
      </c>
      <c r="BG1656" s="1" t="s">
        <v>363</v>
      </c>
      <c r="BH1656" s="1" t="s">
        <v>7491</v>
      </c>
      <c r="BI1656" s="1" t="s">
        <v>15447</v>
      </c>
      <c r="BJ1656" s="1" t="s">
        <v>8933</v>
      </c>
      <c r="BK1656" s="1" t="s">
        <v>46</v>
      </c>
      <c r="BL1656" s="1" t="s">
        <v>7417</v>
      </c>
      <c r="BM1656" s="1" t="s">
        <v>3271</v>
      </c>
      <c r="BN1656" s="1" t="s">
        <v>10906</v>
      </c>
      <c r="BO1656" s="1" t="s">
        <v>251</v>
      </c>
      <c r="BP1656" s="1" t="s">
        <v>13625</v>
      </c>
      <c r="BQ1656" s="1" t="s">
        <v>3272</v>
      </c>
      <c r="BR1656" s="1" t="s">
        <v>13821</v>
      </c>
      <c r="BS1656" s="1" t="s">
        <v>79</v>
      </c>
      <c r="BT1656" s="1" t="s">
        <v>14129</v>
      </c>
    </row>
    <row r="1657" spans="1:72" ht="13.5" customHeight="1">
      <c r="A1657" s="4" t="str">
        <f t="shared" si="45"/>
        <v>1702_각남면_0107</v>
      </c>
      <c r="B1657" s="1">
        <v>1702</v>
      </c>
      <c r="C1657" s="1" t="s">
        <v>12741</v>
      </c>
      <c r="D1657" s="1" t="s">
        <v>12742</v>
      </c>
      <c r="E1657" s="1">
        <v>1656</v>
      </c>
      <c r="F1657" s="1">
        <v>6</v>
      </c>
      <c r="G1657" s="1" t="s">
        <v>3267</v>
      </c>
      <c r="H1657" s="1" t="s">
        <v>7056</v>
      </c>
      <c r="I1657" s="1">
        <v>1</v>
      </c>
      <c r="L1657" s="1">
        <v>1</v>
      </c>
      <c r="M1657" s="1" t="s">
        <v>995</v>
      </c>
      <c r="N1657" s="1" t="s">
        <v>12753</v>
      </c>
      <c r="S1657" s="1" t="s">
        <v>64</v>
      </c>
      <c r="T1657" s="1" t="s">
        <v>7221</v>
      </c>
      <c r="Y1657" s="1" t="s">
        <v>1102</v>
      </c>
      <c r="Z1657" s="1" t="s">
        <v>8049</v>
      </c>
      <c r="AF1657" s="1" t="s">
        <v>741</v>
      </c>
      <c r="AG1657" s="1" t="s">
        <v>9820</v>
      </c>
      <c r="AH1657" s="1" t="s">
        <v>3273</v>
      </c>
      <c r="AI1657" s="1" t="s">
        <v>9923</v>
      </c>
    </row>
    <row r="1658" spans="1:72" ht="13.5" customHeight="1">
      <c r="A1658" s="4" t="str">
        <f t="shared" si="45"/>
        <v>1702_각남면_0107</v>
      </c>
      <c r="B1658" s="1">
        <v>1702</v>
      </c>
      <c r="C1658" s="1" t="s">
        <v>12741</v>
      </c>
      <c r="D1658" s="1" t="s">
        <v>12742</v>
      </c>
      <c r="E1658" s="1">
        <v>1657</v>
      </c>
      <c r="F1658" s="1">
        <v>6</v>
      </c>
      <c r="G1658" s="1" t="s">
        <v>3267</v>
      </c>
      <c r="H1658" s="1" t="s">
        <v>7056</v>
      </c>
      <c r="I1658" s="1">
        <v>1</v>
      </c>
      <c r="L1658" s="1">
        <v>1</v>
      </c>
      <c r="M1658" s="1" t="s">
        <v>995</v>
      </c>
      <c r="N1658" s="1" t="s">
        <v>12753</v>
      </c>
      <c r="S1658" s="1" t="s">
        <v>68</v>
      </c>
      <c r="T1658" s="1" t="s">
        <v>7222</v>
      </c>
      <c r="U1658" s="1" t="s">
        <v>12833</v>
      </c>
      <c r="V1658" s="1" t="s">
        <v>12834</v>
      </c>
      <c r="Y1658" s="1" t="s">
        <v>3274</v>
      </c>
      <c r="Z1658" s="1" t="s">
        <v>8639</v>
      </c>
      <c r="AC1658" s="1">
        <v>19</v>
      </c>
      <c r="AD1658" s="1" t="s">
        <v>493</v>
      </c>
      <c r="AE1658" s="1" t="s">
        <v>9804</v>
      </c>
    </row>
    <row r="1659" spans="1:72" ht="13.5" customHeight="1">
      <c r="A1659" s="4" t="str">
        <f t="shared" si="45"/>
        <v>1702_각남면_0107</v>
      </c>
      <c r="B1659" s="1">
        <v>1702</v>
      </c>
      <c r="C1659" s="1" t="s">
        <v>12741</v>
      </c>
      <c r="D1659" s="1" t="s">
        <v>12742</v>
      </c>
      <c r="E1659" s="1">
        <v>1658</v>
      </c>
      <c r="F1659" s="1">
        <v>6</v>
      </c>
      <c r="G1659" s="1" t="s">
        <v>3267</v>
      </c>
      <c r="H1659" s="1" t="s">
        <v>7056</v>
      </c>
      <c r="I1659" s="1">
        <v>1</v>
      </c>
      <c r="L1659" s="1">
        <v>2</v>
      </c>
      <c r="M1659" s="1" t="s">
        <v>14356</v>
      </c>
      <c r="N1659" s="1" t="s">
        <v>14357</v>
      </c>
      <c r="T1659" s="1" t="s">
        <v>14194</v>
      </c>
      <c r="U1659" s="1" t="s">
        <v>3275</v>
      </c>
      <c r="V1659" s="1" t="s">
        <v>7500</v>
      </c>
      <c r="W1659" s="1" t="s">
        <v>1683</v>
      </c>
      <c r="X1659" s="1" t="s">
        <v>7772</v>
      </c>
      <c r="Y1659" s="1" t="s">
        <v>976</v>
      </c>
      <c r="Z1659" s="1" t="s">
        <v>8019</v>
      </c>
      <c r="AC1659" s="1">
        <v>52</v>
      </c>
      <c r="AD1659" s="1" t="s">
        <v>162</v>
      </c>
      <c r="AE1659" s="1" t="s">
        <v>9778</v>
      </c>
      <c r="AJ1659" s="1" t="s">
        <v>17</v>
      </c>
      <c r="AK1659" s="1" t="s">
        <v>9936</v>
      </c>
      <c r="AL1659" s="1" t="s">
        <v>360</v>
      </c>
      <c r="AM1659" s="1" t="s">
        <v>9928</v>
      </c>
      <c r="AT1659" s="1" t="s">
        <v>46</v>
      </c>
      <c r="AU1659" s="1" t="s">
        <v>7417</v>
      </c>
      <c r="AV1659" s="1" t="s">
        <v>1231</v>
      </c>
      <c r="AW1659" s="1" t="s">
        <v>9259</v>
      </c>
      <c r="BG1659" s="1" t="s">
        <v>2561</v>
      </c>
      <c r="BH1659" s="1" t="s">
        <v>7753</v>
      </c>
      <c r="BI1659" s="1" t="s">
        <v>3276</v>
      </c>
      <c r="BJ1659" s="1" t="s">
        <v>13549</v>
      </c>
      <c r="BK1659" s="1" t="s">
        <v>257</v>
      </c>
      <c r="BL1659" s="1" t="s">
        <v>7537</v>
      </c>
      <c r="BM1659" s="1" t="s">
        <v>3277</v>
      </c>
      <c r="BN1659" s="1" t="s">
        <v>11751</v>
      </c>
      <c r="BO1659" s="1" t="s">
        <v>46</v>
      </c>
      <c r="BP1659" s="1" t="s">
        <v>7417</v>
      </c>
      <c r="BQ1659" s="1" t="s">
        <v>3278</v>
      </c>
      <c r="BR1659" s="1" t="s">
        <v>12297</v>
      </c>
      <c r="BS1659" s="1" t="s">
        <v>86</v>
      </c>
      <c r="BT1659" s="1" t="s">
        <v>9892</v>
      </c>
    </row>
    <row r="1660" spans="1:72" ht="13.5" customHeight="1">
      <c r="A1660" s="4" t="str">
        <f t="shared" si="45"/>
        <v>1702_각남면_0107</v>
      </c>
      <c r="B1660" s="1">
        <v>1702</v>
      </c>
      <c r="C1660" s="1" t="s">
        <v>12741</v>
      </c>
      <c r="D1660" s="1" t="s">
        <v>12742</v>
      </c>
      <c r="E1660" s="1">
        <v>1659</v>
      </c>
      <c r="F1660" s="1">
        <v>6</v>
      </c>
      <c r="G1660" s="1" t="s">
        <v>3267</v>
      </c>
      <c r="H1660" s="1" t="s">
        <v>7056</v>
      </c>
      <c r="I1660" s="1">
        <v>1</v>
      </c>
      <c r="L1660" s="1">
        <v>2</v>
      </c>
      <c r="M1660" s="1" t="s">
        <v>14356</v>
      </c>
      <c r="N1660" s="1" t="s">
        <v>14357</v>
      </c>
      <c r="S1660" s="1" t="s">
        <v>49</v>
      </c>
      <c r="T1660" s="1" t="s">
        <v>2878</v>
      </c>
      <c r="W1660" s="1" t="s">
        <v>281</v>
      </c>
      <c r="X1660" s="1" t="s">
        <v>12981</v>
      </c>
      <c r="Y1660" s="1" t="s">
        <v>88</v>
      </c>
      <c r="Z1660" s="1" t="s">
        <v>7814</v>
      </c>
      <c r="AC1660" s="1">
        <v>54</v>
      </c>
      <c r="AD1660" s="1" t="s">
        <v>323</v>
      </c>
      <c r="AE1660" s="1" t="s">
        <v>9795</v>
      </c>
      <c r="AJ1660" s="1" t="s">
        <v>17</v>
      </c>
      <c r="AK1660" s="1" t="s">
        <v>9936</v>
      </c>
      <c r="AL1660" s="1" t="s">
        <v>3279</v>
      </c>
      <c r="AM1660" s="1" t="s">
        <v>9961</v>
      </c>
      <c r="AT1660" s="1" t="s">
        <v>189</v>
      </c>
      <c r="AU1660" s="1" t="s">
        <v>7414</v>
      </c>
      <c r="AV1660" s="1" t="s">
        <v>3280</v>
      </c>
      <c r="AW1660" s="1" t="s">
        <v>10541</v>
      </c>
      <c r="BG1660" s="1" t="s">
        <v>363</v>
      </c>
      <c r="BH1660" s="1" t="s">
        <v>7491</v>
      </c>
      <c r="BI1660" s="1" t="s">
        <v>206</v>
      </c>
      <c r="BJ1660" s="1" t="s">
        <v>11299</v>
      </c>
      <c r="BK1660" s="1" t="s">
        <v>42</v>
      </c>
      <c r="BL1660" s="1" t="s">
        <v>7418</v>
      </c>
      <c r="BM1660" s="1" t="s">
        <v>3281</v>
      </c>
      <c r="BN1660" s="1" t="s">
        <v>11752</v>
      </c>
      <c r="BO1660" s="1" t="s">
        <v>42</v>
      </c>
      <c r="BP1660" s="1" t="s">
        <v>7418</v>
      </c>
      <c r="BQ1660" s="1" t="s">
        <v>3282</v>
      </c>
      <c r="BR1660" s="1" t="s">
        <v>12298</v>
      </c>
      <c r="BS1660" s="1" t="s">
        <v>399</v>
      </c>
      <c r="BT1660" s="1" t="s">
        <v>9937</v>
      </c>
    </row>
    <row r="1661" spans="1:72" ht="13.5" customHeight="1">
      <c r="A1661" s="4" t="str">
        <f t="shared" si="45"/>
        <v>1702_각남면_0107</v>
      </c>
      <c r="B1661" s="1">
        <v>1702</v>
      </c>
      <c r="C1661" s="1" t="s">
        <v>12741</v>
      </c>
      <c r="D1661" s="1" t="s">
        <v>12742</v>
      </c>
      <c r="E1661" s="1">
        <v>1660</v>
      </c>
      <c r="F1661" s="1">
        <v>6</v>
      </c>
      <c r="G1661" s="1" t="s">
        <v>3267</v>
      </c>
      <c r="H1661" s="1" t="s">
        <v>7056</v>
      </c>
      <c r="I1661" s="1">
        <v>1</v>
      </c>
      <c r="L1661" s="1">
        <v>2</v>
      </c>
      <c r="M1661" s="1" t="s">
        <v>14356</v>
      </c>
      <c r="N1661" s="1" t="s">
        <v>14357</v>
      </c>
      <c r="S1661" s="1" t="s">
        <v>68</v>
      </c>
      <c r="T1661" s="1" t="s">
        <v>7222</v>
      </c>
      <c r="U1661" s="1" t="s">
        <v>476</v>
      </c>
      <c r="V1661" s="1" t="s">
        <v>7338</v>
      </c>
      <c r="Y1661" s="1" t="s">
        <v>2906</v>
      </c>
      <c r="Z1661" s="1" t="s">
        <v>8545</v>
      </c>
      <c r="AC1661" s="1">
        <v>11</v>
      </c>
      <c r="AD1661" s="1" t="s">
        <v>313</v>
      </c>
      <c r="AE1661" s="1" t="s">
        <v>9793</v>
      </c>
    </row>
    <row r="1662" spans="1:72" ht="13.5" customHeight="1">
      <c r="A1662" s="4" t="str">
        <f t="shared" si="45"/>
        <v>1702_각남면_0107</v>
      </c>
      <c r="B1662" s="1">
        <v>1702</v>
      </c>
      <c r="C1662" s="1" t="s">
        <v>12741</v>
      </c>
      <c r="D1662" s="1" t="s">
        <v>12742</v>
      </c>
      <c r="E1662" s="1">
        <v>1661</v>
      </c>
      <c r="F1662" s="1">
        <v>6</v>
      </c>
      <c r="G1662" s="1" t="s">
        <v>3267</v>
      </c>
      <c r="H1662" s="1" t="s">
        <v>7056</v>
      </c>
      <c r="I1662" s="1">
        <v>1</v>
      </c>
      <c r="L1662" s="1">
        <v>2</v>
      </c>
      <c r="M1662" s="1" t="s">
        <v>14356</v>
      </c>
      <c r="N1662" s="1" t="s">
        <v>14357</v>
      </c>
      <c r="S1662" s="1" t="s">
        <v>68</v>
      </c>
      <c r="T1662" s="1" t="s">
        <v>7222</v>
      </c>
      <c r="Y1662" s="1" t="s">
        <v>3283</v>
      </c>
      <c r="Z1662" s="1" t="s">
        <v>8640</v>
      </c>
      <c r="AC1662" s="1">
        <v>7</v>
      </c>
      <c r="AD1662" s="1" t="s">
        <v>74</v>
      </c>
      <c r="AE1662" s="1" t="s">
        <v>9766</v>
      </c>
    </row>
    <row r="1663" spans="1:72" ht="13.5" customHeight="1">
      <c r="A1663" s="4" t="str">
        <f t="shared" si="45"/>
        <v>1702_각남면_0107</v>
      </c>
      <c r="B1663" s="1">
        <v>1702</v>
      </c>
      <c r="C1663" s="1" t="s">
        <v>12741</v>
      </c>
      <c r="D1663" s="1" t="s">
        <v>12742</v>
      </c>
      <c r="E1663" s="1">
        <v>1662</v>
      </c>
      <c r="F1663" s="1">
        <v>6</v>
      </c>
      <c r="G1663" s="1" t="s">
        <v>3267</v>
      </c>
      <c r="H1663" s="1" t="s">
        <v>7056</v>
      </c>
      <c r="I1663" s="1">
        <v>1</v>
      </c>
      <c r="L1663" s="1">
        <v>3</v>
      </c>
      <c r="M1663" s="1" t="s">
        <v>14619</v>
      </c>
      <c r="N1663" s="1" t="s">
        <v>14620</v>
      </c>
      <c r="T1663" s="1" t="s">
        <v>14194</v>
      </c>
      <c r="U1663" s="1" t="s">
        <v>3284</v>
      </c>
      <c r="V1663" s="1" t="s">
        <v>7501</v>
      </c>
      <c r="W1663" s="1" t="s">
        <v>76</v>
      </c>
      <c r="X1663" s="1" t="s">
        <v>12974</v>
      </c>
      <c r="Y1663" s="1" t="s">
        <v>2808</v>
      </c>
      <c r="Z1663" s="1" t="s">
        <v>8641</v>
      </c>
      <c r="AC1663" s="1">
        <v>55</v>
      </c>
      <c r="AD1663" s="1" t="s">
        <v>559</v>
      </c>
      <c r="AE1663" s="1" t="s">
        <v>9806</v>
      </c>
      <c r="AJ1663" s="1" t="s">
        <v>17</v>
      </c>
      <c r="AK1663" s="1" t="s">
        <v>9936</v>
      </c>
      <c r="AL1663" s="1" t="s">
        <v>79</v>
      </c>
      <c r="AM1663" s="1" t="s">
        <v>13206</v>
      </c>
      <c r="AT1663" s="1" t="s">
        <v>3285</v>
      </c>
      <c r="AU1663" s="1" t="s">
        <v>10221</v>
      </c>
      <c r="AV1663" s="1" t="s">
        <v>1442</v>
      </c>
      <c r="AW1663" s="1" t="s">
        <v>10373</v>
      </c>
      <c r="BG1663" s="1" t="s">
        <v>194</v>
      </c>
      <c r="BH1663" s="1" t="s">
        <v>7558</v>
      </c>
      <c r="BI1663" s="1" t="s">
        <v>1628</v>
      </c>
      <c r="BJ1663" s="1" t="s">
        <v>8950</v>
      </c>
      <c r="BK1663" s="1" t="s">
        <v>95</v>
      </c>
      <c r="BL1663" s="1" t="s">
        <v>10190</v>
      </c>
      <c r="BM1663" s="1" t="s">
        <v>3286</v>
      </c>
      <c r="BN1663" s="1" t="s">
        <v>11753</v>
      </c>
      <c r="BO1663" s="1" t="s">
        <v>481</v>
      </c>
      <c r="BP1663" s="1" t="s">
        <v>7339</v>
      </c>
      <c r="BQ1663" s="1" t="s">
        <v>3287</v>
      </c>
      <c r="BR1663" s="1" t="s">
        <v>13784</v>
      </c>
      <c r="BS1663" s="1" t="s">
        <v>149</v>
      </c>
      <c r="BT1663" s="1" t="s">
        <v>9962</v>
      </c>
    </row>
    <row r="1664" spans="1:72" ht="13.5" customHeight="1">
      <c r="A1664" s="4" t="str">
        <f t="shared" si="45"/>
        <v>1702_각남면_0107</v>
      </c>
      <c r="B1664" s="1">
        <v>1702</v>
      </c>
      <c r="C1664" s="1" t="s">
        <v>12741</v>
      </c>
      <c r="D1664" s="1" t="s">
        <v>12742</v>
      </c>
      <c r="E1664" s="1">
        <v>1663</v>
      </c>
      <c r="F1664" s="1">
        <v>6</v>
      </c>
      <c r="G1664" s="1" t="s">
        <v>3267</v>
      </c>
      <c r="H1664" s="1" t="s">
        <v>7056</v>
      </c>
      <c r="I1664" s="1">
        <v>1</v>
      </c>
      <c r="L1664" s="1">
        <v>3</v>
      </c>
      <c r="M1664" s="1" t="s">
        <v>14619</v>
      </c>
      <c r="N1664" s="1" t="s">
        <v>14620</v>
      </c>
      <c r="S1664" s="1" t="s">
        <v>49</v>
      </c>
      <c r="T1664" s="1" t="s">
        <v>2878</v>
      </c>
      <c r="W1664" s="1" t="s">
        <v>641</v>
      </c>
      <c r="X1664" s="1" t="s">
        <v>7769</v>
      </c>
      <c r="Y1664" s="1" t="s">
        <v>119</v>
      </c>
      <c r="Z1664" s="1" t="s">
        <v>7818</v>
      </c>
      <c r="AC1664" s="1">
        <v>53</v>
      </c>
      <c r="AD1664" s="1" t="s">
        <v>40</v>
      </c>
      <c r="AE1664" s="1" t="s">
        <v>9762</v>
      </c>
      <c r="AJ1664" s="1" t="s">
        <v>17</v>
      </c>
      <c r="AK1664" s="1" t="s">
        <v>9936</v>
      </c>
      <c r="AL1664" s="1" t="s">
        <v>79</v>
      </c>
      <c r="AM1664" s="1" t="s">
        <v>13206</v>
      </c>
      <c r="AT1664" s="1" t="s">
        <v>187</v>
      </c>
      <c r="AU1664" s="1" t="s">
        <v>10063</v>
      </c>
      <c r="AV1664" s="1" t="s">
        <v>15448</v>
      </c>
      <c r="AW1664" s="1" t="s">
        <v>10542</v>
      </c>
      <c r="BG1664" s="1" t="s">
        <v>481</v>
      </c>
      <c r="BH1664" s="1" t="s">
        <v>7339</v>
      </c>
      <c r="BI1664" s="1" t="s">
        <v>3288</v>
      </c>
      <c r="BJ1664" s="1" t="s">
        <v>8888</v>
      </c>
      <c r="BK1664" s="1" t="s">
        <v>194</v>
      </c>
      <c r="BL1664" s="1" t="s">
        <v>7558</v>
      </c>
      <c r="BM1664" s="1" t="s">
        <v>3289</v>
      </c>
      <c r="BN1664" s="1" t="s">
        <v>11754</v>
      </c>
      <c r="BO1664" s="1" t="s">
        <v>194</v>
      </c>
      <c r="BP1664" s="1" t="s">
        <v>7558</v>
      </c>
      <c r="BQ1664" s="1" t="s">
        <v>3290</v>
      </c>
      <c r="BR1664" s="1" t="s">
        <v>13776</v>
      </c>
      <c r="BS1664" s="1" t="s">
        <v>79</v>
      </c>
      <c r="BT1664" s="1" t="s">
        <v>14129</v>
      </c>
    </row>
    <row r="1665" spans="1:73" ht="13.5" customHeight="1">
      <c r="A1665" s="4" t="str">
        <f t="shared" si="45"/>
        <v>1702_각남면_0107</v>
      </c>
      <c r="B1665" s="1">
        <v>1702</v>
      </c>
      <c r="C1665" s="1" t="s">
        <v>12741</v>
      </c>
      <c r="D1665" s="1" t="s">
        <v>12742</v>
      </c>
      <c r="E1665" s="1">
        <v>1664</v>
      </c>
      <c r="F1665" s="1">
        <v>6</v>
      </c>
      <c r="G1665" s="1" t="s">
        <v>3267</v>
      </c>
      <c r="H1665" s="1" t="s">
        <v>7056</v>
      </c>
      <c r="I1665" s="1">
        <v>1</v>
      </c>
      <c r="L1665" s="1">
        <v>3</v>
      </c>
      <c r="M1665" s="1" t="s">
        <v>14619</v>
      </c>
      <c r="N1665" s="1" t="s">
        <v>14620</v>
      </c>
      <c r="S1665" s="1" t="s">
        <v>929</v>
      </c>
      <c r="T1665" s="1" t="s">
        <v>7239</v>
      </c>
      <c r="W1665" s="1" t="s">
        <v>76</v>
      </c>
      <c r="X1665" s="1" t="s">
        <v>12974</v>
      </c>
      <c r="Y1665" s="1" t="s">
        <v>88</v>
      </c>
      <c r="Z1665" s="1" t="s">
        <v>7814</v>
      </c>
      <c r="AC1665" s="1">
        <v>71</v>
      </c>
      <c r="AD1665" s="1" t="s">
        <v>313</v>
      </c>
      <c r="AE1665" s="1" t="s">
        <v>9793</v>
      </c>
    </row>
    <row r="1666" spans="1:73" ht="13.5" customHeight="1">
      <c r="A1666" s="4" t="str">
        <f t="shared" si="45"/>
        <v>1702_각남면_0107</v>
      </c>
      <c r="B1666" s="1">
        <v>1702</v>
      </c>
      <c r="C1666" s="1" t="s">
        <v>12741</v>
      </c>
      <c r="D1666" s="1" t="s">
        <v>12742</v>
      </c>
      <c r="E1666" s="1">
        <v>1665</v>
      </c>
      <c r="F1666" s="1">
        <v>6</v>
      </c>
      <c r="G1666" s="1" t="s">
        <v>3267</v>
      </c>
      <c r="H1666" s="1" t="s">
        <v>7056</v>
      </c>
      <c r="I1666" s="1">
        <v>1</v>
      </c>
      <c r="L1666" s="1">
        <v>3</v>
      </c>
      <c r="M1666" s="1" t="s">
        <v>14619</v>
      </c>
      <c r="N1666" s="1" t="s">
        <v>14620</v>
      </c>
      <c r="S1666" s="1" t="s">
        <v>68</v>
      </c>
      <c r="T1666" s="1" t="s">
        <v>7222</v>
      </c>
      <c r="U1666" s="1" t="s">
        <v>3291</v>
      </c>
      <c r="V1666" s="1" t="s">
        <v>7502</v>
      </c>
      <c r="Y1666" s="1" t="s">
        <v>3292</v>
      </c>
      <c r="Z1666" s="1" t="s">
        <v>8642</v>
      </c>
      <c r="AC1666" s="1">
        <v>14</v>
      </c>
      <c r="AD1666" s="1" t="s">
        <v>159</v>
      </c>
      <c r="AE1666" s="1" t="s">
        <v>9777</v>
      </c>
    </row>
    <row r="1667" spans="1:73" ht="13.5" customHeight="1">
      <c r="A1667" s="4" t="str">
        <f t="shared" si="45"/>
        <v>1702_각남면_0107</v>
      </c>
      <c r="B1667" s="1">
        <v>1702</v>
      </c>
      <c r="C1667" s="1" t="s">
        <v>12741</v>
      </c>
      <c r="D1667" s="1" t="s">
        <v>12742</v>
      </c>
      <c r="E1667" s="1">
        <v>1666</v>
      </c>
      <c r="F1667" s="1">
        <v>6</v>
      </c>
      <c r="G1667" s="1" t="s">
        <v>3267</v>
      </c>
      <c r="H1667" s="1" t="s">
        <v>7056</v>
      </c>
      <c r="I1667" s="1">
        <v>1</v>
      </c>
      <c r="L1667" s="1">
        <v>3</v>
      </c>
      <c r="M1667" s="1" t="s">
        <v>14619</v>
      </c>
      <c r="N1667" s="1" t="s">
        <v>14620</v>
      </c>
      <c r="T1667" s="1" t="s">
        <v>15306</v>
      </c>
      <c r="U1667" s="1" t="s">
        <v>3293</v>
      </c>
      <c r="V1667" s="1" t="s">
        <v>12887</v>
      </c>
      <c r="Y1667" s="1" t="s">
        <v>344</v>
      </c>
      <c r="Z1667" s="1" t="s">
        <v>8643</v>
      </c>
      <c r="AC1667" s="1">
        <v>17</v>
      </c>
      <c r="AD1667" s="1" t="s">
        <v>312</v>
      </c>
      <c r="AE1667" s="1" t="s">
        <v>7338</v>
      </c>
      <c r="AV1667" s="1" t="s">
        <v>3294</v>
      </c>
      <c r="AW1667" s="1" t="s">
        <v>13443</v>
      </c>
      <c r="BB1667" s="1" t="s">
        <v>50</v>
      </c>
      <c r="BC1667" s="1" t="s">
        <v>7304</v>
      </c>
      <c r="BD1667" s="1" t="s">
        <v>3295</v>
      </c>
      <c r="BE1667" s="1" t="s">
        <v>8663</v>
      </c>
    </row>
    <row r="1668" spans="1:73" ht="13.5" customHeight="1">
      <c r="A1668" s="4" t="str">
        <f t="shared" si="45"/>
        <v>1702_각남면_0107</v>
      </c>
      <c r="B1668" s="1">
        <v>1702</v>
      </c>
      <c r="C1668" s="1" t="s">
        <v>12741</v>
      </c>
      <c r="D1668" s="1" t="s">
        <v>12742</v>
      </c>
      <c r="E1668" s="1">
        <v>1667</v>
      </c>
      <c r="F1668" s="1">
        <v>6</v>
      </c>
      <c r="G1668" s="1" t="s">
        <v>3267</v>
      </c>
      <c r="H1668" s="1" t="s">
        <v>7056</v>
      </c>
      <c r="I1668" s="1">
        <v>1</v>
      </c>
      <c r="L1668" s="1">
        <v>3</v>
      </c>
      <c r="M1668" s="1" t="s">
        <v>14619</v>
      </c>
      <c r="N1668" s="1" t="s">
        <v>14620</v>
      </c>
      <c r="S1668" s="1" t="s">
        <v>64</v>
      </c>
      <c r="T1668" s="1" t="s">
        <v>7221</v>
      </c>
      <c r="Y1668" s="1" t="s">
        <v>411</v>
      </c>
      <c r="Z1668" s="1" t="s">
        <v>7874</v>
      </c>
      <c r="AC1668" s="1">
        <v>5</v>
      </c>
      <c r="AD1668" s="1" t="s">
        <v>319</v>
      </c>
      <c r="AE1668" s="1" t="s">
        <v>7865</v>
      </c>
    </row>
    <row r="1669" spans="1:73" ht="13.5" customHeight="1">
      <c r="A1669" s="4" t="str">
        <f t="shared" si="45"/>
        <v>1702_각남면_0107</v>
      </c>
      <c r="B1669" s="1">
        <v>1702</v>
      </c>
      <c r="C1669" s="1" t="s">
        <v>12741</v>
      </c>
      <c r="D1669" s="1" t="s">
        <v>12742</v>
      </c>
      <c r="E1669" s="1">
        <v>1668</v>
      </c>
      <c r="F1669" s="1">
        <v>6</v>
      </c>
      <c r="G1669" s="1" t="s">
        <v>3267</v>
      </c>
      <c r="H1669" s="1" t="s">
        <v>7056</v>
      </c>
      <c r="I1669" s="1">
        <v>1</v>
      </c>
      <c r="L1669" s="1">
        <v>4</v>
      </c>
      <c r="M1669" s="1" t="s">
        <v>14891</v>
      </c>
      <c r="N1669" s="1" t="s">
        <v>14892</v>
      </c>
      <c r="T1669" s="1" t="s">
        <v>14194</v>
      </c>
      <c r="U1669" s="1" t="s">
        <v>967</v>
      </c>
      <c r="V1669" s="1" t="s">
        <v>7369</v>
      </c>
      <c r="W1669" s="1" t="s">
        <v>509</v>
      </c>
      <c r="X1669" s="1" t="s">
        <v>7766</v>
      </c>
      <c r="Y1669" s="1" t="s">
        <v>814</v>
      </c>
      <c r="Z1669" s="1" t="s">
        <v>7979</v>
      </c>
      <c r="AC1669" s="1">
        <v>60</v>
      </c>
      <c r="AD1669" s="1" t="s">
        <v>132</v>
      </c>
      <c r="AE1669" s="1" t="s">
        <v>9772</v>
      </c>
      <c r="AJ1669" s="1" t="s">
        <v>17</v>
      </c>
      <c r="AK1669" s="1" t="s">
        <v>9936</v>
      </c>
      <c r="AL1669" s="1" t="s">
        <v>3296</v>
      </c>
      <c r="AM1669" s="1" t="s">
        <v>10011</v>
      </c>
      <c r="AT1669" s="1" t="s">
        <v>187</v>
      </c>
      <c r="AU1669" s="1" t="s">
        <v>10063</v>
      </c>
      <c r="AV1669" s="1" t="s">
        <v>2777</v>
      </c>
      <c r="AW1669" s="1" t="s">
        <v>10499</v>
      </c>
      <c r="BG1669" s="1" t="s">
        <v>685</v>
      </c>
      <c r="BH1669" s="1" t="s">
        <v>13520</v>
      </c>
      <c r="BI1669" s="1" t="s">
        <v>2778</v>
      </c>
      <c r="BJ1669" s="1" t="s">
        <v>11265</v>
      </c>
      <c r="BK1669" s="1" t="s">
        <v>207</v>
      </c>
      <c r="BL1669" s="1" t="s">
        <v>10187</v>
      </c>
      <c r="BM1669" s="1" t="s">
        <v>3297</v>
      </c>
      <c r="BN1669" s="1" t="s">
        <v>11755</v>
      </c>
      <c r="BO1669" s="1" t="s">
        <v>46</v>
      </c>
      <c r="BP1669" s="1" t="s">
        <v>7417</v>
      </c>
      <c r="BQ1669" s="1" t="s">
        <v>3298</v>
      </c>
      <c r="BR1669" s="1" t="s">
        <v>12299</v>
      </c>
      <c r="BS1669" s="1" t="s">
        <v>443</v>
      </c>
      <c r="BT1669" s="1" t="s">
        <v>9603</v>
      </c>
    </row>
    <row r="1670" spans="1:73" ht="13.5" customHeight="1">
      <c r="A1670" s="4" t="str">
        <f t="shared" si="45"/>
        <v>1702_각남면_0107</v>
      </c>
      <c r="B1670" s="1">
        <v>1702</v>
      </c>
      <c r="C1670" s="1" t="s">
        <v>12741</v>
      </c>
      <c r="D1670" s="1" t="s">
        <v>12742</v>
      </c>
      <c r="E1670" s="1">
        <v>1669</v>
      </c>
      <c r="F1670" s="1">
        <v>6</v>
      </c>
      <c r="G1670" s="1" t="s">
        <v>3267</v>
      </c>
      <c r="H1670" s="1" t="s">
        <v>7056</v>
      </c>
      <c r="I1670" s="1">
        <v>1</v>
      </c>
      <c r="L1670" s="1">
        <v>4</v>
      </c>
      <c r="M1670" s="1" t="s">
        <v>14891</v>
      </c>
      <c r="N1670" s="1" t="s">
        <v>14892</v>
      </c>
      <c r="S1670" s="1" t="s">
        <v>49</v>
      </c>
      <c r="T1670" s="1" t="s">
        <v>2878</v>
      </c>
      <c r="W1670" s="1" t="s">
        <v>166</v>
      </c>
      <c r="X1670" s="1" t="s">
        <v>7754</v>
      </c>
      <c r="Y1670" s="1" t="s">
        <v>88</v>
      </c>
      <c r="Z1670" s="1" t="s">
        <v>7814</v>
      </c>
      <c r="AC1670" s="1">
        <v>37</v>
      </c>
      <c r="AD1670" s="1" t="s">
        <v>116</v>
      </c>
      <c r="AE1670" s="1" t="s">
        <v>9770</v>
      </c>
      <c r="AJ1670" s="1" t="s">
        <v>17</v>
      </c>
      <c r="AK1670" s="1" t="s">
        <v>9936</v>
      </c>
      <c r="AL1670" s="1" t="s">
        <v>97</v>
      </c>
      <c r="AM1670" s="1" t="s">
        <v>9880</v>
      </c>
      <c r="AT1670" s="1" t="s">
        <v>187</v>
      </c>
      <c r="AU1670" s="1" t="s">
        <v>10063</v>
      </c>
      <c r="AV1670" s="1" t="s">
        <v>1438</v>
      </c>
      <c r="AW1670" s="1" t="s">
        <v>8132</v>
      </c>
      <c r="BG1670" s="1" t="s">
        <v>194</v>
      </c>
      <c r="BH1670" s="1" t="s">
        <v>7558</v>
      </c>
      <c r="BI1670" s="1" t="s">
        <v>3299</v>
      </c>
      <c r="BJ1670" s="1" t="s">
        <v>10613</v>
      </c>
      <c r="BK1670" s="1" t="s">
        <v>363</v>
      </c>
      <c r="BL1670" s="1" t="s">
        <v>7491</v>
      </c>
      <c r="BM1670" s="1" t="s">
        <v>15886</v>
      </c>
      <c r="BN1670" s="1" t="s">
        <v>13595</v>
      </c>
      <c r="BO1670" s="1" t="s">
        <v>187</v>
      </c>
      <c r="BP1670" s="1" t="s">
        <v>10063</v>
      </c>
      <c r="BQ1670" s="1" t="s">
        <v>3300</v>
      </c>
      <c r="BR1670" s="1" t="s">
        <v>12300</v>
      </c>
      <c r="BS1670" s="1" t="s">
        <v>1916</v>
      </c>
      <c r="BT1670" s="1" t="s">
        <v>10007</v>
      </c>
    </row>
    <row r="1671" spans="1:73" ht="13.5" customHeight="1">
      <c r="A1671" s="4" t="str">
        <f t="shared" si="45"/>
        <v>1702_각남면_0107</v>
      </c>
      <c r="B1671" s="1">
        <v>1702</v>
      </c>
      <c r="C1671" s="1" t="s">
        <v>12741</v>
      </c>
      <c r="D1671" s="1" t="s">
        <v>12742</v>
      </c>
      <c r="E1671" s="1">
        <v>1670</v>
      </c>
      <c r="F1671" s="1">
        <v>6</v>
      </c>
      <c r="G1671" s="1" t="s">
        <v>3267</v>
      </c>
      <c r="H1671" s="1" t="s">
        <v>7056</v>
      </c>
      <c r="I1671" s="1">
        <v>1</v>
      </c>
      <c r="L1671" s="1">
        <v>4</v>
      </c>
      <c r="M1671" s="1" t="s">
        <v>14891</v>
      </c>
      <c r="N1671" s="1" t="s">
        <v>14892</v>
      </c>
      <c r="S1671" s="1" t="s">
        <v>68</v>
      </c>
      <c r="T1671" s="1" t="s">
        <v>7222</v>
      </c>
      <c r="U1671" s="1" t="s">
        <v>3057</v>
      </c>
      <c r="V1671" s="1" t="s">
        <v>12846</v>
      </c>
      <c r="Y1671" s="1" t="s">
        <v>3301</v>
      </c>
      <c r="Z1671" s="1" t="s">
        <v>8644</v>
      </c>
      <c r="AC1671" s="1">
        <v>15</v>
      </c>
      <c r="AD1671" s="1" t="s">
        <v>70</v>
      </c>
      <c r="AE1671" s="1" t="s">
        <v>9764</v>
      </c>
      <c r="AF1671" s="1" t="s">
        <v>100</v>
      </c>
      <c r="AG1671" s="1" t="s">
        <v>9819</v>
      </c>
    </row>
    <row r="1672" spans="1:73" ht="13.5" customHeight="1">
      <c r="A1672" s="4" t="str">
        <f t="shared" si="45"/>
        <v>1702_각남면_0107</v>
      </c>
      <c r="B1672" s="1">
        <v>1702</v>
      </c>
      <c r="C1672" s="1" t="s">
        <v>12741</v>
      </c>
      <c r="D1672" s="1" t="s">
        <v>12742</v>
      </c>
      <c r="E1672" s="1">
        <v>1671</v>
      </c>
      <c r="F1672" s="1">
        <v>6</v>
      </c>
      <c r="G1672" s="1" t="s">
        <v>3267</v>
      </c>
      <c r="H1672" s="1" t="s">
        <v>7056</v>
      </c>
      <c r="I1672" s="1">
        <v>1</v>
      </c>
      <c r="L1672" s="1">
        <v>4</v>
      </c>
      <c r="M1672" s="1" t="s">
        <v>14891</v>
      </c>
      <c r="N1672" s="1" t="s">
        <v>14892</v>
      </c>
      <c r="S1672" s="1" t="s">
        <v>68</v>
      </c>
      <c r="T1672" s="1" t="s">
        <v>7222</v>
      </c>
      <c r="U1672" s="1" t="s">
        <v>15849</v>
      </c>
      <c r="V1672" s="1" t="s">
        <v>7453</v>
      </c>
      <c r="Y1672" s="1" t="s">
        <v>3302</v>
      </c>
      <c r="Z1672" s="1" t="s">
        <v>8645</v>
      </c>
      <c r="AC1672" s="1">
        <v>5</v>
      </c>
      <c r="AD1672" s="1" t="s">
        <v>319</v>
      </c>
      <c r="AE1672" s="1" t="s">
        <v>7865</v>
      </c>
      <c r="BU1672" s="1" t="s">
        <v>16082</v>
      </c>
    </row>
    <row r="1673" spans="1:73" ht="13.5" customHeight="1">
      <c r="A1673" s="4" t="str">
        <f t="shared" si="45"/>
        <v>1702_각남면_0107</v>
      </c>
      <c r="B1673" s="1">
        <v>1702</v>
      </c>
      <c r="C1673" s="1" t="s">
        <v>12741</v>
      </c>
      <c r="D1673" s="1" t="s">
        <v>12742</v>
      </c>
      <c r="E1673" s="1">
        <v>1672</v>
      </c>
      <c r="F1673" s="1">
        <v>6</v>
      </c>
      <c r="G1673" s="1" t="s">
        <v>3267</v>
      </c>
      <c r="H1673" s="1" t="s">
        <v>7056</v>
      </c>
      <c r="I1673" s="1">
        <v>1</v>
      </c>
      <c r="L1673" s="1">
        <v>4</v>
      </c>
      <c r="M1673" s="1" t="s">
        <v>14891</v>
      </c>
      <c r="N1673" s="1" t="s">
        <v>14892</v>
      </c>
      <c r="S1673" s="1" t="s">
        <v>64</v>
      </c>
      <c r="T1673" s="1" t="s">
        <v>7221</v>
      </c>
      <c r="Y1673" s="1" t="s">
        <v>88</v>
      </c>
      <c r="Z1673" s="1" t="s">
        <v>7814</v>
      </c>
      <c r="AC1673" s="1">
        <v>7</v>
      </c>
      <c r="AD1673" s="1" t="s">
        <v>74</v>
      </c>
      <c r="AE1673" s="1" t="s">
        <v>9766</v>
      </c>
    </row>
    <row r="1674" spans="1:73" ht="13.5" customHeight="1">
      <c r="A1674" s="4" t="str">
        <f t="shared" si="45"/>
        <v>1702_각남면_0107</v>
      </c>
      <c r="B1674" s="1">
        <v>1702</v>
      </c>
      <c r="C1674" s="1" t="s">
        <v>12741</v>
      </c>
      <c r="D1674" s="1" t="s">
        <v>12742</v>
      </c>
      <c r="E1674" s="1">
        <v>1673</v>
      </c>
      <c r="F1674" s="1">
        <v>6</v>
      </c>
      <c r="G1674" s="1" t="s">
        <v>3267</v>
      </c>
      <c r="H1674" s="1" t="s">
        <v>7056</v>
      </c>
      <c r="I1674" s="1">
        <v>1</v>
      </c>
      <c r="L1674" s="1">
        <v>5</v>
      </c>
      <c r="M1674" s="1" t="s">
        <v>3155</v>
      </c>
      <c r="N1674" s="1" t="s">
        <v>13272</v>
      </c>
      <c r="T1674" s="1" t="s">
        <v>14194</v>
      </c>
      <c r="U1674" s="1" t="s">
        <v>278</v>
      </c>
      <c r="V1674" s="1" t="s">
        <v>12883</v>
      </c>
      <c r="W1674" s="1" t="s">
        <v>76</v>
      </c>
      <c r="X1674" s="1" t="s">
        <v>12974</v>
      </c>
      <c r="Y1674" s="1" t="s">
        <v>3303</v>
      </c>
      <c r="Z1674" s="1" t="s">
        <v>8646</v>
      </c>
      <c r="AC1674" s="1">
        <v>29</v>
      </c>
      <c r="AD1674" s="1" t="s">
        <v>232</v>
      </c>
      <c r="AE1674" s="1" t="s">
        <v>9785</v>
      </c>
      <c r="AJ1674" s="1" t="s">
        <v>17</v>
      </c>
      <c r="AK1674" s="1" t="s">
        <v>9936</v>
      </c>
      <c r="AL1674" s="1" t="s">
        <v>79</v>
      </c>
      <c r="AM1674" s="1" t="s">
        <v>13206</v>
      </c>
      <c r="AT1674" s="1" t="s">
        <v>46</v>
      </c>
      <c r="AU1674" s="1" t="s">
        <v>7417</v>
      </c>
      <c r="AV1674" s="1" t="s">
        <v>2694</v>
      </c>
      <c r="AW1674" s="1" t="s">
        <v>10488</v>
      </c>
      <c r="BG1674" s="1" t="s">
        <v>109</v>
      </c>
      <c r="BH1674" s="1" t="s">
        <v>10204</v>
      </c>
      <c r="BI1674" s="1" t="s">
        <v>3304</v>
      </c>
      <c r="BJ1674" s="1" t="s">
        <v>10415</v>
      </c>
      <c r="BK1674" s="1" t="s">
        <v>189</v>
      </c>
      <c r="BL1674" s="1" t="s">
        <v>7414</v>
      </c>
      <c r="BM1674" s="1" t="s">
        <v>15815</v>
      </c>
      <c r="BN1674" s="1" t="s">
        <v>13557</v>
      </c>
      <c r="BO1674" s="1" t="s">
        <v>187</v>
      </c>
      <c r="BP1674" s="1" t="s">
        <v>10063</v>
      </c>
      <c r="BQ1674" s="1" t="s">
        <v>308</v>
      </c>
      <c r="BR1674" s="1" t="s">
        <v>12036</v>
      </c>
      <c r="BS1674" s="1" t="s">
        <v>828</v>
      </c>
      <c r="BT1674" s="1" t="s">
        <v>9963</v>
      </c>
    </row>
    <row r="1675" spans="1:73" ht="13.5" customHeight="1">
      <c r="A1675" s="4" t="str">
        <f t="shared" si="45"/>
        <v>1702_각남면_0107</v>
      </c>
      <c r="B1675" s="1">
        <v>1702</v>
      </c>
      <c r="C1675" s="1" t="s">
        <v>12741</v>
      </c>
      <c r="D1675" s="1" t="s">
        <v>12742</v>
      </c>
      <c r="E1675" s="1">
        <v>1674</v>
      </c>
      <c r="F1675" s="1">
        <v>6</v>
      </c>
      <c r="G1675" s="1" t="s">
        <v>3267</v>
      </c>
      <c r="H1675" s="1" t="s">
        <v>7056</v>
      </c>
      <c r="I1675" s="1">
        <v>1</v>
      </c>
      <c r="L1675" s="1">
        <v>5</v>
      </c>
      <c r="M1675" s="1" t="s">
        <v>3155</v>
      </c>
      <c r="N1675" s="1" t="s">
        <v>13272</v>
      </c>
      <c r="S1675" s="1" t="s">
        <v>49</v>
      </c>
      <c r="T1675" s="1" t="s">
        <v>2878</v>
      </c>
      <c r="W1675" s="1" t="s">
        <v>656</v>
      </c>
      <c r="X1675" s="1" t="s">
        <v>7770</v>
      </c>
      <c r="Y1675" s="1" t="s">
        <v>88</v>
      </c>
      <c r="Z1675" s="1" t="s">
        <v>7814</v>
      </c>
      <c r="AC1675" s="1">
        <v>29</v>
      </c>
      <c r="AD1675" s="1" t="s">
        <v>232</v>
      </c>
      <c r="AE1675" s="1" t="s">
        <v>9785</v>
      </c>
      <c r="AJ1675" s="1" t="s">
        <v>17</v>
      </c>
      <c r="AK1675" s="1" t="s">
        <v>9936</v>
      </c>
      <c r="AL1675" s="1" t="s">
        <v>657</v>
      </c>
      <c r="AM1675" s="1" t="s">
        <v>9980</v>
      </c>
      <c r="AT1675" s="1" t="s">
        <v>1005</v>
      </c>
      <c r="AU1675" s="1" t="s">
        <v>10209</v>
      </c>
      <c r="AV1675" s="1" t="s">
        <v>2133</v>
      </c>
      <c r="AW1675" s="1" t="s">
        <v>7858</v>
      </c>
      <c r="BG1675" s="1" t="s">
        <v>615</v>
      </c>
      <c r="BH1675" s="1" t="s">
        <v>10199</v>
      </c>
      <c r="BI1675" s="1" t="s">
        <v>706</v>
      </c>
      <c r="BJ1675" s="1" t="s">
        <v>10315</v>
      </c>
      <c r="BK1675" s="1" t="s">
        <v>189</v>
      </c>
      <c r="BL1675" s="1" t="s">
        <v>7414</v>
      </c>
      <c r="BM1675" s="1" t="s">
        <v>15331</v>
      </c>
      <c r="BN1675" s="1" t="s">
        <v>8461</v>
      </c>
      <c r="BO1675" s="1" t="s">
        <v>3305</v>
      </c>
      <c r="BP1675" s="1" t="s">
        <v>11536</v>
      </c>
      <c r="BQ1675" s="1" t="s">
        <v>15449</v>
      </c>
      <c r="BR1675" s="1" t="s">
        <v>12301</v>
      </c>
      <c r="BS1675" s="1" t="s">
        <v>90</v>
      </c>
      <c r="BT1675" s="1" t="s">
        <v>9993</v>
      </c>
    </row>
    <row r="1676" spans="1:73" ht="13.5" customHeight="1">
      <c r="A1676" s="4" t="str">
        <f t="shared" si="45"/>
        <v>1702_각남면_0107</v>
      </c>
      <c r="B1676" s="1">
        <v>1702</v>
      </c>
      <c r="C1676" s="1" t="s">
        <v>12741</v>
      </c>
      <c r="D1676" s="1" t="s">
        <v>12742</v>
      </c>
      <c r="E1676" s="1">
        <v>1675</v>
      </c>
      <c r="F1676" s="1">
        <v>6</v>
      </c>
      <c r="G1676" s="1" t="s">
        <v>3267</v>
      </c>
      <c r="H1676" s="1" t="s">
        <v>7056</v>
      </c>
      <c r="I1676" s="1">
        <v>1</v>
      </c>
      <c r="L1676" s="1">
        <v>5</v>
      </c>
      <c r="M1676" s="1" t="s">
        <v>3155</v>
      </c>
      <c r="N1676" s="1" t="s">
        <v>13272</v>
      </c>
      <c r="S1676" s="1" t="s">
        <v>280</v>
      </c>
      <c r="T1676" s="1" t="s">
        <v>7228</v>
      </c>
      <c r="W1676" s="1" t="s">
        <v>303</v>
      </c>
      <c r="X1676" s="1" t="s">
        <v>7757</v>
      </c>
      <c r="Y1676" s="1" t="s">
        <v>88</v>
      </c>
      <c r="Z1676" s="1" t="s">
        <v>7814</v>
      </c>
      <c r="AC1676" s="1">
        <v>69</v>
      </c>
      <c r="AD1676" s="1" t="s">
        <v>408</v>
      </c>
      <c r="AE1676" s="1" t="s">
        <v>9800</v>
      </c>
    </row>
    <row r="1677" spans="1:73" ht="13.5" customHeight="1">
      <c r="A1677" s="4" t="str">
        <f t="shared" si="45"/>
        <v>1702_각남면_0107</v>
      </c>
      <c r="B1677" s="1">
        <v>1702</v>
      </c>
      <c r="C1677" s="1" t="s">
        <v>12741</v>
      </c>
      <c r="D1677" s="1" t="s">
        <v>12742</v>
      </c>
      <c r="E1677" s="1">
        <v>1676</v>
      </c>
      <c r="F1677" s="1">
        <v>6</v>
      </c>
      <c r="G1677" s="1" t="s">
        <v>3267</v>
      </c>
      <c r="H1677" s="1" t="s">
        <v>7056</v>
      </c>
      <c r="I1677" s="1">
        <v>1</v>
      </c>
      <c r="L1677" s="1">
        <v>5</v>
      </c>
      <c r="M1677" s="1" t="s">
        <v>3155</v>
      </c>
      <c r="N1677" s="1" t="s">
        <v>13272</v>
      </c>
      <c r="S1677" s="1" t="s">
        <v>64</v>
      </c>
      <c r="T1677" s="1" t="s">
        <v>7221</v>
      </c>
      <c r="Y1677" s="1" t="s">
        <v>3306</v>
      </c>
      <c r="Z1677" s="1" t="s">
        <v>8647</v>
      </c>
      <c r="AF1677" s="1" t="s">
        <v>599</v>
      </c>
      <c r="AG1677" s="1" t="s">
        <v>9829</v>
      </c>
    </row>
    <row r="1678" spans="1:73" ht="13.5" customHeight="1">
      <c r="A1678" s="4" t="str">
        <f t="shared" si="45"/>
        <v>1702_각남면_0107</v>
      </c>
      <c r="B1678" s="1">
        <v>1702</v>
      </c>
      <c r="C1678" s="1" t="s">
        <v>12741</v>
      </c>
      <c r="D1678" s="1" t="s">
        <v>12742</v>
      </c>
      <c r="E1678" s="1">
        <v>1677</v>
      </c>
      <c r="F1678" s="1">
        <v>6</v>
      </c>
      <c r="G1678" s="1" t="s">
        <v>3267</v>
      </c>
      <c r="H1678" s="1" t="s">
        <v>7056</v>
      </c>
      <c r="I1678" s="1">
        <v>2</v>
      </c>
      <c r="J1678" s="1" t="s">
        <v>3307</v>
      </c>
      <c r="K1678" s="1" t="s">
        <v>7108</v>
      </c>
      <c r="L1678" s="1">
        <v>1</v>
      </c>
      <c r="M1678" s="1" t="s">
        <v>3308</v>
      </c>
      <c r="N1678" s="1" t="s">
        <v>8648</v>
      </c>
      <c r="T1678" s="1" t="s">
        <v>14194</v>
      </c>
      <c r="U1678" s="1" t="s">
        <v>1520</v>
      </c>
      <c r="V1678" s="1" t="s">
        <v>7413</v>
      </c>
      <c r="Y1678" s="1" t="s">
        <v>3308</v>
      </c>
      <c r="Z1678" s="1" t="s">
        <v>8648</v>
      </c>
      <c r="AC1678" s="1">
        <v>44</v>
      </c>
      <c r="AD1678" s="1" t="s">
        <v>1106</v>
      </c>
      <c r="AE1678" s="1" t="s">
        <v>9816</v>
      </c>
      <c r="AJ1678" s="1" t="s">
        <v>17</v>
      </c>
      <c r="AK1678" s="1" t="s">
        <v>9936</v>
      </c>
      <c r="AL1678" s="1" t="s">
        <v>443</v>
      </c>
      <c r="AM1678" s="1" t="s">
        <v>9603</v>
      </c>
      <c r="AN1678" s="1" t="s">
        <v>2448</v>
      </c>
      <c r="AO1678" s="1" t="s">
        <v>8416</v>
      </c>
      <c r="AR1678" s="1" t="s">
        <v>15450</v>
      </c>
      <c r="AS1678" s="1" t="s">
        <v>10100</v>
      </c>
      <c r="AT1678" s="1" t="s">
        <v>868</v>
      </c>
      <c r="AU1678" s="1" t="s">
        <v>7360</v>
      </c>
      <c r="AV1678" s="1" t="s">
        <v>3309</v>
      </c>
      <c r="AW1678" s="1" t="s">
        <v>10543</v>
      </c>
      <c r="BG1678" s="1" t="s">
        <v>46</v>
      </c>
      <c r="BH1678" s="1" t="s">
        <v>7417</v>
      </c>
      <c r="BI1678" s="1" t="s">
        <v>307</v>
      </c>
      <c r="BJ1678" s="1" t="s">
        <v>10560</v>
      </c>
      <c r="BK1678" s="1" t="s">
        <v>46</v>
      </c>
      <c r="BL1678" s="1" t="s">
        <v>7417</v>
      </c>
      <c r="BM1678" s="1" t="s">
        <v>3310</v>
      </c>
      <c r="BN1678" s="1" t="s">
        <v>11756</v>
      </c>
      <c r="BO1678" s="1" t="s">
        <v>46</v>
      </c>
      <c r="BP1678" s="1" t="s">
        <v>7417</v>
      </c>
      <c r="BQ1678" s="1" t="s">
        <v>3311</v>
      </c>
      <c r="BR1678" s="1" t="s">
        <v>14048</v>
      </c>
      <c r="BS1678" s="1" t="s">
        <v>149</v>
      </c>
      <c r="BT1678" s="1" t="s">
        <v>9962</v>
      </c>
    </row>
    <row r="1679" spans="1:73" ht="13.5" customHeight="1">
      <c r="A1679" s="4" t="str">
        <f t="shared" si="45"/>
        <v>1702_각남면_0107</v>
      </c>
      <c r="B1679" s="1">
        <v>1702</v>
      </c>
      <c r="C1679" s="1" t="s">
        <v>12741</v>
      </c>
      <c r="D1679" s="1" t="s">
        <v>12742</v>
      </c>
      <c r="E1679" s="1">
        <v>1678</v>
      </c>
      <c r="F1679" s="1">
        <v>6</v>
      </c>
      <c r="G1679" s="1" t="s">
        <v>3267</v>
      </c>
      <c r="H1679" s="1" t="s">
        <v>7056</v>
      </c>
      <c r="I1679" s="1">
        <v>2</v>
      </c>
      <c r="L1679" s="1">
        <v>1</v>
      </c>
      <c r="M1679" s="1" t="s">
        <v>3308</v>
      </c>
      <c r="N1679" s="1" t="s">
        <v>8648</v>
      </c>
      <c r="S1679" s="1" t="s">
        <v>49</v>
      </c>
      <c r="T1679" s="1" t="s">
        <v>2878</v>
      </c>
      <c r="U1679" s="1" t="s">
        <v>1949</v>
      </c>
      <c r="V1679" s="1" t="s">
        <v>7434</v>
      </c>
      <c r="Y1679" s="1" t="s">
        <v>3312</v>
      </c>
      <c r="Z1679" s="1" t="s">
        <v>8649</v>
      </c>
      <c r="AC1679" s="1">
        <v>56</v>
      </c>
      <c r="AD1679" s="1" t="s">
        <v>611</v>
      </c>
      <c r="AE1679" s="1" t="s">
        <v>9539</v>
      </c>
      <c r="AJ1679" s="1" t="s">
        <v>17</v>
      </c>
      <c r="AK1679" s="1" t="s">
        <v>9936</v>
      </c>
      <c r="AL1679" s="1" t="s">
        <v>149</v>
      </c>
      <c r="AM1679" s="1" t="s">
        <v>9962</v>
      </c>
      <c r="AT1679" s="1" t="s">
        <v>46</v>
      </c>
      <c r="AU1679" s="1" t="s">
        <v>7417</v>
      </c>
      <c r="AV1679" s="1" t="s">
        <v>3313</v>
      </c>
      <c r="AW1679" s="1" t="s">
        <v>10544</v>
      </c>
      <c r="BB1679" s="1" t="s">
        <v>141</v>
      </c>
      <c r="BC1679" s="1" t="s">
        <v>7634</v>
      </c>
      <c r="BD1679" s="1" t="s">
        <v>1519</v>
      </c>
      <c r="BE1679" s="1" t="s">
        <v>8998</v>
      </c>
      <c r="BG1679" s="1" t="s">
        <v>46</v>
      </c>
      <c r="BH1679" s="1" t="s">
        <v>7417</v>
      </c>
      <c r="BI1679" s="1" t="s">
        <v>182</v>
      </c>
      <c r="BJ1679" s="1" t="s">
        <v>7831</v>
      </c>
      <c r="BK1679" s="1" t="s">
        <v>46</v>
      </c>
      <c r="BL1679" s="1" t="s">
        <v>7417</v>
      </c>
      <c r="BM1679" s="1" t="s">
        <v>3314</v>
      </c>
      <c r="BN1679" s="1" t="s">
        <v>10732</v>
      </c>
      <c r="BO1679" s="1" t="s">
        <v>46</v>
      </c>
      <c r="BP1679" s="1" t="s">
        <v>7417</v>
      </c>
      <c r="BQ1679" s="1" t="s">
        <v>3315</v>
      </c>
      <c r="BR1679" s="1" t="s">
        <v>12302</v>
      </c>
      <c r="BS1679" s="1" t="s">
        <v>3316</v>
      </c>
      <c r="BT1679" s="1" t="s">
        <v>9993</v>
      </c>
    </row>
    <row r="1680" spans="1:73" ht="13.5" customHeight="1">
      <c r="A1680" s="4" t="str">
        <f t="shared" si="45"/>
        <v>1702_각남면_0107</v>
      </c>
      <c r="B1680" s="1">
        <v>1702</v>
      </c>
      <c r="C1680" s="1" t="s">
        <v>12741</v>
      </c>
      <c r="D1680" s="1" t="s">
        <v>12742</v>
      </c>
      <c r="E1680" s="1">
        <v>1679</v>
      </c>
      <c r="F1680" s="1">
        <v>6</v>
      </c>
      <c r="G1680" s="1" t="s">
        <v>3267</v>
      </c>
      <c r="H1680" s="1" t="s">
        <v>7056</v>
      </c>
      <c r="I1680" s="1">
        <v>2</v>
      </c>
      <c r="L1680" s="1">
        <v>1</v>
      </c>
      <c r="M1680" s="1" t="s">
        <v>3308</v>
      </c>
      <c r="N1680" s="1" t="s">
        <v>8648</v>
      </c>
      <c r="S1680" s="1" t="s">
        <v>64</v>
      </c>
      <c r="T1680" s="1" t="s">
        <v>7221</v>
      </c>
      <c r="Y1680" s="1" t="s">
        <v>3317</v>
      </c>
      <c r="Z1680" s="1" t="s">
        <v>8650</v>
      </c>
      <c r="AC1680" s="1">
        <v>8</v>
      </c>
      <c r="AD1680" s="1" t="s">
        <v>184</v>
      </c>
      <c r="AE1680" s="1" t="s">
        <v>9781</v>
      </c>
    </row>
    <row r="1681" spans="1:72" ht="13.5" customHeight="1">
      <c r="A1681" s="4" t="str">
        <f t="shared" ref="A1681:A1726" si="46">HYPERLINK("http://kyu.snu.ac.kr/sdhj/index.jsp?type=hj/GK14658_00IH_0001_0108.jpg","1702_각남면_0108")</f>
        <v>1702_각남면_0108</v>
      </c>
      <c r="B1681" s="1">
        <v>1702</v>
      </c>
      <c r="C1681" s="1" t="s">
        <v>12741</v>
      </c>
      <c r="D1681" s="1" t="s">
        <v>12742</v>
      </c>
      <c r="E1681" s="1">
        <v>1680</v>
      </c>
      <c r="F1681" s="1">
        <v>6</v>
      </c>
      <c r="G1681" s="1" t="s">
        <v>3267</v>
      </c>
      <c r="H1681" s="1" t="s">
        <v>7056</v>
      </c>
      <c r="I1681" s="1">
        <v>2</v>
      </c>
      <c r="L1681" s="1">
        <v>2</v>
      </c>
      <c r="M1681" s="1" t="s">
        <v>14358</v>
      </c>
      <c r="N1681" s="1" t="s">
        <v>14359</v>
      </c>
      <c r="T1681" s="1" t="s">
        <v>14194</v>
      </c>
      <c r="U1681" s="1" t="s">
        <v>3318</v>
      </c>
      <c r="V1681" s="1" t="s">
        <v>7503</v>
      </c>
      <c r="W1681" s="1" t="s">
        <v>148</v>
      </c>
      <c r="X1681" s="1" t="s">
        <v>11263</v>
      </c>
      <c r="Y1681" s="1" t="s">
        <v>3319</v>
      </c>
      <c r="Z1681" s="1" t="s">
        <v>8651</v>
      </c>
      <c r="AC1681" s="1">
        <v>49</v>
      </c>
      <c r="AD1681" s="1" t="s">
        <v>145</v>
      </c>
      <c r="AE1681" s="1" t="s">
        <v>9775</v>
      </c>
      <c r="AJ1681" s="1" t="s">
        <v>17</v>
      </c>
      <c r="AK1681" s="1" t="s">
        <v>9936</v>
      </c>
      <c r="AL1681" s="1" t="s">
        <v>1218</v>
      </c>
      <c r="AM1681" s="1" t="s">
        <v>9947</v>
      </c>
      <c r="AT1681" s="1" t="s">
        <v>299</v>
      </c>
      <c r="AU1681" s="1" t="s">
        <v>7347</v>
      </c>
      <c r="AV1681" s="1" t="s">
        <v>3320</v>
      </c>
      <c r="AW1681" s="1" t="s">
        <v>10545</v>
      </c>
      <c r="BG1681" s="1" t="s">
        <v>189</v>
      </c>
      <c r="BH1681" s="1" t="s">
        <v>7414</v>
      </c>
      <c r="BI1681" s="1" t="s">
        <v>1606</v>
      </c>
      <c r="BJ1681" s="1" t="s">
        <v>10012</v>
      </c>
      <c r="BK1681" s="1" t="s">
        <v>194</v>
      </c>
      <c r="BL1681" s="1" t="s">
        <v>7558</v>
      </c>
      <c r="BM1681" s="1" t="s">
        <v>1038</v>
      </c>
      <c r="BN1681" s="1" t="s">
        <v>11601</v>
      </c>
      <c r="BO1681" s="1" t="s">
        <v>363</v>
      </c>
      <c r="BP1681" s="1" t="s">
        <v>7491</v>
      </c>
      <c r="BQ1681" s="1" t="s">
        <v>3321</v>
      </c>
      <c r="BR1681" s="1" t="s">
        <v>13670</v>
      </c>
      <c r="BS1681" s="1" t="s">
        <v>79</v>
      </c>
      <c r="BT1681" s="1" t="s">
        <v>14129</v>
      </c>
    </row>
    <row r="1682" spans="1:72" ht="13.5" customHeight="1">
      <c r="A1682" s="4" t="str">
        <f t="shared" si="46"/>
        <v>1702_각남면_0108</v>
      </c>
      <c r="B1682" s="1">
        <v>1702</v>
      </c>
      <c r="C1682" s="1" t="s">
        <v>12741</v>
      </c>
      <c r="D1682" s="1" t="s">
        <v>12742</v>
      </c>
      <c r="E1682" s="1">
        <v>1681</v>
      </c>
      <c r="F1682" s="1">
        <v>6</v>
      </c>
      <c r="G1682" s="1" t="s">
        <v>3267</v>
      </c>
      <c r="H1682" s="1" t="s">
        <v>7056</v>
      </c>
      <c r="I1682" s="1">
        <v>2</v>
      </c>
      <c r="L1682" s="1">
        <v>2</v>
      </c>
      <c r="M1682" s="1" t="s">
        <v>14358</v>
      </c>
      <c r="N1682" s="1" t="s">
        <v>14359</v>
      </c>
      <c r="S1682" s="1" t="s">
        <v>49</v>
      </c>
      <c r="T1682" s="1" t="s">
        <v>2878</v>
      </c>
      <c r="W1682" s="1" t="s">
        <v>87</v>
      </c>
      <c r="X1682" s="1" t="s">
        <v>7750</v>
      </c>
      <c r="Y1682" s="1" t="s">
        <v>88</v>
      </c>
      <c r="Z1682" s="1" t="s">
        <v>7814</v>
      </c>
      <c r="AC1682" s="1">
        <v>45</v>
      </c>
      <c r="AD1682" s="1" t="s">
        <v>203</v>
      </c>
      <c r="AE1682" s="1" t="s">
        <v>9782</v>
      </c>
      <c r="AJ1682" s="1" t="s">
        <v>17</v>
      </c>
      <c r="AK1682" s="1" t="s">
        <v>9936</v>
      </c>
      <c r="AL1682" s="1" t="s">
        <v>90</v>
      </c>
      <c r="AM1682" s="1" t="s">
        <v>9993</v>
      </c>
      <c r="AT1682" s="1" t="s">
        <v>553</v>
      </c>
      <c r="AU1682" s="1" t="s">
        <v>7549</v>
      </c>
      <c r="AV1682" s="1" t="s">
        <v>15451</v>
      </c>
      <c r="AW1682" s="1" t="s">
        <v>10546</v>
      </c>
      <c r="BG1682" s="1" t="s">
        <v>95</v>
      </c>
      <c r="BH1682" s="1" t="s">
        <v>10190</v>
      </c>
      <c r="BI1682" s="1" t="s">
        <v>3322</v>
      </c>
      <c r="BJ1682" s="1" t="s">
        <v>10750</v>
      </c>
      <c r="BK1682" s="1" t="s">
        <v>3305</v>
      </c>
      <c r="BL1682" s="1" t="s">
        <v>11536</v>
      </c>
      <c r="BM1682" s="1" t="s">
        <v>3323</v>
      </c>
      <c r="BN1682" s="1" t="s">
        <v>10789</v>
      </c>
      <c r="BO1682" s="1" t="s">
        <v>615</v>
      </c>
      <c r="BP1682" s="1" t="s">
        <v>10199</v>
      </c>
      <c r="BQ1682" s="1" t="s">
        <v>3324</v>
      </c>
      <c r="BR1682" s="1" t="s">
        <v>12303</v>
      </c>
      <c r="BS1682" s="1" t="s">
        <v>806</v>
      </c>
      <c r="BT1682" s="1" t="s">
        <v>14135</v>
      </c>
    </row>
    <row r="1683" spans="1:72" ht="13.5" customHeight="1">
      <c r="A1683" s="4" t="str">
        <f t="shared" si="46"/>
        <v>1702_각남면_0108</v>
      </c>
      <c r="B1683" s="1">
        <v>1702</v>
      </c>
      <c r="C1683" s="1" t="s">
        <v>12741</v>
      </c>
      <c r="D1683" s="1" t="s">
        <v>12742</v>
      </c>
      <c r="E1683" s="1">
        <v>1682</v>
      </c>
      <c r="F1683" s="1">
        <v>6</v>
      </c>
      <c r="G1683" s="1" t="s">
        <v>3267</v>
      </c>
      <c r="H1683" s="1" t="s">
        <v>7056</v>
      </c>
      <c r="I1683" s="1">
        <v>2</v>
      </c>
      <c r="L1683" s="1">
        <v>2</v>
      </c>
      <c r="M1683" s="1" t="s">
        <v>14358</v>
      </c>
      <c r="N1683" s="1" t="s">
        <v>14359</v>
      </c>
      <c r="S1683" s="1" t="s">
        <v>68</v>
      </c>
      <c r="T1683" s="1" t="s">
        <v>7222</v>
      </c>
      <c r="U1683" s="1" t="s">
        <v>733</v>
      </c>
      <c r="V1683" s="1" t="s">
        <v>7356</v>
      </c>
      <c r="Y1683" s="1" t="s">
        <v>2162</v>
      </c>
      <c r="Z1683" s="1" t="s">
        <v>8337</v>
      </c>
      <c r="AC1683" s="1">
        <v>27</v>
      </c>
      <c r="AD1683" s="1" t="s">
        <v>483</v>
      </c>
      <c r="AE1683" s="1" t="s">
        <v>9497</v>
      </c>
    </row>
    <row r="1684" spans="1:72" ht="13.5" customHeight="1">
      <c r="A1684" s="4" t="str">
        <f t="shared" si="46"/>
        <v>1702_각남면_0108</v>
      </c>
      <c r="B1684" s="1">
        <v>1702</v>
      </c>
      <c r="C1684" s="1" t="s">
        <v>12741</v>
      </c>
      <c r="D1684" s="1" t="s">
        <v>12742</v>
      </c>
      <c r="E1684" s="1">
        <v>1683</v>
      </c>
      <c r="F1684" s="1">
        <v>6</v>
      </c>
      <c r="G1684" s="1" t="s">
        <v>3267</v>
      </c>
      <c r="H1684" s="1" t="s">
        <v>7056</v>
      </c>
      <c r="I1684" s="1">
        <v>2</v>
      </c>
      <c r="L1684" s="1">
        <v>2</v>
      </c>
      <c r="M1684" s="1" t="s">
        <v>14358</v>
      </c>
      <c r="N1684" s="1" t="s">
        <v>14359</v>
      </c>
      <c r="S1684" s="1" t="s">
        <v>117</v>
      </c>
      <c r="T1684" s="1" t="s">
        <v>7223</v>
      </c>
      <c r="W1684" s="1" t="s">
        <v>166</v>
      </c>
      <c r="X1684" s="1" t="s">
        <v>7754</v>
      </c>
      <c r="Y1684" s="1" t="s">
        <v>88</v>
      </c>
      <c r="Z1684" s="1" t="s">
        <v>7814</v>
      </c>
      <c r="AC1684" s="1">
        <v>21</v>
      </c>
      <c r="AD1684" s="1" t="s">
        <v>246</v>
      </c>
      <c r="AE1684" s="1" t="s">
        <v>9786</v>
      </c>
      <c r="AF1684" s="1" t="s">
        <v>100</v>
      </c>
      <c r="AG1684" s="1" t="s">
        <v>9819</v>
      </c>
    </row>
    <row r="1685" spans="1:72" ht="13.5" customHeight="1">
      <c r="A1685" s="4" t="str">
        <f t="shared" si="46"/>
        <v>1702_각남면_0108</v>
      </c>
      <c r="B1685" s="1">
        <v>1702</v>
      </c>
      <c r="C1685" s="1" t="s">
        <v>12741</v>
      </c>
      <c r="D1685" s="1" t="s">
        <v>12742</v>
      </c>
      <c r="E1685" s="1">
        <v>1684</v>
      </c>
      <c r="F1685" s="1">
        <v>6</v>
      </c>
      <c r="G1685" s="1" t="s">
        <v>3267</v>
      </c>
      <c r="H1685" s="1" t="s">
        <v>7056</v>
      </c>
      <c r="I1685" s="1">
        <v>2</v>
      </c>
      <c r="L1685" s="1">
        <v>2</v>
      </c>
      <c r="M1685" s="1" t="s">
        <v>14358</v>
      </c>
      <c r="N1685" s="1" t="s">
        <v>14359</v>
      </c>
      <c r="S1685" s="1" t="s">
        <v>68</v>
      </c>
      <c r="T1685" s="1" t="s">
        <v>7222</v>
      </c>
      <c r="U1685" s="1" t="s">
        <v>15849</v>
      </c>
      <c r="V1685" s="1" t="s">
        <v>7453</v>
      </c>
      <c r="Y1685" s="1" t="s">
        <v>3325</v>
      </c>
      <c r="Z1685" s="1" t="s">
        <v>8652</v>
      </c>
      <c r="AC1685" s="1">
        <v>20</v>
      </c>
      <c r="AD1685" s="1" t="s">
        <v>263</v>
      </c>
      <c r="AE1685" s="1" t="s">
        <v>9787</v>
      </c>
      <c r="AF1685" s="1" t="s">
        <v>100</v>
      </c>
      <c r="AG1685" s="1" t="s">
        <v>9819</v>
      </c>
    </row>
    <row r="1686" spans="1:72" ht="13.5" customHeight="1">
      <c r="A1686" s="4" t="str">
        <f t="shared" si="46"/>
        <v>1702_각남면_0108</v>
      </c>
      <c r="B1686" s="1">
        <v>1702</v>
      </c>
      <c r="C1686" s="1" t="s">
        <v>12741</v>
      </c>
      <c r="D1686" s="1" t="s">
        <v>12742</v>
      </c>
      <c r="E1686" s="1">
        <v>1685</v>
      </c>
      <c r="F1686" s="1">
        <v>6</v>
      </c>
      <c r="G1686" s="1" t="s">
        <v>3267</v>
      </c>
      <c r="H1686" s="1" t="s">
        <v>7056</v>
      </c>
      <c r="I1686" s="1">
        <v>2</v>
      </c>
      <c r="L1686" s="1">
        <v>2</v>
      </c>
      <c r="M1686" s="1" t="s">
        <v>14358</v>
      </c>
      <c r="N1686" s="1" t="s">
        <v>14359</v>
      </c>
      <c r="S1686" s="1" t="s">
        <v>64</v>
      </c>
      <c r="T1686" s="1" t="s">
        <v>7221</v>
      </c>
      <c r="Y1686" s="1" t="s">
        <v>15324</v>
      </c>
      <c r="Z1686" s="1" t="s">
        <v>7903</v>
      </c>
      <c r="AF1686" s="1" t="s">
        <v>599</v>
      </c>
      <c r="AG1686" s="1" t="s">
        <v>9829</v>
      </c>
    </row>
    <row r="1687" spans="1:72" ht="13.5" customHeight="1">
      <c r="A1687" s="4" t="str">
        <f t="shared" si="46"/>
        <v>1702_각남면_0108</v>
      </c>
      <c r="B1687" s="1">
        <v>1702</v>
      </c>
      <c r="C1687" s="1" t="s">
        <v>12741</v>
      </c>
      <c r="D1687" s="1" t="s">
        <v>12742</v>
      </c>
      <c r="E1687" s="1">
        <v>1686</v>
      </c>
      <c r="F1687" s="1">
        <v>6</v>
      </c>
      <c r="G1687" s="1" t="s">
        <v>3267</v>
      </c>
      <c r="H1687" s="1" t="s">
        <v>7056</v>
      </c>
      <c r="I1687" s="1">
        <v>2</v>
      </c>
      <c r="L1687" s="1">
        <v>3</v>
      </c>
      <c r="M1687" s="1" t="s">
        <v>14621</v>
      </c>
      <c r="N1687" s="1" t="s">
        <v>14622</v>
      </c>
      <c r="T1687" s="1" t="s">
        <v>14194</v>
      </c>
      <c r="U1687" s="1" t="s">
        <v>1153</v>
      </c>
      <c r="V1687" s="1" t="s">
        <v>7383</v>
      </c>
      <c r="W1687" s="1" t="s">
        <v>76</v>
      </c>
      <c r="X1687" s="1" t="s">
        <v>12974</v>
      </c>
      <c r="Y1687" s="1" t="s">
        <v>404</v>
      </c>
      <c r="Z1687" s="1" t="s">
        <v>8653</v>
      </c>
      <c r="AC1687" s="1">
        <v>27</v>
      </c>
      <c r="AD1687" s="1" t="s">
        <v>483</v>
      </c>
      <c r="AE1687" s="1" t="s">
        <v>9497</v>
      </c>
      <c r="AJ1687" s="1" t="s">
        <v>17</v>
      </c>
      <c r="AK1687" s="1" t="s">
        <v>9936</v>
      </c>
      <c r="AL1687" s="1" t="s">
        <v>79</v>
      </c>
      <c r="AM1687" s="1" t="s">
        <v>13206</v>
      </c>
      <c r="AT1687" s="1" t="s">
        <v>746</v>
      </c>
      <c r="AU1687" s="1" t="s">
        <v>7358</v>
      </c>
      <c r="AV1687" s="1" t="s">
        <v>15452</v>
      </c>
      <c r="AW1687" s="1" t="s">
        <v>10547</v>
      </c>
      <c r="BG1687" s="1" t="s">
        <v>189</v>
      </c>
      <c r="BH1687" s="1" t="s">
        <v>7414</v>
      </c>
      <c r="BI1687" s="1" t="s">
        <v>588</v>
      </c>
      <c r="BJ1687" s="1" t="s">
        <v>8835</v>
      </c>
      <c r="BK1687" s="1" t="s">
        <v>189</v>
      </c>
      <c r="BL1687" s="1" t="s">
        <v>7414</v>
      </c>
      <c r="BM1687" s="1" t="s">
        <v>1299</v>
      </c>
      <c r="BN1687" s="1" t="s">
        <v>10372</v>
      </c>
      <c r="BO1687" s="1" t="s">
        <v>46</v>
      </c>
      <c r="BP1687" s="1" t="s">
        <v>7417</v>
      </c>
      <c r="BQ1687" s="1" t="s">
        <v>3326</v>
      </c>
      <c r="BR1687" s="1" t="s">
        <v>14007</v>
      </c>
      <c r="BS1687" s="1" t="s">
        <v>149</v>
      </c>
      <c r="BT1687" s="1" t="s">
        <v>9962</v>
      </c>
    </row>
    <row r="1688" spans="1:72" ht="13.5" customHeight="1">
      <c r="A1688" s="4" t="str">
        <f t="shared" si="46"/>
        <v>1702_각남면_0108</v>
      </c>
      <c r="B1688" s="1">
        <v>1702</v>
      </c>
      <c r="C1688" s="1" t="s">
        <v>12741</v>
      </c>
      <c r="D1688" s="1" t="s">
        <v>12742</v>
      </c>
      <c r="E1688" s="1">
        <v>1687</v>
      </c>
      <c r="F1688" s="1">
        <v>6</v>
      </c>
      <c r="G1688" s="1" t="s">
        <v>3267</v>
      </c>
      <c r="H1688" s="1" t="s">
        <v>7056</v>
      </c>
      <c r="I1688" s="1">
        <v>2</v>
      </c>
      <c r="L1688" s="1">
        <v>3</v>
      </c>
      <c r="M1688" s="1" t="s">
        <v>14621</v>
      </c>
      <c r="N1688" s="1" t="s">
        <v>14622</v>
      </c>
      <c r="S1688" s="1" t="s">
        <v>280</v>
      </c>
      <c r="T1688" s="1" t="s">
        <v>7228</v>
      </c>
      <c r="W1688" s="1" t="s">
        <v>148</v>
      </c>
      <c r="X1688" s="1" t="s">
        <v>11263</v>
      </c>
      <c r="Y1688" s="1" t="s">
        <v>88</v>
      </c>
      <c r="Z1688" s="1" t="s">
        <v>7814</v>
      </c>
      <c r="AC1688" s="1">
        <v>55</v>
      </c>
      <c r="AD1688" s="1" t="s">
        <v>559</v>
      </c>
      <c r="AE1688" s="1" t="s">
        <v>9806</v>
      </c>
    </row>
    <row r="1689" spans="1:72" ht="13.5" customHeight="1">
      <c r="A1689" s="4" t="str">
        <f t="shared" si="46"/>
        <v>1702_각남면_0108</v>
      </c>
      <c r="B1689" s="1">
        <v>1702</v>
      </c>
      <c r="C1689" s="1" t="s">
        <v>12741</v>
      </c>
      <c r="D1689" s="1" t="s">
        <v>12742</v>
      </c>
      <c r="E1689" s="1">
        <v>1688</v>
      </c>
      <c r="F1689" s="1">
        <v>6</v>
      </c>
      <c r="G1689" s="1" t="s">
        <v>3267</v>
      </c>
      <c r="H1689" s="1" t="s">
        <v>7056</v>
      </c>
      <c r="I1689" s="1">
        <v>2</v>
      </c>
      <c r="L1689" s="1">
        <v>3</v>
      </c>
      <c r="M1689" s="1" t="s">
        <v>14621</v>
      </c>
      <c r="N1689" s="1" t="s">
        <v>14622</v>
      </c>
      <c r="S1689" s="1" t="s">
        <v>494</v>
      </c>
      <c r="T1689" s="1" t="s">
        <v>7234</v>
      </c>
      <c r="Y1689" s="1" t="s">
        <v>15332</v>
      </c>
      <c r="Z1689" s="1" t="s">
        <v>13092</v>
      </c>
      <c r="AC1689" s="1">
        <v>7</v>
      </c>
      <c r="AD1689" s="1" t="s">
        <v>74</v>
      </c>
      <c r="AE1689" s="1" t="s">
        <v>9766</v>
      </c>
    </row>
    <row r="1690" spans="1:72" ht="13.5" customHeight="1">
      <c r="A1690" s="4" t="str">
        <f t="shared" si="46"/>
        <v>1702_각남면_0108</v>
      </c>
      <c r="B1690" s="1">
        <v>1702</v>
      </c>
      <c r="C1690" s="1" t="s">
        <v>12741</v>
      </c>
      <c r="D1690" s="1" t="s">
        <v>12742</v>
      </c>
      <c r="E1690" s="1">
        <v>1689</v>
      </c>
      <c r="F1690" s="1">
        <v>6</v>
      </c>
      <c r="G1690" s="1" t="s">
        <v>3267</v>
      </c>
      <c r="H1690" s="1" t="s">
        <v>7056</v>
      </c>
      <c r="I1690" s="1">
        <v>2</v>
      </c>
      <c r="L1690" s="1">
        <v>3</v>
      </c>
      <c r="M1690" s="1" t="s">
        <v>14621</v>
      </c>
      <c r="N1690" s="1" t="s">
        <v>14622</v>
      </c>
      <c r="S1690" s="1" t="s">
        <v>494</v>
      </c>
      <c r="T1690" s="1" t="s">
        <v>7234</v>
      </c>
      <c r="Y1690" s="1" t="s">
        <v>2555</v>
      </c>
      <c r="Z1690" s="1" t="s">
        <v>8654</v>
      </c>
      <c r="AC1690" s="1">
        <v>11</v>
      </c>
      <c r="AD1690" s="1" t="s">
        <v>313</v>
      </c>
      <c r="AE1690" s="1" t="s">
        <v>9793</v>
      </c>
    </row>
    <row r="1691" spans="1:72" ht="13.5" customHeight="1">
      <c r="A1691" s="4" t="str">
        <f t="shared" si="46"/>
        <v>1702_각남면_0108</v>
      </c>
      <c r="B1691" s="1">
        <v>1702</v>
      </c>
      <c r="C1691" s="1" t="s">
        <v>12741</v>
      </c>
      <c r="D1691" s="1" t="s">
        <v>12742</v>
      </c>
      <c r="E1691" s="1">
        <v>1690</v>
      </c>
      <c r="F1691" s="1">
        <v>6</v>
      </c>
      <c r="G1691" s="1" t="s">
        <v>3267</v>
      </c>
      <c r="H1691" s="1" t="s">
        <v>7056</v>
      </c>
      <c r="I1691" s="1">
        <v>2</v>
      </c>
      <c r="L1691" s="1">
        <v>4</v>
      </c>
      <c r="M1691" s="1" t="s">
        <v>14893</v>
      </c>
      <c r="N1691" s="1" t="s">
        <v>14894</v>
      </c>
      <c r="T1691" s="1" t="s">
        <v>14194</v>
      </c>
      <c r="U1691" s="1" t="s">
        <v>2211</v>
      </c>
      <c r="V1691" s="1" t="s">
        <v>7447</v>
      </c>
      <c r="W1691" s="1" t="s">
        <v>76</v>
      </c>
      <c r="X1691" s="1" t="s">
        <v>12974</v>
      </c>
      <c r="Y1691" s="1" t="s">
        <v>609</v>
      </c>
      <c r="Z1691" s="1" t="s">
        <v>7925</v>
      </c>
      <c r="AC1691" s="1">
        <v>33</v>
      </c>
      <c r="AD1691" s="1" t="s">
        <v>380</v>
      </c>
      <c r="AE1691" s="1" t="s">
        <v>9798</v>
      </c>
      <c r="AJ1691" s="1" t="s">
        <v>17</v>
      </c>
      <c r="AK1691" s="1" t="s">
        <v>9936</v>
      </c>
      <c r="AL1691" s="1" t="s">
        <v>79</v>
      </c>
      <c r="AM1691" s="1" t="s">
        <v>13206</v>
      </c>
      <c r="AT1691" s="1" t="s">
        <v>746</v>
      </c>
      <c r="AU1691" s="1" t="s">
        <v>7358</v>
      </c>
      <c r="AV1691" s="1" t="s">
        <v>3327</v>
      </c>
      <c r="AW1691" s="1" t="s">
        <v>10548</v>
      </c>
      <c r="BG1691" s="1" t="s">
        <v>187</v>
      </c>
      <c r="BH1691" s="1" t="s">
        <v>10063</v>
      </c>
      <c r="BI1691" s="1" t="s">
        <v>2387</v>
      </c>
      <c r="BJ1691" s="1" t="s">
        <v>10455</v>
      </c>
      <c r="BK1691" s="1" t="s">
        <v>46</v>
      </c>
      <c r="BL1691" s="1" t="s">
        <v>7417</v>
      </c>
      <c r="BM1691" s="1" t="s">
        <v>2388</v>
      </c>
      <c r="BN1691" s="1" t="s">
        <v>11233</v>
      </c>
      <c r="BO1691" s="1" t="s">
        <v>46</v>
      </c>
      <c r="BP1691" s="1" t="s">
        <v>7417</v>
      </c>
      <c r="BQ1691" s="1" t="s">
        <v>3328</v>
      </c>
      <c r="BR1691" s="1" t="s">
        <v>12304</v>
      </c>
      <c r="BS1691" s="1" t="s">
        <v>1933</v>
      </c>
      <c r="BT1691" s="1" t="s">
        <v>10058</v>
      </c>
    </row>
    <row r="1692" spans="1:72" ht="13.5" customHeight="1">
      <c r="A1692" s="4" t="str">
        <f t="shared" si="46"/>
        <v>1702_각남면_0108</v>
      </c>
      <c r="B1692" s="1">
        <v>1702</v>
      </c>
      <c r="C1692" s="1" t="s">
        <v>12741</v>
      </c>
      <c r="D1692" s="1" t="s">
        <v>12742</v>
      </c>
      <c r="E1692" s="1">
        <v>1691</v>
      </c>
      <c r="F1692" s="1">
        <v>6</v>
      </c>
      <c r="G1692" s="1" t="s">
        <v>3267</v>
      </c>
      <c r="H1692" s="1" t="s">
        <v>7056</v>
      </c>
      <c r="I1692" s="1">
        <v>2</v>
      </c>
      <c r="L1692" s="1">
        <v>4</v>
      </c>
      <c r="M1692" s="1" t="s">
        <v>14893</v>
      </c>
      <c r="N1692" s="1" t="s">
        <v>14894</v>
      </c>
      <c r="S1692" s="1" t="s">
        <v>49</v>
      </c>
      <c r="T1692" s="1" t="s">
        <v>2878</v>
      </c>
      <c r="W1692" s="1" t="s">
        <v>76</v>
      </c>
      <c r="X1692" s="1" t="s">
        <v>12974</v>
      </c>
      <c r="Y1692" s="1" t="s">
        <v>88</v>
      </c>
      <c r="Z1692" s="1" t="s">
        <v>7814</v>
      </c>
      <c r="AC1692" s="1">
        <v>28</v>
      </c>
      <c r="AD1692" s="1" t="s">
        <v>650</v>
      </c>
      <c r="AE1692" s="1" t="s">
        <v>9810</v>
      </c>
      <c r="AJ1692" s="1" t="s">
        <v>17</v>
      </c>
      <c r="AK1692" s="1" t="s">
        <v>9936</v>
      </c>
      <c r="AL1692" s="1" t="s">
        <v>79</v>
      </c>
      <c r="AM1692" s="1" t="s">
        <v>13206</v>
      </c>
      <c r="AT1692" s="1" t="s">
        <v>46</v>
      </c>
      <c r="AU1692" s="1" t="s">
        <v>7417</v>
      </c>
      <c r="AV1692" s="1" t="s">
        <v>1884</v>
      </c>
      <c r="AW1692" s="1" t="s">
        <v>9418</v>
      </c>
      <c r="BG1692" s="1" t="s">
        <v>46</v>
      </c>
      <c r="BH1692" s="1" t="s">
        <v>7417</v>
      </c>
      <c r="BI1692" s="1" t="s">
        <v>1367</v>
      </c>
      <c r="BJ1692" s="1" t="s">
        <v>8307</v>
      </c>
      <c r="BK1692" s="1" t="s">
        <v>46</v>
      </c>
      <c r="BL1692" s="1" t="s">
        <v>7417</v>
      </c>
      <c r="BM1692" s="1" t="s">
        <v>3292</v>
      </c>
      <c r="BN1692" s="1" t="s">
        <v>8642</v>
      </c>
      <c r="BO1692" s="1" t="s">
        <v>259</v>
      </c>
      <c r="BP1692" s="1" t="s">
        <v>13625</v>
      </c>
      <c r="BQ1692" s="1" t="s">
        <v>3329</v>
      </c>
      <c r="BR1692" s="1" t="s">
        <v>13976</v>
      </c>
      <c r="BS1692" s="1" t="s">
        <v>149</v>
      </c>
      <c r="BT1692" s="1" t="s">
        <v>9962</v>
      </c>
    </row>
    <row r="1693" spans="1:72" ht="13.5" customHeight="1">
      <c r="A1693" s="4" t="str">
        <f t="shared" si="46"/>
        <v>1702_각남면_0108</v>
      </c>
      <c r="B1693" s="1">
        <v>1702</v>
      </c>
      <c r="C1693" s="1" t="s">
        <v>12741</v>
      </c>
      <c r="D1693" s="1" t="s">
        <v>12742</v>
      </c>
      <c r="E1693" s="1">
        <v>1692</v>
      </c>
      <c r="F1693" s="1">
        <v>6</v>
      </c>
      <c r="G1693" s="1" t="s">
        <v>3267</v>
      </c>
      <c r="H1693" s="1" t="s">
        <v>7056</v>
      </c>
      <c r="I1693" s="1">
        <v>2</v>
      </c>
      <c r="L1693" s="1">
        <v>4</v>
      </c>
      <c r="M1693" s="1" t="s">
        <v>14893</v>
      </c>
      <c r="N1693" s="1" t="s">
        <v>14894</v>
      </c>
      <c r="S1693" s="1" t="s">
        <v>430</v>
      </c>
      <c r="T1693" s="1" t="s">
        <v>7231</v>
      </c>
      <c r="U1693" s="1" t="s">
        <v>3330</v>
      </c>
      <c r="V1693" s="1" t="s">
        <v>7504</v>
      </c>
      <c r="Y1693" s="1" t="s">
        <v>1959</v>
      </c>
      <c r="Z1693" s="1" t="s">
        <v>8289</v>
      </c>
      <c r="AC1693" s="1">
        <v>27</v>
      </c>
      <c r="AD1693" s="1" t="s">
        <v>483</v>
      </c>
      <c r="AE1693" s="1" t="s">
        <v>9497</v>
      </c>
    </row>
    <row r="1694" spans="1:72" ht="13.5" customHeight="1">
      <c r="A1694" s="4" t="str">
        <f t="shared" si="46"/>
        <v>1702_각남면_0108</v>
      </c>
      <c r="B1694" s="1">
        <v>1702</v>
      </c>
      <c r="C1694" s="1" t="s">
        <v>12741</v>
      </c>
      <c r="D1694" s="1" t="s">
        <v>12742</v>
      </c>
      <c r="E1694" s="1">
        <v>1693</v>
      </c>
      <c r="F1694" s="1">
        <v>6</v>
      </c>
      <c r="G1694" s="1" t="s">
        <v>3267</v>
      </c>
      <c r="H1694" s="1" t="s">
        <v>7056</v>
      </c>
      <c r="I1694" s="1">
        <v>2</v>
      </c>
      <c r="L1694" s="1">
        <v>5</v>
      </c>
      <c r="M1694" s="1" t="s">
        <v>3332</v>
      </c>
      <c r="N1694" s="1" t="s">
        <v>8655</v>
      </c>
      <c r="T1694" s="1" t="s">
        <v>14194</v>
      </c>
      <c r="U1694" s="1" t="s">
        <v>3331</v>
      </c>
      <c r="V1694" s="1" t="s">
        <v>7505</v>
      </c>
      <c r="Y1694" s="1" t="s">
        <v>3332</v>
      </c>
      <c r="Z1694" s="1" t="s">
        <v>8655</v>
      </c>
      <c r="AC1694" s="1">
        <v>73</v>
      </c>
      <c r="AD1694" s="1" t="s">
        <v>313</v>
      </c>
      <c r="AE1694" s="1" t="s">
        <v>9793</v>
      </c>
      <c r="AJ1694" s="1" t="s">
        <v>17</v>
      </c>
      <c r="AK1694" s="1" t="s">
        <v>9936</v>
      </c>
      <c r="AL1694" s="1" t="s">
        <v>53</v>
      </c>
      <c r="AM1694" s="1" t="s">
        <v>9879</v>
      </c>
      <c r="AT1694" s="1" t="s">
        <v>57</v>
      </c>
      <c r="AU1694" s="1" t="s">
        <v>7320</v>
      </c>
      <c r="AV1694" s="1" t="s">
        <v>3333</v>
      </c>
      <c r="AW1694" s="1" t="s">
        <v>9205</v>
      </c>
      <c r="BG1694" s="1" t="s">
        <v>46</v>
      </c>
      <c r="BH1694" s="1" t="s">
        <v>7417</v>
      </c>
      <c r="BI1694" s="1" t="s">
        <v>190</v>
      </c>
      <c r="BJ1694" s="1" t="s">
        <v>7163</v>
      </c>
      <c r="BK1694" s="1" t="s">
        <v>46</v>
      </c>
      <c r="BL1694" s="1" t="s">
        <v>7417</v>
      </c>
      <c r="BM1694" s="1" t="s">
        <v>3334</v>
      </c>
      <c r="BN1694" s="1" t="s">
        <v>10705</v>
      </c>
      <c r="BO1694" s="1" t="s">
        <v>257</v>
      </c>
      <c r="BP1694" s="1" t="s">
        <v>7537</v>
      </c>
      <c r="BQ1694" s="1" t="s">
        <v>3335</v>
      </c>
      <c r="BR1694" s="1" t="s">
        <v>13953</v>
      </c>
      <c r="BS1694" s="1" t="s">
        <v>149</v>
      </c>
      <c r="BT1694" s="1" t="s">
        <v>9962</v>
      </c>
    </row>
    <row r="1695" spans="1:72" ht="13.5" customHeight="1">
      <c r="A1695" s="4" t="str">
        <f t="shared" si="46"/>
        <v>1702_각남면_0108</v>
      </c>
      <c r="B1695" s="1">
        <v>1702</v>
      </c>
      <c r="C1695" s="1" t="s">
        <v>12741</v>
      </c>
      <c r="D1695" s="1" t="s">
        <v>12742</v>
      </c>
      <c r="E1695" s="1">
        <v>1694</v>
      </c>
      <c r="F1695" s="1">
        <v>6</v>
      </c>
      <c r="G1695" s="1" t="s">
        <v>3267</v>
      </c>
      <c r="H1695" s="1" t="s">
        <v>7056</v>
      </c>
      <c r="I1695" s="1">
        <v>2</v>
      </c>
      <c r="L1695" s="1">
        <v>5</v>
      </c>
      <c r="M1695" s="1" t="s">
        <v>3332</v>
      </c>
      <c r="N1695" s="1" t="s">
        <v>8655</v>
      </c>
      <c r="S1695" s="1" t="s">
        <v>49</v>
      </c>
      <c r="T1695" s="1" t="s">
        <v>2878</v>
      </c>
      <c r="U1695" s="1" t="s">
        <v>50</v>
      </c>
      <c r="V1695" s="1" t="s">
        <v>7304</v>
      </c>
      <c r="Y1695" s="1" t="s">
        <v>12699</v>
      </c>
      <c r="Z1695" s="1" t="s">
        <v>13101</v>
      </c>
      <c r="AC1695" s="1">
        <v>71</v>
      </c>
      <c r="AD1695" s="1" t="s">
        <v>313</v>
      </c>
      <c r="AE1695" s="1" t="s">
        <v>9793</v>
      </c>
      <c r="AJ1695" s="1" t="s">
        <v>17</v>
      </c>
      <c r="AK1695" s="1" t="s">
        <v>9936</v>
      </c>
      <c r="AL1695" s="1" t="s">
        <v>53</v>
      </c>
      <c r="AM1695" s="1" t="s">
        <v>9879</v>
      </c>
      <c r="AN1695" s="1" t="s">
        <v>893</v>
      </c>
      <c r="AO1695" s="1" t="s">
        <v>9946</v>
      </c>
      <c r="AP1695" s="1" t="s">
        <v>55</v>
      </c>
      <c r="AQ1695" s="1" t="s">
        <v>7306</v>
      </c>
      <c r="AR1695" s="1" t="s">
        <v>3336</v>
      </c>
      <c r="AS1695" s="1" t="s">
        <v>13344</v>
      </c>
      <c r="AT1695" s="1" t="s">
        <v>57</v>
      </c>
      <c r="AU1695" s="1" t="s">
        <v>7320</v>
      </c>
      <c r="AV1695" s="1" t="s">
        <v>3337</v>
      </c>
      <c r="AW1695" s="1" t="s">
        <v>10549</v>
      </c>
      <c r="BB1695" s="1" t="s">
        <v>50</v>
      </c>
      <c r="BC1695" s="1" t="s">
        <v>7304</v>
      </c>
      <c r="BD1695" s="1" t="s">
        <v>12722</v>
      </c>
      <c r="BE1695" s="1" t="s">
        <v>13088</v>
      </c>
      <c r="BG1695" s="1" t="s">
        <v>57</v>
      </c>
      <c r="BH1695" s="1" t="s">
        <v>7320</v>
      </c>
      <c r="BI1695" s="1" t="s">
        <v>3338</v>
      </c>
      <c r="BJ1695" s="1" t="s">
        <v>11300</v>
      </c>
      <c r="BK1695" s="1" t="s">
        <v>57</v>
      </c>
      <c r="BL1695" s="1" t="s">
        <v>7320</v>
      </c>
      <c r="BM1695" s="1" t="s">
        <v>3339</v>
      </c>
      <c r="BN1695" s="1" t="s">
        <v>11757</v>
      </c>
      <c r="BO1695" s="1" t="s">
        <v>57</v>
      </c>
      <c r="BP1695" s="1" t="s">
        <v>7320</v>
      </c>
      <c r="BQ1695" s="1" t="s">
        <v>1541</v>
      </c>
      <c r="BR1695" s="1" t="s">
        <v>8782</v>
      </c>
      <c r="BS1695" s="1" t="s">
        <v>97</v>
      </c>
      <c r="BT1695" s="1" t="s">
        <v>9880</v>
      </c>
    </row>
    <row r="1696" spans="1:72" ht="13.5" customHeight="1">
      <c r="A1696" s="4" t="str">
        <f t="shared" si="46"/>
        <v>1702_각남면_0108</v>
      </c>
      <c r="B1696" s="1">
        <v>1702</v>
      </c>
      <c r="C1696" s="1" t="s">
        <v>12741</v>
      </c>
      <c r="D1696" s="1" t="s">
        <v>12742</v>
      </c>
      <c r="E1696" s="1">
        <v>1695</v>
      </c>
      <c r="F1696" s="1">
        <v>6</v>
      </c>
      <c r="G1696" s="1" t="s">
        <v>3267</v>
      </c>
      <c r="H1696" s="1" t="s">
        <v>7056</v>
      </c>
      <c r="I1696" s="1">
        <v>3</v>
      </c>
      <c r="J1696" s="1" t="s">
        <v>3340</v>
      </c>
      <c r="K1696" s="1" t="s">
        <v>7109</v>
      </c>
      <c r="L1696" s="1">
        <v>1</v>
      </c>
      <c r="M1696" s="1" t="s">
        <v>3340</v>
      </c>
      <c r="N1696" s="1" t="s">
        <v>7109</v>
      </c>
      <c r="T1696" s="1" t="s">
        <v>14194</v>
      </c>
      <c r="U1696" s="1" t="s">
        <v>1505</v>
      </c>
      <c r="V1696" s="1" t="s">
        <v>7411</v>
      </c>
      <c r="W1696" s="1" t="s">
        <v>87</v>
      </c>
      <c r="X1696" s="1" t="s">
        <v>7750</v>
      </c>
      <c r="Y1696" s="1" t="s">
        <v>1544</v>
      </c>
      <c r="Z1696" s="1" t="s">
        <v>8174</v>
      </c>
      <c r="AC1696" s="1">
        <v>20</v>
      </c>
      <c r="AD1696" s="1" t="s">
        <v>263</v>
      </c>
      <c r="AE1696" s="1" t="s">
        <v>9787</v>
      </c>
      <c r="AJ1696" s="1" t="s">
        <v>17</v>
      </c>
      <c r="AK1696" s="1" t="s">
        <v>9936</v>
      </c>
      <c r="AL1696" s="1" t="s">
        <v>90</v>
      </c>
      <c r="AM1696" s="1" t="s">
        <v>9993</v>
      </c>
      <c r="AT1696" s="1" t="s">
        <v>1505</v>
      </c>
      <c r="AU1696" s="1" t="s">
        <v>7411</v>
      </c>
      <c r="AV1696" s="1" t="s">
        <v>3341</v>
      </c>
      <c r="AW1696" s="1" t="s">
        <v>10550</v>
      </c>
      <c r="BG1696" s="1" t="s">
        <v>187</v>
      </c>
      <c r="BH1696" s="1" t="s">
        <v>10063</v>
      </c>
      <c r="BI1696" s="1" t="s">
        <v>673</v>
      </c>
      <c r="BJ1696" s="1" t="s">
        <v>10310</v>
      </c>
      <c r="BK1696" s="1" t="s">
        <v>481</v>
      </c>
      <c r="BL1696" s="1" t="s">
        <v>7339</v>
      </c>
      <c r="BM1696" s="1" t="s">
        <v>2890</v>
      </c>
      <c r="BN1696" s="1" t="s">
        <v>8618</v>
      </c>
      <c r="BO1696" s="1" t="s">
        <v>1630</v>
      </c>
      <c r="BP1696" s="1" t="s">
        <v>7701</v>
      </c>
      <c r="BQ1696" s="1" t="s">
        <v>3103</v>
      </c>
      <c r="BR1696" s="1" t="s">
        <v>12282</v>
      </c>
      <c r="BS1696" s="1" t="s">
        <v>97</v>
      </c>
      <c r="BT1696" s="1" t="s">
        <v>9880</v>
      </c>
    </row>
    <row r="1697" spans="1:72" ht="13.5" customHeight="1">
      <c r="A1697" s="4" t="str">
        <f t="shared" si="46"/>
        <v>1702_각남면_0108</v>
      </c>
      <c r="B1697" s="1">
        <v>1702</v>
      </c>
      <c r="C1697" s="1" t="s">
        <v>12741</v>
      </c>
      <c r="D1697" s="1" t="s">
        <v>12742</v>
      </c>
      <c r="E1697" s="1">
        <v>1696</v>
      </c>
      <c r="F1697" s="1">
        <v>6</v>
      </c>
      <c r="G1697" s="1" t="s">
        <v>3267</v>
      </c>
      <c r="H1697" s="1" t="s">
        <v>7056</v>
      </c>
      <c r="I1697" s="1">
        <v>3</v>
      </c>
      <c r="L1697" s="1">
        <v>1</v>
      </c>
      <c r="M1697" s="1" t="s">
        <v>3340</v>
      </c>
      <c r="N1697" s="1" t="s">
        <v>7109</v>
      </c>
      <c r="S1697" s="1" t="s">
        <v>49</v>
      </c>
      <c r="T1697" s="1" t="s">
        <v>2878</v>
      </c>
      <c r="W1697" s="1" t="s">
        <v>656</v>
      </c>
      <c r="X1697" s="1" t="s">
        <v>7770</v>
      </c>
      <c r="Y1697" s="1" t="s">
        <v>88</v>
      </c>
      <c r="Z1697" s="1" t="s">
        <v>7814</v>
      </c>
      <c r="AC1697" s="1">
        <v>21</v>
      </c>
      <c r="AD1697" s="1" t="s">
        <v>246</v>
      </c>
      <c r="AE1697" s="1" t="s">
        <v>9786</v>
      </c>
      <c r="AF1697" s="1" t="s">
        <v>100</v>
      </c>
      <c r="AG1697" s="1" t="s">
        <v>9819</v>
      </c>
      <c r="AJ1697" s="1" t="s">
        <v>17</v>
      </c>
      <c r="AK1697" s="1" t="s">
        <v>9936</v>
      </c>
      <c r="AL1697" s="1" t="s">
        <v>97</v>
      </c>
      <c r="AM1697" s="1" t="s">
        <v>9880</v>
      </c>
      <c r="AT1697" s="1" t="s">
        <v>42</v>
      </c>
      <c r="AU1697" s="1" t="s">
        <v>7418</v>
      </c>
      <c r="AV1697" s="1" t="s">
        <v>3342</v>
      </c>
      <c r="AW1697" s="1" t="s">
        <v>13421</v>
      </c>
      <c r="BG1697" s="1" t="s">
        <v>42</v>
      </c>
      <c r="BH1697" s="1" t="s">
        <v>7418</v>
      </c>
      <c r="BI1697" s="1" t="s">
        <v>3343</v>
      </c>
      <c r="BJ1697" s="1" t="s">
        <v>10816</v>
      </c>
      <c r="BK1697" s="1" t="s">
        <v>42</v>
      </c>
      <c r="BL1697" s="1" t="s">
        <v>7418</v>
      </c>
      <c r="BM1697" s="1" t="s">
        <v>814</v>
      </c>
      <c r="BN1697" s="1" t="s">
        <v>7979</v>
      </c>
      <c r="BO1697" s="1" t="s">
        <v>207</v>
      </c>
      <c r="BP1697" s="1" t="s">
        <v>10187</v>
      </c>
      <c r="BQ1697" s="1" t="s">
        <v>2778</v>
      </c>
      <c r="BR1697" s="1" t="s">
        <v>11265</v>
      </c>
      <c r="BS1697" s="1" t="s">
        <v>149</v>
      </c>
      <c r="BT1697" s="1" t="s">
        <v>9962</v>
      </c>
    </row>
    <row r="1698" spans="1:72" ht="13.5" customHeight="1">
      <c r="A1698" s="4" t="str">
        <f t="shared" si="46"/>
        <v>1702_각남면_0108</v>
      </c>
      <c r="B1698" s="1">
        <v>1702</v>
      </c>
      <c r="C1698" s="1" t="s">
        <v>12741</v>
      </c>
      <c r="D1698" s="1" t="s">
        <v>12742</v>
      </c>
      <c r="E1698" s="1">
        <v>1697</v>
      </c>
      <c r="F1698" s="1">
        <v>6</v>
      </c>
      <c r="G1698" s="1" t="s">
        <v>3267</v>
      </c>
      <c r="H1698" s="1" t="s">
        <v>7056</v>
      </c>
      <c r="I1698" s="1">
        <v>3</v>
      </c>
      <c r="L1698" s="1">
        <v>1</v>
      </c>
      <c r="M1698" s="1" t="s">
        <v>3340</v>
      </c>
      <c r="N1698" s="1" t="s">
        <v>7109</v>
      </c>
      <c r="S1698" s="1" t="s">
        <v>280</v>
      </c>
      <c r="T1698" s="1" t="s">
        <v>7228</v>
      </c>
      <c r="W1698" s="1" t="s">
        <v>166</v>
      </c>
      <c r="X1698" s="1" t="s">
        <v>7754</v>
      </c>
      <c r="Y1698" s="1" t="s">
        <v>88</v>
      </c>
      <c r="Z1698" s="1" t="s">
        <v>7814</v>
      </c>
      <c r="AC1698" s="1">
        <v>46</v>
      </c>
      <c r="AD1698" s="1" t="s">
        <v>469</v>
      </c>
      <c r="AE1698" s="1" t="s">
        <v>9803</v>
      </c>
    </row>
    <row r="1699" spans="1:72" ht="13.5" customHeight="1">
      <c r="A1699" s="4" t="str">
        <f t="shared" si="46"/>
        <v>1702_각남면_0108</v>
      </c>
      <c r="B1699" s="1">
        <v>1702</v>
      </c>
      <c r="C1699" s="1" t="s">
        <v>12741</v>
      </c>
      <c r="D1699" s="1" t="s">
        <v>12742</v>
      </c>
      <c r="E1699" s="1">
        <v>1698</v>
      </c>
      <c r="F1699" s="1">
        <v>6</v>
      </c>
      <c r="G1699" s="1" t="s">
        <v>3267</v>
      </c>
      <c r="H1699" s="1" t="s">
        <v>7056</v>
      </c>
      <c r="I1699" s="1">
        <v>3</v>
      </c>
      <c r="L1699" s="1">
        <v>1</v>
      </c>
      <c r="M1699" s="1" t="s">
        <v>3340</v>
      </c>
      <c r="N1699" s="1" t="s">
        <v>7109</v>
      </c>
      <c r="S1699" s="1" t="s">
        <v>494</v>
      </c>
      <c r="T1699" s="1" t="s">
        <v>7234</v>
      </c>
      <c r="Y1699" s="1" t="s">
        <v>3344</v>
      </c>
      <c r="Z1699" s="1" t="s">
        <v>8656</v>
      </c>
      <c r="AC1699" s="1">
        <v>5</v>
      </c>
      <c r="AD1699" s="1" t="s">
        <v>319</v>
      </c>
      <c r="AE1699" s="1" t="s">
        <v>7865</v>
      </c>
    </row>
    <row r="1700" spans="1:72" ht="13.5" customHeight="1">
      <c r="A1700" s="4" t="str">
        <f t="shared" si="46"/>
        <v>1702_각남면_0108</v>
      </c>
      <c r="B1700" s="1">
        <v>1702</v>
      </c>
      <c r="C1700" s="1" t="s">
        <v>12741</v>
      </c>
      <c r="D1700" s="1" t="s">
        <v>12742</v>
      </c>
      <c r="E1700" s="1">
        <v>1699</v>
      </c>
      <c r="F1700" s="1">
        <v>6</v>
      </c>
      <c r="G1700" s="1" t="s">
        <v>3267</v>
      </c>
      <c r="H1700" s="1" t="s">
        <v>7056</v>
      </c>
      <c r="I1700" s="1">
        <v>3</v>
      </c>
      <c r="L1700" s="1">
        <v>2</v>
      </c>
      <c r="M1700" s="1" t="s">
        <v>14360</v>
      </c>
      <c r="N1700" s="1" t="s">
        <v>14232</v>
      </c>
      <c r="T1700" s="1" t="s">
        <v>14194</v>
      </c>
      <c r="U1700" s="1" t="s">
        <v>3345</v>
      </c>
      <c r="V1700" s="1" t="s">
        <v>7506</v>
      </c>
      <c r="W1700" s="1" t="s">
        <v>148</v>
      </c>
      <c r="X1700" s="1" t="s">
        <v>11263</v>
      </c>
      <c r="Y1700" s="1" t="s">
        <v>3346</v>
      </c>
      <c r="Z1700" s="1" t="s">
        <v>7974</v>
      </c>
      <c r="AC1700" s="1">
        <v>34</v>
      </c>
      <c r="AD1700" s="1" t="s">
        <v>174</v>
      </c>
      <c r="AE1700" s="1" t="s">
        <v>9779</v>
      </c>
      <c r="AJ1700" s="1" t="s">
        <v>17</v>
      </c>
      <c r="AK1700" s="1" t="s">
        <v>9936</v>
      </c>
      <c r="AL1700" s="1" t="s">
        <v>149</v>
      </c>
      <c r="AM1700" s="1" t="s">
        <v>9962</v>
      </c>
      <c r="AT1700" s="1" t="s">
        <v>1595</v>
      </c>
      <c r="AU1700" s="1" t="s">
        <v>13356</v>
      </c>
      <c r="AV1700" s="1" t="s">
        <v>2759</v>
      </c>
      <c r="AW1700" s="1" t="s">
        <v>8659</v>
      </c>
      <c r="BG1700" s="1" t="s">
        <v>207</v>
      </c>
      <c r="BH1700" s="1" t="s">
        <v>10187</v>
      </c>
      <c r="BI1700" s="1" t="s">
        <v>3347</v>
      </c>
      <c r="BJ1700" s="1" t="s">
        <v>8803</v>
      </c>
      <c r="BK1700" s="1" t="s">
        <v>343</v>
      </c>
      <c r="BL1700" s="1" t="s">
        <v>11039</v>
      </c>
      <c r="BM1700" s="1" t="s">
        <v>3348</v>
      </c>
      <c r="BN1700" s="1" t="s">
        <v>9302</v>
      </c>
      <c r="BO1700" s="1" t="s">
        <v>207</v>
      </c>
      <c r="BP1700" s="1" t="s">
        <v>10187</v>
      </c>
      <c r="BQ1700" s="1" t="s">
        <v>15381</v>
      </c>
      <c r="BR1700" s="1" t="s">
        <v>12154</v>
      </c>
      <c r="BS1700" s="1" t="s">
        <v>443</v>
      </c>
      <c r="BT1700" s="1" t="s">
        <v>9603</v>
      </c>
    </row>
    <row r="1701" spans="1:72" ht="13.5" customHeight="1">
      <c r="A1701" s="4" t="str">
        <f t="shared" si="46"/>
        <v>1702_각남면_0108</v>
      </c>
      <c r="B1701" s="1">
        <v>1702</v>
      </c>
      <c r="C1701" s="1" t="s">
        <v>12741</v>
      </c>
      <c r="D1701" s="1" t="s">
        <v>12742</v>
      </c>
      <c r="E1701" s="1">
        <v>1700</v>
      </c>
      <c r="F1701" s="1">
        <v>6</v>
      </c>
      <c r="G1701" s="1" t="s">
        <v>3267</v>
      </c>
      <c r="H1701" s="1" t="s">
        <v>7056</v>
      </c>
      <c r="I1701" s="1">
        <v>3</v>
      </c>
      <c r="L1701" s="1">
        <v>2</v>
      </c>
      <c r="M1701" s="1" t="s">
        <v>14360</v>
      </c>
      <c r="N1701" s="1" t="s">
        <v>14232</v>
      </c>
      <c r="S1701" s="1" t="s">
        <v>49</v>
      </c>
      <c r="T1701" s="1" t="s">
        <v>2878</v>
      </c>
      <c r="W1701" s="1" t="s">
        <v>76</v>
      </c>
      <c r="X1701" s="1" t="s">
        <v>12974</v>
      </c>
      <c r="Y1701" s="1" t="s">
        <v>88</v>
      </c>
      <c r="Z1701" s="1" t="s">
        <v>7814</v>
      </c>
      <c r="AC1701" s="1">
        <v>36</v>
      </c>
      <c r="AD1701" s="1" t="s">
        <v>289</v>
      </c>
      <c r="AE1701" s="1" t="s">
        <v>9790</v>
      </c>
      <c r="AJ1701" s="1" t="s">
        <v>17</v>
      </c>
      <c r="AK1701" s="1" t="s">
        <v>9936</v>
      </c>
      <c r="AL1701" s="1" t="s">
        <v>53</v>
      </c>
      <c r="AM1701" s="1" t="s">
        <v>9879</v>
      </c>
      <c r="AT1701" s="1" t="s">
        <v>299</v>
      </c>
      <c r="AU1701" s="1" t="s">
        <v>7347</v>
      </c>
      <c r="AV1701" s="1" t="s">
        <v>3349</v>
      </c>
      <c r="AW1701" s="1" t="s">
        <v>10551</v>
      </c>
      <c r="BG1701" s="1" t="s">
        <v>1595</v>
      </c>
      <c r="BH1701" s="1" t="s">
        <v>13519</v>
      </c>
      <c r="BI1701" s="1" t="s">
        <v>15337</v>
      </c>
      <c r="BJ1701" s="1" t="s">
        <v>8111</v>
      </c>
      <c r="BK1701" s="1" t="s">
        <v>207</v>
      </c>
      <c r="BL1701" s="1" t="s">
        <v>10187</v>
      </c>
      <c r="BM1701" s="1" t="s">
        <v>3350</v>
      </c>
      <c r="BN1701" s="1" t="s">
        <v>11758</v>
      </c>
      <c r="BO1701" s="1" t="s">
        <v>207</v>
      </c>
      <c r="BP1701" s="1" t="s">
        <v>10187</v>
      </c>
      <c r="BQ1701" s="1" t="s">
        <v>3351</v>
      </c>
      <c r="BR1701" s="1" t="s">
        <v>12305</v>
      </c>
      <c r="BS1701" s="1" t="s">
        <v>97</v>
      </c>
      <c r="BT1701" s="1" t="s">
        <v>9880</v>
      </c>
    </row>
    <row r="1702" spans="1:72" ht="13.5" customHeight="1">
      <c r="A1702" s="4" t="str">
        <f t="shared" si="46"/>
        <v>1702_각남면_0108</v>
      </c>
      <c r="B1702" s="1">
        <v>1702</v>
      </c>
      <c r="C1702" s="1" t="s">
        <v>12741</v>
      </c>
      <c r="D1702" s="1" t="s">
        <v>12742</v>
      </c>
      <c r="E1702" s="1">
        <v>1701</v>
      </c>
      <c r="F1702" s="1">
        <v>6</v>
      </c>
      <c r="G1702" s="1" t="s">
        <v>3267</v>
      </c>
      <c r="H1702" s="1" t="s">
        <v>7056</v>
      </c>
      <c r="I1702" s="1">
        <v>3</v>
      </c>
      <c r="L1702" s="1">
        <v>2</v>
      </c>
      <c r="M1702" s="1" t="s">
        <v>14360</v>
      </c>
      <c r="N1702" s="1" t="s">
        <v>14232</v>
      </c>
      <c r="S1702" s="1" t="s">
        <v>64</v>
      </c>
      <c r="T1702" s="1" t="s">
        <v>7221</v>
      </c>
      <c r="Y1702" s="1" t="s">
        <v>88</v>
      </c>
      <c r="Z1702" s="1" t="s">
        <v>7814</v>
      </c>
      <c r="AF1702" s="1" t="s">
        <v>239</v>
      </c>
      <c r="AG1702" s="1" t="s">
        <v>9824</v>
      </c>
    </row>
    <row r="1703" spans="1:72" ht="13.5" customHeight="1">
      <c r="A1703" s="4" t="str">
        <f t="shared" si="46"/>
        <v>1702_각남면_0108</v>
      </c>
      <c r="B1703" s="1">
        <v>1702</v>
      </c>
      <c r="C1703" s="1" t="s">
        <v>12741</v>
      </c>
      <c r="D1703" s="1" t="s">
        <v>12742</v>
      </c>
      <c r="E1703" s="1">
        <v>1702</v>
      </c>
      <c r="F1703" s="1">
        <v>6</v>
      </c>
      <c r="G1703" s="1" t="s">
        <v>3267</v>
      </c>
      <c r="H1703" s="1" t="s">
        <v>7056</v>
      </c>
      <c r="I1703" s="1">
        <v>3</v>
      </c>
      <c r="L1703" s="1">
        <v>2</v>
      </c>
      <c r="M1703" s="1" t="s">
        <v>14360</v>
      </c>
      <c r="N1703" s="1" t="s">
        <v>14232</v>
      </c>
      <c r="T1703" s="1" t="s">
        <v>15307</v>
      </c>
      <c r="U1703" s="1" t="s">
        <v>320</v>
      </c>
      <c r="V1703" s="1" t="s">
        <v>7378</v>
      </c>
      <c r="Y1703" s="1" t="s">
        <v>2877</v>
      </c>
      <c r="Z1703" s="1" t="s">
        <v>8536</v>
      </c>
      <c r="AF1703" s="1" t="s">
        <v>741</v>
      </c>
      <c r="AG1703" s="1" t="s">
        <v>9820</v>
      </c>
      <c r="AH1703" s="1" t="s">
        <v>13202</v>
      </c>
      <c r="AI1703" s="1" t="s">
        <v>9924</v>
      </c>
    </row>
    <row r="1704" spans="1:72" ht="13.5" customHeight="1">
      <c r="A1704" s="4" t="str">
        <f t="shared" si="46"/>
        <v>1702_각남면_0108</v>
      </c>
      <c r="B1704" s="1">
        <v>1702</v>
      </c>
      <c r="C1704" s="1" t="s">
        <v>12741</v>
      </c>
      <c r="D1704" s="1" t="s">
        <v>12742</v>
      </c>
      <c r="E1704" s="1">
        <v>1703</v>
      </c>
      <c r="F1704" s="1">
        <v>6</v>
      </c>
      <c r="G1704" s="1" t="s">
        <v>3267</v>
      </c>
      <c r="H1704" s="1" t="s">
        <v>7056</v>
      </c>
      <c r="I1704" s="1">
        <v>3</v>
      </c>
      <c r="L1704" s="1">
        <v>2</v>
      </c>
      <c r="M1704" s="1" t="s">
        <v>14360</v>
      </c>
      <c r="N1704" s="1" t="s">
        <v>14232</v>
      </c>
      <c r="T1704" s="1" t="s">
        <v>15306</v>
      </c>
      <c r="U1704" s="1" t="s">
        <v>1659</v>
      </c>
      <c r="V1704" s="1" t="s">
        <v>12926</v>
      </c>
      <c r="Y1704" s="1" t="s">
        <v>3352</v>
      </c>
      <c r="Z1704" s="1" t="s">
        <v>8657</v>
      </c>
      <c r="AC1704" s="1">
        <v>22</v>
      </c>
      <c r="AD1704" s="1" t="s">
        <v>465</v>
      </c>
      <c r="AE1704" s="1" t="s">
        <v>9802</v>
      </c>
    </row>
    <row r="1705" spans="1:72" ht="13.5" customHeight="1">
      <c r="A1705" s="4" t="str">
        <f t="shared" si="46"/>
        <v>1702_각남면_0108</v>
      </c>
      <c r="B1705" s="1">
        <v>1702</v>
      </c>
      <c r="C1705" s="1" t="s">
        <v>12741</v>
      </c>
      <c r="D1705" s="1" t="s">
        <v>12742</v>
      </c>
      <c r="E1705" s="1">
        <v>1704</v>
      </c>
      <c r="F1705" s="1">
        <v>6</v>
      </c>
      <c r="G1705" s="1" t="s">
        <v>3267</v>
      </c>
      <c r="H1705" s="1" t="s">
        <v>7056</v>
      </c>
      <c r="I1705" s="1">
        <v>3</v>
      </c>
      <c r="L1705" s="1">
        <v>3</v>
      </c>
      <c r="M1705" s="1" t="s">
        <v>14623</v>
      </c>
      <c r="N1705" s="1" t="s">
        <v>14624</v>
      </c>
      <c r="T1705" s="1" t="s">
        <v>15730</v>
      </c>
      <c r="U1705" s="1" t="s">
        <v>3353</v>
      </c>
      <c r="V1705" s="1" t="s">
        <v>7507</v>
      </c>
      <c r="W1705" s="1" t="s">
        <v>148</v>
      </c>
      <c r="X1705" s="1" t="s">
        <v>11263</v>
      </c>
      <c r="Y1705" s="1" t="s">
        <v>3354</v>
      </c>
      <c r="Z1705" s="1" t="s">
        <v>8658</v>
      </c>
      <c r="AC1705" s="1">
        <v>32</v>
      </c>
      <c r="AD1705" s="1" t="s">
        <v>465</v>
      </c>
      <c r="AE1705" s="1" t="s">
        <v>9802</v>
      </c>
      <c r="AJ1705" s="1" t="s">
        <v>17</v>
      </c>
      <c r="AK1705" s="1" t="s">
        <v>9936</v>
      </c>
      <c r="AL1705" s="1" t="s">
        <v>149</v>
      </c>
      <c r="AM1705" s="1" t="s">
        <v>9962</v>
      </c>
      <c r="AT1705" s="1" t="s">
        <v>1595</v>
      </c>
      <c r="AU1705" s="1" t="s">
        <v>13356</v>
      </c>
      <c r="AV1705" s="1" t="s">
        <v>2759</v>
      </c>
      <c r="AW1705" s="1" t="s">
        <v>8659</v>
      </c>
      <c r="BG1705" s="1" t="s">
        <v>207</v>
      </c>
      <c r="BH1705" s="1" t="s">
        <v>10187</v>
      </c>
      <c r="BI1705" s="1" t="s">
        <v>3347</v>
      </c>
      <c r="BJ1705" s="1" t="s">
        <v>8803</v>
      </c>
      <c r="BK1705" s="1" t="s">
        <v>343</v>
      </c>
      <c r="BL1705" s="1" t="s">
        <v>11039</v>
      </c>
      <c r="BM1705" s="1" t="s">
        <v>3348</v>
      </c>
      <c r="BN1705" s="1" t="s">
        <v>9302</v>
      </c>
      <c r="BO1705" s="1" t="s">
        <v>207</v>
      </c>
      <c r="BP1705" s="1" t="s">
        <v>10187</v>
      </c>
      <c r="BQ1705" s="1" t="s">
        <v>15381</v>
      </c>
      <c r="BR1705" s="1" t="s">
        <v>12154</v>
      </c>
      <c r="BS1705" s="1" t="s">
        <v>443</v>
      </c>
      <c r="BT1705" s="1" t="s">
        <v>9603</v>
      </c>
    </row>
    <row r="1706" spans="1:72" ht="13.5" customHeight="1">
      <c r="A1706" s="4" t="str">
        <f t="shared" si="46"/>
        <v>1702_각남면_0108</v>
      </c>
      <c r="B1706" s="1">
        <v>1702</v>
      </c>
      <c r="C1706" s="1" t="s">
        <v>12741</v>
      </c>
      <c r="D1706" s="1" t="s">
        <v>12742</v>
      </c>
      <c r="E1706" s="1">
        <v>1705</v>
      </c>
      <c r="F1706" s="1">
        <v>6</v>
      </c>
      <c r="G1706" s="1" t="s">
        <v>3267</v>
      </c>
      <c r="H1706" s="1" t="s">
        <v>7056</v>
      </c>
      <c r="I1706" s="1">
        <v>3</v>
      </c>
      <c r="L1706" s="1">
        <v>3</v>
      </c>
      <c r="M1706" s="1" t="s">
        <v>14623</v>
      </c>
      <c r="N1706" s="1" t="s">
        <v>14624</v>
      </c>
      <c r="S1706" s="1" t="s">
        <v>49</v>
      </c>
      <c r="T1706" s="1" t="s">
        <v>2878</v>
      </c>
      <c r="W1706" s="1" t="s">
        <v>557</v>
      </c>
      <c r="X1706" s="1" t="s">
        <v>7789</v>
      </c>
      <c r="Y1706" s="1" t="s">
        <v>88</v>
      </c>
      <c r="Z1706" s="1" t="s">
        <v>7814</v>
      </c>
      <c r="AC1706" s="1">
        <v>31</v>
      </c>
      <c r="AD1706" s="1" t="s">
        <v>607</v>
      </c>
      <c r="AE1706" s="1" t="s">
        <v>9809</v>
      </c>
      <c r="AJ1706" s="1" t="s">
        <v>17</v>
      </c>
      <c r="AK1706" s="1" t="s">
        <v>9936</v>
      </c>
      <c r="AL1706" s="1" t="s">
        <v>1641</v>
      </c>
      <c r="AM1706" s="1" t="s">
        <v>10018</v>
      </c>
      <c r="AT1706" s="1" t="s">
        <v>107</v>
      </c>
      <c r="AU1706" s="1" t="s">
        <v>13368</v>
      </c>
      <c r="AV1706" s="1" t="s">
        <v>1945</v>
      </c>
      <c r="AW1706" s="1" t="s">
        <v>9710</v>
      </c>
      <c r="BG1706" s="1" t="s">
        <v>1992</v>
      </c>
      <c r="BH1706" s="1" t="s">
        <v>12945</v>
      </c>
      <c r="BI1706" s="1" t="s">
        <v>3355</v>
      </c>
      <c r="BJ1706" s="1" t="s">
        <v>11301</v>
      </c>
      <c r="BK1706" s="1" t="s">
        <v>3356</v>
      </c>
      <c r="BL1706" s="1" t="s">
        <v>10259</v>
      </c>
      <c r="BM1706" s="1" t="s">
        <v>3357</v>
      </c>
      <c r="BN1706" s="1" t="s">
        <v>11759</v>
      </c>
      <c r="BO1706" s="1" t="s">
        <v>207</v>
      </c>
      <c r="BP1706" s="1" t="s">
        <v>10187</v>
      </c>
      <c r="BQ1706" s="1" t="s">
        <v>3358</v>
      </c>
      <c r="BR1706" s="1" t="s">
        <v>12306</v>
      </c>
      <c r="BS1706" s="1" t="s">
        <v>224</v>
      </c>
      <c r="BT1706" s="1" t="s">
        <v>9998</v>
      </c>
    </row>
    <row r="1707" spans="1:72" ht="13.5" customHeight="1">
      <c r="A1707" s="4" t="str">
        <f t="shared" si="46"/>
        <v>1702_각남면_0108</v>
      </c>
      <c r="B1707" s="1">
        <v>1702</v>
      </c>
      <c r="C1707" s="1" t="s">
        <v>12741</v>
      </c>
      <c r="D1707" s="1" t="s">
        <v>12742</v>
      </c>
      <c r="E1707" s="1">
        <v>1706</v>
      </c>
      <c r="F1707" s="1">
        <v>6</v>
      </c>
      <c r="G1707" s="1" t="s">
        <v>3267</v>
      </c>
      <c r="H1707" s="1" t="s">
        <v>7056</v>
      </c>
      <c r="I1707" s="1">
        <v>3</v>
      </c>
      <c r="L1707" s="1">
        <v>3</v>
      </c>
      <c r="M1707" s="1" t="s">
        <v>14623</v>
      </c>
      <c r="N1707" s="1" t="s">
        <v>14624</v>
      </c>
      <c r="S1707" s="1" t="s">
        <v>367</v>
      </c>
      <c r="T1707" s="1" t="s">
        <v>12826</v>
      </c>
      <c r="U1707" s="1" t="s">
        <v>363</v>
      </c>
      <c r="V1707" s="1" t="s">
        <v>7491</v>
      </c>
      <c r="Y1707" s="1" t="s">
        <v>2759</v>
      </c>
      <c r="Z1707" s="1" t="s">
        <v>8659</v>
      </c>
      <c r="AC1707" s="1">
        <v>98</v>
      </c>
      <c r="AD1707" s="1" t="s">
        <v>393</v>
      </c>
      <c r="AE1707" s="1" t="s">
        <v>9799</v>
      </c>
    </row>
    <row r="1708" spans="1:72" ht="13.5" customHeight="1">
      <c r="A1708" s="4" t="str">
        <f t="shared" si="46"/>
        <v>1702_각남면_0108</v>
      </c>
      <c r="B1708" s="1">
        <v>1702</v>
      </c>
      <c r="C1708" s="1" t="s">
        <v>12741</v>
      </c>
      <c r="D1708" s="1" t="s">
        <v>12742</v>
      </c>
      <c r="E1708" s="1">
        <v>1707</v>
      </c>
      <c r="F1708" s="1">
        <v>6</v>
      </c>
      <c r="G1708" s="1" t="s">
        <v>3267</v>
      </c>
      <c r="H1708" s="1" t="s">
        <v>7056</v>
      </c>
      <c r="I1708" s="1">
        <v>3</v>
      </c>
      <c r="L1708" s="1">
        <v>3</v>
      </c>
      <c r="M1708" s="1" t="s">
        <v>14623</v>
      </c>
      <c r="N1708" s="1" t="s">
        <v>14624</v>
      </c>
      <c r="S1708" s="1" t="s">
        <v>280</v>
      </c>
      <c r="T1708" s="1" t="s">
        <v>7228</v>
      </c>
      <c r="W1708" s="1" t="s">
        <v>1067</v>
      </c>
      <c r="X1708" s="1" t="s">
        <v>7775</v>
      </c>
      <c r="Y1708" s="1" t="s">
        <v>88</v>
      </c>
      <c r="Z1708" s="1" t="s">
        <v>7814</v>
      </c>
      <c r="AC1708" s="1">
        <v>85</v>
      </c>
      <c r="AD1708" s="1" t="s">
        <v>125</v>
      </c>
      <c r="AE1708" s="1" t="s">
        <v>9771</v>
      </c>
    </row>
    <row r="1709" spans="1:72" ht="13.5" customHeight="1">
      <c r="A1709" s="4" t="str">
        <f t="shared" si="46"/>
        <v>1702_각남면_0108</v>
      </c>
      <c r="B1709" s="1">
        <v>1702</v>
      </c>
      <c r="C1709" s="1" t="s">
        <v>12741</v>
      </c>
      <c r="D1709" s="1" t="s">
        <v>12742</v>
      </c>
      <c r="E1709" s="1">
        <v>1708</v>
      </c>
      <c r="F1709" s="1">
        <v>6</v>
      </c>
      <c r="G1709" s="1" t="s">
        <v>3267</v>
      </c>
      <c r="H1709" s="1" t="s">
        <v>7056</v>
      </c>
      <c r="I1709" s="1">
        <v>3</v>
      </c>
      <c r="L1709" s="1">
        <v>3</v>
      </c>
      <c r="M1709" s="1" t="s">
        <v>14623</v>
      </c>
      <c r="N1709" s="1" t="s">
        <v>14624</v>
      </c>
      <c r="T1709" s="1" t="s">
        <v>15306</v>
      </c>
      <c r="U1709" s="1" t="s">
        <v>130</v>
      </c>
      <c r="V1709" s="1" t="s">
        <v>7309</v>
      </c>
      <c r="Y1709" s="1" t="s">
        <v>12723</v>
      </c>
      <c r="Z1709" s="1" t="s">
        <v>13102</v>
      </c>
      <c r="AF1709" s="1" t="s">
        <v>741</v>
      </c>
      <c r="AG1709" s="1" t="s">
        <v>9820</v>
      </c>
      <c r="AH1709" s="1" t="s">
        <v>3359</v>
      </c>
      <c r="AI1709" s="1" t="s">
        <v>13230</v>
      </c>
      <c r="BB1709" s="1" t="s">
        <v>320</v>
      </c>
      <c r="BC1709" s="1" t="s">
        <v>7378</v>
      </c>
      <c r="BD1709" s="1" t="s">
        <v>2449</v>
      </c>
      <c r="BE1709" s="1" t="s">
        <v>8413</v>
      </c>
      <c r="BF1709" s="1" t="s">
        <v>13507</v>
      </c>
    </row>
    <row r="1710" spans="1:72" ht="13.5" customHeight="1">
      <c r="A1710" s="4" t="str">
        <f t="shared" si="46"/>
        <v>1702_각남면_0108</v>
      </c>
      <c r="B1710" s="1">
        <v>1702</v>
      </c>
      <c r="C1710" s="1" t="s">
        <v>12741</v>
      </c>
      <c r="D1710" s="1" t="s">
        <v>12742</v>
      </c>
      <c r="E1710" s="1">
        <v>1709</v>
      </c>
      <c r="F1710" s="1">
        <v>6</v>
      </c>
      <c r="G1710" s="1" t="s">
        <v>3267</v>
      </c>
      <c r="H1710" s="1" t="s">
        <v>7056</v>
      </c>
      <c r="I1710" s="1">
        <v>3</v>
      </c>
      <c r="L1710" s="1">
        <v>3</v>
      </c>
      <c r="M1710" s="1" t="s">
        <v>14623</v>
      </c>
      <c r="N1710" s="1" t="s">
        <v>14624</v>
      </c>
      <c r="T1710" s="1" t="s">
        <v>15306</v>
      </c>
      <c r="U1710" s="1" t="s">
        <v>320</v>
      </c>
      <c r="V1710" s="1" t="s">
        <v>7378</v>
      </c>
      <c r="Y1710" s="1" t="s">
        <v>2321</v>
      </c>
      <c r="Z1710" s="1" t="s">
        <v>8660</v>
      </c>
      <c r="AC1710" s="1">
        <v>20</v>
      </c>
      <c r="AD1710" s="1" t="s">
        <v>263</v>
      </c>
      <c r="AE1710" s="1" t="s">
        <v>9787</v>
      </c>
    </row>
    <row r="1711" spans="1:72" ht="13.5" customHeight="1">
      <c r="A1711" s="4" t="str">
        <f t="shared" si="46"/>
        <v>1702_각남면_0108</v>
      </c>
      <c r="B1711" s="1">
        <v>1702</v>
      </c>
      <c r="C1711" s="1" t="s">
        <v>12741</v>
      </c>
      <c r="D1711" s="1" t="s">
        <v>12742</v>
      </c>
      <c r="E1711" s="1">
        <v>1710</v>
      </c>
      <c r="F1711" s="1">
        <v>6</v>
      </c>
      <c r="G1711" s="1" t="s">
        <v>3267</v>
      </c>
      <c r="H1711" s="1" t="s">
        <v>7056</v>
      </c>
      <c r="I1711" s="1">
        <v>3</v>
      </c>
      <c r="L1711" s="1">
        <v>3</v>
      </c>
      <c r="M1711" s="1" t="s">
        <v>14623</v>
      </c>
      <c r="N1711" s="1" t="s">
        <v>14624</v>
      </c>
      <c r="T1711" s="1" t="s">
        <v>15306</v>
      </c>
      <c r="U1711" s="1" t="s">
        <v>320</v>
      </c>
      <c r="V1711" s="1" t="s">
        <v>7378</v>
      </c>
      <c r="Y1711" s="1" t="s">
        <v>15453</v>
      </c>
      <c r="Z1711" s="1" t="s">
        <v>8501</v>
      </c>
      <c r="AF1711" s="1" t="s">
        <v>741</v>
      </c>
      <c r="AG1711" s="1" t="s">
        <v>9820</v>
      </c>
      <c r="AH1711" s="1" t="s">
        <v>3360</v>
      </c>
      <c r="AI1711" s="1" t="s">
        <v>9925</v>
      </c>
    </row>
    <row r="1712" spans="1:72" ht="13.5" customHeight="1">
      <c r="A1712" s="4" t="str">
        <f t="shared" si="46"/>
        <v>1702_각남면_0108</v>
      </c>
      <c r="B1712" s="1">
        <v>1702</v>
      </c>
      <c r="C1712" s="1" t="s">
        <v>12741</v>
      </c>
      <c r="D1712" s="1" t="s">
        <v>12742</v>
      </c>
      <c r="E1712" s="1">
        <v>1711</v>
      </c>
      <c r="F1712" s="1">
        <v>6</v>
      </c>
      <c r="G1712" s="1" t="s">
        <v>3267</v>
      </c>
      <c r="H1712" s="1" t="s">
        <v>7056</v>
      </c>
      <c r="I1712" s="1">
        <v>3</v>
      </c>
      <c r="L1712" s="1">
        <v>3</v>
      </c>
      <c r="M1712" s="1" t="s">
        <v>14623</v>
      </c>
      <c r="N1712" s="1" t="s">
        <v>14624</v>
      </c>
      <c r="S1712" s="1" t="s">
        <v>64</v>
      </c>
      <c r="T1712" s="1" t="s">
        <v>7221</v>
      </c>
      <c r="Y1712" s="1" t="s">
        <v>1180</v>
      </c>
      <c r="Z1712" s="1" t="s">
        <v>8661</v>
      </c>
      <c r="AF1712" s="1" t="s">
        <v>239</v>
      </c>
      <c r="AG1712" s="1" t="s">
        <v>9824</v>
      </c>
    </row>
    <row r="1713" spans="1:73" ht="13.5" customHeight="1">
      <c r="A1713" s="4" t="str">
        <f t="shared" si="46"/>
        <v>1702_각남면_0108</v>
      </c>
      <c r="B1713" s="1">
        <v>1702</v>
      </c>
      <c r="C1713" s="1" t="s">
        <v>12741</v>
      </c>
      <c r="D1713" s="1" t="s">
        <v>12742</v>
      </c>
      <c r="E1713" s="1">
        <v>1712</v>
      </c>
      <c r="F1713" s="1">
        <v>6</v>
      </c>
      <c r="G1713" s="1" t="s">
        <v>3267</v>
      </c>
      <c r="H1713" s="1" t="s">
        <v>7056</v>
      </c>
      <c r="I1713" s="1">
        <v>3</v>
      </c>
      <c r="L1713" s="1">
        <v>3</v>
      </c>
      <c r="M1713" s="1" t="s">
        <v>14623</v>
      </c>
      <c r="N1713" s="1" t="s">
        <v>14624</v>
      </c>
      <c r="S1713" s="1" t="s">
        <v>64</v>
      </c>
      <c r="T1713" s="1" t="s">
        <v>7221</v>
      </c>
      <c r="Y1713" s="1" t="s">
        <v>88</v>
      </c>
      <c r="Z1713" s="1" t="s">
        <v>7814</v>
      </c>
      <c r="AC1713" s="1">
        <v>2</v>
      </c>
      <c r="AD1713" s="1" t="s">
        <v>99</v>
      </c>
      <c r="AE1713" s="1" t="s">
        <v>9768</v>
      </c>
      <c r="AF1713" s="1" t="s">
        <v>100</v>
      </c>
      <c r="AG1713" s="1" t="s">
        <v>9819</v>
      </c>
    </row>
    <row r="1714" spans="1:73" ht="13.5" customHeight="1">
      <c r="A1714" s="4" t="str">
        <f t="shared" si="46"/>
        <v>1702_각남면_0108</v>
      </c>
      <c r="B1714" s="1">
        <v>1702</v>
      </c>
      <c r="C1714" s="1" t="s">
        <v>12741</v>
      </c>
      <c r="D1714" s="1" t="s">
        <v>12742</v>
      </c>
      <c r="E1714" s="1">
        <v>1713</v>
      </c>
      <c r="F1714" s="1">
        <v>6</v>
      </c>
      <c r="G1714" s="1" t="s">
        <v>3267</v>
      </c>
      <c r="H1714" s="1" t="s">
        <v>7056</v>
      </c>
      <c r="I1714" s="1">
        <v>3</v>
      </c>
      <c r="L1714" s="1">
        <v>3</v>
      </c>
      <c r="M1714" s="1" t="s">
        <v>14623</v>
      </c>
      <c r="N1714" s="1" t="s">
        <v>14624</v>
      </c>
      <c r="S1714" s="1" t="s">
        <v>461</v>
      </c>
      <c r="T1714" s="1" t="s">
        <v>7233</v>
      </c>
      <c r="U1714" s="1" t="s">
        <v>15887</v>
      </c>
      <c r="V1714" s="1" t="s">
        <v>7508</v>
      </c>
      <c r="Y1714" s="1" t="s">
        <v>1865</v>
      </c>
      <c r="Z1714" s="1" t="s">
        <v>8274</v>
      </c>
      <c r="AC1714" s="1">
        <v>21</v>
      </c>
      <c r="AD1714" s="1" t="s">
        <v>246</v>
      </c>
      <c r="AE1714" s="1" t="s">
        <v>9786</v>
      </c>
      <c r="AF1714" s="1" t="s">
        <v>100</v>
      </c>
      <c r="AG1714" s="1" t="s">
        <v>9819</v>
      </c>
    </row>
    <row r="1715" spans="1:73" ht="13.5" customHeight="1">
      <c r="A1715" s="4" t="str">
        <f t="shared" si="46"/>
        <v>1702_각남면_0108</v>
      </c>
      <c r="B1715" s="1">
        <v>1702</v>
      </c>
      <c r="C1715" s="1" t="s">
        <v>12741</v>
      </c>
      <c r="D1715" s="1" t="s">
        <v>12742</v>
      </c>
      <c r="E1715" s="1">
        <v>1714</v>
      </c>
      <c r="F1715" s="1">
        <v>6</v>
      </c>
      <c r="G1715" s="1" t="s">
        <v>3267</v>
      </c>
      <c r="H1715" s="1" t="s">
        <v>7056</v>
      </c>
      <c r="I1715" s="1">
        <v>3</v>
      </c>
      <c r="L1715" s="1">
        <v>4</v>
      </c>
      <c r="M1715" s="1" t="s">
        <v>14787</v>
      </c>
      <c r="N1715" s="1" t="s">
        <v>14788</v>
      </c>
      <c r="Q1715" s="1" t="s">
        <v>14206</v>
      </c>
      <c r="R1715" s="1" t="s">
        <v>7204</v>
      </c>
      <c r="T1715" s="1" t="s">
        <v>14194</v>
      </c>
      <c r="U1715" s="1" t="s">
        <v>314</v>
      </c>
      <c r="V1715" s="1" t="s">
        <v>7326</v>
      </c>
      <c r="W1715" s="1" t="s">
        <v>1067</v>
      </c>
      <c r="X1715" s="1" t="s">
        <v>14207</v>
      </c>
      <c r="Y1715" s="1" t="s">
        <v>2754</v>
      </c>
      <c r="Z1715" s="1" t="s">
        <v>8498</v>
      </c>
      <c r="AC1715" s="1">
        <v>24</v>
      </c>
      <c r="AD1715" s="1" t="s">
        <v>337</v>
      </c>
      <c r="AE1715" s="1" t="s">
        <v>9796</v>
      </c>
      <c r="AJ1715" s="1" t="s">
        <v>17</v>
      </c>
      <c r="AK1715" s="1" t="s">
        <v>9936</v>
      </c>
      <c r="AL1715" s="1" t="s">
        <v>443</v>
      </c>
      <c r="AM1715" s="1" t="s">
        <v>9603</v>
      </c>
      <c r="AT1715" s="1" t="s">
        <v>481</v>
      </c>
      <c r="AU1715" s="1" t="s">
        <v>7339</v>
      </c>
      <c r="AV1715" s="1" t="s">
        <v>3361</v>
      </c>
      <c r="AW1715" s="1" t="s">
        <v>7135</v>
      </c>
      <c r="BG1715" s="1" t="s">
        <v>3362</v>
      </c>
      <c r="BH1715" s="1" t="s">
        <v>13525</v>
      </c>
      <c r="BI1715" s="1" t="s">
        <v>3363</v>
      </c>
      <c r="BJ1715" s="1" t="s">
        <v>10590</v>
      </c>
      <c r="BK1715" s="1" t="s">
        <v>207</v>
      </c>
      <c r="BL1715" s="1" t="s">
        <v>10187</v>
      </c>
      <c r="BM1715" s="1" t="s">
        <v>15331</v>
      </c>
      <c r="BN1715" s="1" t="s">
        <v>8461</v>
      </c>
      <c r="BO1715" s="1" t="s">
        <v>107</v>
      </c>
      <c r="BP1715" s="1" t="s">
        <v>13368</v>
      </c>
      <c r="BQ1715" s="1" t="s">
        <v>3364</v>
      </c>
      <c r="BR1715" s="1" t="s">
        <v>12307</v>
      </c>
      <c r="BS1715" s="1" t="s">
        <v>310</v>
      </c>
      <c r="BT1715" s="1" t="s">
        <v>9995</v>
      </c>
    </row>
    <row r="1716" spans="1:73" ht="13.5" customHeight="1">
      <c r="A1716" s="4" t="str">
        <f t="shared" si="46"/>
        <v>1702_각남면_0108</v>
      </c>
      <c r="B1716" s="1">
        <v>1702</v>
      </c>
      <c r="C1716" s="1" t="s">
        <v>12741</v>
      </c>
      <c r="D1716" s="1" t="s">
        <v>12742</v>
      </c>
      <c r="E1716" s="1">
        <v>1715</v>
      </c>
      <c r="F1716" s="1">
        <v>6</v>
      </c>
      <c r="G1716" s="1" t="s">
        <v>3267</v>
      </c>
      <c r="H1716" s="1" t="s">
        <v>7056</v>
      </c>
      <c r="I1716" s="1">
        <v>3</v>
      </c>
      <c r="L1716" s="1">
        <v>4</v>
      </c>
      <c r="M1716" s="1" t="s">
        <v>14787</v>
      </c>
      <c r="N1716" s="1" t="s">
        <v>14788</v>
      </c>
      <c r="S1716" s="1" t="s">
        <v>49</v>
      </c>
      <c r="T1716" s="1" t="s">
        <v>2878</v>
      </c>
      <c r="W1716" s="1" t="s">
        <v>76</v>
      </c>
      <c r="X1716" s="1" t="s">
        <v>12974</v>
      </c>
      <c r="Y1716" s="1" t="s">
        <v>88</v>
      </c>
      <c r="Z1716" s="1" t="s">
        <v>7814</v>
      </c>
      <c r="AC1716" s="1">
        <v>23</v>
      </c>
      <c r="AD1716" s="1" t="s">
        <v>89</v>
      </c>
      <c r="AE1716" s="1" t="s">
        <v>8127</v>
      </c>
      <c r="AJ1716" s="1" t="s">
        <v>17</v>
      </c>
      <c r="AK1716" s="1" t="s">
        <v>9936</v>
      </c>
      <c r="AL1716" s="1" t="s">
        <v>79</v>
      </c>
      <c r="AM1716" s="1" t="s">
        <v>13206</v>
      </c>
      <c r="AT1716" s="1" t="s">
        <v>553</v>
      </c>
      <c r="AU1716" s="1" t="s">
        <v>7549</v>
      </c>
      <c r="AV1716" s="1" t="s">
        <v>1045</v>
      </c>
      <c r="AW1716" s="1" t="s">
        <v>8507</v>
      </c>
      <c r="BG1716" s="1" t="s">
        <v>189</v>
      </c>
      <c r="BH1716" s="1" t="s">
        <v>7414</v>
      </c>
      <c r="BI1716" s="1" t="s">
        <v>3365</v>
      </c>
      <c r="BJ1716" s="1" t="s">
        <v>10622</v>
      </c>
      <c r="BK1716" s="1" t="s">
        <v>189</v>
      </c>
      <c r="BL1716" s="1" t="s">
        <v>7414</v>
      </c>
      <c r="BM1716" s="1" t="s">
        <v>3366</v>
      </c>
      <c r="BN1716" s="1" t="s">
        <v>11760</v>
      </c>
      <c r="BO1716" s="1" t="s">
        <v>1876</v>
      </c>
      <c r="BP1716" s="1" t="s">
        <v>10193</v>
      </c>
      <c r="BQ1716" s="1" t="s">
        <v>3367</v>
      </c>
      <c r="BR1716" s="1" t="s">
        <v>12308</v>
      </c>
      <c r="BS1716" s="1" t="s">
        <v>2044</v>
      </c>
      <c r="BT1716" s="1" t="s">
        <v>10010</v>
      </c>
    </row>
    <row r="1717" spans="1:73" ht="13.5" customHeight="1">
      <c r="A1717" s="4" t="str">
        <f t="shared" si="46"/>
        <v>1702_각남면_0108</v>
      </c>
      <c r="B1717" s="1">
        <v>1702</v>
      </c>
      <c r="C1717" s="1" t="s">
        <v>12741</v>
      </c>
      <c r="D1717" s="1" t="s">
        <v>12742</v>
      </c>
      <c r="E1717" s="1">
        <v>1716</v>
      </c>
      <c r="F1717" s="1">
        <v>6</v>
      </c>
      <c r="G1717" s="1" t="s">
        <v>3267</v>
      </c>
      <c r="H1717" s="1" t="s">
        <v>7056</v>
      </c>
      <c r="I1717" s="1">
        <v>3</v>
      </c>
      <c r="L1717" s="1">
        <v>4</v>
      </c>
      <c r="M1717" s="1" t="s">
        <v>14787</v>
      </c>
      <c r="N1717" s="1" t="s">
        <v>14788</v>
      </c>
      <c r="S1717" s="1" t="s">
        <v>1571</v>
      </c>
      <c r="T1717" s="1" t="s">
        <v>7250</v>
      </c>
      <c r="W1717" s="1" t="s">
        <v>882</v>
      </c>
      <c r="X1717" s="1" t="s">
        <v>7772</v>
      </c>
      <c r="Y1717" s="1" t="s">
        <v>119</v>
      </c>
      <c r="Z1717" s="1" t="s">
        <v>7818</v>
      </c>
      <c r="AC1717" s="1">
        <v>81</v>
      </c>
      <c r="AD1717" s="1" t="s">
        <v>246</v>
      </c>
      <c r="AE1717" s="1" t="s">
        <v>9786</v>
      </c>
    </row>
    <row r="1718" spans="1:73" ht="13.5" customHeight="1">
      <c r="A1718" s="4" t="str">
        <f t="shared" si="46"/>
        <v>1702_각남면_0108</v>
      </c>
      <c r="B1718" s="1">
        <v>1702</v>
      </c>
      <c r="C1718" s="1" t="s">
        <v>12741</v>
      </c>
      <c r="D1718" s="1" t="s">
        <v>12742</v>
      </c>
      <c r="E1718" s="1">
        <v>1717</v>
      </c>
      <c r="F1718" s="1">
        <v>6</v>
      </c>
      <c r="G1718" s="1" t="s">
        <v>3267</v>
      </c>
      <c r="H1718" s="1" t="s">
        <v>7056</v>
      </c>
      <c r="I1718" s="1">
        <v>3</v>
      </c>
      <c r="L1718" s="1">
        <v>4</v>
      </c>
      <c r="M1718" s="1" t="s">
        <v>14787</v>
      </c>
      <c r="N1718" s="1" t="s">
        <v>14788</v>
      </c>
      <c r="T1718" s="1" t="s">
        <v>15306</v>
      </c>
      <c r="U1718" s="1" t="s">
        <v>138</v>
      </c>
      <c r="V1718" s="1" t="s">
        <v>7310</v>
      </c>
      <c r="Y1718" s="1" t="s">
        <v>3368</v>
      </c>
      <c r="Z1718" s="1" t="s">
        <v>8662</v>
      </c>
      <c r="AD1718" s="1" t="s">
        <v>74</v>
      </c>
      <c r="AE1718" s="1" t="s">
        <v>9766</v>
      </c>
      <c r="AF1718" s="1" t="s">
        <v>287</v>
      </c>
      <c r="AG1718" s="1" t="s">
        <v>9825</v>
      </c>
    </row>
    <row r="1719" spans="1:73" ht="13.5" customHeight="1">
      <c r="A1719" s="4" t="str">
        <f t="shared" si="46"/>
        <v>1702_각남면_0108</v>
      </c>
      <c r="B1719" s="1">
        <v>1702</v>
      </c>
      <c r="C1719" s="1" t="s">
        <v>12741</v>
      </c>
      <c r="D1719" s="1" t="s">
        <v>12742</v>
      </c>
      <c r="E1719" s="1">
        <v>1718</v>
      </c>
      <c r="F1719" s="1">
        <v>6</v>
      </c>
      <c r="G1719" s="1" t="s">
        <v>3267</v>
      </c>
      <c r="H1719" s="1" t="s">
        <v>7056</v>
      </c>
      <c r="I1719" s="1">
        <v>3</v>
      </c>
      <c r="L1719" s="1">
        <v>4</v>
      </c>
      <c r="M1719" s="1" t="s">
        <v>14787</v>
      </c>
      <c r="N1719" s="1" t="s">
        <v>14788</v>
      </c>
      <c r="T1719" s="1" t="s">
        <v>15306</v>
      </c>
      <c r="U1719" s="1" t="s">
        <v>320</v>
      </c>
      <c r="V1719" s="1" t="s">
        <v>7378</v>
      </c>
      <c r="Y1719" s="1" t="s">
        <v>3295</v>
      </c>
      <c r="Z1719" s="1" t="s">
        <v>8663</v>
      </c>
      <c r="AC1719" s="1">
        <v>45</v>
      </c>
      <c r="AD1719" s="1" t="s">
        <v>203</v>
      </c>
      <c r="AE1719" s="1" t="s">
        <v>9782</v>
      </c>
    </row>
    <row r="1720" spans="1:73" ht="13.5" customHeight="1">
      <c r="A1720" s="4" t="str">
        <f t="shared" si="46"/>
        <v>1702_각남면_0108</v>
      </c>
      <c r="B1720" s="1">
        <v>1702</v>
      </c>
      <c r="C1720" s="1" t="s">
        <v>12741</v>
      </c>
      <c r="D1720" s="1" t="s">
        <v>12742</v>
      </c>
      <c r="E1720" s="1">
        <v>1719</v>
      </c>
      <c r="F1720" s="1">
        <v>6</v>
      </c>
      <c r="G1720" s="1" t="s">
        <v>3267</v>
      </c>
      <c r="H1720" s="1" t="s">
        <v>7056</v>
      </c>
      <c r="I1720" s="1">
        <v>3</v>
      </c>
      <c r="L1720" s="1">
        <v>4</v>
      </c>
      <c r="M1720" s="1" t="s">
        <v>14787</v>
      </c>
      <c r="N1720" s="1" t="s">
        <v>14788</v>
      </c>
      <c r="T1720" s="1" t="s">
        <v>15306</v>
      </c>
      <c r="U1720" s="1" t="s">
        <v>138</v>
      </c>
      <c r="V1720" s="1" t="s">
        <v>7310</v>
      </c>
      <c r="Y1720" s="1" t="s">
        <v>3369</v>
      </c>
      <c r="Z1720" s="1" t="s">
        <v>8664</v>
      </c>
      <c r="AC1720" s="1">
        <v>4</v>
      </c>
      <c r="AD1720" s="1" t="s">
        <v>103</v>
      </c>
      <c r="AE1720" s="1" t="s">
        <v>9769</v>
      </c>
      <c r="AF1720" s="1" t="s">
        <v>100</v>
      </c>
      <c r="AG1720" s="1" t="s">
        <v>9819</v>
      </c>
    </row>
    <row r="1721" spans="1:73" ht="13.5" customHeight="1">
      <c r="A1721" s="4" t="str">
        <f t="shared" si="46"/>
        <v>1702_각남면_0108</v>
      </c>
      <c r="B1721" s="1">
        <v>1702</v>
      </c>
      <c r="C1721" s="1" t="s">
        <v>12741</v>
      </c>
      <c r="D1721" s="1" t="s">
        <v>12742</v>
      </c>
      <c r="E1721" s="1">
        <v>1720</v>
      </c>
      <c r="F1721" s="1">
        <v>6</v>
      </c>
      <c r="G1721" s="1" t="s">
        <v>3267</v>
      </c>
      <c r="H1721" s="1" t="s">
        <v>7056</v>
      </c>
      <c r="I1721" s="1">
        <v>3</v>
      </c>
      <c r="L1721" s="1">
        <v>4</v>
      </c>
      <c r="M1721" s="1" t="s">
        <v>14787</v>
      </c>
      <c r="N1721" s="1" t="s">
        <v>14788</v>
      </c>
      <c r="S1721" s="1" t="s">
        <v>280</v>
      </c>
      <c r="T1721" s="1" t="s">
        <v>7228</v>
      </c>
      <c r="W1721" s="1" t="s">
        <v>351</v>
      </c>
      <c r="X1721" s="1" t="s">
        <v>7758</v>
      </c>
      <c r="Y1721" s="1" t="s">
        <v>88</v>
      </c>
      <c r="Z1721" s="1" t="s">
        <v>7814</v>
      </c>
      <c r="AF1721" s="1" t="s">
        <v>368</v>
      </c>
      <c r="AG1721" s="1" t="s">
        <v>9826</v>
      </c>
    </row>
    <row r="1722" spans="1:73" ht="13.5" customHeight="1">
      <c r="A1722" s="4" t="str">
        <f t="shared" si="46"/>
        <v>1702_각남면_0108</v>
      </c>
      <c r="B1722" s="1">
        <v>1702</v>
      </c>
      <c r="C1722" s="1" t="s">
        <v>12741</v>
      </c>
      <c r="D1722" s="1" t="s">
        <v>12742</v>
      </c>
      <c r="E1722" s="1">
        <v>1721</v>
      </c>
      <c r="F1722" s="1">
        <v>6</v>
      </c>
      <c r="G1722" s="1" t="s">
        <v>3267</v>
      </c>
      <c r="H1722" s="1" t="s">
        <v>7056</v>
      </c>
      <c r="I1722" s="1">
        <v>3</v>
      </c>
      <c r="L1722" s="1">
        <v>5</v>
      </c>
      <c r="M1722" s="1" t="s">
        <v>15135</v>
      </c>
      <c r="N1722" s="1" t="s">
        <v>15136</v>
      </c>
      <c r="T1722" s="1" t="s">
        <v>14194</v>
      </c>
      <c r="U1722" s="1" t="s">
        <v>3370</v>
      </c>
      <c r="V1722" s="1" t="s">
        <v>12888</v>
      </c>
      <c r="W1722" s="1" t="s">
        <v>1636</v>
      </c>
      <c r="X1722" s="1" t="s">
        <v>7781</v>
      </c>
      <c r="Y1722" s="1" t="s">
        <v>3371</v>
      </c>
      <c r="Z1722" s="1" t="s">
        <v>8665</v>
      </c>
      <c r="AC1722" s="1">
        <v>46</v>
      </c>
      <c r="AD1722" s="1" t="s">
        <v>469</v>
      </c>
      <c r="AE1722" s="1" t="s">
        <v>9803</v>
      </c>
      <c r="AJ1722" s="1" t="s">
        <v>17</v>
      </c>
      <c r="AK1722" s="1" t="s">
        <v>9936</v>
      </c>
      <c r="AL1722" s="1" t="s">
        <v>97</v>
      </c>
      <c r="AM1722" s="1" t="s">
        <v>9880</v>
      </c>
      <c r="AT1722" s="1" t="s">
        <v>57</v>
      </c>
      <c r="AU1722" s="1" t="s">
        <v>7320</v>
      </c>
      <c r="AV1722" s="1" t="s">
        <v>3372</v>
      </c>
      <c r="AW1722" s="1" t="s">
        <v>8796</v>
      </c>
      <c r="BG1722" s="1" t="s">
        <v>57</v>
      </c>
      <c r="BH1722" s="1" t="s">
        <v>7320</v>
      </c>
      <c r="BI1722" s="1" t="s">
        <v>3373</v>
      </c>
      <c r="BJ1722" s="1" t="s">
        <v>9416</v>
      </c>
      <c r="BK1722" s="1" t="s">
        <v>57</v>
      </c>
      <c r="BL1722" s="1" t="s">
        <v>7320</v>
      </c>
      <c r="BM1722" s="1" t="s">
        <v>1328</v>
      </c>
      <c r="BN1722" s="1" t="s">
        <v>11023</v>
      </c>
      <c r="BO1722" s="1" t="s">
        <v>46</v>
      </c>
      <c r="BP1722" s="1" t="s">
        <v>7417</v>
      </c>
      <c r="BQ1722" s="1" t="s">
        <v>3374</v>
      </c>
      <c r="BR1722" s="1" t="s">
        <v>12309</v>
      </c>
      <c r="BS1722" s="1" t="s">
        <v>2846</v>
      </c>
      <c r="BT1722" s="1" t="s">
        <v>10039</v>
      </c>
    </row>
    <row r="1723" spans="1:73" ht="13.5" customHeight="1">
      <c r="A1723" s="4" t="str">
        <f t="shared" si="46"/>
        <v>1702_각남면_0108</v>
      </c>
      <c r="B1723" s="1">
        <v>1702</v>
      </c>
      <c r="C1723" s="1" t="s">
        <v>12741</v>
      </c>
      <c r="D1723" s="1" t="s">
        <v>12742</v>
      </c>
      <c r="E1723" s="1">
        <v>1722</v>
      </c>
      <c r="F1723" s="1">
        <v>6</v>
      </c>
      <c r="G1723" s="1" t="s">
        <v>3267</v>
      </c>
      <c r="H1723" s="1" t="s">
        <v>7056</v>
      </c>
      <c r="I1723" s="1">
        <v>3</v>
      </c>
      <c r="L1723" s="1">
        <v>5</v>
      </c>
      <c r="M1723" s="1" t="s">
        <v>15135</v>
      </c>
      <c r="N1723" s="1" t="s">
        <v>15136</v>
      </c>
      <c r="S1723" s="1" t="s">
        <v>49</v>
      </c>
      <c r="T1723" s="1" t="s">
        <v>2878</v>
      </c>
      <c r="U1723" s="1" t="s">
        <v>50</v>
      </c>
      <c r="V1723" s="1" t="s">
        <v>7304</v>
      </c>
      <c r="W1723" s="1" t="s">
        <v>1636</v>
      </c>
      <c r="X1723" s="1" t="s">
        <v>7781</v>
      </c>
      <c r="Y1723" s="1" t="s">
        <v>15332</v>
      </c>
      <c r="Z1723" s="1" t="s">
        <v>13092</v>
      </c>
      <c r="AC1723" s="1">
        <v>39</v>
      </c>
      <c r="AD1723" s="1" t="s">
        <v>803</v>
      </c>
      <c r="AE1723" s="1" t="s">
        <v>9815</v>
      </c>
      <c r="AJ1723" s="1" t="s">
        <v>17</v>
      </c>
      <c r="AK1723" s="1" t="s">
        <v>9936</v>
      </c>
      <c r="AL1723" s="1" t="s">
        <v>828</v>
      </c>
      <c r="AM1723" s="1" t="s">
        <v>9963</v>
      </c>
      <c r="AN1723" s="1" t="s">
        <v>828</v>
      </c>
      <c r="AO1723" s="1" t="s">
        <v>9963</v>
      </c>
      <c r="AP1723" s="1" t="s">
        <v>233</v>
      </c>
      <c r="AQ1723" s="1" t="s">
        <v>7467</v>
      </c>
      <c r="AR1723" s="1" t="s">
        <v>3375</v>
      </c>
      <c r="AS1723" s="1" t="s">
        <v>10101</v>
      </c>
      <c r="AT1723" s="1" t="s">
        <v>46</v>
      </c>
      <c r="AU1723" s="1" t="s">
        <v>7417</v>
      </c>
      <c r="AV1723" s="1" t="s">
        <v>3173</v>
      </c>
      <c r="AW1723" s="1" t="s">
        <v>10539</v>
      </c>
      <c r="BB1723" s="1" t="s">
        <v>50</v>
      </c>
      <c r="BC1723" s="1" t="s">
        <v>7304</v>
      </c>
      <c r="BD1723" s="1" t="s">
        <v>12705</v>
      </c>
      <c r="BE1723" s="1" t="s">
        <v>13087</v>
      </c>
      <c r="BG1723" s="1" t="s">
        <v>46</v>
      </c>
      <c r="BH1723" s="1" t="s">
        <v>7417</v>
      </c>
      <c r="BI1723" s="1" t="s">
        <v>3376</v>
      </c>
      <c r="BJ1723" s="1" t="s">
        <v>8983</v>
      </c>
      <c r="BK1723" s="1" t="s">
        <v>46</v>
      </c>
      <c r="BL1723" s="1" t="s">
        <v>7417</v>
      </c>
      <c r="BM1723" s="1" t="s">
        <v>1193</v>
      </c>
      <c r="BN1723" s="1" t="s">
        <v>8671</v>
      </c>
      <c r="BO1723" s="1" t="s">
        <v>57</v>
      </c>
      <c r="BP1723" s="1" t="s">
        <v>7320</v>
      </c>
      <c r="BQ1723" s="1" t="s">
        <v>3377</v>
      </c>
      <c r="BR1723" s="1" t="s">
        <v>12310</v>
      </c>
      <c r="BS1723" s="1" t="s">
        <v>79</v>
      </c>
      <c r="BT1723" s="1" t="s">
        <v>14129</v>
      </c>
      <c r="BU1723" s="1" t="s">
        <v>16083</v>
      </c>
    </row>
    <row r="1724" spans="1:73" ht="13.5" customHeight="1">
      <c r="A1724" s="4" t="str">
        <f t="shared" si="46"/>
        <v>1702_각남면_0108</v>
      </c>
      <c r="B1724" s="1">
        <v>1702</v>
      </c>
      <c r="C1724" s="1" t="s">
        <v>12741</v>
      </c>
      <c r="D1724" s="1" t="s">
        <v>12742</v>
      </c>
      <c r="E1724" s="1">
        <v>1723</v>
      </c>
      <c r="F1724" s="1">
        <v>6</v>
      </c>
      <c r="G1724" s="1" t="s">
        <v>3267</v>
      </c>
      <c r="H1724" s="1" t="s">
        <v>7056</v>
      </c>
      <c r="I1724" s="1">
        <v>3</v>
      </c>
      <c r="L1724" s="1">
        <v>5</v>
      </c>
      <c r="M1724" s="1" t="s">
        <v>15135</v>
      </c>
      <c r="N1724" s="1" t="s">
        <v>15136</v>
      </c>
      <c r="S1724" s="1" t="s">
        <v>68</v>
      </c>
      <c r="T1724" s="1" t="s">
        <v>7222</v>
      </c>
      <c r="Y1724" s="1" t="s">
        <v>3378</v>
      </c>
      <c r="Z1724" s="1" t="s">
        <v>8666</v>
      </c>
      <c r="AC1724" s="1">
        <v>7</v>
      </c>
      <c r="AD1724" s="1" t="s">
        <v>74</v>
      </c>
      <c r="AE1724" s="1" t="s">
        <v>9766</v>
      </c>
    </row>
    <row r="1725" spans="1:73" ht="13.5" customHeight="1">
      <c r="A1725" s="4" t="str">
        <f t="shared" si="46"/>
        <v>1702_각남면_0108</v>
      </c>
      <c r="B1725" s="1">
        <v>1702</v>
      </c>
      <c r="C1725" s="1" t="s">
        <v>12741</v>
      </c>
      <c r="D1725" s="1" t="s">
        <v>12742</v>
      </c>
      <c r="E1725" s="1">
        <v>1724</v>
      </c>
      <c r="F1725" s="1">
        <v>6</v>
      </c>
      <c r="G1725" s="1" t="s">
        <v>3267</v>
      </c>
      <c r="H1725" s="1" t="s">
        <v>7056</v>
      </c>
      <c r="I1725" s="1">
        <v>3</v>
      </c>
      <c r="L1725" s="1">
        <v>5</v>
      </c>
      <c r="M1725" s="1" t="s">
        <v>15135</v>
      </c>
      <c r="N1725" s="1" t="s">
        <v>15136</v>
      </c>
      <c r="S1725" s="1" t="s">
        <v>64</v>
      </c>
      <c r="T1725" s="1" t="s">
        <v>7221</v>
      </c>
      <c r="Y1725" s="1" t="s">
        <v>1217</v>
      </c>
      <c r="Z1725" s="1" t="s">
        <v>7957</v>
      </c>
      <c r="AC1725" s="1">
        <v>1</v>
      </c>
      <c r="AD1725" s="1" t="s">
        <v>284</v>
      </c>
      <c r="AE1725" s="1" t="s">
        <v>9789</v>
      </c>
      <c r="AF1725" s="1" t="s">
        <v>100</v>
      </c>
      <c r="AG1725" s="1" t="s">
        <v>9819</v>
      </c>
    </row>
    <row r="1726" spans="1:73" ht="13.5" customHeight="1">
      <c r="A1726" s="4" t="str">
        <f t="shared" si="46"/>
        <v>1702_각남면_0108</v>
      </c>
      <c r="B1726" s="1">
        <v>1702</v>
      </c>
      <c r="C1726" s="1" t="s">
        <v>12741</v>
      </c>
      <c r="D1726" s="1" t="s">
        <v>12742</v>
      </c>
      <c r="E1726" s="1">
        <v>1725</v>
      </c>
      <c r="F1726" s="1">
        <v>6</v>
      </c>
      <c r="G1726" s="1" t="s">
        <v>3267</v>
      </c>
      <c r="H1726" s="1" t="s">
        <v>7056</v>
      </c>
      <c r="I1726" s="1">
        <v>4</v>
      </c>
      <c r="J1726" s="1" t="s">
        <v>3379</v>
      </c>
      <c r="K1726" s="1" t="s">
        <v>7110</v>
      </c>
      <c r="L1726" s="1">
        <v>1</v>
      </c>
      <c r="M1726" s="1" t="s">
        <v>3379</v>
      </c>
      <c r="N1726" s="1" t="s">
        <v>7110</v>
      </c>
      <c r="O1726" s="1" t="s">
        <v>6</v>
      </c>
      <c r="P1726" s="1" t="s">
        <v>7189</v>
      </c>
      <c r="T1726" s="1" t="s">
        <v>14194</v>
      </c>
      <c r="U1726" s="1" t="s">
        <v>637</v>
      </c>
      <c r="V1726" s="1" t="s">
        <v>7350</v>
      </c>
      <c r="W1726" s="1" t="s">
        <v>155</v>
      </c>
      <c r="X1726" s="1" t="s">
        <v>7753</v>
      </c>
      <c r="Y1726" s="1" t="s">
        <v>3380</v>
      </c>
      <c r="Z1726" s="1" t="s">
        <v>8667</v>
      </c>
      <c r="AC1726" s="1">
        <v>47</v>
      </c>
      <c r="AD1726" s="1" t="s">
        <v>575</v>
      </c>
      <c r="AE1726" s="1" t="s">
        <v>9807</v>
      </c>
      <c r="AF1726" s="1" t="s">
        <v>13238</v>
      </c>
      <c r="AG1726" s="1" t="s">
        <v>13239</v>
      </c>
      <c r="AH1726" s="1" t="s">
        <v>13237</v>
      </c>
      <c r="AI1726" s="1" t="s">
        <v>13240</v>
      </c>
      <c r="AJ1726" s="1" t="s">
        <v>17</v>
      </c>
      <c r="AK1726" s="1" t="s">
        <v>9936</v>
      </c>
      <c r="AL1726" s="1" t="s">
        <v>399</v>
      </c>
      <c r="AM1726" s="1" t="s">
        <v>9937</v>
      </c>
      <c r="AT1726" s="1" t="s">
        <v>46</v>
      </c>
      <c r="AU1726" s="1" t="s">
        <v>7417</v>
      </c>
      <c r="AV1726" s="1" t="s">
        <v>869</v>
      </c>
      <c r="AW1726" s="1" t="s">
        <v>7992</v>
      </c>
      <c r="BG1726" s="1" t="s">
        <v>189</v>
      </c>
      <c r="BH1726" s="1" t="s">
        <v>7414</v>
      </c>
      <c r="BI1726" s="1" t="s">
        <v>2253</v>
      </c>
      <c r="BJ1726" s="1" t="s">
        <v>8093</v>
      </c>
      <c r="BK1726" s="1" t="s">
        <v>46</v>
      </c>
      <c r="BL1726" s="1" t="s">
        <v>7417</v>
      </c>
      <c r="BM1726" s="1" t="s">
        <v>1684</v>
      </c>
      <c r="BN1726" s="1" t="s">
        <v>8852</v>
      </c>
      <c r="BO1726" s="1" t="s">
        <v>189</v>
      </c>
      <c r="BP1726" s="1" t="s">
        <v>7414</v>
      </c>
      <c r="BQ1726" s="1" t="s">
        <v>3381</v>
      </c>
      <c r="BR1726" s="1" t="s">
        <v>12311</v>
      </c>
      <c r="BS1726" s="1" t="s">
        <v>399</v>
      </c>
      <c r="BT1726" s="1" t="s">
        <v>9937</v>
      </c>
    </row>
    <row r="1727" spans="1:73" ht="13.5" customHeight="1">
      <c r="A1727" s="4" t="str">
        <f t="shared" ref="A1727:A1768" si="47">HYPERLINK("http://kyu.snu.ac.kr/sdhj/index.jsp?type=hj/GK14658_00IH_0001_0109.jpg","1702_각남면_0109")</f>
        <v>1702_각남면_0109</v>
      </c>
      <c r="B1727" s="1">
        <v>1702</v>
      </c>
      <c r="C1727" s="1" t="s">
        <v>12741</v>
      </c>
      <c r="D1727" s="1" t="s">
        <v>12742</v>
      </c>
      <c r="E1727" s="1">
        <v>1726</v>
      </c>
      <c r="F1727" s="1">
        <v>6</v>
      </c>
      <c r="G1727" s="1" t="s">
        <v>3267</v>
      </c>
      <c r="H1727" s="1" t="s">
        <v>7056</v>
      </c>
      <c r="I1727" s="1">
        <v>4</v>
      </c>
      <c r="L1727" s="1">
        <v>1</v>
      </c>
      <c r="M1727" s="1" t="s">
        <v>3379</v>
      </c>
      <c r="N1727" s="1" t="s">
        <v>7110</v>
      </c>
      <c r="S1727" s="1" t="s">
        <v>49</v>
      </c>
      <c r="T1727" s="1" t="s">
        <v>2878</v>
      </c>
      <c r="U1727" s="1" t="s">
        <v>128</v>
      </c>
      <c r="V1727" s="1" t="s">
        <v>7236</v>
      </c>
      <c r="W1727" s="1" t="s">
        <v>166</v>
      </c>
      <c r="X1727" s="1" t="s">
        <v>7754</v>
      </c>
      <c r="Y1727" s="1" t="s">
        <v>88</v>
      </c>
      <c r="Z1727" s="1" t="s">
        <v>7814</v>
      </c>
      <c r="AC1727" s="1">
        <v>49</v>
      </c>
      <c r="AD1727" s="1" t="s">
        <v>145</v>
      </c>
      <c r="AE1727" s="1" t="s">
        <v>9775</v>
      </c>
      <c r="AJ1727" s="1" t="s">
        <v>17</v>
      </c>
      <c r="AK1727" s="1" t="s">
        <v>9936</v>
      </c>
      <c r="AL1727" s="1" t="s">
        <v>97</v>
      </c>
      <c r="AM1727" s="1" t="s">
        <v>9880</v>
      </c>
      <c r="AT1727" s="1" t="s">
        <v>207</v>
      </c>
      <c r="AU1727" s="1" t="s">
        <v>10187</v>
      </c>
      <c r="AV1727" s="1" t="s">
        <v>15454</v>
      </c>
      <c r="AW1727" s="1" t="s">
        <v>10552</v>
      </c>
      <c r="BG1727" s="1" t="s">
        <v>189</v>
      </c>
      <c r="BH1727" s="1" t="s">
        <v>7414</v>
      </c>
      <c r="BI1727" s="1" t="s">
        <v>3382</v>
      </c>
      <c r="BJ1727" s="1" t="s">
        <v>10690</v>
      </c>
      <c r="BK1727" s="1" t="s">
        <v>46</v>
      </c>
      <c r="BL1727" s="1" t="s">
        <v>7417</v>
      </c>
      <c r="BM1727" s="1" t="s">
        <v>3383</v>
      </c>
      <c r="BN1727" s="1" t="s">
        <v>11761</v>
      </c>
      <c r="BO1727" s="1" t="s">
        <v>363</v>
      </c>
      <c r="BP1727" s="1" t="s">
        <v>7491</v>
      </c>
      <c r="BQ1727" s="1" t="s">
        <v>3384</v>
      </c>
      <c r="BR1727" s="1" t="s">
        <v>13711</v>
      </c>
      <c r="BS1727" s="1" t="s">
        <v>79</v>
      </c>
      <c r="BT1727" s="1" t="s">
        <v>14129</v>
      </c>
    </row>
    <row r="1728" spans="1:73" ht="13.5" customHeight="1">
      <c r="A1728" s="4" t="str">
        <f t="shared" si="47"/>
        <v>1702_각남면_0109</v>
      </c>
      <c r="B1728" s="1">
        <v>1702</v>
      </c>
      <c r="C1728" s="1" t="s">
        <v>12741</v>
      </c>
      <c r="D1728" s="1" t="s">
        <v>12742</v>
      </c>
      <c r="E1728" s="1">
        <v>1727</v>
      </c>
      <c r="F1728" s="1">
        <v>6</v>
      </c>
      <c r="G1728" s="1" t="s">
        <v>3267</v>
      </c>
      <c r="H1728" s="1" t="s">
        <v>7056</v>
      </c>
      <c r="I1728" s="1">
        <v>4</v>
      </c>
      <c r="L1728" s="1">
        <v>2</v>
      </c>
      <c r="M1728" s="1" t="s">
        <v>14361</v>
      </c>
      <c r="N1728" s="1" t="s">
        <v>14362</v>
      </c>
      <c r="T1728" s="1" t="s">
        <v>14194</v>
      </c>
      <c r="U1728" s="1" t="s">
        <v>481</v>
      </c>
      <c r="V1728" s="1" t="s">
        <v>7339</v>
      </c>
      <c r="W1728" s="1" t="s">
        <v>303</v>
      </c>
      <c r="X1728" s="1" t="s">
        <v>7757</v>
      </c>
      <c r="Y1728" s="1" t="s">
        <v>492</v>
      </c>
      <c r="Z1728" s="1" t="s">
        <v>7896</v>
      </c>
      <c r="AC1728" s="1">
        <v>32</v>
      </c>
      <c r="AD1728" s="1" t="s">
        <v>178</v>
      </c>
      <c r="AE1728" s="1" t="s">
        <v>9780</v>
      </c>
      <c r="AJ1728" s="1" t="s">
        <v>17</v>
      </c>
      <c r="AK1728" s="1" t="s">
        <v>9936</v>
      </c>
      <c r="AL1728" s="1" t="s">
        <v>149</v>
      </c>
      <c r="AM1728" s="1" t="s">
        <v>9962</v>
      </c>
      <c r="AT1728" s="1" t="s">
        <v>3385</v>
      </c>
      <c r="AU1728" s="1" t="s">
        <v>10222</v>
      </c>
      <c r="AV1728" s="1" t="s">
        <v>3386</v>
      </c>
      <c r="AW1728" s="1" t="s">
        <v>10553</v>
      </c>
      <c r="BG1728" s="1" t="s">
        <v>207</v>
      </c>
      <c r="BH1728" s="1" t="s">
        <v>10187</v>
      </c>
      <c r="BI1728" s="1" t="s">
        <v>1480</v>
      </c>
      <c r="BJ1728" s="1" t="s">
        <v>10377</v>
      </c>
      <c r="BK1728" s="1" t="s">
        <v>3387</v>
      </c>
      <c r="BL1728" s="1" t="s">
        <v>11537</v>
      </c>
      <c r="BM1728" s="1" t="s">
        <v>3388</v>
      </c>
      <c r="BN1728" s="1" t="s">
        <v>11762</v>
      </c>
      <c r="BO1728" s="1" t="s">
        <v>46</v>
      </c>
      <c r="BP1728" s="1" t="s">
        <v>7417</v>
      </c>
      <c r="BQ1728" s="1" t="s">
        <v>3389</v>
      </c>
      <c r="BR1728" s="1" t="s">
        <v>12312</v>
      </c>
      <c r="BS1728" s="1" t="s">
        <v>1015</v>
      </c>
      <c r="BT1728" s="1" t="s">
        <v>9970</v>
      </c>
    </row>
    <row r="1729" spans="1:73" ht="13.5" customHeight="1">
      <c r="A1729" s="4" t="str">
        <f t="shared" si="47"/>
        <v>1702_각남면_0109</v>
      </c>
      <c r="B1729" s="1">
        <v>1702</v>
      </c>
      <c r="C1729" s="1" t="s">
        <v>12741</v>
      </c>
      <c r="D1729" s="1" t="s">
        <v>12742</v>
      </c>
      <c r="E1729" s="1">
        <v>1728</v>
      </c>
      <c r="F1729" s="1">
        <v>6</v>
      </c>
      <c r="G1729" s="1" t="s">
        <v>3267</v>
      </c>
      <c r="H1729" s="1" t="s">
        <v>7056</v>
      </c>
      <c r="I1729" s="1">
        <v>4</v>
      </c>
      <c r="L1729" s="1">
        <v>2</v>
      </c>
      <c r="M1729" s="1" t="s">
        <v>14361</v>
      </c>
      <c r="N1729" s="1" t="s">
        <v>14362</v>
      </c>
      <c r="S1729" s="1" t="s">
        <v>49</v>
      </c>
      <c r="T1729" s="1" t="s">
        <v>2878</v>
      </c>
      <c r="W1729" s="1" t="s">
        <v>3390</v>
      </c>
      <c r="X1729" s="1" t="s">
        <v>7791</v>
      </c>
      <c r="Y1729" s="1" t="s">
        <v>88</v>
      </c>
      <c r="Z1729" s="1" t="s">
        <v>7814</v>
      </c>
      <c r="AC1729" s="1">
        <v>33</v>
      </c>
      <c r="AD1729" s="1" t="s">
        <v>380</v>
      </c>
      <c r="AE1729" s="1" t="s">
        <v>9798</v>
      </c>
      <c r="AJ1729" s="1" t="s">
        <v>17</v>
      </c>
      <c r="AK1729" s="1" t="s">
        <v>9936</v>
      </c>
      <c r="AL1729" s="1" t="s">
        <v>1995</v>
      </c>
      <c r="AM1729" s="1" t="s">
        <v>10021</v>
      </c>
      <c r="AT1729" s="1" t="s">
        <v>107</v>
      </c>
      <c r="AU1729" s="1" t="s">
        <v>13368</v>
      </c>
      <c r="AV1729" s="1" t="s">
        <v>3391</v>
      </c>
      <c r="AW1729" s="1" t="s">
        <v>10554</v>
      </c>
      <c r="BG1729" s="1" t="s">
        <v>3392</v>
      </c>
      <c r="BH1729" s="1" t="s">
        <v>11072</v>
      </c>
      <c r="BI1729" s="1" t="s">
        <v>706</v>
      </c>
      <c r="BJ1729" s="1" t="s">
        <v>10315</v>
      </c>
      <c r="BK1729" s="1" t="s">
        <v>207</v>
      </c>
      <c r="BL1729" s="1" t="s">
        <v>10187</v>
      </c>
      <c r="BM1729" s="1" t="s">
        <v>3393</v>
      </c>
      <c r="BN1729" s="1" t="s">
        <v>11763</v>
      </c>
      <c r="BO1729" s="1" t="s">
        <v>109</v>
      </c>
      <c r="BP1729" s="1" t="s">
        <v>10204</v>
      </c>
      <c r="BQ1729" s="1" t="s">
        <v>3394</v>
      </c>
      <c r="BR1729" s="1" t="s">
        <v>13795</v>
      </c>
      <c r="BS1729" s="1" t="s">
        <v>79</v>
      </c>
      <c r="BT1729" s="1" t="s">
        <v>14129</v>
      </c>
    </row>
    <row r="1730" spans="1:73" ht="13.5" customHeight="1">
      <c r="A1730" s="4" t="str">
        <f t="shared" si="47"/>
        <v>1702_각남면_0109</v>
      </c>
      <c r="B1730" s="1">
        <v>1702</v>
      </c>
      <c r="C1730" s="1" t="s">
        <v>12741</v>
      </c>
      <c r="D1730" s="1" t="s">
        <v>12742</v>
      </c>
      <c r="E1730" s="1">
        <v>1729</v>
      </c>
      <c r="F1730" s="1">
        <v>6</v>
      </c>
      <c r="G1730" s="1" t="s">
        <v>3267</v>
      </c>
      <c r="H1730" s="1" t="s">
        <v>7056</v>
      </c>
      <c r="I1730" s="1">
        <v>4</v>
      </c>
      <c r="L1730" s="1">
        <v>2</v>
      </c>
      <c r="M1730" s="1" t="s">
        <v>14361</v>
      </c>
      <c r="N1730" s="1" t="s">
        <v>14362</v>
      </c>
      <c r="S1730" s="1" t="s">
        <v>64</v>
      </c>
      <c r="T1730" s="1" t="s">
        <v>7221</v>
      </c>
      <c r="Y1730" s="1" t="s">
        <v>88</v>
      </c>
      <c r="Z1730" s="1" t="s">
        <v>7814</v>
      </c>
      <c r="AC1730" s="1">
        <v>3</v>
      </c>
      <c r="AD1730" s="1" t="s">
        <v>217</v>
      </c>
      <c r="AE1730" s="1" t="s">
        <v>9783</v>
      </c>
      <c r="AF1730" s="1" t="s">
        <v>100</v>
      </c>
      <c r="AG1730" s="1" t="s">
        <v>9819</v>
      </c>
    </row>
    <row r="1731" spans="1:73" ht="13.5" customHeight="1">
      <c r="A1731" s="4" t="str">
        <f t="shared" si="47"/>
        <v>1702_각남면_0109</v>
      </c>
      <c r="B1731" s="1">
        <v>1702</v>
      </c>
      <c r="C1731" s="1" t="s">
        <v>12741</v>
      </c>
      <c r="D1731" s="1" t="s">
        <v>12742</v>
      </c>
      <c r="E1731" s="1">
        <v>1730</v>
      </c>
      <c r="F1731" s="1">
        <v>6</v>
      </c>
      <c r="G1731" s="1" t="s">
        <v>3267</v>
      </c>
      <c r="H1731" s="1" t="s">
        <v>7056</v>
      </c>
      <c r="I1731" s="1">
        <v>4</v>
      </c>
      <c r="L1731" s="1">
        <v>3</v>
      </c>
      <c r="M1731" s="1" t="s">
        <v>14625</v>
      </c>
      <c r="N1731" s="1" t="s">
        <v>14626</v>
      </c>
      <c r="T1731" s="1" t="s">
        <v>14194</v>
      </c>
      <c r="U1731" s="1" t="s">
        <v>3395</v>
      </c>
      <c r="V1731" s="1" t="s">
        <v>7509</v>
      </c>
      <c r="W1731" s="1" t="s">
        <v>148</v>
      </c>
      <c r="X1731" s="1" t="s">
        <v>11263</v>
      </c>
      <c r="Y1731" s="1" t="s">
        <v>3396</v>
      </c>
      <c r="Z1731" s="1" t="s">
        <v>8668</v>
      </c>
      <c r="AC1731" s="1">
        <v>55</v>
      </c>
      <c r="AD1731" s="1" t="s">
        <v>559</v>
      </c>
      <c r="AE1731" s="1" t="s">
        <v>9806</v>
      </c>
      <c r="AJ1731" s="1" t="s">
        <v>17</v>
      </c>
      <c r="AK1731" s="1" t="s">
        <v>9936</v>
      </c>
      <c r="AL1731" s="1" t="s">
        <v>149</v>
      </c>
      <c r="AM1731" s="1" t="s">
        <v>9962</v>
      </c>
      <c r="AT1731" s="1" t="s">
        <v>46</v>
      </c>
      <c r="AU1731" s="1" t="s">
        <v>7417</v>
      </c>
      <c r="AV1731" s="1" t="s">
        <v>769</v>
      </c>
      <c r="AW1731" s="1" t="s">
        <v>8278</v>
      </c>
      <c r="BG1731" s="1" t="s">
        <v>46</v>
      </c>
      <c r="BH1731" s="1" t="s">
        <v>7417</v>
      </c>
      <c r="BI1731" s="1" t="s">
        <v>1826</v>
      </c>
      <c r="BJ1731" s="1" t="s">
        <v>10940</v>
      </c>
      <c r="BK1731" s="1" t="s">
        <v>46</v>
      </c>
      <c r="BL1731" s="1" t="s">
        <v>7417</v>
      </c>
      <c r="BM1731" s="1" t="s">
        <v>3347</v>
      </c>
      <c r="BN1731" s="1" t="s">
        <v>8803</v>
      </c>
      <c r="BO1731" s="1" t="s">
        <v>46</v>
      </c>
      <c r="BP1731" s="1" t="s">
        <v>7417</v>
      </c>
      <c r="BQ1731" s="1" t="s">
        <v>3397</v>
      </c>
      <c r="BR1731" s="1" t="s">
        <v>12313</v>
      </c>
      <c r="BS1731" s="1" t="s">
        <v>149</v>
      </c>
      <c r="BT1731" s="1" t="s">
        <v>9962</v>
      </c>
    </row>
    <row r="1732" spans="1:73" ht="13.5" customHeight="1">
      <c r="A1732" s="4" t="str">
        <f t="shared" si="47"/>
        <v>1702_각남면_0109</v>
      </c>
      <c r="B1732" s="1">
        <v>1702</v>
      </c>
      <c r="C1732" s="1" t="s">
        <v>12741</v>
      </c>
      <c r="D1732" s="1" t="s">
        <v>12742</v>
      </c>
      <c r="E1732" s="1">
        <v>1731</v>
      </c>
      <c r="F1732" s="1">
        <v>6</v>
      </c>
      <c r="G1732" s="1" t="s">
        <v>3267</v>
      </c>
      <c r="H1732" s="1" t="s">
        <v>7056</v>
      </c>
      <c r="I1732" s="1">
        <v>4</v>
      </c>
      <c r="L1732" s="1">
        <v>4</v>
      </c>
      <c r="M1732" s="1" t="s">
        <v>836</v>
      </c>
      <c r="N1732" s="1" t="s">
        <v>8417</v>
      </c>
      <c r="T1732" s="1" t="s">
        <v>14194</v>
      </c>
      <c r="U1732" s="1" t="s">
        <v>1520</v>
      </c>
      <c r="V1732" s="1" t="s">
        <v>7413</v>
      </c>
      <c r="Y1732" s="1" t="s">
        <v>836</v>
      </c>
      <c r="Z1732" s="1" t="s">
        <v>8417</v>
      </c>
      <c r="AC1732" s="1">
        <v>49</v>
      </c>
      <c r="AD1732" s="1" t="s">
        <v>145</v>
      </c>
      <c r="AE1732" s="1" t="s">
        <v>9775</v>
      </c>
      <c r="AJ1732" s="1" t="s">
        <v>17</v>
      </c>
      <c r="AK1732" s="1" t="s">
        <v>9936</v>
      </c>
      <c r="AL1732" s="1" t="s">
        <v>79</v>
      </c>
      <c r="AM1732" s="1" t="s">
        <v>13206</v>
      </c>
      <c r="AN1732" s="1" t="s">
        <v>456</v>
      </c>
      <c r="AO1732" s="1" t="s">
        <v>7287</v>
      </c>
      <c r="AR1732" s="1" t="s">
        <v>3398</v>
      </c>
      <c r="AS1732" s="1" t="s">
        <v>13290</v>
      </c>
      <c r="AT1732" s="1" t="s">
        <v>1651</v>
      </c>
      <c r="AU1732" s="1" t="s">
        <v>10200</v>
      </c>
      <c r="AV1732" s="1" t="s">
        <v>226</v>
      </c>
      <c r="AW1732" s="1" t="s">
        <v>9456</v>
      </c>
      <c r="BB1732" s="1" t="s">
        <v>141</v>
      </c>
      <c r="BC1732" s="1" t="s">
        <v>7634</v>
      </c>
      <c r="BD1732" s="1" t="s">
        <v>3399</v>
      </c>
      <c r="BE1732" s="1" t="s">
        <v>9526</v>
      </c>
      <c r="BG1732" s="1" t="s">
        <v>46</v>
      </c>
      <c r="BH1732" s="1" t="s">
        <v>7417</v>
      </c>
      <c r="BI1732" s="1" t="s">
        <v>3400</v>
      </c>
      <c r="BJ1732" s="1" t="s">
        <v>10464</v>
      </c>
      <c r="BK1732" s="1" t="s">
        <v>46</v>
      </c>
      <c r="BL1732" s="1" t="s">
        <v>7417</v>
      </c>
      <c r="BM1732" s="1" t="s">
        <v>3401</v>
      </c>
      <c r="BN1732" s="1" t="s">
        <v>10665</v>
      </c>
      <c r="BO1732" s="1" t="s">
        <v>46</v>
      </c>
      <c r="BP1732" s="1" t="s">
        <v>7417</v>
      </c>
      <c r="BQ1732" s="1" t="s">
        <v>230</v>
      </c>
      <c r="BR1732" s="1" t="s">
        <v>12032</v>
      </c>
      <c r="BS1732" s="1" t="s">
        <v>79</v>
      </c>
      <c r="BT1732" s="1" t="s">
        <v>14129</v>
      </c>
    </row>
    <row r="1733" spans="1:73" ht="13.5" customHeight="1">
      <c r="A1733" s="4" t="str">
        <f t="shared" si="47"/>
        <v>1702_각남면_0109</v>
      </c>
      <c r="B1733" s="1">
        <v>1702</v>
      </c>
      <c r="C1733" s="1" t="s">
        <v>12741</v>
      </c>
      <c r="D1733" s="1" t="s">
        <v>12742</v>
      </c>
      <c r="E1733" s="1">
        <v>1732</v>
      </c>
      <c r="F1733" s="1">
        <v>6</v>
      </c>
      <c r="G1733" s="1" t="s">
        <v>3267</v>
      </c>
      <c r="H1733" s="1" t="s">
        <v>7056</v>
      </c>
      <c r="I1733" s="1">
        <v>4</v>
      </c>
      <c r="L1733" s="1">
        <v>4</v>
      </c>
      <c r="M1733" s="1" t="s">
        <v>836</v>
      </c>
      <c r="N1733" s="1" t="s">
        <v>8417</v>
      </c>
      <c r="S1733" s="1" t="s">
        <v>49</v>
      </c>
      <c r="T1733" s="1" t="s">
        <v>2878</v>
      </c>
      <c r="U1733" s="1" t="s">
        <v>50</v>
      </c>
      <c r="V1733" s="1" t="s">
        <v>7304</v>
      </c>
      <c r="Y1733" s="1" t="s">
        <v>3402</v>
      </c>
      <c r="Z1733" s="1" t="s">
        <v>8669</v>
      </c>
      <c r="AC1733" s="1">
        <v>49</v>
      </c>
      <c r="AJ1733" s="1" t="s">
        <v>17</v>
      </c>
      <c r="AK1733" s="1" t="s">
        <v>9936</v>
      </c>
      <c r="AL1733" s="1" t="s">
        <v>79</v>
      </c>
      <c r="AM1733" s="1" t="s">
        <v>13206</v>
      </c>
      <c r="AN1733" s="1" t="s">
        <v>456</v>
      </c>
      <c r="AO1733" s="1" t="s">
        <v>7287</v>
      </c>
      <c r="AR1733" s="1" t="s">
        <v>3398</v>
      </c>
      <c r="AS1733" s="1" t="s">
        <v>13290</v>
      </c>
      <c r="AT1733" s="1" t="s">
        <v>57</v>
      </c>
      <c r="AU1733" s="1" t="s">
        <v>7320</v>
      </c>
      <c r="AV1733" s="1" t="s">
        <v>1052</v>
      </c>
      <c r="AW1733" s="1" t="s">
        <v>8688</v>
      </c>
      <c r="BB1733" s="1" t="s">
        <v>128</v>
      </c>
      <c r="BC1733" s="1" t="s">
        <v>13465</v>
      </c>
      <c r="BD1733" s="1" t="s">
        <v>3403</v>
      </c>
      <c r="BE1733" s="1" t="s">
        <v>13468</v>
      </c>
      <c r="BG1733" s="1" t="s">
        <v>57</v>
      </c>
      <c r="BH1733" s="1" t="s">
        <v>7320</v>
      </c>
      <c r="BI1733" s="1" t="s">
        <v>948</v>
      </c>
      <c r="BJ1733" s="1" t="s">
        <v>8249</v>
      </c>
      <c r="BK1733" s="1" t="s">
        <v>57</v>
      </c>
      <c r="BL1733" s="1" t="s">
        <v>7320</v>
      </c>
      <c r="BM1733" s="1" t="s">
        <v>1615</v>
      </c>
      <c r="BN1733" s="1" t="s">
        <v>10389</v>
      </c>
      <c r="BO1733" s="1" t="s">
        <v>251</v>
      </c>
      <c r="BP1733" s="1" t="s">
        <v>13625</v>
      </c>
      <c r="BQ1733" s="1" t="s">
        <v>1510</v>
      </c>
      <c r="BR1733" s="1" t="s">
        <v>13644</v>
      </c>
      <c r="BS1733" s="1" t="s">
        <v>310</v>
      </c>
      <c r="BT1733" s="1" t="s">
        <v>9995</v>
      </c>
    </row>
    <row r="1734" spans="1:73" ht="13.5" customHeight="1">
      <c r="A1734" s="4" t="str">
        <f t="shared" si="47"/>
        <v>1702_각남면_0109</v>
      </c>
      <c r="B1734" s="1">
        <v>1702</v>
      </c>
      <c r="C1734" s="1" t="s">
        <v>12741</v>
      </c>
      <c r="D1734" s="1" t="s">
        <v>12742</v>
      </c>
      <c r="E1734" s="1">
        <v>1733</v>
      </c>
      <c r="F1734" s="1">
        <v>6</v>
      </c>
      <c r="G1734" s="1" t="s">
        <v>3267</v>
      </c>
      <c r="H1734" s="1" t="s">
        <v>7056</v>
      </c>
      <c r="I1734" s="1">
        <v>4</v>
      </c>
      <c r="L1734" s="1">
        <v>5</v>
      </c>
      <c r="M1734" s="1" t="s">
        <v>15137</v>
      </c>
      <c r="N1734" s="1" t="s">
        <v>15138</v>
      </c>
      <c r="T1734" s="1" t="s">
        <v>14194</v>
      </c>
      <c r="U1734" s="1" t="s">
        <v>3404</v>
      </c>
      <c r="V1734" s="1" t="s">
        <v>7510</v>
      </c>
      <c r="W1734" s="1" t="s">
        <v>303</v>
      </c>
      <c r="X1734" s="1" t="s">
        <v>7757</v>
      </c>
      <c r="Y1734" s="1" t="s">
        <v>3405</v>
      </c>
      <c r="Z1734" s="1" t="s">
        <v>8670</v>
      </c>
      <c r="AC1734" s="1">
        <v>24</v>
      </c>
      <c r="AD1734" s="1" t="s">
        <v>337</v>
      </c>
      <c r="AE1734" s="1" t="s">
        <v>9796</v>
      </c>
      <c r="AJ1734" s="1" t="s">
        <v>17</v>
      </c>
      <c r="AK1734" s="1" t="s">
        <v>9936</v>
      </c>
      <c r="AL1734" s="1" t="s">
        <v>149</v>
      </c>
      <c r="AM1734" s="1" t="s">
        <v>9962</v>
      </c>
      <c r="AT1734" s="1" t="s">
        <v>1005</v>
      </c>
      <c r="AU1734" s="1" t="s">
        <v>10209</v>
      </c>
      <c r="AV1734" s="1" t="s">
        <v>3406</v>
      </c>
      <c r="AW1734" s="1" t="s">
        <v>8917</v>
      </c>
      <c r="BG1734" s="1" t="s">
        <v>107</v>
      </c>
      <c r="BH1734" s="1" t="s">
        <v>13368</v>
      </c>
      <c r="BI1734" s="1" t="s">
        <v>3407</v>
      </c>
      <c r="BJ1734" s="1" t="s">
        <v>11302</v>
      </c>
      <c r="BK1734" s="1" t="s">
        <v>95</v>
      </c>
      <c r="BL1734" s="1" t="s">
        <v>10190</v>
      </c>
      <c r="BM1734" s="1" t="s">
        <v>3408</v>
      </c>
      <c r="BN1734" s="1" t="s">
        <v>10453</v>
      </c>
      <c r="BO1734" s="1" t="s">
        <v>46</v>
      </c>
      <c r="BP1734" s="1" t="s">
        <v>7417</v>
      </c>
      <c r="BQ1734" s="1" t="s">
        <v>3409</v>
      </c>
      <c r="BR1734" s="1" t="s">
        <v>13667</v>
      </c>
      <c r="BS1734" s="1" t="s">
        <v>79</v>
      </c>
      <c r="BT1734" s="1" t="s">
        <v>14129</v>
      </c>
    </row>
    <row r="1735" spans="1:73" ht="13.5" customHeight="1">
      <c r="A1735" s="4" t="str">
        <f t="shared" si="47"/>
        <v>1702_각남면_0109</v>
      </c>
      <c r="B1735" s="1">
        <v>1702</v>
      </c>
      <c r="C1735" s="1" t="s">
        <v>12741</v>
      </c>
      <c r="D1735" s="1" t="s">
        <v>12742</v>
      </c>
      <c r="E1735" s="1">
        <v>1734</v>
      </c>
      <c r="F1735" s="1">
        <v>6</v>
      </c>
      <c r="G1735" s="1" t="s">
        <v>3267</v>
      </c>
      <c r="H1735" s="1" t="s">
        <v>7056</v>
      </c>
      <c r="I1735" s="1">
        <v>4</v>
      </c>
      <c r="L1735" s="1">
        <v>5</v>
      </c>
      <c r="M1735" s="1" t="s">
        <v>15137</v>
      </c>
      <c r="N1735" s="1" t="s">
        <v>15138</v>
      </c>
      <c r="S1735" s="1" t="s">
        <v>49</v>
      </c>
      <c r="T1735" s="1" t="s">
        <v>2878</v>
      </c>
      <c r="W1735" s="1" t="s">
        <v>1636</v>
      </c>
      <c r="X1735" s="1" t="s">
        <v>7781</v>
      </c>
      <c r="Y1735" s="1" t="s">
        <v>88</v>
      </c>
      <c r="Z1735" s="1" t="s">
        <v>7814</v>
      </c>
      <c r="AC1735" s="1">
        <v>26</v>
      </c>
      <c r="AD1735" s="1" t="s">
        <v>140</v>
      </c>
      <c r="AE1735" s="1" t="s">
        <v>9774</v>
      </c>
      <c r="AJ1735" s="1" t="s">
        <v>17</v>
      </c>
      <c r="AK1735" s="1" t="s">
        <v>9936</v>
      </c>
      <c r="AL1735" s="1" t="s">
        <v>1151</v>
      </c>
      <c r="AM1735" s="1" t="s">
        <v>9954</v>
      </c>
      <c r="AT1735" s="1" t="s">
        <v>46</v>
      </c>
      <c r="AU1735" s="1" t="s">
        <v>7417</v>
      </c>
      <c r="AV1735" s="1" t="s">
        <v>3410</v>
      </c>
      <c r="AW1735" s="1" t="s">
        <v>10555</v>
      </c>
      <c r="BG1735" s="1" t="s">
        <v>46</v>
      </c>
      <c r="BH1735" s="1" t="s">
        <v>7417</v>
      </c>
      <c r="BI1735" s="1" t="s">
        <v>15357</v>
      </c>
      <c r="BJ1735" s="1" t="s">
        <v>8837</v>
      </c>
      <c r="BK1735" s="1" t="s">
        <v>46</v>
      </c>
      <c r="BL1735" s="1" t="s">
        <v>7417</v>
      </c>
      <c r="BM1735" s="1" t="s">
        <v>3411</v>
      </c>
      <c r="BN1735" s="1" t="s">
        <v>11764</v>
      </c>
      <c r="BO1735" s="1" t="s">
        <v>46</v>
      </c>
      <c r="BP1735" s="1" t="s">
        <v>7417</v>
      </c>
      <c r="BQ1735" s="1" t="s">
        <v>3412</v>
      </c>
      <c r="BR1735" s="1" t="s">
        <v>14100</v>
      </c>
      <c r="BS1735" s="1" t="s">
        <v>97</v>
      </c>
      <c r="BT1735" s="1" t="s">
        <v>9880</v>
      </c>
    </row>
    <row r="1736" spans="1:73" ht="13.5" customHeight="1">
      <c r="A1736" s="4" t="str">
        <f t="shared" si="47"/>
        <v>1702_각남면_0109</v>
      </c>
      <c r="B1736" s="1">
        <v>1702</v>
      </c>
      <c r="C1736" s="1" t="s">
        <v>12741</v>
      </c>
      <c r="D1736" s="1" t="s">
        <v>12742</v>
      </c>
      <c r="E1736" s="1">
        <v>1735</v>
      </c>
      <c r="F1736" s="1">
        <v>6</v>
      </c>
      <c r="G1736" s="1" t="s">
        <v>3267</v>
      </c>
      <c r="H1736" s="1" t="s">
        <v>7056</v>
      </c>
      <c r="I1736" s="1">
        <v>4</v>
      </c>
      <c r="L1736" s="1">
        <v>5</v>
      </c>
      <c r="M1736" s="1" t="s">
        <v>15137</v>
      </c>
      <c r="N1736" s="1" t="s">
        <v>15138</v>
      </c>
      <c r="S1736" s="1" t="s">
        <v>280</v>
      </c>
      <c r="T1736" s="1" t="s">
        <v>7228</v>
      </c>
      <c r="W1736" s="1" t="s">
        <v>76</v>
      </c>
      <c r="X1736" s="1" t="s">
        <v>12974</v>
      </c>
      <c r="Y1736" s="1" t="s">
        <v>88</v>
      </c>
      <c r="Z1736" s="1" t="s">
        <v>7814</v>
      </c>
      <c r="AC1736" s="1">
        <v>57</v>
      </c>
      <c r="AD1736" s="1" t="s">
        <v>304</v>
      </c>
      <c r="AE1736" s="1" t="s">
        <v>9792</v>
      </c>
    </row>
    <row r="1737" spans="1:73" ht="13.5" customHeight="1">
      <c r="A1737" s="4" t="str">
        <f t="shared" si="47"/>
        <v>1702_각남면_0109</v>
      </c>
      <c r="B1737" s="1">
        <v>1702</v>
      </c>
      <c r="C1737" s="1" t="s">
        <v>12741</v>
      </c>
      <c r="D1737" s="1" t="s">
        <v>12742</v>
      </c>
      <c r="E1737" s="1">
        <v>1736</v>
      </c>
      <c r="F1737" s="1">
        <v>6</v>
      </c>
      <c r="G1737" s="1" t="s">
        <v>3267</v>
      </c>
      <c r="H1737" s="1" t="s">
        <v>7056</v>
      </c>
      <c r="I1737" s="1">
        <v>4</v>
      </c>
      <c r="L1737" s="1">
        <v>5</v>
      </c>
      <c r="M1737" s="1" t="s">
        <v>15137</v>
      </c>
      <c r="N1737" s="1" t="s">
        <v>15138</v>
      </c>
      <c r="S1737" s="1" t="s">
        <v>494</v>
      </c>
      <c r="T1737" s="1" t="s">
        <v>7234</v>
      </c>
      <c r="Y1737" s="1" t="s">
        <v>88</v>
      </c>
      <c r="Z1737" s="1" t="s">
        <v>7814</v>
      </c>
      <c r="AC1737" s="1">
        <v>11</v>
      </c>
      <c r="AD1737" s="1" t="s">
        <v>313</v>
      </c>
      <c r="AE1737" s="1" t="s">
        <v>9793</v>
      </c>
    </row>
    <row r="1738" spans="1:73" ht="13.5" customHeight="1">
      <c r="A1738" s="4" t="str">
        <f t="shared" si="47"/>
        <v>1702_각남면_0109</v>
      </c>
      <c r="B1738" s="1">
        <v>1702</v>
      </c>
      <c r="C1738" s="1" t="s">
        <v>12741</v>
      </c>
      <c r="D1738" s="1" t="s">
        <v>12742</v>
      </c>
      <c r="E1738" s="1">
        <v>1737</v>
      </c>
      <c r="F1738" s="1">
        <v>6</v>
      </c>
      <c r="G1738" s="1" t="s">
        <v>3267</v>
      </c>
      <c r="H1738" s="1" t="s">
        <v>7056</v>
      </c>
      <c r="I1738" s="1">
        <v>4</v>
      </c>
      <c r="L1738" s="1">
        <v>5</v>
      </c>
      <c r="M1738" s="1" t="s">
        <v>15137</v>
      </c>
      <c r="N1738" s="1" t="s">
        <v>15138</v>
      </c>
      <c r="S1738" s="1" t="s">
        <v>68</v>
      </c>
      <c r="T1738" s="1" t="s">
        <v>7222</v>
      </c>
      <c r="Y1738" s="1" t="s">
        <v>3413</v>
      </c>
      <c r="Z1738" s="1" t="s">
        <v>8428</v>
      </c>
      <c r="AC1738" s="1">
        <v>1</v>
      </c>
      <c r="AD1738" s="1" t="s">
        <v>284</v>
      </c>
      <c r="AE1738" s="1" t="s">
        <v>9789</v>
      </c>
      <c r="AF1738" s="1" t="s">
        <v>100</v>
      </c>
      <c r="AG1738" s="1" t="s">
        <v>9819</v>
      </c>
    </row>
    <row r="1739" spans="1:73" ht="13.5" customHeight="1">
      <c r="A1739" s="4" t="str">
        <f t="shared" si="47"/>
        <v>1702_각남면_0109</v>
      </c>
      <c r="B1739" s="1">
        <v>1702</v>
      </c>
      <c r="C1739" s="1" t="s">
        <v>12741</v>
      </c>
      <c r="D1739" s="1" t="s">
        <v>12742</v>
      </c>
      <c r="E1739" s="1">
        <v>1738</v>
      </c>
      <c r="F1739" s="1">
        <v>6</v>
      </c>
      <c r="G1739" s="1" t="s">
        <v>3267</v>
      </c>
      <c r="H1739" s="1" t="s">
        <v>7056</v>
      </c>
      <c r="I1739" s="1">
        <v>5</v>
      </c>
      <c r="J1739" s="1" t="s">
        <v>3414</v>
      </c>
      <c r="K1739" s="1" t="s">
        <v>12798</v>
      </c>
      <c r="L1739" s="1">
        <v>1</v>
      </c>
      <c r="M1739" s="1" t="s">
        <v>3414</v>
      </c>
      <c r="N1739" s="1" t="s">
        <v>12798</v>
      </c>
      <c r="T1739" s="1" t="s">
        <v>14194</v>
      </c>
      <c r="U1739" s="1" t="s">
        <v>3415</v>
      </c>
      <c r="V1739" s="1" t="s">
        <v>7511</v>
      </c>
      <c r="W1739" s="1" t="s">
        <v>1076</v>
      </c>
      <c r="X1739" s="1" t="s">
        <v>12983</v>
      </c>
      <c r="Y1739" s="1" t="s">
        <v>1193</v>
      </c>
      <c r="Z1739" s="1" t="s">
        <v>8671</v>
      </c>
      <c r="AC1739" s="1">
        <v>49</v>
      </c>
      <c r="AD1739" s="1" t="s">
        <v>145</v>
      </c>
      <c r="AE1739" s="1" t="s">
        <v>9775</v>
      </c>
      <c r="AJ1739" s="1" t="s">
        <v>17</v>
      </c>
      <c r="AK1739" s="1" t="s">
        <v>9936</v>
      </c>
      <c r="AL1739" s="1" t="s">
        <v>224</v>
      </c>
      <c r="AM1739" s="1" t="s">
        <v>9998</v>
      </c>
      <c r="AT1739" s="1" t="s">
        <v>46</v>
      </c>
      <c r="AU1739" s="1" t="s">
        <v>7417</v>
      </c>
      <c r="AV1739" s="1" t="s">
        <v>3416</v>
      </c>
      <c r="AW1739" s="1" t="s">
        <v>10556</v>
      </c>
      <c r="BG1739" s="1" t="s">
        <v>1346</v>
      </c>
      <c r="BH1739" s="1" t="s">
        <v>13518</v>
      </c>
      <c r="BI1739" s="1" t="s">
        <v>3417</v>
      </c>
      <c r="BJ1739" s="1" t="s">
        <v>11303</v>
      </c>
      <c r="BK1739" s="1" t="s">
        <v>46</v>
      </c>
      <c r="BL1739" s="1" t="s">
        <v>7417</v>
      </c>
      <c r="BM1739" s="1" t="s">
        <v>641</v>
      </c>
      <c r="BN1739" s="1" t="s">
        <v>7769</v>
      </c>
      <c r="BO1739" s="1" t="s">
        <v>299</v>
      </c>
      <c r="BP1739" s="1" t="s">
        <v>7347</v>
      </c>
      <c r="BQ1739" s="1" t="s">
        <v>15381</v>
      </c>
      <c r="BR1739" s="1" t="s">
        <v>12154</v>
      </c>
      <c r="BS1739" s="1" t="s">
        <v>443</v>
      </c>
      <c r="BT1739" s="1" t="s">
        <v>9603</v>
      </c>
    </row>
    <row r="1740" spans="1:73" ht="13.5" customHeight="1">
      <c r="A1740" s="4" t="str">
        <f t="shared" si="47"/>
        <v>1702_각남면_0109</v>
      </c>
      <c r="B1740" s="1">
        <v>1702</v>
      </c>
      <c r="C1740" s="1" t="s">
        <v>12741</v>
      </c>
      <c r="D1740" s="1" t="s">
        <v>12742</v>
      </c>
      <c r="E1740" s="1">
        <v>1739</v>
      </c>
      <c r="F1740" s="1">
        <v>6</v>
      </c>
      <c r="G1740" s="1" t="s">
        <v>3267</v>
      </c>
      <c r="H1740" s="1" t="s">
        <v>7056</v>
      </c>
      <c r="I1740" s="1">
        <v>5</v>
      </c>
      <c r="L1740" s="1">
        <v>1</v>
      </c>
      <c r="M1740" s="1" t="s">
        <v>3414</v>
      </c>
      <c r="N1740" s="1" t="s">
        <v>12798</v>
      </c>
      <c r="S1740" s="1" t="s">
        <v>49</v>
      </c>
      <c r="T1740" s="1" t="s">
        <v>2878</v>
      </c>
      <c r="W1740" s="1" t="s">
        <v>1309</v>
      </c>
      <c r="X1740" s="1" t="s">
        <v>12980</v>
      </c>
      <c r="Y1740" s="1" t="s">
        <v>88</v>
      </c>
      <c r="Z1740" s="1" t="s">
        <v>7814</v>
      </c>
      <c r="AC1740" s="1">
        <v>31</v>
      </c>
      <c r="AD1740" s="1" t="s">
        <v>607</v>
      </c>
      <c r="AE1740" s="1" t="s">
        <v>9809</v>
      </c>
      <c r="AJ1740" s="1" t="s">
        <v>17</v>
      </c>
      <c r="AK1740" s="1" t="s">
        <v>9936</v>
      </c>
      <c r="AL1740" s="1" t="s">
        <v>2076</v>
      </c>
      <c r="AM1740" s="1" t="s">
        <v>13246</v>
      </c>
      <c r="AT1740" s="1" t="s">
        <v>481</v>
      </c>
      <c r="AU1740" s="1" t="s">
        <v>7339</v>
      </c>
      <c r="AV1740" s="1" t="s">
        <v>3418</v>
      </c>
      <c r="AW1740" s="1" t="s">
        <v>10557</v>
      </c>
      <c r="BG1740" s="1" t="s">
        <v>187</v>
      </c>
      <c r="BH1740" s="1" t="s">
        <v>10063</v>
      </c>
      <c r="BI1740" s="1" t="s">
        <v>2177</v>
      </c>
      <c r="BJ1740" s="1" t="s">
        <v>8340</v>
      </c>
      <c r="BK1740" s="1" t="s">
        <v>189</v>
      </c>
      <c r="BL1740" s="1" t="s">
        <v>7414</v>
      </c>
      <c r="BM1740" s="1" t="s">
        <v>3419</v>
      </c>
      <c r="BN1740" s="1" t="s">
        <v>8841</v>
      </c>
      <c r="BO1740" s="1" t="s">
        <v>363</v>
      </c>
      <c r="BP1740" s="1" t="s">
        <v>7491</v>
      </c>
      <c r="BQ1740" s="1" t="s">
        <v>3420</v>
      </c>
      <c r="BR1740" s="1" t="s">
        <v>12314</v>
      </c>
      <c r="BS1740" s="1" t="s">
        <v>120</v>
      </c>
      <c r="BT1740" s="1" t="s">
        <v>9894</v>
      </c>
    </row>
    <row r="1741" spans="1:73" ht="13.5" customHeight="1">
      <c r="A1741" s="4" t="str">
        <f t="shared" si="47"/>
        <v>1702_각남면_0109</v>
      </c>
      <c r="B1741" s="1">
        <v>1702</v>
      </c>
      <c r="C1741" s="1" t="s">
        <v>12741</v>
      </c>
      <c r="D1741" s="1" t="s">
        <v>12742</v>
      </c>
      <c r="E1741" s="1">
        <v>1740</v>
      </c>
      <c r="F1741" s="1">
        <v>6</v>
      </c>
      <c r="G1741" s="1" t="s">
        <v>3267</v>
      </c>
      <c r="H1741" s="1" t="s">
        <v>7056</v>
      </c>
      <c r="I1741" s="1">
        <v>5</v>
      </c>
      <c r="L1741" s="1">
        <v>1</v>
      </c>
      <c r="M1741" s="1" t="s">
        <v>3414</v>
      </c>
      <c r="N1741" s="1" t="s">
        <v>12798</v>
      </c>
      <c r="S1741" s="1" t="s">
        <v>64</v>
      </c>
      <c r="T1741" s="1" t="s">
        <v>7221</v>
      </c>
      <c r="Y1741" s="1" t="s">
        <v>3421</v>
      </c>
      <c r="Z1741" s="1" t="s">
        <v>13017</v>
      </c>
      <c r="AC1741" s="1">
        <v>4</v>
      </c>
      <c r="AD1741" s="1" t="s">
        <v>103</v>
      </c>
      <c r="AE1741" s="1" t="s">
        <v>9769</v>
      </c>
    </row>
    <row r="1742" spans="1:73" ht="13.5" customHeight="1">
      <c r="A1742" s="4" t="str">
        <f t="shared" si="47"/>
        <v>1702_각남면_0109</v>
      </c>
      <c r="B1742" s="1">
        <v>1702</v>
      </c>
      <c r="C1742" s="1" t="s">
        <v>12741</v>
      </c>
      <c r="D1742" s="1" t="s">
        <v>12742</v>
      </c>
      <c r="E1742" s="1">
        <v>1741</v>
      </c>
      <c r="F1742" s="1">
        <v>6</v>
      </c>
      <c r="G1742" s="1" t="s">
        <v>3267</v>
      </c>
      <c r="H1742" s="1" t="s">
        <v>7056</v>
      </c>
      <c r="I1742" s="1">
        <v>5</v>
      </c>
      <c r="L1742" s="1">
        <v>1</v>
      </c>
      <c r="M1742" s="1" t="s">
        <v>3414</v>
      </c>
      <c r="N1742" s="1" t="s">
        <v>12798</v>
      </c>
      <c r="S1742" s="1" t="s">
        <v>64</v>
      </c>
      <c r="T1742" s="1" t="s">
        <v>7221</v>
      </c>
      <c r="Y1742" s="1" t="s">
        <v>3422</v>
      </c>
      <c r="Z1742" s="1" t="s">
        <v>8672</v>
      </c>
      <c r="AC1742" s="1">
        <v>12</v>
      </c>
      <c r="AD1742" s="1" t="s">
        <v>736</v>
      </c>
      <c r="AE1742" s="1" t="s">
        <v>9813</v>
      </c>
    </row>
    <row r="1743" spans="1:73" ht="13.5" customHeight="1">
      <c r="A1743" s="4" t="str">
        <f t="shared" si="47"/>
        <v>1702_각남면_0109</v>
      </c>
      <c r="B1743" s="1">
        <v>1702</v>
      </c>
      <c r="C1743" s="1" t="s">
        <v>12741</v>
      </c>
      <c r="D1743" s="1" t="s">
        <v>12742</v>
      </c>
      <c r="E1743" s="1">
        <v>1742</v>
      </c>
      <c r="F1743" s="1">
        <v>6</v>
      </c>
      <c r="G1743" s="1" t="s">
        <v>3267</v>
      </c>
      <c r="H1743" s="1" t="s">
        <v>7056</v>
      </c>
      <c r="I1743" s="1">
        <v>5</v>
      </c>
      <c r="L1743" s="1">
        <v>1</v>
      </c>
      <c r="M1743" s="1" t="s">
        <v>3414</v>
      </c>
      <c r="N1743" s="1" t="s">
        <v>12798</v>
      </c>
      <c r="S1743" s="1" t="s">
        <v>68</v>
      </c>
      <c r="T1743" s="1" t="s">
        <v>7222</v>
      </c>
      <c r="U1743" s="1" t="s">
        <v>733</v>
      </c>
      <c r="V1743" s="1" t="s">
        <v>7356</v>
      </c>
      <c r="Y1743" s="1" t="s">
        <v>1385</v>
      </c>
      <c r="Z1743" s="1" t="s">
        <v>8118</v>
      </c>
      <c r="AC1743" s="1">
        <v>8</v>
      </c>
      <c r="AD1743" s="1" t="s">
        <v>184</v>
      </c>
      <c r="AE1743" s="1" t="s">
        <v>9781</v>
      </c>
      <c r="BU1743" s="1" t="s">
        <v>16084</v>
      </c>
    </row>
    <row r="1744" spans="1:73" ht="13.5" customHeight="1">
      <c r="A1744" s="4" t="str">
        <f t="shared" si="47"/>
        <v>1702_각남면_0109</v>
      </c>
      <c r="B1744" s="1">
        <v>1702</v>
      </c>
      <c r="C1744" s="1" t="s">
        <v>12741</v>
      </c>
      <c r="D1744" s="1" t="s">
        <v>12742</v>
      </c>
      <c r="E1744" s="1">
        <v>1743</v>
      </c>
      <c r="F1744" s="1">
        <v>6</v>
      </c>
      <c r="G1744" s="1" t="s">
        <v>3267</v>
      </c>
      <c r="H1744" s="1" t="s">
        <v>7056</v>
      </c>
      <c r="I1744" s="1">
        <v>5</v>
      </c>
      <c r="L1744" s="1">
        <v>2</v>
      </c>
      <c r="M1744" s="1" t="s">
        <v>15427</v>
      </c>
      <c r="N1744" s="1" t="s">
        <v>8673</v>
      </c>
      <c r="T1744" s="1" t="s">
        <v>14194</v>
      </c>
      <c r="U1744" s="1" t="s">
        <v>3256</v>
      </c>
      <c r="V1744" s="1" t="s">
        <v>7499</v>
      </c>
      <c r="Y1744" s="1" t="s">
        <v>15427</v>
      </c>
      <c r="Z1744" s="1" t="s">
        <v>8673</v>
      </c>
      <c r="AC1744" s="1">
        <v>49</v>
      </c>
      <c r="AD1744" s="1" t="s">
        <v>145</v>
      </c>
      <c r="AE1744" s="1" t="s">
        <v>9775</v>
      </c>
      <c r="AJ1744" s="1" t="s">
        <v>17</v>
      </c>
      <c r="AK1744" s="1" t="s">
        <v>9936</v>
      </c>
      <c r="AL1744" s="1" t="s">
        <v>53</v>
      </c>
      <c r="AM1744" s="1" t="s">
        <v>9879</v>
      </c>
      <c r="AN1744" s="1" t="s">
        <v>53</v>
      </c>
      <c r="AO1744" s="1" t="s">
        <v>9879</v>
      </c>
      <c r="AP1744" s="1" t="s">
        <v>55</v>
      </c>
      <c r="AQ1744" s="1" t="s">
        <v>7306</v>
      </c>
      <c r="AR1744" s="1" t="s">
        <v>3423</v>
      </c>
      <c r="AS1744" s="1" t="s">
        <v>13279</v>
      </c>
      <c r="AT1744" s="1" t="s">
        <v>57</v>
      </c>
      <c r="AU1744" s="1" t="s">
        <v>7320</v>
      </c>
      <c r="AV1744" s="1" t="s">
        <v>3424</v>
      </c>
      <c r="AW1744" s="1" t="s">
        <v>10345</v>
      </c>
      <c r="BB1744" s="1" t="s">
        <v>141</v>
      </c>
      <c r="BC1744" s="1" t="s">
        <v>7634</v>
      </c>
      <c r="BD1744" s="1" t="s">
        <v>3425</v>
      </c>
      <c r="BE1744" s="1" t="s">
        <v>9045</v>
      </c>
      <c r="BG1744" s="1" t="s">
        <v>57</v>
      </c>
      <c r="BH1744" s="1" t="s">
        <v>7320</v>
      </c>
      <c r="BI1744" s="1" t="s">
        <v>1175</v>
      </c>
      <c r="BJ1744" s="1" t="s">
        <v>9218</v>
      </c>
      <c r="BK1744" s="1" t="s">
        <v>57</v>
      </c>
      <c r="BL1744" s="1" t="s">
        <v>7320</v>
      </c>
      <c r="BM1744" s="1" t="s">
        <v>1951</v>
      </c>
      <c r="BN1744" s="1" t="s">
        <v>10731</v>
      </c>
      <c r="BO1744" s="1" t="s">
        <v>57</v>
      </c>
      <c r="BP1744" s="1" t="s">
        <v>7320</v>
      </c>
      <c r="BQ1744" s="1" t="s">
        <v>3426</v>
      </c>
      <c r="BR1744" s="1" t="s">
        <v>10703</v>
      </c>
      <c r="BS1744" s="1" t="s">
        <v>360</v>
      </c>
      <c r="BT1744" s="1" t="s">
        <v>9928</v>
      </c>
    </row>
    <row r="1745" spans="1:73" ht="13.5" customHeight="1">
      <c r="A1745" s="4" t="str">
        <f t="shared" si="47"/>
        <v>1702_각남면_0109</v>
      </c>
      <c r="B1745" s="1">
        <v>1702</v>
      </c>
      <c r="C1745" s="1" t="s">
        <v>12741</v>
      </c>
      <c r="D1745" s="1" t="s">
        <v>12742</v>
      </c>
      <c r="E1745" s="1">
        <v>1744</v>
      </c>
      <c r="F1745" s="1">
        <v>6</v>
      </c>
      <c r="G1745" s="1" t="s">
        <v>3267</v>
      </c>
      <c r="H1745" s="1" t="s">
        <v>7056</v>
      </c>
      <c r="I1745" s="1">
        <v>5</v>
      </c>
      <c r="L1745" s="1">
        <v>2</v>
      </c>
      <c r="M1745" s="1" t="s">
        <v>15888</v>
      </c>
      <c r="N1745" s="1" t="s">
        <v>8673</v>
      </c>
      <c r="S1745" s="1" t="s">
        <v>49</v>
      </c>
      <c r="T1745" s="1" t="s">
        <v>2878</v>
      </c>
      <c r="U1745" s="1" t="s">
        <v>50</v>
      </c>
      <c r="V1745" s="1" t="s">
        <v>7304</v>
      </c>
      <c r="Y1745" s="1" t="s">
        <v>2449</v>
      </c>
      <c r="Z1745" s="1" t="s">
        <v>8413</v>
      </c>
      <c r="AC1745" s="1">
        <v>46</v>
      </c>
      <c r="AD1745" s="1" t="s">
        <v>469</v>
      </c>
      <c r="AE1745" s="1" t="s">
        <v>9803</v>
      </c>
      <c r="AJ1745" s="1" t="s">
        <v>17</v>
      </c>
      <c r="AK1745" s="1" t="s">
        <v>9936</v>
      </c>
      <c r="AL1745" s="1" t="s">
        <v>97</v>
      </c>
      <c r="AM1745" s="1" t="s">
        <v>9880</v>
      </c>
      <c r="AN1745" s="1" t="s">
        <v>456</v>
      </c>
      <c r="AO1745" s="1" t="s">
        <v>7287</v>
      </c>
      <c r="AP1745" s="1" t="s">
        <v>3160</v>
      </c>
      <c r="AQ1745" s="1" t="s">
        <v>8630</v>
      </c>
      <c r="AR1745" s="1" t="s">
        <v>3427</v>
      </c>
      <c r="AS1745" s="1" t="s">
        <v>13338</v>
      </c>
      <c r="AT1745" s="1" t="s">
        <v>57</v>
      </c>
      <c r="AU1745" s="1" t="s">
        <v>7320</v>
      </c>
      <c r="AV1745" s="1" t="s">
        <v>2331</v>
      </c>
      <c r="AW1745" s="1" t="s">
        <v>10411</v>
      </c>
      <c r="BB1745" s="1" t="s">
        <v>141</v>
      </c>
      <c r="BC1745" s="1" t="s">
        <v>7634</v>
      </c>
      <c r="BD1745" s="1" t="s">
        <v>3428</v>
      </c>
      <c r="BE1745" s="1" t="s">
        <v>10954</v>
      </c>
      <c r="BG1745" s="1" t="s">
        <v>57</v>
      </c>
      <c r="BH1745" s="1" t="s">
        <v>7320</v>
      </c>
      <c r="BI1745" s="1" t="s">
        <v>1418</v>
      </c>
      <c r="BJ1745" s="1" t="s">
        <v>10374</v>
      </c>
      <c r="BK1745" s="1" t="s">
        <v>57</v>
      </c>
      <c r="BL1745" s="1" t="s">
        <v>7320</v>
      </c>
      <c r="BM1745" s="1" t="s">
        <v>1606</v>
      </c>
      <c r="BN1745" s="1" t="s">
        <v>10012</v>
      </c>
      <c r="BO1745" s="1" t="s">
        <v>57</v>
      </c>
      <c r="BP1745" s="1" t="s">
        <v>7320</v>
      </c>
      <c r="BQ1745" s="1" t="s">
        <v>1956</v>
      </c>
      <c r="BR1745" s="1" t="s">
        <v>11605</v>
      </c>
      <c r="BS1745" s="1" t="s">
        <v>79</v>
      </c>
      <c r="BT1745" s="1" t="s">
        <v>14129</v>
      </c>
    </row>
    <row r="1746" spans="1:73" ht="13.5" customHeight="1">
      <c r="A1746" s="4" t="str">
        <f t="shared" si="47"/>
        <v>1702_각남면_0109</v>
      </c>
      <c r="B1746" s="1">
        <v>1702</v>
      </c>
      <c r="C1746" s="1" t="s">
        <v>12741</v>
      </c>
      <c r="D1746" s="1" t="s">
        <v>12742</v>
      </c>
      <c r="E1746" s="1">
        <v>1745</v>
      </c>
      <c r="F1746" s="1">
        <v>6</v>
      </c>
      <c r="G1746" s="1" t="s">
        <v>3267</v>
      </c>
      <c r="H1746" s="1" t="s">
        <v>7056</v>
      </c>
      <c r="I1746" s="1">
        <v>5</v>
      </c>
      <c r="L1746" s="1">
        <v>2</v>
      </c>
      <c r="M1746" s="1" t="s">
        <v>15888</v>
      </c>
      <c r="N1746" s="1" t="s">
        <v>8673</v>
      </c>
      <c r="S1746" s="1" t="s">
        <v>64</v>
      </c>
      <c r="T1746" s="1" t="s">
        <v>7221</v>
      </c>
      <c r="Y1746" s="1" t="s">
        <v>3429</v>
      </c>
      <c r="Z1746" s="1" t="s">
        <v>8674</v>
      </c>
      <c r="AC1746" s="1">
        <v>1</v>
      </c>
      <c r="AD1746" s="1" t="s">
        <v>284</v>
      </c>
      <c r="AE1746" s="1" t="s">
        <v>9789</v>
      </c>
      <c r="AF1746" s="1" t="s">
        <v>100</v>
      </c>
      <c r="AG1746" s="1" t="s">
        <v>9819</v>
      </c>
    </row>
    <row r="1747" spans="1:73" ht="13.5" customHeight="1">
      <c r="A1747" s="4" t="str">
        <f t="shared" si="47"/>
        <v>1702_각남면_0109</v>
      </c>
      <c r="B1747" s="1">
        <v>1702</v>
      </c>
      <c r="C1747" s="1" t="s">
        <v>12741</v>
      </c>
      <c r="D1747" s="1" t="s">
        <v>12742</v>
      </c>
      <c r="E1747" s="1">
        <v>1746</v>
      </c>
      <c r="F1747" s="1">
        <v>6</v>
      </c>
      <c r="G1747" s="1" t="s">
        <v>3267</v>
      </c>
      <c r="H1747" s="1" t="s">
        <v>7056</v>
      </c>
      <c r="I1747" s="1">
        <v>5</v>
      </c>
      <c r="L1747" s="1">
        <v>3</v>
      </c>
      <c r="M1747" s="1" t="s">
        <v>14627</v>
      </c>
      <c r="N1747" s="1" t="s">
        <v>14628</v>
      </c>
      <c r="T1747" s="1" t="s">
        <v>14194</v>
      </c>
      <c r="U1747" s="1" t="s">
        <v>3430</v>
      </c>
      <c r="V1747" s="1" t="s">
        <v>7512</v>
      </c>
      <c r="W1747" s="1" t="s">
        <v>1683</v>
      </c>
      <c r="X1747" s="1" t="s">
        <v>7772</v>
      </c>
      <c r="Y1747" s="1" t="s">
        <v>1181</v>
      </c>
      <c r="Z1747" s="1" t="s">
        <v>8675</v>
      </c>
      <c r="AC1747" s="1">
        <v>61</v>
      </c>
      <c r="AJ1747" s="1" t="s">
        <v>17</v>
      </c>
      <c r="AK1747" s="1" t="s">
        <v>9936</v>
      </c>
      <c r="AL1747" s="1" t="s">
        <v>443</v>
      </c>
      <c r="AM1747" s="1" t="s">
        <v>9603</v>
      </c>
      <c r="AT1747" s="1" t="s">
        <v>363</v>
      </c>
      <c r="AU1747" s="1" t="s">
        <v>7491</v>
      </c>
      <c r="AV1747" s="1" t="s">
        <v>3431</v>
      </c>
      <c r="AW1747" s="1" t="s">
        <v>10558</v>
      </c>
      <c r="BG1747" s="1" t="s">
        <v>207</v>
      </c>
      <c r="BH1747" s="1" t="s">
        <v>10187</v>
      </c>
      <c r="BI1747" s="1" t="s">
        <v>3432</v>
      </c>
      <c r="BJ1747" s="1" t="s">
        <v>11304</v>
      </c>
      <c r="BK1747" s="1" t="s">
        <v>1149</v>
      </c>
      <c r="BL1747" s="1" t="s">
        <v>11538</v>
      </c>
      <c r="BM1747" s="1" t="s">
        <v>3433</v>
      </c>
      <c r="BN1747" s="1" t="s">
        <v>9612</v>
      </c>
      <c r="BO1747" s="1" t="s">
        <v>207</v>
      </c>
      <c r="BP1747" s="1" t="s">
        <v>10187</v>
      </c>
      <c r="BQ1747" s="1" t="s">
        <v>3434</v>
      </c>
      <c r="BR1747" s="1" t="s">
        <v>13982</v>
      </c>
      <c r="BS1747" s="1" t="s">
        <v>149</v>
      </c>
      <c r="BT1747" s="1" t="s">
        <v>9962</v>
      </c>
    </row>
    <row r="1748" spans="1:73" ht="13.5" customHeight="1">
      <c r="A1748" s="4" t="str">
        <f t="shared" si="47"/>
        <v>1702_각남면_0109</v>
      </c>
      <c r="B1748" s="1">
        <v>1702</v>
      </c>
      <c r="C1748" s="1" t="s">
        <v>12741</v>
      </c>
      <c r="D1748" s="1" t="s">
        <v>12742</v>
      </c>
      <c r="E1748" s="1">
        <v>1747</v>
      </c>
      <c r="F1748" s="1">
        <v>6</v>
      </c>
      <c r="G1748" s="1" t="s">
        <v>3267</v>
      </c>
      <c r="H1748" s="1" t="s">
        <v>7056</v>
      </c>
      <c r="I1748" s="1">
        <v>5</v>
      </c>
      <c r="L1748" s="1">
        <v>3</v>
      </c>
      <c r="M1748" s="1" t="s">
        <v>14627</v>
      </c>
      <c r="N1748" s="1" t="s">
        <v>14628</v>
      </c>
      <c r="S1748" s="1" t="s">
        <v>49</v>
      </c>
      <c r="T1748" s="1" t="s">
        <v>2878</v>
      </c>
      <c r="W1748" s="1" t="s">
        <v>166</v>
      </c>
      <c r="X1748" s="1" t="s">
        <v>7754</v>
      </c>
      <c r="Y1748" s="1" t="s">
        <v>88</v>
      </c>
      <c r="Z1748" s="1" t="s">
        <v>7814</v>
      </c>
      <c r="AF1748" s="1" t="s">
        <v>14192</v>
      </c>
      <c r="AG1748" s="1" t="s">
        <v>14193</v>
      </c>
    </row>
    <row r="1749" spans="1:73" ht="13.5" customHeight="1">
      <c r="A1749" s="4" t="str">
        <f t="shared" si="47"/>
        <v>1702_각남면_0109</v>
      </c>
      <c r="B1749" s="1">
        <v>1702</v>
      </c>
      <c r="C1749" s="1" t="s">
        <v>12741</v>
      </c>
      <c r="D1749" s="1" t="s">
        <v>12742</v>
      </c>
      <c r="E1749" s="1">
        <v>1748</v>
      </c>
      <c r="F1749" s="1">
        <v>6</v>
      </c>
      <c r="G1749" s="1" t="s">
        <v>3267</v>
      </c>
      <c r="H1749" s="1" t="s">
        <v>7056</v>
      </c>
      <c r="I1749" s="1">
        <v>5</v>
      </c>
      <c r="L1749" s="1">
        <v>3</v>
      </c>
      <c r="M1749" s="1" t="s">
        <v>14627</v>
      </c>
      <c r="N1749" s="1" t="s">
        <v>14628</v>
      </c>
      <c r="S1749" s="1" t="s">
        <v>309</v>
      </c>
      <c r="T1749" s="1" t="s">
        <v>7229</v>
      </c>
      <c r="W1749" s="1" t="s">
        <v>155</v>
      </c>
      <c r="X1749" s="1" t="s">
        <v>7753</v>
      </c>
      <c r="Y1749" s="1" t="s">
        <v>88</v>
      </c>
      <c r="Z1749" s="1" t="s">
        <v>7814</v>
      </c>
      <c r="AC1749" s="1">
        <v>55</v>
      </c>
      <c r="AD1749" s="1" t="s">
        <v>559</v>
      </c>
      <c r="AE1749" s="1" t="s">
        <v>9806</v>
      </c>
      <c r="AF1749" s="1" t="s">
        <v>100</v>
      </c>
      <c r="AG1749" s="1" t="s">
        <v>9819</v>
      </c>
      <c r="AJ1749" s="1" t="s">
        <v>17</v>
      </c>
      <c r="AK1749" s="1" t="s">
        <v>9936</v>
      </c>
      <c r="AL1749" s="1" t="s">
        <v>399</v>
      </c>
      <c r="AM1749" s="1" t="s">
        <v>9937</v>
      </c>
      <c r="AT1749" s="1" t="s">
        <v>2152</v>
      </c>
      <c r="AU1749" s="1" t="s">
        <v>7472</v>
      </c>
      <c r="AV1749" s="1" t="s">
        <v>3435</v>
      </c>
      <c r="AW1749" s="1" t="s">
        <v>10559</v>
      </c>
      <c r="BG1749" s="1" t="s">
        <v>189</v>
      </c>
      <c r="BH1749" s="1" t="s">
        <v>7414</v>
      </c>
      <c r="BI1749" s="1" t="s">
        <v>1277</v>
      </c>
      <c r="BJ1749" s="1" t="s">
        <v>8093</v>
      </c>
      <c r="BK1749" s="1" t="s">
        <v>685</v>
      </c>
      <c r="BL1749" s="1" t="s">
        <v>13520</v>
      </c>
      <c r="BM1749" s="1" t="s">
        <v>1684</v>
      </c>
      <c r="BN1749" s="1" t="s">
        <v>8852</v>
      </c>
      <c r="BO1749" s="1" t="s">
        <v>363</v>
      </c>
      <c r="BP1749" s="1" t="s">
        <v>7491</v>
      </c>
      <c r="BQ1749" s="1" t="s">
        <v>3436</v>
      </c>
      <c r="BR1749" s="1" t="s">
        <v>12315</v>
      </c>
      <c r="BS1749" s="1" t="s">
        <v>310</v>
      </c>
      <c r="BT1749" s="1" t="s">
        <v>9995</v>
      </c>
    </row>
    <row r="1750" spans="1:73" ht="13.5" customHeight="1">
      <c r="A1750" s="4" t="str">
        <f t="shared" si="47"/>
        <v>1702_각남면_0109</v>
      </c>
      <c r="B1750" s="1">
        <v>1702</v>
      </c>
      <c r="C1750" s="1" t="s">
        <v>12741</v>
      </c>
      <c r="D1750" s="1" t="s">
        <v>12742</v>
      </c>
      <c r="E1750" s="1">
        <v>1749</v>
      </c>
      <c r="F1750" s="1">
        <v>6</v>
      </c>
      <c r="G1750" s="1" t="s">
        <v>3267</v>
      </c>
      <c r="H1750" s="1" t="s">
        <v>7056</v>
      </c>
      <c r="I1750" s="1">
        <v>5</v>
      </c>
      <c r="L1750" s="1">
        <v>3</v>
      </c>
      <c r="M1750" s="1" t="s">
        <v>14627</v>
      </c>
      <c r="N1750" s="1" t="s">
        <v>14628</v>
      </c>
      <c r="S1750" s="1" t="s">
        <v>68</v>
      </c>
      <c r="T1750" s="1" t="s">
        <v>7222</v>
      </c>
      <c r="U1750" s="1" t="s">
        <v>1030</v>
      </c>
      <c r="V1750" s="1" t="s">
        <v>7375</v>
      </c>
      <c r="Y1750" s="1" t="s">
        <v>3437</v>
      </c>
      <c r="Z1750" s="1" t="s">
        <v>8676</v>
      </c>
      <c r="AC1750" s="1">
        <v>25</v>
      </c>
      <c r="AD1750" s="1" t="s">
        <v>125</v>
      </c>
      <c r="AE1750" s="1" t="s">
        <v>9771</v>
      </c>
    </row>
    <row r="1751" spans="1:73" ht="13.5" customHeight="1">
      <c r="A1751" s="4" t="str">
        <f t="shared" si="47"/>
        <v>1702_각남면_0109</v>
      </c>
      <c r="B1751" s="1">
        <v>1702</v>
      </c>
      <c r="C1751" s="1" t="s">
        <v>12741</v>
      </c>
      <c r="D1751" s="1" t="s">
        <v>12742</v>
      </c>
      <c r="E1751" s="1">
        <v>1750</v>
      </c>
      <c r="F1751" s="1">
        <v>6</v>
      </c>
      <c r="G1751" s="1" t="s">
        <v>3267</v>
      </c>
      <c r="H1751" s="1" t="s">
        <v>7056</v>
      </c>
      <c r="I1751" s="1">
        <v>5</v>
      </c>
      <c r="L1751" s="1">
        <v>3</v>
      </c>
      <c r="M1751" s="1" t="s">
        <v>14627</v>
      </c>
      <c r="N1751" s="1" t="s">
        <v>14628</v>
      </c>
      <c r="S1751" s="1" t="s">
        <v>117</v>
      </c>
      <c r="T1751" s="1" t="s">
        <v>7223</v>
      </c>
      <c r="W1751" s="1" t="s">
        <v>148</v>
      </c>
      <c r="X1751" s="1" t="s">
        <v>11263</v>
      </c>
      <c r="Y1751" s="1" t="s">
        <v>88</v>
      </c>
      <c r="Z1751" s="1" t="s">
        <v>7814</v>
      </c>
      <c r="AC1751" s="1">
        <v>26</v>
      </c>
      <c r="AD1751" s="1" t="s">
        <v>140</v>
      </c>
      <c r="AE1751" s="1" t="s">
        <v>9774</v>
      </c>
      <c r="AJ1751" s="1" t="s">
        <v>17</v>
      </c>
      <c r="AK1751" s="1" t="s">
        <v>9936</v>
      </c>
      <c r="AL1751" s="1" t="s">
        <v>149</v>
      </c>
      <c r="AM1751" s="1" t="s">
        <v>9962</v>
      </c>
    </row>
    <row r="1752" spans="1:73" ht="13.5" customHeight="1">
      <c r="A1752" s="4" t="str">
        <f t="shared" si="47"/>
        <v>1702_각남면_0109</v>
      </c>
      <c r="B1752" s="1">
        <v>1702</v>
      </c>
      <c r="C1752" s="1" t="s">
        <v>12741</v>
      </c>
      <c r="D1752" s="1" t="s">
        <v>12742</v>
      </c>
      <c r="E1752" s="1">
        <v>1751</v>
      </c>
      <c r="F1752" s="1">
        <v>6</v>
      </c>
      <c r="G1752" s="1" t="s">
        <v>3267</v>
      </c>
      <c r="H1752" s="1" t="s">
        <v>7056</v>
      </c>
      <c r="I1752" s="1">
        <v>5</v>
      </c>
      <c r="L1752" s="1">
        <v>3</v>
      </c>
      <c r="M1752" s="1" t="s">
        <v>14627</v>
      </c>
      <c r="N1752" s="1" t="s">
        <v>14628</v>
      </c>
      <c r="S1752" s="1" t="s">
        <v>64</v>
      </c>
      <c r="T1752" s="1" t="s">
        <v>7221</v>
      </c>
      <c r="Y1752" s="1" t="s">
        <v>15821</v>
      </c>
      <c r="Z1752" s="1" t="s">
        <v>13034</v>
      </c>
      <c r="AC1752" s="1">
        <v>4</v>
      </c>
      <c r="AD1752" s="1" t="s">
        <v>103</v>
      </c>
      <c r="AE1752" s="1" t="s">
        <v>9769</v>
      </c>
    </row>
    <row r="1753" spans="1:73" ht="13.5" customHeight="1">
      <c r="A1753" s="4" t="str">
        <f t="shared" si="47"/>
        <v>1702_각남면_0109</v>
      </c>
      <c r="B1753" s="1">
        <v>1702</v>
      </c>
      <c r="C1753" s="1" t="s">
        <v>12741</v>
      </c>
      <c r="D1753" s="1" t="s">
        <v>12742</v>
      </c>
      <c r="E1753" s="1">
        <v>1752</v>
      </c>
      <c r="F1753" s="1">
        <v>6</v>
      </c>
      <c r="G1753" s="1" t="s">
        <v>3267</v>
      </c>
      <c r="H1753" s="1" t="s">
        <v>7056</v>
      </c>
      <c r="I1753" s="1">
        <v>5</v>
      </c>
      <c r="L1753" s="1">
        <v>3</v>
      </c>
      <c r="M1753" s="1" t="s">
        <v>14627</v>
      </c>
      <c r="N1753" s="1" t="s">
        <v>14628</v>
      </c>
      <c r="S1753" s="1" t="s">
        <v>2226</v>
      </c>
      <c r="T1753" s="1" t="s">
        <v>7258</v>
      </c>
      <c r="Y1753" s="1" t="s">
        <v>88</v>
      </c>
      <c r="Z1753" s="1" t="s">
        <v>7814</v>
      </c>
      <c r="AC1753" s="1">
        <v>1</v>
      </c>
      <c r="AD1753" s="1" t="s">
        <v>284</v>
      </c>
      <c r="AE1753" s="1" t="s">
        <v>9789</v>
      </c>
    </row>
    <row r="1754" spans="1:73" ht="13.5" customHeight="1">
      <c r="A1754" s="4" t="str">
        <f t="shared" si="47"/>
        <v>1702_각남면_0109</v>
      </c>
      <c r="B1754" s="1">
        <v>1702</v>
      </c>
      <c r="C1754" s="1" t="s">
        <v>12741</v>
      </c>
      <c r="D1754" s="1" t="s">
        <v>12742</v>
      </c>
      <c r="E1754" s="1">
        <v>1753</v>
      </c>
      <c r="F1754" s="1">
        <v>6</v>
      </c>
      <c r="G1754" s="1" t="s">
        <v>3267</v>
      </c>
      <c r="H1754" s="1" t="s">
        <v>7056</v>
      </c>
      <c r="I1754" s="1">
        <v>5</v>
      </c>
      <c r="L1754" s="1">
        <v>4</v>
      </c>
      <c r="M1754" s="1" t="s">
        <v>14895</v>
      </c>
      <c r="N1754" s="1" t="s">
        <v>14896</v>
      </c>
      <c r="T1754" s="1" t="s">
        <v>14194</v>
      </c>
      <c r="U1754" s="1" t="s">
        <v>3438</v>
      </c>
      <c r="V1754" s="1" t="s">
        <v>7513</v>
      </c>
      <c r="W1754" s="1" t="s">
        <v>656</v>
      </c>
      <c r="X1754" s="1" t="s">
        <v>7770</v>
      </c>
      <c r="Y1754" s="1" t="s">
        <v>2322</v>
      </c>
      <c r="Z1754" s="1" t="s">
        <v>8677</v>
      </c>
      <c r="AC1754" s="1">
        <v>67</v>
      </c>
      <c r="AD1754" s="1" t="s">
        <v>74</v>
      </c>
      <c r="AE1754" s="1" t="s">
        <v>9766</v>
      </c>
      <c r="AJ1754" s="1" t="s">
        <v>17</v>
      </c>
      <c r="AK1754" s="1" t="s">
        <v>9936</v>
      </c>
      <c r="AL1754" s="1" t="s">
        <v>657</v>
      </c>
      <c r="AM1754" s="1" t="s">
        <v>9980</v>
      </c>
      <c r="AT1754" s="1" t="s">
        <v>725</v>
      </c>
      <c r="AU1754" s="1" t="s">
        <v>10192</v>
      </c>
      <c r="AV1754" s="1" t="s">
        <v>15799</v>
      </c>
      <c r="AW1754" s="1" t="s">
        <v>13423</v>
      </c>
      <c r="BG1754" s="1" t="s">
        <v>46</v>
      </c>
      <c r="BH1754" s="1" t="s">
        <v>7417</v>
      </c>
      <c r="BI1754" s="1" t="s">
        <v>686</v>
      </c>
      <c r="BJ1754" s="1" t="s">
        <v>8910</v>
      </c>
      <c r="BK1754" s="1" t="s">
        <v>46</v>
      </c>
      <c r="BL1754" s="1" t="s">
        <v>7417</v>
      </c>
      <c r="BM1754" s="1" t="s">
        <v>3439</v>
      </c>
      <c r="BN1754" s="1" t="s">
        <v>8715</v>
      </c>
      <c r="BO1754" s="1" t="s">
        <v>46</v>
      </c>
      <c r="BP1754" s="1" t="s">
        <v>7417</v>
      </c>
      <c r="BQ1754" s="1" t="s">
        <v>3440</v>
      </c>
      <c r="BR1754" s="1" t="s">
        <v>12316</v>
      </c>
      <c r="BS1754" s="1" t="s">
        <v>149</v>
      </c>
      <c r="BT1754" s="1" t="s">
        <v>9962</v>
      </c>
    </row>
    <row r="1755" spans="1:73" ht="13.5" customHeight="1">
      <c r="A1755" s="4" t="str">
        <f t="shared" si="47"/>
        <v>1702_각남면_0109</v>
      </c>
      <c r="B1755" s="1">
        <v>1702</v>
      </c>
      <c r="C1755" s="1" t="s">
        <v>12741</v>
      </c>
      <c r="D1755" s="1" t="s">
        <v>12742</v>
      </c>
      <c r="E1755" s="1">
        <v>1754</v>
      </c>
      <c r="F1755" s="1">
        <v>6</v>
      </c>
      <c r="G1755" s="1" t="s">
        <v>3267</v>
      </c>
      <c r="H1755" s="1" t="s">
        <v>7056</v>
      </c>
      <c r="I1755" s="1">
        <v>5</v>
      </c>
      <c r="L1755" s="1">
        <v>4</v>
      </c>
      <c r="M1755" s="1" t="s">
        <v>14895</v>
      </c>
      <c r="N1755" s="1" t="s">
        <v>14896</v>
      </c>
      <c r="S1755" s="1" t="s">
        <v>49</v>
      </c>
      <c r="T1755" s="1" t="s">
        <v>2878</v>
      </c>
      <c r="W1755" s="1" t="s">
        <v>1067</v>
      </c>
      <c r="X1755" s="1" t="s">
        <v>7775</v>
      </c>
      <c r="Y1755" s="1" t="s">
        <v>88</v>
      </c>
      <c r="Z1755" s="1" t="s">
        <v>7814</v>
      </c>
      <c r="AC1755" s="1">
        <v>63</v>
      </c>
      <c r="AD1755" s="1" t="s">
        <v>217</v>
      </c>
      <c r="AE1755" s="1" t="s">
        <v>9783</v>
      </c>
      <c r="AJ1755" s="1" t="s">
        <v>17</v>
      </c>
      <c r="AK1755" s="1" t="s">
        <v>9936</v>
      </c>
      <c r="AL1755" s="1" t="s">
        <v>443</v>
      </c>
      <c r="AM1755" s="1" t="s">
        <v>9603</v>
      </c>
      <c r="AT1755" s="1" t="s">
        <v>46</v>
      </c>
      <c r="AU1755" s="1" t="s">
        <v>7417</v>
      </c>
      <c r="AV1755" s="1" t="s">
        <v>307</v>
      </c>
      <c r="AW1755" s="1" t="s">
        <v>10560</v>
      </c>
      <c r="BG1755" s="1" t="s">
        <v>46</v>
      </c>
      <c r="BH1755" s="1" t="s">
        <v>7417</v>
      </c>
      <c r="BI1755" s="1" t="s">
        <v>3441</v>
      </c>
      <c r="BJ1755" s="1" t="s">
        <v>11305</v>
      </c>
      <c r="BK1755" s="1" t="s">
        <v>46</v>
      </c>
      <c r="BL1755" s="1" t="s">
        <v>7417</v>
      </c>
      <c r="BM1755" s="1" t="s">
        <v>3442</v>
      </c>
      <c r="BN1755" s="1" t="s">
        <v>8741</v>
      </c>
      <c r="BO1755" s="1" t="s">
        <v>46</v>
      </c>
      <c r="BP1755" s="1" t="s">
        <v>7417</v>
      </c>
      <c r="BQ1755" s="1" t="s">
        <v>3443</v>
      </c>
      <c r="BR1755" s="1" t="s">
        <v>12317</v>
      </c>
      <c r="BS1755" s="1" t="s">
        <v>97</v>
      </c>
      <c r="BT1755" s="1" t="s">
        <v>9880</v>
      </c>
    </row>
    <row r="1756" spans="1:73" ht="13.5" customHeight="1">
      <c r="A1756" s="4" t="str">
        <f t="shared" si="47"/>
        <v>1702_각남면_0109</v>
      </c>
      <c r="B1756" s="1">
        <v>1702</v>
      </c>
      <c r="C1756" s="1" t="s">
        <v>12741</v>
      </c>
      <c r="D1756" s="1" t="s">
        <v>12742</v>
      </c>
      <c r="E1756" s="1">
        <v>1755</v>
      </c>
      <c r="F1756" s="1">
        <v>6</v>
      </c>
      <c r="G1756" s="1" t="s">
        <v>3267</v>
      </c>
      <c r="H1756" s="1" t="s">
        <v>7056</v>
      </c>
      <c r="I1756" s="1">
        <v>5</v>
      </c>
      <c r="L1756" s="1">
        <v>4</v>
      </c>
      <c r="M1756" s="1" t="s">
        <v>14895</v>
      </c>
      <c r="N1756" s="1" t="s">
        <v>14896</v>
      </c>
      <c r="S1756" s="1" t="s">
        <v>68</v>
      </c>
      <c r="T1756" s="1" t="s">
        <v>7222</v>
      </c>
      <c r="U1756" s="1" t="s">
        <v>467</v>
      </c>
      <c r="V1756" s="1" t="s">
        <v>7337</v>
      </c>
      <c r="Y1756" s="1" t="s">
        <v>3444</v>
      </c>
      <c r="Z1756" s="1" t="s">
        <v>8678</v>
      </c>
      <c r="AC1756" s="1">
        <v>39</v>
      </c>
      <c r="AD1756" s="1" t="s">
        <v>803</v>
      </c>
      <c r="AE1756" s="1" t="s">
        <v>9815</v>
      </c>
      <c r="BU1756" s="1" t="s">
        <v>16085</v>
      </c>
    </row>
    <row r="1757" spans="1:73" ht="13.5" customHeight="1">
      <c r="A1757" s="4" t="str">
        <f t="shared" si="47"/>
        <v>1702_각남면_0109</v>
      </c>
      <c r="B1757" s="1">
        <v>1702</v>
      </c>
      <c r="C1757" s="1" t="s">
        <v>12741</v>
      </c>
      <c r="D1757" s="1" t="s">
        <v>12742</v>
      </c>
      <c r="E1757" s="1">
        <v>1756</v>
      </c>
      <c r="F1757" s="1">
        <v>6</v>
      </c>
      <c r="G1757" s="1" t="s">
        <v>3267</v>
      </c>
      <c r="H1757" s="1" t="s">
        <v>7056</v>
      </c>
      <c r="I1757" s="1">
        <v>5</v>
      </c>
      <c r="L1757" s="1">
        <v>4</v>
      </c>
      <c r="M1757" s="1" t="s">
        <v>14895</v>
      </c>
      <c r="N1757" s="1" t="s">
        <v>14896</v>
      </c>
      <c r="S1757" s="1" t="s">
        <v>64</v>
      </c>
      <c r="T1757" s="1" t="s">
        <v>7221</v>
      </c>
      <c r="Y1757" s="1" t="s">
        <v>3445</v>
      </c>
      <c r="Z1757" s="1" t="s">
        <v>8679</v>
      </c>
      <c r="AC1757" s="1">
        <v>11</v>
      </c>
      <c r="AD1757" s="1" t="s">
        <v>313</v>
      </c>
      <c r="AE1757" s="1" t="s">
        <v>9793</v>
      </c>
    </row>
    <row r="1758" spans="1:73" ht="13.5" customHeight="1">
      <c r="A1758" s="4" t="str">
        <f t="shared" si="47"/>
        <v>1702_각남면_0109</v>
      </c>
      <c r="B1758" s="1">
        <v>1702</v>
      </c>
      <c r="C1758" s="1" t="s">
        <v>12741</v>
      </c>
      <c r="D1758" s="1" t="s">
        <v>12742</v>
      </c>
      <c r="E1758" s="1">
        <v>1757</v>
      </c>
      <c r="F1758" s="1">
        <v>6</v>
      </c>
      <c r="G1758" s="1" t="s">
        <v>3267</v>
      </c>
      <c r="H1758" s="1" t="s">
        <v>7056</v>
      </c>
      <c r="I1758" s="1">
        <v>5</v>
      </c>
      <c r="L1758" s="1">
        <v>4</v>
      </c>
      <c r="M1758" s="1" t="s">
        <v>14895</v>
      </c>
      <c r="N1758" s="1" t="s">
        <v>14896</v>
      </c>
      <c r="S1758" s="1" t="s">
        <v>64</v>
      </c>
      <c r="T1758" s="1" t="s">
        <v>7221</v>
      </c>
      <c r="Y1758" s="1" t="s">
        <v>3446</v>
      </c>
      <c r="Z1758" s="1" t="s">
        <v>8680</v>
      </c>
      <c r="AC1758" s="1">
        <v>15</v>
      </c>
      <c r="AD1758" s="1" t="s">
        <v>70</v>
      </c>
      <c r="AE1758" s="1" t="s">
        <v>9764</v>
      </c>
      <c r="AF1758" s="1" t="s">
        <v>13171</v>
      </c>
      <c r="AG1758" s="1" t="s">
        <v>13173</v>
      </c>
      <c r="AH1758" s="1" t="s">
        <v>97</v>
      </c>
      <c r="AI1758" s="1" t="s">
        <v>13172</v>
      </c>
    </row>
    <row r="1759" spans="1:73" ht="13.5" customHeight="1">
      <c r="A1759" s="4" t="str">
        <f t="shared" si="47"/>
        <v>1702_각남면_0109</v>
      </c>
      <c r="B1759" s="1">
        <v>1702</v>
      </c>
      <c r="C1759" s="1" t="s">
        <v>12741</v>
      </c>
      <c r="D1759" s="1" t="s">
        <v>12742</v>
      </c>
      <c r="E1759" s="1">
        <v>1758</v>
      </c>
      <c r="F1759" s="1">
        <v>6</v>
      </c>
      <c r="G1759" s="1" t="s">
        <v>3267</v>
      </c>
      <c r="H1759" s="1" t="s">
        <v>7056</v>
      </c>
      <c r="I1759" s="1">
        <v>5</v>
      </c>
      <c r="L1759" s="1">
        <v>4</v>
      </c>
      <c r="M1759" s="1" t="s">
        <v>14895</v>
      </c>
      <c r="N1759" s="1" t="s">
        <v>14896</v>
      </c>
      <c r="S1759" s="1" t="s">
        <v>117</v>
      </c>
      <c r="T1759" s="1" t="s">
        <v>7223</v>
      </c>
      <c r="W1759" s="1" t="s">
        <v>166</v>
      </c>
      <c r="X1759" s="1" t="s">
        <v>7754</v>
      </c>
      <c r="Y1759" s="1" t="s">
        <v>88</v>
      </c>
      <c r="Z1759" s="1" t="s">
        <v>7814</v>
      </c>
      <c r="AF1759" s="1" t="s">
        <v>287</v>
      </c>
      <c r="AG1759" s="1" t="s">
        <v>9825</v>
      </c>
    </row>
    <row r="1760" spans="1:73" ht="13.5" customHeight="1">
      <c r="A1760" s="4" t="str">
        <f t="shared" si="47"/>
        <v>1702_각남면_0109</v>
      </c>
      <c r="B1760" s="1">
        <v>1702</v>
      </c>
      <c r="C1760" s="1" t="s">
        <v>12741</v>
      </c>
      <c r="D1760" s="1" t="s">
        <v>12742</v>
      </c>
      <c r="E1760" s="1">
        <v>1759</v>
      </c>
      <c r="F1760" s="1">
        <v>6</v>
      </c>
      <c r="G1760" s="1" t="s">
        <v>3267</v>
      </c>
      <c r="H1760" s="1" t="s">
        <v>7056</v>
      </c>
      <c r="I1760" s="1">
        <v>5</v>
      </c>
      <c r="L1760" s="1">
        <v>4</v>
      </c>
      <c r="M1760" s="1" t="s">
        <v>14895</v>
      </c>
      <c r="N1760" s="1" t="s">
        <v>14896</v>
      </c>
      <c r="S1760" s="1" t="s">
        <v>117</v>
      </c>
      <c r="T1760" s="1" t="s">
        <v>7223</v>
      </c>
      <c r="W1760" s="1" t="s">
        <v>118</v>
      </c>
      <c r="X1760" s="1" t="s">
        <v>7751</v>
      </c>
      <c r="Y1760" s="1" t="s">
        <v>3447</v>
      </c>
      <c r="Z1760" s="1" t="s">
        <v>8681</v>
      </c>
      <c r="AC1760" s="1">
        <v>45</v>
      </c>
      <c r="AD1760" s="1" t="s">
        <v>203</v>
      </c>
      <c r="AE1760" s="1" t="s">
        <v>9782</v>
      </c>
      <c r="AF1760" s="1" t="s">
        <v>100</v>
      </c>
      <c r="AG1760" s="1" t="s">
        <v>9819</v>
      </c>
    </row>
    <row r="1761" spans="1:73" ht="13.5" customHeight="1">
      <c r="A1761" s="4" t="str">
        <f t="shared" si="47"/>
        <v>1702_각남면_0109</v>
      </c>
      <c r="B1761" s="1">
        <v>1702</v>
      </c>
      <c r="C1761" s="1" t="s">
        <v>12741</v>
      </c>
      <c r="D1761" s="1" t="s">
        <v>12742</v>
      </c>
      <c r="E1761" s="1">
        <v>1760</v>
      </c>
      <c r="F1761" s="1">
        <v>6</v>
      </c>
      <c r="G1761" s="1" t="s">
        <v>3267</v>
      </c>
      <c r="H1761" s="1" t="s">
        <v>7056</v>
      </c>
      <c r="I1761" s="1">
        <v>5</v>
      </c>
      <c r="L1761" s="1">
        <v>5</v>
      </c>
      <c r="M1761" s="1" t="s">
        <v>15139</v>
      </c>
      <c r="N1761" s="1" t="s">
        <v>15140</v>
      </c>
      <c r="T1761" s="1" t="s">
        <v>14194</v>
      </c>
      <c r="U1761" s="1" t="s">
        <v>3448</v>
      </c>
      <c r="V1761" s="1" t="s">
        <v>7514</v>
      </c>
      <c r="W1761" s="1" t="s">
        <v>76</v>
      </c>
      <c r="X1761" s="1" t="s">
        <v>12974</v>
      </c>
      <c r="Y1761" s="1" t="s">
        <v>1358</v>
      </c>
      <c r="Z1761" s="1" t="s">
        <v>7135</v>
      </c>
      <c r="AC1761" s="1">
        <v>47</v>
      </c>
      <c r="AD1761" s="1" t="s">
        <v>575</v>
      </c>
      <c r="AE1761" s="1" t="s">
        <v>9807</v>
      </c>
      <c r="AJ1761" s="1" t="s">
        <v>17</v>
      </c>
      <c r="AK1761" s="1" t="s">
        <v>9936</v>
      </c>
      <c r="AL1761" s="1" t="s">
        <v>79</v>
      </c>
      <c r="AM1761" s="1" t="s">
        <v>13206</v>
      </c>
      <c r="AT1761" s="1" t="s">
        <v>363</v>
      </c>
      <c r="AU1761" s="1" t="s">
        <v>7491</v>
      </c>
      <c r="AV1761" s="1" t="s">
        <v>909</v>
      </c>
      <c r="AW1761" s="1" t="s">
        <v>8457</v>
      </c>
      <c r="BG1761" s="1" t="s">
        <v>189</v>
      </c>
      <c r="BH1761" s="1" t="s">
        <v>7414</v>
      </c>
      <c r="BI1761" s="1" t="s">
        <v>427</v>
      </c>
      <c r="BJ1761" s="1" t="s">
        <v>7904</v>
      </c>
      <c r="BK1761" s="1" t="s">
        <v>46</v>
      </c>
      <c r="BL1761" s="1" t="s">
        <v>7417</v>
      </c>
      <c r="BM1761" s="1" t="s">
        <v>3449</v>
      </c>
      <c r="BN1761" s="1" t="s">
        <v>9701</v>
      </c>
      <c r="BO1761" s="1" t="s">
        <v>46</v>
      </c>
      <c r="BP1761" s="1" t="s">
        <v>7417</v>
      </c>
      <c r="BQ1761" s="1" t="s">
        <v>3450</v>
      </c>
      <c r="BR1761" s="1" t="s">
        <v>12318</v>
      </c>
      <c r="BS1761" s="1" t="s">
        <v>2562</v>
      </c>
      <c r="BT1761" s="1" t="s">
        <v>14132</v>
      </c>
    </row>
    <row r="1762" spans="1:73" ht="13.5" customHeight="1">
      <c r="A1762" s="4" t="str">
        <f t="shared" si="47"/>
        <v>1702_각남면_0109</v>
      </c>
      <c r="B1762" s="1">
        <v>1702</v>
      </c>
      <c r="C1762" s="1" t="s">
        <v>12741</v>
      </c>
      <c r="D1762" s="1" t="s">
        <v>12742</v>
      </c>
      <c r="E1762" s="1">
        <v>1761</v>
      </c>
      <c r="F1762" s="1">
        <v>6</v>
      </c>
      <c r="G1762" s="1" t="s">
        <v>3267</v>
      </c>
      <c r="H1762" s="1" t="s">
        <v>7056</v>
      </c>
      <c r="I1762" s="1">
        <v>5</v>
      </c>
      <c r="L1762" s="1">
        <v>5</v>
      </c>
      <c r="M1762" s="1" t="s">
        <v>15139</v>
      </c>
      <c r="N1762" s="1" t="s">
        <v>15140</v>
      </c>
      <c r="S1762" s="1" t="s">
        <v>49</v>
      </c>
      <c r="T1762" s="1" t="s">
        <v>2878</v>
      </c>
      <c r="W1762" s="1" t="s">
        <v>155</v>
      </c>
      <c r="X1762" s="1" t="s">
        <v>7753</v>
      </c>
      <c r="Y1762" s="1" t="s">
        <v>88</v>
      </c>
      <c r="Z1762" s="1" t="s">
        <v>7814</v>
      </c>
      <c r="AC1762" s="1">
        <v>37</v>
      </c>
      <c r="AD1762" s="1" t="s">
        <v>116</v>
      </c>
      <c r="AE1762" s="1" t="s">
        <v>9770</v>
      </c>
      <c r="AJ1762" s="1" t="s">
        <v>17</v>
      </c>
      <c r="AK1762" s="1" t="s">
        <v>9936</v>
      </c>
      <c r="AL1762" s="1" t="s">
        <v>2562</v>
      </c>
      <c r="AM1762" s="1" t="s">
        <v>13247</v>
      </c>
      <c r="AT1762" s="1" t="s">
        <v>189</v>
      </c>
      <c r="AU1762" s="1" t="s">
        <v>7414</v>
      </c>
      <c r="AV1762" s="1" t="s">
        <v>2840</v>
      </c>
      <c r="AW1762" s="1" t="s">
        <v>10504</v>
      </c>
      <c r="BG1762" s="1" t="s">
        <v>46</v>
      </c>
      <c r="BH1762" s="1" t="s">
        <v>7417</v>
      </c>
      <c r="BI1762" s="1" t="s">
        <v>3451</v>
      </c>
      <c r="BJ1762" s="1" t="s">
        <v>11306</v>
      </c>
      <c r="BK1762" s="1" t="s">
        <v>187</v>
      </c>
      <c r="BL1762" s="1" t="s">
        <v>10063</v>
      </c>
      <c r="BM1762" s="1" t="s">
        <v>3452</v>
      </c>
      <c r="BN1762" s="1" t="s">
        <v>8858</v>
      </c>
      <c r="BO1762" s="1" t="s">
        <v>553</v>
      </c>
      <c r="BP1762" s="1" t="s">
        <v>7549</v>
      </c>
      <c r="BQ1762" s="1" t="s">
        <v>2843</v>
      </c>
      <c r="BR1762" s="1" t="s">
        <v>12259</v>
      </c>
      <c r="BS1762" s="1" t="s">
        <v>310</v>
      </c>
      <c r="BT1762" s="1" t="s">
        <v>9995</v>
      </c>
    </row>
    <row r="1763" spans="1:73" ht="13.5" customHeight="1">
      <c r="A1763" s="4" t="str">
        <f t="shared" si="47"/>
        <v>1702_각남면_0109</v>
      </c>
      <c r="B1763" s="1">
        <v>1702</v>
      </c>
      <c r="C1763" s="1" t="s">
        <v>12741</v>
      </c>
      <c r="D1763" s="1" t="s">
        <v>12742</v>
      </c>
      <c r="E1763" s="1">
        <v>1762</v>
      </c>
      <c r="F1763" s="1">
        <v>6</v>
      </c>
      <c r="G1763" s="1" t="s">
        <v>3267</v>
      </c>
      <c r="H1763" s="1" t="s">
        <v>7056</v>
      </c>
      <c r="I1763" s="1">
        <v>5</v>
      </c>
      <c r="L1763" s="1">
        <v>5</v>
      </c>
      <c r="M1763" s="1" t="s">
        <v>15139</v>
      </c>
      <c r="N1763" s="1" t="s">
        <v>15140</v>
      </c>
      <c r="S1763" s="1" t="s">
        <v>68</v>
      </c>
      <c r="T1763" s="1" t="s">
        <v>7222</v>
      </c>
      <c r="U1763" s="1" t="s">
        <v>3453</v>
      </c>
      <c r="V1763" s="1" t="s">
        <v>7515</v>
      </c>
      <c r="Y1763" s="1" t="s">
        <v>954</v>
      </c>
      <c r="Z1763" s="1" t="s">
        <v>8012</v>
      </c>
      <c r="AC1763" s="1">
        <v>18</v>
      </c>
      <c r="AD1763" s="1" t="s">
        <v>157</v>
      </c>
      <c r="AE1763" s="1" t="s">
        <v>9776</v>
      </c>
      <c r="BU1763" s="1" t="s">
        <v>16086</v>
      </c>
    </row>
    <row r="1764" spans="1:73" ht="13.5" customHeight="1">
      <c r="A1764" s="4" t="str">
        <f t="shared" si="47"/>
        <v>1702_각남면_0109</v>
      </c>
      <c r="B1764" s="1">
        <v>1702</v>
      </c>
      <c r="C1764" s="1" t="s">
        <v>12741</v>
      </c>
      <c r="D1764" s="1" t="s">
        <v>12742</v>
      </c>
      <c r="E1764" s="1">
        <v>1763</v>
      </c>
      <c r="F1764" s="1">
        <v>6</v>
      </c>
      <c r="G1764" s="1" t="s">
        <v>3267</v>
      </c>
      <c r="H1764" s="1" t="s">
        <v>7056</v>
      </c>
      <c r="I1764" s="1">
        <v>5</v>
      </c>
      <c r="L1764" s="1">
        <v>5</v>
      </c>
      <c r="M1764" s="1" t="s">
        <v>15139</v>
      </c>
      <c r="N1764" s="1" t="s">
        <v>15140</v>
      </c>
      <c r="S1764" s="1" t="s">
        <v>68</v>
      </c>
      <c r="T1764" s="1" t="s">
        <v>7222</v>
      </c>
      <c r="Y1764" s="1" t="s">
        <v>3225</v>
      </c>
      <c r="Z1764" s="1" t="s">
        <v>8682</v>
      </c>
      <c r="AC1764" s="1">
        <v>1</v>
      </c>
      <c r="AD1764" s="1" t="s">
        <v>284</v>
      </c>
      <c r="AE1764" s="1" t="s">
        <v>9789</v>
      </c>
      <c r="AF1764" s="1" t="s">
        <v>100</v>
      </c>
      <c r="AG1764" s="1" t="s">
        <v>9819</v>
      </c>
    </row>
    <row r="1765" spans="1:73" ht="13.5" customHeight="1">
      <c r="A1765" s="4" t="str">
        <f t="shared" si="47"/>
        <v>1702_각남면_0109</v>
      </c>
      <c r="B1765" s="1">
        <v>1702</v>
      </c>
      <c r="C1765" s="1" t="s">
        <v>12741</v>
      </c>
      <c r="D1765" s="1" t="s">
        <v>12742</v>
      </c>
      <c r="E1765" s="1">
        <v>1764</v>
      </c>
      <c r="F1765" s="1">
        <v>6</v>
      </c>
      <c r="G1765" s="1" t="s">
        <v>3267</v>
      </c>
      <c r="H1765" s="1" t="s">
        <v>7056</v>
      </c>
      <c r="I1765" s="1">
        <v>6</v>
      </c>
      <c r="J1765" s="1" t="s">
        <v>3454</v>
      </c>
      <c r="K1765" s="1" t="s">
        <v>12763</v>
      </c>
      <c r="L1765" s="1">
        <v>1</v>
      </c>
      <c r="M1765" s="1" t="s">
        <v>3454</v>
      </c>
      <c r="N1765" s="1" t="s">
        <v>12763</v>
      </c>
      <c r="T1765" s="1" t="s">
        <v>14194</v>
      </c>
      <c r="U1765" s="1" t="s">
        <v>2204</v>
      </c>
      <c r="V1765" s="1" t="s">
        <v>7446</v>
      </c>
      <c r="W1765" s="1" t="s">
        <v>76</v>
      </c>
      <c r="X1765" s="1" t="s">
        <v>12974</v>
      </c>
      <c r="Y1765" s="1" t="s">
        <v>2009</v>
      </c>
      <c r="Z1765" s="1" t="s">
        <v>8519</v>
      </c>
      <c r="AC1765" s="1">
        <v>43</v>
      </c>
      <c r="AD1765" s="1" t="s">
        <v>353</v>
      </c>
      <c r="AE1765" s="1" t="s">
        <v>9797</v>
      </c>
      <c r="AJ1765" s="1" t="s">
        <v>17</v>
      </c>
      <c r="AK1765" s="1" t="s">
        <v>9936</v>
      </c>
      <c r="AL1765" s="1" t="s">
        <v>79</v>
      </c>
      <c r="AM1765" s="1" t="s">
        <v>13206</v>
      </c>
      <c r="AT1765" s="1" t="s">
        <v>257</v>
      </c>
      <c r="AU1765" s="1" t="s">
        <v>7537</v>
      </c>
      <c r="AV1765" s="1" t="s">
        <v>2694</v>
      </c>
      <c r="AW1765" s="1" t="s">
        <v>10488</v>
      </c>
      <c r="BG1765" s="1" t="s">
        <v>109</v>
      </c>
      <c r="BH1765" s="1" t="s">
        <v>10204</v>
      </c>
      <c r="BI1765" s="1" t="s">
        <v>3304</v>
      </c>
      <c r="BJ1765" s="1" t="s">
        <v>10415</v>
      </c>
      <c r="BK1765" s="1" t="s">
        <v>46</v>
      </c>
      <c r="BL1765" s="1" t="s">
        <v>7417</v>
      </c>
      <c r="BM1765" s="1" t="s">
        <v>15815</v>
      </c>
      <c r="BN1765" s="1" t="s">
        <v>13557</v>
      </c>
      <c r="BO1765" s="1" t="s">
        <v>46</v>
      </c>
      <c r="BP1765" s="1" t="s">
        <v>7417</v>
      </c>
      <c r="BQ1765" s="1" t="s">
        <v>308</v>
      </c>
      <c r="BR1765" s="1" t="s">
        <v>12036</v>
      </c>
      <c r="BS1765" s="1" t="s">
        <v>149</v>
      </c>
      <c r="BT1765" s="1" t="s">
        <v>9962</v>
      </c>
      <c r="BU1765" s="1" t="s">
        <v>16087</v>
      </c>
    </row>
    <row r="1766" spans="1:73" ht="13.5" customHeight="1">
      <c r="A1766" s="4" t="str">
        <f t="shared" si="47"/>
        <v>1702_각남면_0109</v>
      </c>
      <c r="B1766" s="1">
        <v>1702</v>
      </c>
      <c r="C1766" s="1" t="s">
        <v>12741</v>
      </c>
      <c r="D1766" s="1" t="s">
        <v>12742</v>
      </c>
      <c r="E1766" s="1">
        <v>1765</v>
      </c>
      <c r="F1766" s="1">
        <v>6</v>
      </c>
      <c r="G1766" s="1" t="s">
        <v>3267</v>
      </c>
      <c r="H1766" s="1" t="s">
        <v>7056</v>
      </c>
      <c r="I1766" s="1">
        <v>6</v>
      </c>
      <c r="L1766" s="1">
        <v>1</v>
      </c>
      <c r="M1766" s="1" t="s">
        <v>3454</v>
      </c>
      <c r="N1766" s="1" t="s">
        <v>12763</v>
      </c>
      <c r="S1766" s="1" t="s">
        <v>49</v>
      </c>
      <c r="T1766" s="1" t="s">
        <v>2878</v>
      </c>
      <c r="W1766" s="1" t="s">
        <v>166</v>
      </c>
      <c r="X1766" s="1" t="s">
        <v>7754</v>
      </c>
      <c r="Y1766" s="1" t="s">
        <v>88</v>
      </c>
      <c r="Z1766" s="1" t="s">
        <v>7814</v>
      </c>
      <c r="AC1766" s="1">
        <v>31</v>
      </c>
      <c r="AD1766" s="1" t="s">
        <v>607</v>
      </c>
      <c r="AE1766" s="1" t="s">
        <v>9809</v>
      </c>
      <c r="AJ1766" s="1" t="s">
        <v>17</v>
      </c>
      <c r="AK1766" s="1" t="s">
        <v>9936</v>
      </c>
      <c r="AL1766" s="1" t="s">
        <v>97</v>
      </c>
      <c r="AM1766" s="1" t="s">
        <v>9880</v>
      </c>
      <c r="AT1766" s="1" t="s">
        <v>187</v>
      </c>
      <c r="AU1766" s="1" t="s">
        <v>10063</v>
      </c>
      <c r="AV1766" s="1" t="s">
        <v>3455</v>
      </c>
      <c r="AW1766" s="1" t="s">
        <v>10561</v>
      </c>
      <c r="BG1766" s="1" t="s">
        <v>187</v>
      </c>
      <c r="BH1766" s="1" t="s">
        <v>10063</v>
      </c>
      <c r="BI1766" s="1" t="s">
        <v>15455</v>
      </c>
      <c r="BJ1766" s="1" t="s">
        <v>11307</v>
      </c>
      <c r="BK1766" s="1" t="s">
        <v>299</v>
      </c>
      <c r="BL1766" s="1" t="s">
        <v>7347</v>
      </c>
      <c r="BM1766" s="1" t="s">
        <v>3456</v>
      </c>
      <c r="BN1766" s="1" t="s">
        <v>11765</v>
      </c>
      <c r="BO1766" s="1" t="s">
        <v>189</v>
      </c>
      <c r="BP1766" s="1" t="s">
        <v>7414</v>
      </c>
      <c r="BQ1766" s="1" t="s">
        <v>3457</v>
      </c>
      <c r="BR1766" s="1" t="s">
        <v>12319</v>
      </c>
      <c r="BS1766" s="1" t="s">
        <v>657</v>
      </c>
      <c r="BT1766" s="1" t="s">
        <v>9980</v>
      </c>
    </row>
    <row r="1767" spans="1:73" ht="13.5" customHeight="1">
      <c r="A1767" s="4" t="str">
        <f t="shared" si="47"/>
        <v>1702_각남면_0109</v>
      </c>
      <c r="B1767" s="1">
        <v>1702</v>
      </c>
      <c r="C1767" s="1" t="s">
        <v>12741</v>
      </c>
      <c r="D1767" s="1" t="s">
        <v>12742</v>
      </c>
      <c r="E1767" s="1">
        <v>1766</v>
      </c>
      <c r="F1767" s="1">
        <v>6</v>
      </c>
      <c r="G1767" s="1" t="s">
        <v>3267</v>
      </c>
      <c r="H1767" s="1" t="s">
        <v>7056</v>
      </c>
      <c r="I1767" s="1">
        <v>6</v>
      </c>
      <c r="L1767" s="1">
        <v>1</v>
      </c>
      <c r="M1767" s="1" t="s">
        <v>3454</v>
      </c>
      <c r="N1767" s="1" t="s">
        <v>12763</v>
      </c>
      <c r="S1767" s="1" t="s">
        <v>64</v>
      </c>
      <c r="T1767" s="1" t="s">
        <v>7221</v>
      </c>
      <c r="Y1767" s="1" t="s">
        <v>15320</v>
      </c>
      <c r="Z1767" s="1" t="s">
        <v>7868</v>
      </c>
      <c r="AC1767" s="1">
        <v>9</v>
      </c>
      <c r="AD1767" s="1" t="s">
        <v>408</v>
      </c>
      <c r="AE1767" s="1" t="s">
        <v>9800</v>
      </c>
    </row>
    <row r="1768" spans="1:73" ht="13.5" customHeight="1">
      <c r="A1768" s="4" t="str">
        <f t="shared" si="47"/>
        <v>1702_각남면_0109</v>
      </c>
      <c r="B1768" s="1">
        <v>1702</v>
      </c>
      <c r="C1768" s="1" t="s">
        <v>12741</v>
      </c>
      <c r="D1768" s="1" t="s">
        <v>12742</v>
      </c>
      <c r="E1768" s="1">
        <v>1767</v>
      </c>
      <c r="F1768" s="1">
        <v>6</v>
      </c>
      <c r="G1768" s="1" t="s">
        <v>3267</v>
      </c>
      <c r="H1768" s="1" t="s">
        <v>7056</v>
      </c>
      <c r="I1768" s="1">
        <v>6</v>
      </c>
      <c r="L1768" s="1">
        <v>2</v>
      </c>
      <c r="M1768" s="1" t="s">
        <v>14363</v>
      </c>
      <c r="N1768" s="1" t="s">
        <v>14364</v>
      </c>
      <c r="T1768" s="1" t="s">
        <v>14194</v>
      </c>
      <c r="U1768" s="1" t="s">
        <v>3458</v>
      </c>
      <c r="V1768" s="1" t="s">
        <v>7516</v>
      </c>
      <c r="W1768" s="1" t="s">
        <v>148</v>
      </c>
      <c r="X1768" s="1" t="s">
        <v>11263</v>
      </c>
      <c r="Y1768" s="1" t="s">
        <v>2009</v>
      </c>
      <c r="Z1768" s="1" t="s">
        <v>8519</v>
      </c>
      <c r="AC1768" s="1">
        <v>45</v>
      </c>
      <c r="AD1768" s="1" t="s">
        <v>203</v>
      </c>
      <c r="AE1768" s="1" t="s">
        <v>9782</v>
      </c>
      <c r="AJ1768" s="1" t="s">
        <v>17</v>
      </c>
      <c r="AK1768" s="1" t="s">
        <v>9936</v>
      </c>
      <c r="AL1768" s="1" t="s">
        <v>3459</v>
      </c>
      <c r="AM1768" s="1" t="s">
        <v>10022</v>
      </c>
      <c r="AT1768" s="1" t="s">
        <v>187</v>
      </c>
      <c r="AU1768" s="1" t="s">
        <v>10063</v>
      </c>
      <c r="AV1768" s="1" t="s">
        <v>2602</v>
      </c>
      <c r="AW1768" s="1" t="s">
        <v>8838</v>
      </c>
      <c r="BG1768" s="1" t="s">
        <v>207</v>
      </c>
      <c r="BH1768" s="1" t="s">
        <v>10187</v>
      </c>
      <c r="BI1768" s="1" t="s">
        <v>3460</v>
      </c>
      <c r="BJ1768" s="1" t="s">
        <v>11308</v>
      </c>
      <c r="BK1768" s="1" t="s">
        <v>207</v>
      </c>
      <c r="BL1768" s="1" t="s">
        <v>10187</v>
      </c>
      <c r="BM1768" s="1" t="s">
        <v>3461</v>
      </c>
      <c r="BN1768" s="1" t="s">
        <v>11766</v>
      </c>
      <c r="BO1768" s="1" t="s">
        <v>187</v>
      </c>
      <c r="BP1768" s="1" t="s">
        <v>10063</v>
      </c>
      <c r="BQ1768" s="1" t="s">
        <v>3462</v>
      </c>
      <c r="BR1768" s="1" t="s">
        <v>13808</v>
      </c>
      <c r="BS1768" s="1" t="s">
        <v>79</v>
      </c>
      <c r="BT1768" s="1" t="s">
        <v>14129</v>
      </c>
    </row>
    <row r="1769" spans="1:73" ht="13.5" customHeight="1">
      <c r="A1769" s="4" t="str">
        <f t="shared" ref="A1769:A1808" si="48">HYPERLINK("http://kyu.snu.ac.kr/sdhj/index.jsp?type=hj/GK14658_00IH_0001_0110.jpg","1702_각남면_0110")</f>
        <v>1702_각남면_0110</v>
      </c>
      <c r="B1769" s="1">
        <v>1702</v>
      </c>
      <c r="C1769" s="1" t="s">
        <v>12741</v>
      </c>
      <c r="D1769" s="1" t="s">
        <v>12742</v>
      </c>
      <c r="E1769" s="1">
        <v>1768</v>
      </c>
      <c r="F1769" s="1">
        <v>6</v>
      </c>
      <c r="G1769" s="1" t="s">
        <v>3267</v>
      </c>
      <c r="H1769" s="1" t="s">
        <v>7056</v>
      </c>
      <c r="I1769" s="1">
        <v>6</v>
      </c>
      <c r="L1769" s="1">
        <v>2</v>
      </c>
      <c r="M1769" s="1" t="s">
        <v>14363</v>
      </c>
      <c r="N1769" s="1" t="s">
        <v>14364</v>
      </c>
      <c r="S1769" s="1" t="s">
        <v>49</v>
      </c>
      <c r="T1769" s="1" t="s">
        <v>2878</v>
      </c>
      <c r="W1769" s="1" t="s">
        <v>76</v>
      </c>
      <c r="X1769" s="1" t="s">
        <v>12974</v>
      </c>
      <c r="Y1769" s="1" t="s">
        <v>88</v>
      </c>
      <c r="Z1769" s="1" t="s">
        <v>7814</v>
      </c>
      <c r="AC1769" s="1">
        <v>55</v>
      </c>
      <c r="AD1769" s="1" t="s">
        <v>559</v>
      </c>
      <c r="AE1769" s="1" t="s">
        <v>9806</v>
      </c>
      <c r="AJ1769" s="1" t="s">
        <v>17</v>
      </c>
      <c r="AK1769" s="1" t="s">
        <v>9936</v>
      </c>
      <c r="AL1769" s="1" t="s">
        <v>79</v>
      </c>
      <c r="AM1769" s="1" t="s">
        <v>13206</v>
      </c>
      <c r="AT1769" s="1" t="s">
        <v>187</v>
      </c>
      <c r="AU1769" s="1" t="s">
        <v>10063</v>
      </c>
      <c r="AV1769" s="1" t="s">
        <v>2133</v>
      </c>
      <c r="AW1769" s="1" t="s">
        <v>7858</v>
      </c>
      <c r="BG1769" s="1" t="s">
        <v>553</v>
      </c>
      <c r="BH1769" s="1" t="s">
        <v>7549</v>
      </c>
      <c r="BI1769" s="1" t="s">
        <v>3463</v>
      </c>
      <c r="BJ1769" s="1" t="s">
        <v>9990</v>
      </c>
      <c r="BK1769" s="1" t="s">
        <v>187</v>
      </c>
      <c r="BL1769" s="1" t="s">
        <v>10063</v>
      </c>
      <c r="BM1769" s="1" t="s">
        <v>3464</v>
      </c>
      <c r="BN1769" s="1" t="s">
        <v>11767</v>
      </c>
      <c r="BO1769" s="1" t="s">
        <v>187</v>
      </c>
      <c r="BP1769" s="1" t="s">
        <v>10063</v>
      </c>
      <c r="BQ1769" s="1" t="s">
        <v>3465</v>
      </c>
      <c r="BR1769" s="1" t="s">
        <v>12320</v>
      </c>
      <c r="BS1769" s="1" t="s">
        <v>149</v>
      </c>
      <c r="BT1769" s="1" t="s">
        <v>9962</v>
      </c>
    </row>
    <row r="1770" spans="1:73" ht="13.5" customHeight="1">
      <c r="A1770" s="4" t="str">
        <f t="shared" si="48"/>
        <v>1702_각남면_0110</v>
      </c>
      <c r="B1770" s="1">
        <v>1702</v>
      </c>
      <c r="C1770" s="1" t="s">
        <v>12741</v>
      </c>
      <c r="D1770" s="1" t="s">
        <v>12742</v>
      </c>
      <c r="E1770" s="1">
        <v>1769</v>
      </c>
      <c r="F1770" s="1">
        <v>6</v>
      </c>
      <c r="G1770" s="1" t="s">
        <v>3267</v>
      </c>
      <c r="H1770" s="1" t="s">
        <v>7056</v>
      </c>
      <c r="I1770" s="1">
        <v>6</v>
      </c>
      <c r="L1770" s="1">
        <v>2</v>
      </c>
      <c r="M1770" s="1" t="s">
        <v>14363</v>
      </c>
      <c r="N1770" s="1" t="s">
        <v>14364</v>
      </c>
      <c r="S1770" s="1" t="s">
        <v>64</v>
      </c>
      <c r="T1770" s="1" t="s">
        <v>7221</v>
      </c>
      <c r="Y1770" s="1" t="s">
        <v>15329</v>
      </c>
      <c r="Z1770" s="1" t="s">
        <v>8683</v>
      </c>
      <c r="AC1770" s="1">
        <v>13</v>
      </c>
      <c r="AD1770" s="1" t="s">
        <v>717</v>
      </c>
      <c r="AE1770" s="1" t="s">
        <v>9812</v>
      </c>
    </row>
    <row r="1771" spans="1:73" ht="13.5" customHeight="1">
      <c r="A1771" s="4" t="str">
        <f t="shared" si="48"/>
        <v>1702_각남면_0110</v>
      </c>
      <c r="B1771" s="1">
        <v>1702</v>
      </c>
      <c r="C1771" s="1" t="s">
        <v>12741</v>
      </c>
      <c r="D1771" s="1" t="s">
        <v>12742</v>
      </c>
      <c r="E1771" s="1">
        <v>1770</v>
      </c>
      <c r="F1771" s="1">
        <v>6</v>
      </c>
      <c r="G1771" s="1" t="s">
        <v>3267</v>
      </c>
      <c r="H1771" s="1" t="s">
        <v>7056</v>
      </c>
      <c r="I1771" s="1">
        <v>6</v>
      </c>
      <c r="L1771" s="1">
        <v>2</v>
      </c>
      <c r="M1771" s="1" t="s">
        <v>14363</v>
      </c>
      <c r="N1771" s="1" t="s">
        <v>14364</v>
      </c>
      <c r="S1771" s="1" t="s">
        <v>64</v>
      </c>
      <c r="T1771" s="1" t="s">
        <v>7221</v>
      </c>
      <c r="Y1771" s="1" t="s">
        <v>3466</v>
      </c>
      <c r="Z1771" s="1" t="s">
        <v>8684</v>
      </c>
      <c r="AC1771" s="1">
        <v>10</v>
      </c>
      <c r="AD1771" s="1" t="s">
        <v>72</v>
      </c>
      <c r="AE1771" s="1" t="s">
        <v>9765</v>
      </c>
    </row>
    <row r="1772" spans="1:73" ht="13.5" customHeight="1">
      <c r="A1772" s="4" t="str">
        <f t="shared" si="48"/>
        <v>1702_각남면_0110</v>
      </c>
      <c r="B1772" s="1">
        <v>1702</v>
      </c>
      <c r="C1772" s="1" t="s">
        <v>12741</v>
      </c>
      <c r="D1772" s="1" t="s">
        <v>12742</v>
      </c>
      <c r="E1772" s="1">
        <v>1771</v>
      </c>
      <c r="F1772" s="1">
        <v>6</v>
      </c>
      <c r="G1772" s="1" t="s">
        <v>3267</v>
      </c>
      <c r="H1772" s="1" t="s">
        <v>7056</v>
      </c>
      <c r="I1772" s="1">
        <v>6</v>
      </c>
      <c r="L1772" s="1">
        <v>2</v>
      </c>
      <c r="M1772" s="1" t="s">
        <v>14363</v>
      </c>
      <c r="N1772" s="1" t="s">
        <v>14364</v>
      </c>
      <c r="S1772" s="1" t="s">
        <v>1967</v>
      </c>
      <c r="T1772" s="1" t="s">
        <v>7253</v>
      </c>
      <c r="U1772" s="1" t="s">
        <v>2554</v>
      </c>
      <c r="V1772" s="1" t="s">
        <v>7463</v>
      </c>
      <c r="Y1772" s="1" t="s">
        <v>3467</v>
      </c>
      <c r="Z1772" s="1" t="s">
        <v>8685</v>
      </c>
      <c r="AC1772" s="1">
        <v>66</v>
      </c>
      <c r="AD1772" s="1" t="s">
        <v>316</v>
      </c>
      <c r="AE1772" s="1" t="s">
        <v>9794</v>
      </c>
    </row>
    <row r="1773" spans="1:73" ht="13.5" customHeight="1">
      <c r="A1773" s="4" t="str">
        <f t="shared" si="48"/>
        <v>1702_각남면_0110</v>
      </c>
      <c r="B1773" s="1">
        <v>1702</v>
      </c>
      <c r="C1773" s="1" t="s">
        <v>12741</v>
      </c>
      <c r="D1773" s="1" t="s">
        <v>12742</v>
      </c>
      <c r="E1773" s="1">
        <v>1772</v>
      </c>
      <c r="F1773" s="1">
        <v>6</v>
      </c>
      <c r="G1773" s="1" t="s">
        <v>3267</v>
      </c>
      <c r="H1773" s="1" t="s">
        <v>7056</v>
      </c>
      <c r="I1773" s="1">
        <v>6</v>
      </c>
      <c r="L1773" s="1">
        <v>2</v>
      </c>
      <c r="M1773" s="1" t="s">
        <v>14363</v>
      </c>
      <c r="N1773" s="1" t="s">
        <v>14364</v>
      </c>
      <c r="S1773" s="1" t="s">
        <v>64</v>
      </c>
      <c r="T1773" s="1" t="s">
        <v>7221</v>
      </c>
      <c r="Y1773" s="1" t="s">
        <v>1217</v>
      </c>
      <c r="Z1773" s="1" t="s">
        <v>7957</v>
      </c>
      <c r="AC1773" s="1">
        <v>1</v>
      </c>
      <c r="AD1773" s="1" t="s">
        <v>284</v>
      </c>
      <c r="AE1773" s="1" t="s">
        <v>9789</v>
      </c>
      <c r="AF1773" s="1" t="s">
        <v>100</v>
      </c>
      <c r="AG1773" s="1" t="s">
        <v>9819</v>
      </c>
    </row>
    <row r="1774" spans="1:73" ht="13.5" customHeight="1">
      <c r="A1774" s="4" t="str">
        <f t="shared" si="48"/>
        <v>1702_각남면_0110</v>
      </c>
      <c r="B1774" s="1">
        <v>1702</v>
      </c>
      <c r="C1774" s="1" t="s">
        <v>12741</v>
      </c>
      <c r="D1774" s="1" t="s">
        <v>12742</v>
      </c>
      <c r="E1774" s="1">
        <v>1773</v>
      </c>
      <c r="F1774" s="1">
        <v>6</v>
      </c>
      <c r="G1774" s="1" t="s">
        <v>3267</v>
      </c>
      <c r="H1774" s="1" t="s">
        <v>7056</v>
      </c>
      <c r="I1774" s="1">
        <v>6</v>
      </c>
      <c r="L1774" s="1">
        <v>3</v>
      </c>
      <c r="M1774" s="1" t="s">
        <v>3295</v>
      </c>
      <c r="N1774" s="1" t="s">
        <v>8663</v>
      </c>
      <c r="Q1774" s="1" t="s">
        <v>3468</v>
      </c>
      <c r="R1774" s="1" t="s">
        <v>12813</v>
      </c>
      <c r="T1774" s="1" t="s">
        <v>14194</v>
      </c>
      <c r="U1774" s="1" t="s">
        <v>662</v>
      </c>
      <c r="V1774" s="1" t="s">
        <v>7352</v>
      </c>
      <c r="Y1774" s="1" t="s">
        <v>3295</v>
      </c>
      <c r="Z1774" s="1" t="s">
        <v>8663</v>
      </c>
      <c r="AC1774" s="1">
        <v>46</v>
      </c>
      <c r="AD1774" s="1" t="s">
        <v>469</v>
      </c>
      <c r="AE1774" s="1" t="s">
        <v>9803</v>
      </c>
      <c r="AJ1774" s="1" t="s">
        <v>17</v>
      </c>
      <c r="AK1774" s="1" t="s">
        <v>9936</v>
      </c>
      <c r="AL1774" s="1" t="s">
        <v>149</v>
      </c>
      <c r="AM1774" s="1" t="s">
        <v>9962</v>
      </c>
      <c r="AN1774" s="1" t="s">
        <v>456</v>
      </c>
      <c r="AO1774" s="1" t="s">
        <v>7287</v>
      </c>
      <c r="AR1774" s="1" t="s">
        <v>3469</v>
      </c>
      <c r="AS1774" s="1" t="s">
        <v>10102</v>
      </c>
      <c r="AT1774" s="1" t="s">
        <v>46</v>
      </c>
      <c r="AU1774" s="1" t="s">
        <v>7417</v>
      </c>
      <c r="AV1774" s="1" t="s">
        <v>3470</v>
      </c>
      <c r="AW1774" s="1" t="s">
        <v>10562</v>
      </c>
      <c r="BB1774" s="1" t="s">
        <v>141</v>
      </c>
      <c r="BC1774" s="1" t="s">
        <v>7634</v>
      </c>
      <c r="BD1774" s="1" t="s">
        <v>3471</v>
      </c>
      <c r="BE1774" s="1" t="s">
        <v>10955</v>
      </c>
      <c r="BG1774" s="1" t="s">
        <v>46</v>
      </c>
      <c r="BH1774" s="1" t="s">
        <v>7417</v>
      </c>
      <c r="BI1774" s="1" t="s">
        <v>3472</v>
      </c>
      <c r="BJ1774" s="1" t="s">
        <v>11309</v>
      </c>
      <c r="BK1774" s="1" t="s">
        <v>46</v>
      </c>
      <c r="BL1774" s="1" t="s">
        <v>7417</v>
      </c>
      <c r="BM1774" s="1" t="s">
        <v>3473</v>
      </c>
      <c r="BN1774" s="1" t="s">
        <v>11768</v>
      </c>
      <c r="BO1774" s="1" t="s">
        <v>57</v>
      </c>
      <c r="BP1774" s="1" t="s">
        <v>7320</v>
      </c>
      <c r="BQ1774" s="1" t="s">
        <v>3470</v>
      </c>
      <c r="BR1774" s="1" t="s">
        <v>10562</v>
      </c>
      <c r="BS1774" s="1" t="s">
        <v>79</v>
      </c>
      <c r="BT1774" s="1" t="s">
        <v>14129</v>
      </c>
    </row>
    <row r="1775" spans="1:73" ht="13.5" customHeight="1">
      <c r="A1775" s="4" t="str">
        <f t="shared" si="48"/>
        <v>1702_각남면_0110</v>
      </c>
      <c r="B1775" s="1">
        <v>1702</v>
      </c>
      <c r="C1775" s="1" t="s">
        <v>12741</v>
      </c>
      <c r="D1775" s="1" t="s">
        <v>12742</v>
      </c>
      <c r="E1775" s="1">
        <v>1774</v>
      </c>
      <c r="F1775" s="1">
        <v>6</v>
      </c>
      <c r="G1775" s="1" t="s">
        <v>3267</v>
      </c>
      <c r="H1775" s="1" t="s">
        <v>7056</v>
      </c>
      <c r="I1775" s="1">
        <v>6</v>
      </c>
      <c r="L1775" s="1">
        <v>3</v>
      </c>
      <c r="M1775" s="1" t="s">
        <v>3295</v>
      </c>
      <c r="N1775" s="1" t="s">
        <v>8663</v>
      </c>
      <c r="S1775" s="1" t="s">
        <v>64</v>
      </c>
      <c r="T1775" s="1" t="s">
        <v>7221</v>
      </c>
      <c r="Y1775" s="1" t="s">
        <v>3474</v>
      </c>
      <c r="Z1775" s="1" t="s">
        <v>8686</v>
      </c>
      <c r="AC1775" s="1">
        <v>9</v>
      </c>
      <c r="AD1775" s="1" t="s">
        <v>408</v>
      </c>
      <c r="AE1775" s="1" t="s">
        <v>9800</v>
      </c>
    </row>
    <row r="1776" spans="1:73" ht="13.5" customHeight="1">
      <c r="A1776" s="4" t="str">
        <f t="shared" si="48"/>
        <v>1702_각남면_0110</v>
      </c>
      <c r="B1776" s="1">
        <v>1702</v>
      </c>
      <c r="C1776" s="1" t="s">
        <v>12741</v>
      </c>
      <c r="D1776" s="1" t="s">
        <v>12742</v>
      </c>
      <c r="E1776" s="1">
        <v>1775</v>
      </c>
      <c r="F1776" s="1">
        <v>6</v>
      </c>
      <c r="G1776" s="1" t="s">
        <v>3267</v>
      </c>
      <c r="H1776" s="1" t="s">
        <v>7056</v>
      </c>
      <c r="I1776" s="1">
        <v>6</v>
      </c>
      <c r="L1776" s="1">
        <v>4</v>
      </c>
      <c r="M1776" s="1" t="s">
        <v>1898</v>
      </c>
      <c r="N1776" s="1" t="s">
        <v>8687</v>
      </c>
      <c r="T1776" s="1" t="s">
        <v>14194</v>
      </c>
      <c r="U1776" s="1" t="s">
        <v>1520</v>
      </c>
      <c r="V1776" s="1" t="s">
        <v>7413</v>
      </c>
      <c r="Y1776" s="1" t="s">
        <v>1898</v>
      </c>
      <c r="Z1776" s="1" t="s">
        <v>8687</v>
      </c>
      <c r="AC1776" s="1">
        <v>45</v>
      </c>
      <c r="AD1776" s="1" t="s">
        <v>203</v>
      </c>
      <c r="AE1776" s="1" t="s">
        <v>9782</v>
      </c>
      <c r="AJ1776" s="1" t="s">
        <v>17</v>
      </c>
      <c r="AK1776" s="1" t="s">
        <v>9936</v>
      </c>
      <c r="AL1776" s="1" t="s">
        <v>79</v>
      </c>
      <c r="AM1776" s="1" t="s">
        <v>13206</v>
      </c>
      <c r="AN1776" s="1" t="s">
        <v>456</v>
      </c>
      <c r="AO1776" s="1" t="s">
        <v>7287</v>
      </c>
      <c r="AR1776" s="1" t="s">
        <v>3475</v>
      </c>
      <c r="AS1776" s="1" t="s">
        <v>10103</v>
      </c>
      <c r="AT1776" s="1" t="s">
        <v>57</v>
      </c>
      <c r="AU1776" s="1" t="s">
        <v>7320</v>
      </c>
      <c r="AV1776" s="1" t="s">
        <v>3476</v>
      </c>
      <c r="AW1776" s="1" t="s">
        <v>10484</v>
      </c>
      <c r="BB1776" s="1" t="s">
        <v>128</v>
      </c>
      <c r="BC1776" s="1" t="s">
        <v>13465</v>
      </c>
      <c r="BD1776" s="1" t="s">
        <v>3477</v>
      </c>
      <c r="BE1776" s="1" t="s">
        <v>10956</v>
      </c>
      <c r="BG1776" s="1" t="s">
        <v>57</v>
      </c>
      <c r="BH1776" s="1" t="s">
        <v>7320</v>
      </c>
      <c r="BI1776" s="1" t="s">
        <v>3478</v>
      </c>
      <c r="BJ1776" s="1" t="s">
        <v>10606</v>
      </c>
      <c r="BK1776" s="1" t="s">
        <v>57</v>
      </c>
      <c r="BL1776" s="1" t="s">
        <v>7320</v>
      </c>
      <c r="BM1776" s="1" t="s">
        <v>3479</v>
      </c>
      <c r="BN1776" s="1" t="s">
        <v>11769</v>
      </c>
      <c r="BO1776" s="1" t="s">
        <v>46</v>
      </c>
      <c r="BP1776" s="1" t="s">
        <v>7417</v>
      </c>
      <c r="BQ1776" s="1" t="s">
        <v>3480</v>
      </c>
      <c r="BR1776" s="1" t="s">
        <v>12321</v>
      </c>
      <c r="BS1776" s="1" t="s">
        <v>401</v>
      </c>
      <c r="BT1776" s="1" t="s">
        <v>9996</v>
      </c>
    </row>
    <row r="1777" spans="1:72" ht="13.5" customHeight="1">
      <c r="A1777" s="4" t="str">
        <f t="shared" si="48"/>
        <v>1702_각남면_0110</v>
      </c>
      <c r="B1777" s="1">
        <v>1702</v>
      </c>
      <c r="C1777" s="1" t="s">
        <v>12741</v>
      </c>
      <c r="D1777" s="1" t="s">
        <v>12742</v>
      </c>
      <c r="E1777" s="1">
        <v>1776</v>
      </c>
      <c r="F1777" s="1">
        <v>6</v>
      </c>
      <c r="G1777" s="1" t="s">
        <v>3267</v>
      </c>
      <c r="H1777" s="1" t="s">
        <v>7056</v>
      </c>
      <c r="I1777" s="1">
        <v>6</v>
      </c>
      <c r="L1777" s="1">
        <v>4</v>
      </c>
      <c r="M1777" s="1" t="s">
        <v>1898</v>
      </c>
      <c r="N1777" s="1" t="s">
        <v>8687</v>
      </c>
      <c r="S1777" s="1" t="s">
        <v>49</v>
      </c>
      <c r="T1777" s="1" t="s">
        <v>2878</v>
      </c>
      <c r="U1777" s="1" t="s">
        <v>50</v>
      </c>
      <c r="V1777" s="1" t="s">
        <v>7304</v>
      </c>
      <c r="Y1777" s="1" t="s">
        <v>15366</v>
      </c>
      <c r="Z1777" s="1" t="s">
        <v>8133</v>
      </c>
      <c r="AC1777" s="1">
        <v>38</v>
      </c>
      <c r="AD1777" s="1" t="s">
        <v>393</v>
      </c>
      <c r="AE1777" s="1" t="s">
        <v>9799</v>
      </c>
      <c r="AJ1777" s="1" t="s">
        <v>17</v>
      </c>
      <c r="AK1777" s="1" t="s">
        <v>9936</v>
      </c>
      <c r="AL1777" s="1" t="s">
        <v>806</v>
      </c>
      <c r="AM1777" s="1" t="s">
        <v>13224</v>
      </c>
      <c r="AT1777" s="1" t="s">
        <v>259</v>
      </c>
      <c r="AU1777" s="1" t="s">
        <v>13350</v>
      </c>
      <c r="AV1777" s="1" t="s">
        <v>502</v>
      </c>
      <c r="AW1777" s="1" t="s">
        <v>8830</v>
      </c>
      <c r="BG1777" s="1" t="s">
        <v>259</v>
      </c>
      <c r="BH1777" s="1" t="s">
        <v>13516</v>
      </c>
      <c r="BI1777" s="1" t="s">
        <v>3481</v>
      </c>
      <c r="BJ1777" s="1" t="s">
        <v>11310</v>
      </c>
      <c r="BK1777" s="1" t="s">
        <v>259</v>
      </c>
      <c r="BL1777" s="1" t="s">
        <v>13516</v>
      </c>
      <c r="BM1777" s="1" t="s">
        <v>3482</v>
      </c>
      <c r="BN1777" s="1" t="s">
        <v>11770</v>
      </c>
      <c r="BO1777" s="1" t="s">
        <v>57</v>
      </c>
      <c r="BP1777" s="1" t="s">
        <v>7320</v>
      </c>
      <c r="BQ1777" s="1" t="s">
        <v>2376</v>
      </c>
      <c r="BR1777" s="1" t="s">
        <v>10461</v>
      </c>
      <c r="BS1777" s="1" t="s">
        <v>79</v>
      </c>
      <c r="BT1777" s="1" t="s">
        <v>14129</v>
      </c>
    </row>
    <row r="1778" spans="1:72" ht="13.5" customHeight="1">
      <c r="A1778" s="4" t="str">
        <f t="shared" si="48"/>
        <v>1702_각남면_0110</v>
      </c>
      <c r="B1778" s="1">
        <v>1702</v>
      </c>
      <c r="C1778" s="1" t="s">
        <v>12741</v>
      </c>
      <c r="D1778" s="1" t="s">
        <v>12742</v>
      </c>
      <c r="E1778" s="1">
        <v>1777</v>
      </c>
      <c r="F1778" s="1">
        <v>6</v>
      </c>
      <c r="G1778" s="1" t="s">
        <v>3267</v>
      </c>
      <c r="H1778" s="1" t="s">
        <v>7056</v>
      </c>
      <c r="I1778" s="1">
        <v>6</v>
      </c>
      <c r="L1778" s="1">
        <v>5</v>
      </c>
      <c r="M1778" s="1" t="s">
        <v>15141</v>
      </c>
      <c r="N1778" s="1" t="s">
        <v>15142</v>
      </c>
      <c r="T1778" s="1" t="s">
        <v>14194</v>
      </c>
      <c r="U1778" s="1" t="s">
        <v>1419</v>
      </c>
      <c r="V1778" s="1" t="s">
        <v>7517</v>
      </c>
      <c r="W1778" s="1" t="s">
        <v>351</v>
      </c>
      <c r="X1778" s="1" t="s">
        <v>7758</v>
      </c>
      <c r="Y1778" s="1" t="s">
        <v>1052</v>
      </c>
      <c r="Z1778" s="1" t="s">
        <v>8688</v>
      </c>
      <c r="AC1778" s="1">
        <v>45</v>
      </c>
      <c r="AD1778" s="1" t="s">
        <v>203</v>
      </c>
      <c r="AE1778" s="1" t="s">
        <v>9782</v>
      </c>
      <c r="AJ1778" s="1" t="s">
        <v>17</v>
      </c>
      <c r="AK1778" s="1" t="s">
        <v>9936</v>
      </c>
      <c r="AL1778" s="1" t="s">
        <v>3483</v>
      </c>
      <c r="AM1778" s="1" t="s">
        <v>8419</v>
      </c>
      <c r="AT1778" s="1" t="s">
        <v>187</v>
      </c>
      <c r="AU1778" s="1" t="s">
        <v>10063</v>
      </c>
      <c r="AV1778" s="1" t="s">
        <v>3484</v>
      </c>
      <c r="AW1778" s="1" t="s">
        <v>10563</v>
      </c>
      <c r="BG1778" s="1" t="s">
        <v>3485</v>
      </c>
      <c r="BH1778" s="1" t="s">
        <v>11073</v>
      </c>
      <c r="BI1778" s="1" t="s">
        <v>3486</v>
      </c>
      <c r="BJ1778" s="1" t="s">
        <v>8020</v>
      </c>
      <c r="BK1778" s="1" t="s">
        <v>207</v>
      </c>
      <c r="BL1778" s="1" t="s">
        <v>10187</v>
      </c>
      <c r="BM1778" s="1" t="s">
        <v>3487</v>
      </c>
      <c r="BN1778" s="1" t="s">
        <v>11365</v>
      </c>
      <c r="BO1778" s="1" t="s">
        <v>187</v>
      </c>
      <c r="BP1778" s="1" t="s">
        <v>10063</v>
      </c>
      <c r="BQ1778" s="1" t="s">
        <v>3488</v>
      </c>
      <c r="BR1778" s="1" t="s">
        <v>13942</v>
      </c>
      <c r="BS1778" s="1" t="s">
        <v>14144</v>
      </c>
      <c r="BT1778" s="1" t="s">
        <v>9568</v>
      </c>
    </row>
    <row r="1779" spans="1:72" ht="13.5" customHeight="1">
      <c r="A1779" s="4" t="str">
        <f t="shared" si="48"/>
        <v>1702_각남면_0110</v>
      </c>
      <c r="B1779" s="1">
        <v>1702</v>
      </c>
      <c r="C1779" s="1" t="s">
        <v>12741</v>
      </c>
      <c r="D1779" s="1" t="s">
        <v>12742</v>
      </c>
      <c r="E1779" s="1">
        <v>1778</v>
      </c>
      <c r="F1779" s="1">
        <v>6</v>
      </c>
      <c r="G1779" s="1" t="s">
        <v>3267</v>
      </c>
      <c r="H1779" s="1" t="s">
        <v>7056</v>
      </c>
      <c r="I1779" s="1">
        <v>6</v>
      </c>
      <c r="L1779" s="1">
        <v>5</v>
      </c>
      <c r="M1779" s="1" t="s">
        <v>15141</v>
      </c>
      <c r="N1779" s="1" t="s">
        <v>15142</v>
      </c>
      <c r="S1779" s="1" t="s">
        <v>49</v>
      </c>
      <c r="T1779" s="1" t="s">
        <v>2878</v>
      </c>
      <c r="W1779" s="1" t="s">
        <v>1966</v>
      </c>
      <c r="X1779" s="1" t="s">
        <v>7784</v>
      </c>
      <c r="Y1779" s="1" t="s">
        <v>88</v>
      </c>
      <c r="Z1779" s="1" t="s">
        <v>7814</v>
      </c>
      <c r="AC1779" s="1">
        <v>38</v>
      </c>
      <c r="AD1779" s="1" t="s">
        <v>116</v>
      </c>
      <c r="AE1779" s="1" t="s">
        <v>9770</v>
      </c>
      <c r="AJ1779" s="1" t="s">
        <v>17</v>
      </c>
      <c r="AK1779" s="1" t="s">
        <v>9936</v>
      </c>
      <c r="AL1779" s="1" t="s">
        <v>1179</v>
      </c>
      <c r="AM1779" s="1" t="s">
        <v>13250</v>
      </c>
      <c r="AV1779" s="1" t="s">
        <v>3410</v>
      </c>
      <c r="AW1779" s="1" t="s">
        <v>10555</v>
      </c>
      <c r="BG1779" s="1" t="s">
        <v>46</v>
      </c>
      <c r="BH1779" s="1" t="s">
        <v>7417</v>
      </c>
      <c r="BI1779" s="1" t="s">
        <v>1884</v>
      </c>
      <c r="BJ1779" s="1" t="s">
        <v>9418</v>
      </c>
      <c r="BK1779" s="1" t="s">
        <v>95</v>
      </c>
      <c r="BL1779" s="1" t="s">
        <v>10190</v>
      </c>
      <c r="BM1779" s="1" t="s">
        <v>3489</v>
      </c>
      <c r="BN1779" s="1" t="s">
        <v>9308</v>
      </c>
      <c r="BO1779" s="1" t="s">
        <v>46</v>
      </c>
      <c r="BP1779" s="1" t="s">
        <v>7417</v>
      </c>
      <c r="BQ1779" s="1" t="s">
        <v>3490</v>
      </c>
      <c r="BR1779" s="1" t="s">
        <v>13771</v>
      </c>
      <c r="BS1779" s="1" t="s">
        <v>79</v>
      </c>
      <c r="BT1779" s="1" t="s">
        <v>14129</v>
      </c>
    </row>
    <row r="1780" spans="1:72" ht="13.5" customHeight="1">
      <c r="A1780" s="4" t="str">
        <f t="shared" si="48"/>
        <v>1702_각남면_0110</v>
      </c>
      <c r="B1780" s="1">
        <v>1702</v>
      </c>
      <c r="C1780" s="1" t="s">
        <v>12741</v>
      </c>
      <c r="D1780" s="1" t="s">
        <v>12742</v>
      </c>
      <c r="E1780" s="1">
        <v>1779</v>
      </c>
      <c r="F1780" s="1">
        <v>6</v>
      </c>
      <c r="G1780" s="1" t="s">
        <v>3267</v>
      </c>
      <c r="H1780" s="1" t="s">
        <v>7056</v>
      </c>
      <c r="I1780" s="1">
        <v>6</v>
      </c>
      <c r="L1780" s="1">
        <v>5</v>
      </c>
      <c r="M1780" s="1" t="s">
        <v>15141</v>
      </c>
      <c r="N1780" s="1" t="s">
        <v>15142</v>
      </c>
      <c r="S1780" s="1" t="s">
        <v>430</v>
      </c>
      <c r="T1780" s="1" t="s">
        <v>7231</v>
      </c>
      <c r="U1780" s="1" t="s">
        <v>1419</v>
      </c>
      <c r="V1780" s="1" t="s">
        <v>7517</v>
      </c>
      <c r="Y1780" s="1" t="s">
        <v>3491</v>
      </c>
      <c r="Z1780" s="1" t="s">
        <v>8689</v>
      </c>
      <c r="AF1780" s="1" t="s">
        <v>602</v>
      </c>
      <c r="AG1780" s="1" t="s">
        <v>12806</v>
      </c>
    </row>
    <row r="1781" spans="1:72" ht="13.5" customHeight="1">
      <c r="A1781" s="4" t="str">
        <f t="shared" si="48"/>
        <v>1702_각남면_0110</v>
      </c>
      <c r="B1781" s="1">
        <v>1702</v>
      </c>
      <c r="C1781" s="1" t="s">
        <v>12741</v>
      </c>
      <c r="D1781" s="1" t="s">
        <v>12742</v>
      </c>
      <c r="E1781" s="1">
        <v>1780</v>
      </c>
      <c r="F1781" s="1">
        <v>6</v>
      </c>
      <c r="G1781" s="1" t="s">
        <v>3267</v>
      </c>
      <c r="H1781" s="1" t="s">
        <v>7056</v>
      </c>
      <c r="I1781" s="1">
        <v>6</v>
      </c>
      <c r="L1781" s="1">
        <v>5</v>
      </c>
      <c r="M1781" s="1" t="s">
        <v>15141</v>
      </c>
      <c r="N1781" s="1" t="s">
        <v>15142</v>
      </c>
      <c r="T1781" s="1" t="s">
        <v>15307</v>
      </c>
      <c r="U1781" s="1" t="s">
        <v>320</v>
      </c>
      <c r="V1781" s="1" t="s">
        <v>7378</v>
      </c>
      <c r="Y1781" s="1" t="s">
        <v>2175</v>
      </c>
      <c r="Z1781" s="1" t="s">
        <v>8690</v>
      </c>
      <c r="AC1781" s="1">
        <v>41</v>
      </c>
      <c r="AD1781" s="1" t="s">
        <v>223</v>
      </c>
      <c r="AE1781" s="1" t="s">
        <v>9784</v>
      </c>
      <c r="AG1781" s="1" t="s">
        <v>15633</v>
      </c>
      <c r="AI1781" s="1" t="s">
        <v>9926</v>
      </c>
    </row>
    <row r="1782" spans="1:72" ht="13.5" customHeight="1">
      <c r="A1782" s="4" t="str">
        <f t="shared" si="48"/>
        <v>1702_각남면_0110</v>
      </c>
      <c r="B1782" s="1">
        <v>1702</v>
      </c>
      <c r="C1782" s="1" t="s">
        <v>12741</v>
      </c>
      <c r="D1782" s="1" t="s">
        <v>12742</v>
      </c>
      <c r="E1782" s="1">
        <v>1781</v>
      </c>
      <c r="F1782" s="1">
        <v>6</v>
      </c>
      <c r="G1782" s="1" t="s">
        <v>3267</v>
      </c>
      <c r="H1782" s="1" t="s">
        <v>7056</v>
      </c>
      <c r="I1782" s="1">
        <v>6</v>
      </c>
      <c r="L1782" s="1">
        <v>5</v>
      </c>
      <c r="M1782" s="1" t="s">
        <v>15141</v>
      </c>
      <c r="N1782" s="1" t="s">
        <v>15142</v>
      </c>
      <c r="T1782" s="1" t="s">
        <v>15307</v>
      </c>
      <c r="U1782" s="1" t="s">
        <v>130</v>
      </c>
      <c r="V1782" s="1" t="s">
        <v>7309</v>
      </c>
      <c r="Y1782" s="1" t="s">
        <v>3492</v>
      </c>
      <c r="Z1782" s="1" t="s">
        <v>8691</v>
      </c>
      <c r="AC1782" s="1">
        <v>41</v>
      </c>
      <c r="AD1782" s="1" t="s">
        <v>223</v>
      </c>
      <c r="AE1782" s="1" t="s">
        <v>9784</v>
      </c>
      <c r="AG1782" s="1" t="s">
        <v>15633</v>
      </c>
      <c r="AI1782" s="1" t="s">
        <v>9926</v>
      </c>
    </row>
    <row r="1783" spans="1:72" ht="13.5" customHeight="1">
      <c r="A1783" s="4" t="str">
        <f t="shared" si="48"/>
        <v>1702_각남면_0110</v>
      </c>
      <c r="B1783" s="1">
        <v>1702</v>
      </c>
      <c r="C1783" s="1" t="s">
        <v>12741</v>
      </c>
      <c r="D1783" s="1" t="s">
        <v>12742</v>
      </c>
      <c r="E1783" s="1">
        <v>1782</v>
      </c>
      <c r="F1783" s="1">
        <v>6</v>
      </c>
      <c r="G1783" s="1" t="s">
        <v>3267</v>
      </c>
      <c r="H1783" s="1" t="s">
        <v>7056</v>
      </c>
      <c r="I1783" s="1">
        <v>6</v>
      </c>
      <c r="L1783" s="1">
        <v>5</v>
      </c>
      <c r="M1783" s="1" t="s">
        <v>15141</v>
      </c>
      <c r="N1783" s="1" t="s">
        <v>15142</v>
      </c>
      <c r="T1783" s="1" t="s">
        <v>15307</v>
      </c>
      <c r="Y1783" s="1" t="s">
        <v>15889</v>
      </c>
      <c r="Z1783" s="1" t="s">
        <v>13108</v>
      </c>
      <c r="AC1783" s="1">
        <v>35</v>
      </c>
      <c r="AD1783" s="1" t="s">
        <v>135</v>
      </c>
      <c r="AE1783" s="1" t="s">
        <v>9773</v>
      </c>
      <c r="AG1783" s="1" t="s">
        <v>15633</v>
      </c>
      <c r="AI1783" s="1" t="s">
        <v>9926</v>
      </c>
      <c r="AT1783" s="1" t="s">
        <v>504</v>
      </c>
      <c r="AU1783" s="1" t="s">
        <v>7583</v>
      </c>
      <c r="BF1783" s="1" t="s">
        <v>13507</v>
      </c>
    </row>
    <row r="1784" spans="1:72" ht="13.5" customHeight="1">
      <c r="A1784" s="4" t="str">
        <f t="shared" si="48"/>
        <v>1702_각남면_0110</v>
      </c>
      <c r="B1784" s="1">
        <v>1702</v>
      </c>
      <c r="C1784" s="1" t="s">
        <v>12741</v>
      </c>
      <c r="D1784" s="1" t="s">
        <v>12742</v>
      </c>
      <c r="E1784" s="1">
        <v>1783</v>
      </c>
      <c r="F1784" s="1">
        <v>6</v>
      </c>
      <c r="G1784" s="1" t="s">
        <v>3267</v>
      </c>
      <c r="H1784" s="1" t="s">
        <v>7056</v>
      </c>
      <c r="I1784" s="1">
        <v>6</v>
      </c>
      <c r="L1784" s="1">
        <v>5</v>
      </c>
      <c r="M1784" s="1" t="s">
        <v>15141</v>
      </c>
      <c r="N1784" s="1" t="s">
        <v>15142</v>
      </c>
      <c r="T1784" s="1" t="s">
        <v>15307</v>
      </c>
      <c r="U1784" s="1" t="s">
        <v>143</v>
      </c>
      <c r="V1784" s="1" t="s">
        <v>7311</v>
      </c>
      <c r="Y1784" s="1" t="s">
        <v>3493</v>
      </c>
      <c r="Z1784" s="1" t="s">
        <v>8692</v>
      </c>
      <c r="AC1784" s="1">
        <v>28</v>
      </c>
      <c r="AD1784" s="1" t="s">
        <v>650</v>
      </c>
      <c r="AE1784" s="1" t="s">
        <v>9810</v>
      </c>
      <c r="AF1784" s="1" t="s">
        <v>13195</v>
      </c>
      <c r="AG1784" s="1" t="s">
        <v>13127</v>
      </c>
      <c r="AH1784" s="1" t="s">
        <v>3494</v>
      </c>
      <c r="AI1784" s="1" t="s">
        <v>9926</v>
      </c>
    </row>
    <row r="1785" spans="1:72" ht="13.5" customHeight="1">
      <c r="A1785" s="4" t="str">
        <f t="shared" si="48"/>
        <v>1702_각남면_0110</v>
      </c>
      <c r="B1785" s="1">
        <v>1702</v>
      </c>
      <c r="C1785" s="1" t="s">
        <v>12741</v>
      </c>
      <c r="D1785" s="1" t="s">
        <v>12742</v>
      </c>
      <c r="E1785" s="1">
        <v>1784</v>
      </c>
      <c r="F1785" s="1">
        <v>6</v>
      </c>
      <c r="G1785" s="1" t="s">
        <v>3267</v>
      </c>
      <c r="H1785" s="1" t="s">
        <v>7056</v>
      </c>
      <c r="I1785" s="1">
        <v>6</v>
      </c>
      <c r="L1785" s="1">
        <v>5</v>
      </c>
      <c r="M1785" s="1" t="s">
        <v>15141</v>
      </c>
      <c r="N1785" s="1" t="s">
        <v>15142</v>
      </c>
      <c r="S1785" s="1" t="s">
        <v>64</v>
      </c>
      <c r="T1785" s="1" t="s">
        <v>7221</v>
      </c>
      <c r="Y1785" s="1" t="s">
        <v>3495</v>
      </c>
      <c r="Z1785" s="1" t="s">
        <v>13012</v>
      </c>
      <c r="AC1785" s="1">
        <v>5</v>
      </c>
      <c r="AD1785" s="1" t="s">
        <v>319</v>
      </c>
      <c r="AE1785" s="1" t="s">
        <v>7865</v>
      </c>
    </row>
    <row r="1786" spans="1:72" ht="13.5" customHeight="1">
      <c r="A1786" s="4" t="str">
        <f t="shared" si="48"/>
        <v>1702_각남면_0110</v>
      </c>
      <c r="B1786" s="1">
        <v>1702</v>
      </c>
      <c r="C1786" s="1" t="s">
        <v>12741</v>
      </c>
      <c r="D1786" s="1" t="s">
        <v>12742</v>
      </c>
      <c r="E1786" s="1">
        <v>1785</v>
      </c>
      <c r="F1786" s="1">
        <v>6</v>
      </c>
      <c r="G1786" s="1" t="s">
        <v>3267</v>
      </c>
      <c r="H1786" s="1" t="s">
        <v>7056</v>
      </c>
      <c r="I1786" s="1">
        <v>6</v>
      </c>
      <c r="L1786" s="1">
        <v>5</v>
      </c>
      <c r="M1786" s="1" t="s">
        <v>15141</v>
      </c>
      <c r="N1786" s="1" t="s">
        <v>15142</v>
      </c>
      <c r="S1786" s="1" t="s">
        <v>3126</v>
      </c>
      <c r="T1786" s="1" t="s">
        <v>7268</v>
      </c>
      <c r="Y1786" s="1" t="s">
        <v>529</v>
      </c>
      <c r="Z1786" s="1" t="s">
        <v>8693</v>
      </c>
      <c r="AC1786" s="1">
        <v>12</v>
      </c>
      <c r="AD1786" s="1" t="s">
        <v>736</v>
      </c>
      <c r="AE1786" s="1" t="s">
        <v>9813</v>
      </c>
      <c r="AF1786" s="1" t="s">
        <v>100</v>
      </c>
      <c r="AG1786" s="1" t="s">
        <v>9819</v>
      </c>
    </row>
    <row r="1787" spans="1:72" ht="13.5" customHeight="1">
      <c r="A1787" s="4" t="str">
        <f t="shared" si="48"/>
        <v>1702_각남면_0110</v>
      </c>
      <c r="B1787" s="1">
        <v>1702</v>
      </c>
      <c r="C1787" s="1" t="s">
        <v>12741</v>
      </c>
      <c r="D1787" s="1" t="s">
        <v>12742</v>
      </c>
      <c r="E1787" s="1">
        <v>1786</v>
      </c>
      <c r="F1787" s="1">
        <v>6</v>
      </c>
      <c r="G1787" s="1" t="s">
        <v>3267</v>
      </c>
      <c r="H1787" s="1" t="s">
        <v>7056</v>
      </c>
      <c r="I1787" s="1">
        <v>6</v>
      </c>
      <c r="L1787" s="1">
        <v>5</v>
      </c>
      <c r="M1787" s="1" t="s">
        <v>15141</v>
      </c>
      <c r="N1787" s="1" t="s">
        <v>15142</v>
      </c>
      <c r="S1787" s="1" t="s">
        <v>64</v>
      </c>
      <c r="T1787" s="1" t="s">
        <v>7221</v>
      </c>
      <c r="Y1787" s="1" t="s">
        <v>904</v>
      </c>
      <c r="Z1787" s="1" t="s">
        <v>8001</v>
      </c>
      <c r="AC1787" s="1">
        <v>1</v>
      </c>
      <c r="AD1787" s="1" t="s">
        <v>284</v>
      </c>
      <c r="AE1787" s="1" t="s">
        <v>9789</v>
      </c>
      <c r="AF1787" s="1" t="s">
        <v>100</v>
      </c>
      <c r="AG1787" s="1" t="s">
        <v>9819</v>
      </c>
    </row>
    <row r="1788" spans="1:72" ht="13.5" customHeight="1">
      <c r="A1788" s="4" t="str">
        <f t="shared" si="48"/>
        <v>1702_각남면_0110</v>
      </c>
      <c r="B1788" s="1">
        <v>1702</v>
      </c>
      <c r="C1788" s="1" t="s">
        <v>12741</v>
      </c>
      <c r="D1788" s="1" t="s">
        <v>12742</v>
      </c>
      <c r="E1788" s="1">
        <v>1787</v>
      </c>
      <c r="F1788" s="1">
        <v>6</v>
      </c>
      <c r="G1788" s="1" t="s">
        <v>3267</v>
      </c>
      <c r="H1788" s="1" t="s">
        <v>7056</v>
      </c>
      <c r="I1788" s="1">
        <v>7</v>
      </c>
      <c r="J1788" s="1" t="s">
        <v>3496</v>
      </c>
      <c r="K1788" s="1" t="s">
        <v>7111</v>
      </c>
      <c r="L1788" s="1">
        <v>1</v>
      </c>
      <c r="M1788" s="1" t="s">
        <v>3496</v>
      </c>
      <c r="N1788" s="1" t="s">
        <v>7111</v>
      </c>
      <c r="T1788" s="1" t="s">
        <v>14194</v>
      </c>
      <c r="U1788" s="1" t="s">
        <v>3497</v>
      </c>
      <c r="V1788" s="1" t="s">
        <v>12973</v>
      </c>
      <c r="W1788" s="1" t="s">
        <v>1636</v>
      </c>
      <c r="X1788" s="1" t="s">
        <v>7781</v>
      </c>
      <c r="Y1788" s="1" t="s">
        <v>1747</v>
      </c>
      <c r="Z1788" s="1" t="s">
        <v>8233</v>
      </c>
      <c r="AC1788" s="1">
        <v>51</v>
      </c>
      <c r="AD1788" s="1" t="s">
        <v>593</v>
      </c>
      <c r="AE1788" s="1" t="s">
        <v>9808</v>
      </c>
      <c r="AJ1788" s="1" t="s">
        <v>17</v>
      </c>
      <c r="AK1788" s="1" t="s">
        <v>9936</v>
      </c>
      <c r="AL1788" s="1" t="s">
        <v>97</v>
      </c>
      <c r="AM1788" s="1" t="s">
        <v>9880</v>
      </c>
      <c r="AT1788" s="1" t="s">
        <v>57</v>
      </c>
      <c r="AU1788" s="1" t="s">
        <v>7320</v>
      </c>
      <c r="AV1788" s="1" t="s">
        <v>3372</v>
      </c>
      <c r="AW1788" s="1" t="s">
        <v>8796</v>
      </c>
      <c r="BG1788" s="1" t="s">
        <v>57</v>
      </c>
      <c r="BH1788" s="1" t="s">
        <v>7320</v>
      </c>
      <c r="BI1788" s="1" t="s">
        <v>3373</v>
      </c>
      <c r="BJ1788" s="1" t="s">
        <v>9416</v>
      </c>
      <c r="BK1788" s="1" t="s">
        <v>57</v>
      </c>
      <c r="BL1788" s="1" t="s">
        <v>7320</v>
      </c>
      <c r="BM1788" s="1" t="s">
        <v>1328</v>
      </c>
      <c r="BN1788" s="1" t="s">
        <v>11023</v>
      </c>
      <c r="BO1788" s="1" t="s">
        <v>46</v>
      </c>
      <c r="BP1788" s="1" t="s">
        <v>7417</v>
      </c>
      <c r="BQ1788" s="1" t="s">
        <v>3374</v>
      </c>
      <c r="BR1788" s="1" t="s">
        <v>12309</v>
      </c>
      <c r="BS1788" s="1" t="s">
        <v>2846</v>
      </c>
      <c r="BT1788" s="1" t="s">
        <v>10039</v>
      </c>
    </row>
    <row r="1789" spans="1:72" ht="13.5" customHeight="1">
      <c r="A1789" s="4" t="str">
        <f t="shared" si="48"/>
        <v>1702_각남면_0110</v>
      </c>
      <c r="B1789" s="1">
        <v>1702</v>
      </c>
      <c r="C1789" s="1" t="s">
        <v>12741</v>
      </c>
      <c r="D1789" s="1" t="s">
        <v>12742</v>
      </c>
      <c r="E1789" s="1">
        <v>1788</v>
      </c>
      <c r="F1789" s="1">
        <v>6</v>
      </c>
      <c r="G1789" s="1" t="s">
        <v>3267</v>
      </c>
      <c r="H1789" s="1" t="s">
        <v>7056</v>
      </c>
      <c r="I1789" s="1">
        <v>7</v>
      </c>
      <c r="L1789" s="1">
        <v>1</v>
      </c>
      <c r="M1789" s="1" t="s">
        <v>3496</v>
      </c>
      <c r="N1789" s="1" t="s">
        <v>7111</v>
      </c>
      <c r="S1789" s="1" t="s">
        <v>280</v>
      </c>
      <c r="T1789" s="1" t="s">
        <v>7228</v>
      </c>
      <c r="W1789" s="1" t="s">
        <v>2075</v>
      </c>
      <c r="X1789" s="1" t="s">
        <v>7753</v>
      </c>
      <c r="Y1789" s="1" t="s">
        <v>766</v>
      </c>
      <c r="Z1789" s="1" t="s">
        <v>7965</v>
      </c>
      <c r="AC1789" s="1">
        <v>69</v>
      </c>
      <c r="AD1789" s="1" t="s">
        <v>408</v>
      </c>
      <c r="AE1789" s="1" t="s">
        <v>9800</v>
      </c>
    </row>
    <row r="1790" spans="1:72" ht="13.5" customHeight="1">
      <c r="A1790" s="4" t="str">
        <f t="shared" si="48"/>
        <v>1702_각남면_0110</v>
      </c>
      <c r="B1790" s="1">
        <v>1702</v>
      </c>
      <c r="C1790" s="1" t="s">
        <v>12741</v>
      </c>
      <c r="D1790" s="1" t="s">
        <v>12742</v>
      </c>
      <c r="E1790" s="1">
        <v>1789</v>
      </c>
      <c r="F1790" s="1">
        <v>6</v>
      </c>
      <c r="G1790" s="1" t="s">
        <v>3267</v>
      </c>
      <c r="H1790" s="1" t="s">
        <v>7056</v>
      </c>
      <c r="I1790" s="1">
        <v>7</v>
      </c>
      <c r="L1790" s="1">
        <v>2</v>
      </c>
      <c r="M1790" s="1" t="s">
        <v>14365</v>
      </c>
      <c r="N1790" s="1" t="s">
        <v>14366</v>
      </c>
      <c r="T1790" s="1" t="s">
        <v>14194</v>
      </c>
      <c r="U1790" s="1" t="s">
        <v>3498</v>
      </c>
      <c r="V1790" s="1" t="s">
        <v>7518</v>
      </c>
      <c r="W1790" s="1" t="s">
        <v>3499</v>
      </c>
      <c r="X1790" s="1" t="s">
        <v>7792</v>
      </c>
      <c r="Y1790" s="1" t="s">
        <v>3500</v>
      </c>
      <c r="Z1790" s="1" t="s">
        <v>8694</v>
      </c>
      <c r="AC1790" s="1">
        <v>75</v>
      </c>
      <c r="AD1790" s="1" t="s">
        <v>70</v>
      </c>
      <c r="AE1790" s="1" t="s">
        <v>9764</v>
      </c>
      <c r="AJ1790" s="1" t="s">
        <v>17</v>
      </c>
      <c r="AK1790" s="1" t="s">
        <v>9936</v>
      </c>
      <c r="AL1790" s="1" t="s">
        <v>310</v>
      </c>
      <c r="AM1790" s="1" t="s">
        <v>9995</v>
      </c>
      <c r="AT1790" s="1" t="s">
        <v>46</v>
      </c>
      <c r="AU1790" s="1" t="s">
        <v>7417</v>
      </c>
      <c r="AV1790" s="1" t="s">
        <v>2354</v>
      </c>
      <c r="AW1790" s="1" t="s">
        <v>10564</v>
      </c>
      <c r="BG1790" s="1" t="s">
        <v>46</v>
      </c>
      <c r="BH1790" s="1" t="s">
        <v>7417</v>
      </c>
      <c r="BI1790" s="1" t="s">
        <v>3501</v>
      </c>
      <c r="BJ1790" s="1" t="s">
        <v>11311</v>
      </c>
      <c r="BK1790" s="1" t="s">
        <v>46</v>
      </c>
      <c r="BL1790" s="1" t="s">
        <v>7417</v>
      </c>
      <c r="BM1790" s="1" t="s">
        <v>3502</v>
      </c>
      <c r="BN1790" s="1" t="s">
        <v>11771</v>
      </c>
      <c r="BO1790" s="1" t="s">
        <v>46</v>
      </c>
      <c r="BP1790" s="1" t="s">
        <v>7417</v>
      </c>
      <c r="BQ1790" s="1" t="s">
        <v>3503</v>
      </c>
      <c r="BR1790" s="1" t="s">
        <v>13730</v>
      </c>
      <c r="BS1790" s="1" t="s">
        <v>79</v>
      </c>
      <c r="BT1790" s="1" t="s">
        <v>14129</v>
      </c>
    </row>
    <row r="1791" spans="1:72" ht="13.5" customHeight="1">
      <c r="A1791" s="4" t="str">
        <f t="shared" si="48"/>
        <v>1702_각남면_0110</v>
      </c>
      <c r="B1791" s="1">
        <v>1702</v>
      </c>
      <c r="C1791" s="1" t="s">
        <v>12741</v>
      </c>
      <c r="D1791" s="1" t="s">
        <v>12742</v>
      </c>
      <c r="E1791" s="1">
        <v>1790</v>
      </c>
      <c r="F1791" s="1">
        <v>6</v>
      </c>
      <c r="G1791" s="1" t="s">
        <v>3267</v>
      </c>
      <c r="H1791" s="1" t="s">
        <v>7056</v>
      </c>
      <c r="I1791" s="1">
        <v>7</v>
      </c>
      <c r="L1791" s="1">
        <v>2</v>
      </c>
      <c r="M1791" s="1" t="s">
        <v>14365</v>
      </c>
      <c r="N1791" s="1" t="s">
        <v>14366</v>
      </c>
      <c r="S1791" s="1" t="s">
        <v>49</v>
      </c>
      <c r="T1791" s="1" t="s">
        <v>2878</v>
      </c>
      <c r="W1791" s="1" t="s">
        <v>76</v>
      </c>
      <c r="X1791" s="1" t="s">
        <v>12974</v>
      </c>
      <c r="Y1791" s="1" t="s">
        <v>88</v>
      </c>
      <c r="Z1791" s="1" t="s">
        <v>7814</v>
      </c>
      <c r="AC1791" s="1">
        <v>67</v>
      </c>
      <c r="AD1791" s="1" t="s">
        <v>74</v>
      </c>
      <c r="AE1791" s="1" t="s">
        <v>9766</v>
      </c>
      <c r="AJ1791" s="1" t="s">
        <v>17</v>
      </c>
      <c r="AK1791" s="1" t="s">
        <v>9936</v>
      </c>
      <c r="AL1791" s="1" t="s">
        <v>79</v>
      </c>
      <c r="AM1791" s="1" t="s">
        <v>13206</v>
      </c>
      <c r="AT1791" s="1" t="s">
        <v>46</v>
      </c>
      <c r="AU1791" s="1" t="s">
        <v>7417</v>
      </c>
      <c r="AV1791" s="1" t="s">
        <v>351</v>
      </c>
      <c r="AW1791" s="1" t="s">
        <v>7758</v>
      </c>
      <c r="BG1791" s="1" t="s">
        <v>46</v>
      </c>
      <c r="BH1791" s="1" t="s">
        <v>7417</v>
      </c>
      <c r="BI1791" s="1" t="s">
        <v>3504</v>
      </c>
      <c r="BJ1791" s="1" t="s">
        <v>13545</v>
      </c>
      <c r="BK1791" s="1" t="s">
        <v>46</v>
      </c>
      <c r="BL1791" s="1" t="s">
        <v>7417</v>
      </c>
      <c r="BM1791" s="1" t="s">
        <v>769</v>
      </c>
      <c r="BN1791" s="1" t="s">
        <v>8278</v>
      </c>
      <c r="BO1791" s="1" t="s">
        <v>46</v>
      </c>
      <c r="BP1791" s="1" t="s">
        <v>7417</v>
      </c>
      <c r="BQ1791" s="1" t="s">
        <v>3505</v>
      </c>
      <c r="BR1791" s="1" t="s">
        <v>14085</v>
      </c>
      <c r="BS1791" s="1" t="s">
        <v>149</v>
      </c>
      <c r="BT1791" s="1" t="s">
        <v>9962</v>
      </c>
    </row>
    <row r="1792" spans="1:72" ht="13.5" customHeight="1">
      <c r="A1792" s="4" t="str">
        <f t="shared" si="48"/>
        <v>1702_각남면_0110</v>
      </c>
      <c r="B1792" s="1">
        <v>1702</v>
      </c>
      <c r="C1792" s="1" t="s">
        <v>12741</v>
      </c>
      <c r="D1792" s="1" t="s">
        <v>12742</v>
      </c>
      <c r="E1792" s="1">
        <v>1791</v>
      </c>
      <c r="F1792" s="1">
        <v>6</v>
      </c>
      <c r="G1792" s="1" t="s">
        <v>3267</v>
      </c>
      <c r="H1792" s="1" t="s">
        <v>7056</v>
      </c>
      <c r="I1792" s="1">
        <v>7</v>
      </c>
      <c r="L1792" s="1">
        <v>2</v>
      </c>
      <c r="M1792" s="1" t="s">
        <v>14365</v>
      </c>
      <c r="N1792" s="1" t="s">
        <v>14366</v>
      </c>
      <c r="S1792" s="1" t="s">
        <v>68</v>
      </c>
      <c r="T1792" s="1" t="s">
        <v>7222</v>
      </c>
      <c r="U1792" s="1" t="s">
        <v>462</v>
      </c>
      <c r="V1792" s="1" t="s">
        <v>12952</v>
      </c>
      <c r="Y1792" s="1" t="s">
        <v>3506</v>
      </c>
      <c r="Z1792" s="1" t="s">
        <v>8695</v>
      </c>
      <c r="AC1792" s="1">
        <v>17</v>
      </c>
      <c r="AD1792" s="1" t="s">
        <v>312</v>
      </c>
      <c r="AE1792" s="1" t="s">
        <v>7338</v>
      </c>
      <c r="AF1792" s="1" t="s">
        <v>100</v>
      </c>
      <c r="AG1792" s="1" t="s">
        <v>9819</v>
      </c>
    </row>
    <row r="1793" spans="1:73" ht="13.5" customHeight="1">
      <c r="A1793" s="4" t="str">
        <f t="shared" si="48"/>
        <v>1702_각남면_0110</v>
      </c>
      <c r="B1793" s="1">
        <v>1702</v>
      </c>
      <c r="C1793" s="1" t="s">
        <v>12741</v>
      </c>
      <c r="D1793" s="1" t="s">
        <v>12742</v>
      </c>
      <c r="E1793" s="1">
        <v>1792</v>
      </c>
      <c r="F1793" s="1">
        <v>6</v>
      </c>
      <c r="G1793" s="1" t="s">
        <v>3267</v>
      </c>
      <c r="H1793" s="1" t="s">
        <v>7056</v>
      </c>
      <c r="I1793" s="1">
        <v>7</v>
      </c>
      <c r="L1793" s="1">
        <v>3</v>
      </c>
      <c r="M1793" s="1" t="s">
        <v>14629</v>
      </c>
      <c r="N1793" s="1" t="s">
        <v>14630</v>
      </c>
      <c r="T1793" s="1" t="s">
        <v>14194</v>
      </c>
      <c r="U1793" s="1" t="s">
        <v>1505</v>
      </c>
      <c r="V1793" s="1" t="s">
        <v>7411</v>
      </c>
      <c r="W1793" s="1" t="s">
        <v>76</v>
      </c>
      <c r="X1793" s="1" t="s">
        <v>12974</v>
      </c>
      <c r="Y1793" s="1" t="s">
        <v>734</v>
      </c>
      <c r="Z1793" s="1" t="s">
        <v>7156</v>
      </c>
      <c r="AC1793" s="1">
        <v>35</v>
      </c>
      <c r="AD1793" s="1" t="s">
        <v>135</v>
      </c>
      <c r="AE1793" s="1" t="s">
        <v>9773</v>
      </c>
      <c r="AJ1793" s="1" t="s">
        <v>17</v>
      </c>
      <c r="AK1793" s="1" t="s">
        <v>9936</v>
      </c>
      <c r="AL1793" s="1" t="s">
        <v>79</v>
      </c>
      <c r="AM1793" s="1" t="s">
        <v>13206</v>
      </c>
      <c r="AT1793" s="1" t="s">
        <v>187</v>
      </c>
      <c r="AU1793" s="1" t="s">
        <v>10063</v>
      </c>
      <c r="AV1793" s="1" t="s">
        <v>3507</v>
      </c>
      <c r="AW1793" s="1" t="s">
        <v>10565</v>
      </c>
      <c r="BG1793" s="1" t="s">
        <v>862</v>
      </c>
      <c r="BH1793" s="1" t="s">
        <v>7578</v>
      </c>
      <c r="BI1793" s="1" t="s">
        <v>1442</v>
      </c>
      <c r="BJ1793" s="1" t="s">
        <v>10373</v>
      </c>
      <c r="BK1793" s="1" t="s">
        <v>189</v>
      </c>
      <c r="BL1793" s="1" t="s">
        <v>7414</v>
      </c>
      <c r="BM1793" s="1" t="s">
        <v>1628</v>
      </c>
      <c r="BN1793" s="1" t="s">
        <v>8950</v>
      </c>
      <c r="BO1793" s="1" t="s">
        <v>187</v>
      </c>
      <c r="BP1793" s="1" t="s">
        <v>10063</v>
      </c>
      <c r="BQ1793" s="1" t="s">
        <v>3508</v>
      </c>
      <c r="BR1793" s="1" t="s">
        <v>12322</v>
      </c>
      <c r="BS1793" s="1" t="s">
        <v>399</v>
      </c>
      <c r="BT1793" s="1" t="s">
        <v>9937</v>
      </c>
    </row>
    <row r="1794" spans="1:73" ht="13.5" customHeight="1">
      <c r="A1794" s="4" t="str">
        <f t="shared" si="48"/>
        <v>1702_각남면_0110</v>
      </c>
      <c r="B1794" s="1">
        <v>1702</v>
      </c>
      <c r="C1794" s="1" t="s">
        <v>12741</v>
      </c>
      <c r="D1794" s="1" t="s">
        <v>12742</v>
      </c>
      <c r="E1794" s="1">
        <v>1793</v>
      </c>
      <c r="F1794" s="1">
        <v>6</v>
      </c>
      <c r="G1794" s="1" t="s">
        <v>3267</v>
      </c>
      <c r="H1794" s="1" t="s">
        <v>7056</v>
      </c>
      <c r="I1794" s="1">
        <v>7</v>
      </c>
      <c r="L1794" s="1">
        <v>3</v>
      </c>
      <c r="M1794" s="1" t="s">
        <v>14629</v>
      </c>
      <c r="N1794" s="1" t="s">
        <v>14630</v>
      </c>
      <c r="S1794" s="1" t="s">
        <v>49</v>
      </c>
      <c r="T1794" s="1" t="s">
        <v>2878</v>
      </c>
      <c r="W1794" s="1" t="s">
        <v>76</v>
      </c>
      <c r="X1794" s="1" t="s">
        <v>12974</v>
      </c>
      <c r="Y1794" s="1" t="s">
        <v>88</v>
      </c>
      <c r="Z1794" s="1" t="s">
        <v>7814</v>
      </c>
      <c r="AC1794" s="1">
        <v>37</v>
      </c>
      <c r="AD1794" s="1" t="s">
        <v>116</v>
      </c>
      <c r="AE1794" s="1" t="s">
        <v>9770</v>
      </c>
      <c r="AF1794" s="1" t="s">
        <v>100</v>
      </c>
      <c r="AG1794" s="1" t="s">
        <v>9819</v>
      </c>
      <c r="AJ1794" s="1" t="s">
        <v>17</v>
      </c>
      <c r="AK1794" s="1" t="s">
        <v>9936</v>
      </c>
      <c r="AL1794" s="1" t="s">
        <v>149</v>
      </c>
      <c r="AM1794" s="1" t="s">
        <v>9962</v>
      </c>
      <c r="AT1794" s="1" t="s">
        <v>481</v>
      </c>
      <c r="AU1794" s="1" t="s">
        <v>7339</v>
      </c>
      <c r="AV1794" s="1" t="s">
        <v>127</v>
      </c>
      <c r="AW1794" s="1" t="s">
        <v>8036</v>
      </c>
      <c r="BG1794" s="1" t="s">
        <v>363</v>
      </c>
      <c r="BH1794" s="1" t="s">
        <v>7491</v>
      </c>
      <c r="BI1794" s="1" t="s">
        <v>2558</v>
      </c>
      <c r="BJ1794" s="1" t="s">
        <v>11242</v>
      </c>
      <c r="BK1794" s="1" t="s">
        <v>46</v>
      </c>
      <c r="BL1794" s="1" t="s">
        <v>7417</v>
      </c>
      <c r="BM1794" s="1" t="s">
        <v>3509</v>
      </c>
      <c r="BN1794" s="1" t="s">
        <v>10896</v>
      </c>
      <c r="BO1794" s="1" t="s">
        <v>189</v>
      </c>
      <c r="BP1794" s="1" t="s">
        <v>7414</v>
      </c>
      <c r="BQ1794" s="1" t="s">
        <v>3510</v>
      </c>
      <c r="BR1794" s="1" t="s">
        <v>12323</v>
      </c>
      <c r="BS1794" s="1" t="s">
        <v>97</v>
      </c>
      <c r="BT1794" s="1" t="s">
        <v>9880</v>
      </c>
    </row>
    <row r="1795" spans="1:73" ht="13.5" customHeight="1">
      <c r="A1795" s="4" t="str">
        <f t="shared" si="48"/>
        <v>1702_각남면_0110</v>
      </c>
      <c r="B1795" s="1">
        <v>1702</v>
      </c>
      <c r="C1795" s="1" t="s">
        <v>12741</v>
      </c>
      <c r="D1795" s="1" t="s">
        <v>12742</v>
      </c>
      <c r="E1795" s="1">
        <v>1794</v>
      </c>
      <c r="F1795" s="1">
        <v>6</v>
      </c>
      <c r="G1795" s="1" t="s">
        <v>3267</v>
      </c>
      <c r="H1795" s="1" t="s">
        <v>7056</v>
      </c>
      <c r="I1795" s="1">
        <v>7</v>
      </c>
      <c r="L1795" s="1">
        <v>3</v>
      </c>
      <c r="M1795" s="1" t="s">
        <v>14629</v>
      </c>
      <c r="N1795" s="1" t="s">
        <v>14630</v>
      </c>
      <c r="S1795" s="1" t="s">
        <v>68</v>
      </c>
      <c r="T1795" s="1" t="s">
        <v>7222</v>
      </c>
      <c r="Y1795" s="1" t="s">
        <v>3511</v>
      </c>
      <c r="Z1795" s="1" t="s">
        <v>8696</v>
      </c>
      <c r="AC1795" s="1">
        <v>1</v>
      </c>
      <c r="AD1795" s="1" t="s">
        <v>284</v>
      </c>
      <c r="AE1795" s="1" t="s">
        <v>9789</v>
      </c>
      <c r="AF1795" s="1" t="s">
        <v>100</v>
      </c>
      <c r="AG1795" s="1" t="s">
        <v>9819</v>
      </c>
    </row>
    <row r="1796" spans="1:73" ht="13.5" customHeight="1">
      <c r="A1796" s="4" t="str">
        <f t="shared" si="48"/>
        <v>1702_각남면_0110</v>
      </c>
      <c r="B1796" s="1">
        <v>1702</v>
      </c>
      <c r="C1796" s="1" t="s">
        <v>12741</v>
      </c>
      <c r="D1796" s="1" t="s">
        <v>12742</v>
      </c>
      <c r="E1796" s="1">
        <v>1795</v>
      </c>
      <c r="F1796" s="1">
        <v>6</v>
      </c>
      <c r="G1796" s="1" t="s">
        <v>3267</v>
      </c>
      <c r="H1796" s="1" t="s">
        <v>7056</v>
      </c>
      <c r="I1796" s="1">
        <v>7</v>
      </c>
      <c r="L1796" s="1">
        <v>4</v>
      </c>
      <c r="M1796" s="1" t="s">
        <v>14897</v>
      </c>
      <c r="N1796" s="1" t="s">
        <v>14898</v>
      </c>
      <c r="T1796" s="1" t="s">
        <v>14194</v>
      </c>
      <c r="U1796" s="1" t="s">
        <v>42</v>
      </c>
      <c r="V1796" s="1" t="s">
        <v>7418</v>
      </c>
      <c r="W1796" s="1" t="s">
        <v>1683</v>
      </c>
      <c r="X1796" s="1" t="s">
        <v>7772</v>
      </c>
      <c r="Y1796" s="1" t="s">
        <v>1341</v>
      </c>
      <c r="Z1796" s="1" t="s">
        <v>8110</v>
      </c>
      <c r="AC1796" s="1">
        <v>39</v>
      </c>
      <c r="AD1796" s="1" t="s">
        <v>803</v>
      </c>
      <c r="AE1796" s="1" t="s">
        <v>9815</v>
      </c>
      <c r="AJ1796" s="1" t="s">
        <v>17</v>
      </c>
      <c r="AK1796" s="1" t="s">
        <v>9936</v>
      </c>
      <c r="AL1796" s="1" t="s">
        <v>360</v>
      </c>
      <c r="AM1796" s="1" t="s">
        <v>9928</v>
      </c>
      <c r="AT1796" s="1" t="s">
        <v>746</v>
      </c>
      <c r="AU1796" s="1" t="s">
        <v>7358</v>
      </c>
      <c r="AV1796" s="1" t="s">
        <v>976</v>
      </c>
      <c r="AW1796" s="1" t="s">
        <v>8019</v>
      </c>
      <c r="BG1796" s="1" t="s">
        <v>46</v>
      </c>
      <c r="BH1796" s="1" t="s">
        <v>7417</v>
      </c>
      <c r="BI1796" s="1" t="s">
        <v>1231</v>
      </c>
      <c r="BJ1796" s="1" t="s">
        <v>9259</v>
      </c>
      <c r="BK1796" s="1" t="s">
        <v>257</v>
      </c>
      <c r="BL1796" s="1" t="s">
        <v>7537</v>
      </c>
      <c r="BM1796" s="1" t="s">
        <v>3512</v>
      </c>
      <c r="BN1796" s="1" t="s">
        <v>11772</v>
      </c>
      <c r="BO1796" s="1" t="s">
        <v>189</v>
      </c>
      <c r="BP1796" s="1" t="s">
        <v>7414</v>
      </c>
      <c r="BQ1796" s="1" t="s">
        <v>3513</v>
      </c>
      <c r="BR1796" s="1" t="s">
        <v>13947</v>
      </c>
      <c r="BS1796" s="1" t="s">
        <v>3279</v>
      </c>
      <c r="BT1796" s="1" t="s">
        <v>9961</v>
      </c>
    </row>
    <row r="1797" spans="1:73" ht="13.5" customHeight="1">
      <c r="A1797" s="4" t="str">
        <f t="shared" si="48"/>
        <v>1702_각남면_0110</v>
      </c>
      <c r="B1797" s="1">
        <v>1702</v>
      </c>
      <c r="C1797" s="1" t="s">
        <v>12741</v>
      </c>
      <c r="D1797" s="1" t="s">
        <v>12742</v>
      </c>
      <c r="E1797" s="1">
        <v>1796</v>
      </c>
      <c r="F1797" s="1">
        <v>6</v>
      </c>
      <c r="G1797" s="1" t="s">
        <v>3267</v>
      </c>
      <c r="H1797" s="1" t="s">
        <v>7056</v>
      </c>
      <c r="I1797" s="1">
        <v>7</v>
      </c>
      <c r="L1797" s="1">
        <v>4</v>
      </c>
      <c r="M1797" s="1" t="s">
        <v>14897</v>
      </c>
      <c r="N1797" s="1" t="s">
        <v>14898</v>
      </c>
      <c r="S1797" s="1" t="s">
        <v>49</v>
      </c>
      <c r="T1797" s="1" t="s">
        <v>2878</v>
      </c>
      <c r="W1797" s="1" t="s">
        <v>3514</v>
      </c>
      <c r="X1797" s="1" t="s">
        <v>7793</v>
      </c>
      <c r="Y1797" s="1" t="s">
        <v>88</v>
      </c>
      <c r="Z1797" s="1" t="s">
        <v>7814</v>
      </c>
      <c r="AC1797" s="1">
        <v>40</v>
      </c>
      <c r="AD1797" s="1" t="s">
        <v>52</v>
      </c>
      <c r="AE1797" s="1" t="s">
        <v>9763</v>
      </c>
      <c r="AJ1797" s="1" t="s">
        <v>17</v>
      </c>
      <c r="AK1797" s="1" t="s">
        <v>9936</v>
      </c>
      <c r="AL1797" s="1" t="s">
        <v>86</v>
      </c>
      <c r="AM1797" s="1" t="s">
        <v>9892</v>
      </c>
      <c r="AT1797" s="1" t="s">
        <v>42</v>
      </c>
      <c r="AU1797" s="1" t="s">
        <v>7418</v>
      </c>
      <c r="AV1797" s="1" t="s">
        <v>15356</v>
      </c>
      <c r="AW1797" s="1" t="s">
        <v>8493</v>
      </c>
      <c r="BG1797" s="1" t="s">
        <v>189</v>
      </c>
      <c r="BH1797" s="1" t="s">
        <v>7414</v>
      </c>
      <c r="BI1797" s="1" t="s">
        <v>3515</v>
      </c>
      <c r="BJ1797" s="1" t="s">
        <v>11312</v>
      </c>
      <c r="BK1797" s="1" t="s">
        <v>42</v>
      </c>
      <c r="BL1797" s="1" t="s">
        <v>7418</v>
      </c>
      <c r="BM1797" s="1" t="s">
        <v>3516</v>
      </c>
      <c r="BN1797" s="1" t="s">
        <v>11773</v>
      </c>
      <c r="BO1797" s="1" t="s">
        <v>1005</v>
      </c>
      <c r="BP1797" s="1" t="s">
        <v>10209</v>
      </c>
      <c r="BQ1797" s="1" t="s">
        <v>3517</v>
      </c>
      <c r="BR1797" s="1" t="s">
        <v>14008</v>
      </c>
      <c r="BS1797" s="1" t="s">
        <v>149</v>
      </c>
      <c r="BT1797" s="1" t="s">
        <v>9962</v>
      </c>
    </row>
    <row r="1798" spans="1:73" ht="13.5" customHeight="1">
      <c r="A1798" s="4" t="str">
        <f t="shared" si="48"/>
        <v>1702_각남면_0110</v>
      </c>
      <c r="B1798" s="1">
        <v>1702</v>
      </c>
      <c r="C1798" s="1" t="s">
        <v>12741</v>
      </c>
      <c r="D1798" s="1" t="s">
        <v>12742</v>
      </c>
      <c r="E1798" s="1">
        <v>1797</v>
      </c>
      <c r="F1798" s="1">
        <v>6</v>
      </c>
      <c r="G1798" s="1" t="s">
        <v>3267</v>
      </c>
      <c r="H1798" s="1" t="s">
        <v>7056</v>
      </c>
      <c r="I1798" s="1">
        <v>7</v>
      </c>
      <c r="L1798" s="1">
        <v>4</v>
      </c>
      <c r="M1798" s="1" t="s">
        <v>14897</v>
      </c>
      <c r="N1798" s="1" t="s">
        <v>14898</v>
      </c>
      <c r="S1798" s="1" t="s">
        <v>64</v>
      </c>
      <c r="T1798" s="1" t="s">
        <v>7221</v>
      </c>
      <c r="Y1798" s="1" t="s">
        <v>15456</v>
      </c>
      <c r="Z1798" s="1" t="s">
        <v>8697</v>
      </c>
      <c r="AC1798" s="1">
        <v>2</v>
      </c>
      <c r="AD1798" s="1" t="s">
        <v>99</v>
      </c>
      <c r="AE1798" s="1" t="s">
        <v>9768</v>
      </c>
      <c r="AF1798" s="1" t="s">
        <v>100</v>
      </c>
      <c r="AG1798" s="1" t="s">
        <v>9819</v>
      </c>
    </row>
    <row r="1799" spans="1:73" ht="13.5" customHeight="1">
      <c r="A1799" s="4" t="str">
        <f t="shared" si="48"/>
        <v>1702_각남면_0110</v>
      </c>
      <c r="B1799" s="1">
        <v>1702</v>
      </c>
      <c r="C1799" s="1" t="s">
        <v>12741</v>
      </c>
      <c r="D1799" s="1" t="s">
        <v>12742</v>
      </c>
      <c r="E1799" s="1">
        <v>1798</v>
      </c>
      <c r="F1799" s="1">
        <v>6</v>
      </c>
      <c r="G1799" s="1" t="s">
        <v>3267</v>
      </c>
      <c r="H1799" s="1" t="s">
        <v>7056</v>
      </c>
      <c r="I1799" s="1">
        <v>7</v>
      </c>
      <c r="L1799" s="1">
        <v>5</v>
      </c>
      <c r="M1799" s="1" t="s">
        <v>15143</v>
      </c>
      <c r="N1799" s="1" t="s">
        <v>15144</v>
      </c>
      <c r="T1799" s="1" t="s">
        <v>14194</v>
      </c>
      <c r="U1799" s="1" t="s">
        <v>1153</v>
      </c>
      <c r="V1799" s="1" t="s">
        <v>7383</v>
      </c>
      <c r="W1799" s="1" t="s">
        <v>1076</v>
      </c>
      <c r="X1799" s="1" t="s">
        <v>12983</v>
      </c>
      <c r="Y1799" s="1" t="s">
        <v>2701</v>
      </c>
      <c r="Z1799" s="1" t="s">
        <v>8698</v>
      </c>
      <c r="AC1799" s="1">
        <v>32</v>
      </c>
      <c r="AD1799" s="1" t="s">
        <v>178</v>
      </c>
      <c r="AE1799" s="1" t="s">
        <v>9780</v>
      </c>
      <c r="AJ1799" s="1" t="s">
        <v>17</v>
      </c>
      <c r="AK1799" s="1" t="s">
        <v>9936</v>
      </c>
      <c r="AL1799" s="1" t="s">
        <v>399</v>
      </c>
      <c r="AM1799" s="1" t="s">
        <v>9937</v>
      </c>
      <c r="AT1799" s="1" t="s">
        <v>1005</v>
      </c>
      <c r="AU1799" s="1" t="s">
        <v>10209</v>
      </c>
      <c r="AV1799" s="1" t="s">
        <v>1193</v>
      </c>
      <c r="AW1799" s="1" t="s">
        <v>8671</v>
      </c>
      <c r="BG1799" s="1" t="s">
        <v>46</v>
      </c>
      <c r="BH1799" s="1" t="s">
        <v>7417</v>
      </c>
      <c r="BI1799" s="1" t="s">
        <v>3416</v>
      </c>
      <c r="BJ1799" s="1" t="s">
        <v>10556</v>
      </c>
      <c r="BK1799" s="1" t="s">
        <v>363</v>
      </c>
      <c r="BL1799" s="1" t="s">
        <v>7491</v>
      </c>
      <c r="BM1799" s="1" t="s">
        <v>3417</v>
      </c>
      <c r="BN1799" s="1" t="s">
        <v>11303</v>
      </c>
      <c r="BO1799" s="1" t="s">
        <v>481</v>
      </c>
      <c r="BP1799" s="1" t="s">
        <v>7339</v>
      </c>
      <c r="BQ1799" s="1" t="s">
        <v>3518</v>
      </c>
      <c r="BR1799" s="1" t="s">
        <v>12324</v>
      </c>
      <c r="BS1799" s="1" t="s">
        <v>348</v>
      </c>
      <c r="BT1799" s="1" t="s">
        <v>10001</v>
      </c>
      <c r="BU1799" s="1" t="s">
        <v>16088</v>
      </c>
    </row>
    <row r="1800" spans="1:73" ht="13.5" customHeight="1">
      <c r="A1800" s="4" t="str">
        <f t="shared" si="48"/>
        <v>1702_각남면_0110</v>
      </c>
      <c r="B1800" s="1">
        <v>1702</v>
      </c>
      <c r="C1800" s="1" t="s">
        <v>12741</v>
      </c>
      <c r="D1800" s="1" t="s">
        <v>12742</v>
      </c>
      <c r="E1800" s="1">
        <v>1799</v>
      </c>
      <c r="F1800" s="1">
        <v>6</v>
      </c>
      <c r="G1800" s="1" t="s">
        <v>3267</v>
      </c>
      <c r="H1800" s="1" t="s">
        <v>7056</v>
      </c>
      <c r="I1800" s="1">
        <v>7</v>
      </c>
      <c r="L1800" s="1">
        <v>5</v>
      </c>
      <c r="M1800" s="1" t="s">
        <v>15143</v>
      </c>
      <c r="N1800" s="1" t="s">
        <v>15144</v>
      </c>
      <c r="S1800" s="1" t="s">
        <v>49</v>
      </c>
      <c r="T1800" s="1" t="s">
        <v>2878</v>
      </c>
      <c r="W1800" s="1" t="s">
        <v>882</v>
      </c>
      <c r="X1800" s="1" t="s">
        <v>7772</v>
      </c>
      <c r="Y1800" s="1" t="s">
        <v>88</v>
      </c>
      <c r="Z1800" s="1" t="s">
        <v>7814</v>
      </c>
      <c r="AC1800" s="1">
        <v>33</v>
      </c>
      <c r="AD1800" s="1" t="s">
        <v>380</v>
      </c>
      <c r="AE1800" s="1" t="s">
        <v>9798</v>
      </c>
      <c r="AF1800" s="1" t="s">
        <v>100</v>
      </c>
      <c r="AG1800" s="1" t="s">
        <v>9819</v>
      </c>
      <c r="AJ1800" s="1" t="s">
        <v>17</v>
      </c>
      <c r="AK1800" s="1" t="s">
        <v>9936</v>
      </c>
      <c r="AL1800" s="1" t="s">
        <v>360</v>
      </c>
      <c r="AM1800" s="1" t="s">
        <v>9928</v>
      </c>
      <c r="AT1800" s="1" t="s">
        <v>187</v>
      </c>
      <c r="AU1800" s="1" t="s">
        <v>10063</v>
      </c>
      <c r="AV1800" s="1" t="s">
        <v>3519</v>
      </c>
      <c r="AW1800" s="1" t="s">
        <v>10566</v>
      </c>
      <c r="BG1800" s="1" t="s">
        <v>95</v>
      </c>
      <c r="BH1800" s="1" t="s">
        <v>10190</v>
      </c>
      <c r="BI1800" s="1" t="s">
        <v>3520</v>
      </c>
      <c r="BJ1800" s="1" t="s">
        <v>11313</v>
      </c>
      <c r="BK1800" s="1" t="s">
        <v>189</v>
      </c>
      <c r="BL1800" s="1" t="s">
        <v>7414</v>
      </c>
      <c r="BM1800" s="1" t="s">
        <v>1728</v>
      </c>
      <c r="BN1800" s="1" t="s">
        <v>8227</v>
      </c>
      <c r="BO1800" s="1" t="s">
        <v>187</v>
      </c>
      <c r="BP1800" s="1" t="s">
        <v>10063</v>
      </c>
      <c r="BQ1800" s="1" t="s">
        <v>15890</v>
      </c>
      <c r="BR1800" s="1" t="s">
        <v>12325</v>
      </c>
      <c r="BS1800" s="1" t="s">
        <v>1015</v>
      </c>
      <c r="BT1800" s="1" t="s">
        <v>9970</v>
      </c>
    </row>
    <row r="1801" spans="1:73" ht="13.5" customHeight="1">
      <c r="A1801" s="4" t="str">
        <f t="shared" si="48"/>
        <v>1702_각남면_0110</v>
      </c>
      <c r="B1801" s="1">
        <v>1702</v>
      </c>
      <c r="C1801" s="1" t="s">
        <v>12741</v>
      </c>
      <c r="D1801" s="1" t="s">
        <v>12742</v>
      </c>
      <c r="E1801" s="1">
        <v>1800</v>
      </c>
      <c r="F1801" s="1">
        <v>6</v>
      </c>
      <c r="G1801" s="1" t="s">
        <v>3267</v>
      </c>
      <c r="H1801" s="1" t="s">
        <v>7056</v>
      </c>
      <c r="I1801" s="1">
        <v>7</v>
      </c>
      <c r="L1801" s="1">
        <v>5</v>
      </c>
      <c r="M1801" s="1" t="s">
        <v>15143</v>
      </c>
      <c r="N1801" s="1" t="s">
        <v>15144</v>
      </c>
      <c r="S1801" s="1" t="s">
        <v>64</v>
      </c>
      <c r="T1801" s="1" t="s">
        <v>7221</v>
      </c>
      <c r="Y1801" s="1" t="s">
        <v>88</v>
      </c>
      <c r="Z1801" s="1" t="s">
        <v>7814</v>
      </c>
      <c r="AC1801" s="1">
        <v>3</v>
      </c>
      <c r="AD1801" s="1" t="s">
        <v>380</v>
      </c>
      <c r="AE1801" s="1" t="s">
        <v>9798</v>
      </c>
      <c r="AF1801" s="1" t="s">
        <v>100</v>
      </c>
      <c r="AG1801" s="1" t="s">
        <v>9819</v>
      </c>
    </row>
    <row r="1802" spans="1:73" ht="13.5" customHeight="1">
      <c r="A1802" s="4" t="str">
        <f t="shared" si="48"/>
        <v>1702_각남면_0110</v>
      </c>
      <c r="B1802" s="1">
        <v>1702</v>
      </c>
      <c r="C1802" s="1" t="s">
        <v>12741</v>
      </c>
      <c r="D1802" s="1" t="s">
        <v>12742</v>
      </c>
      <c r="E1802" s="1">
        <v>1801</v>
      </c>
      <c r="F1802" s="1">
        <v>6</v>
      </c>
      <c r="G1802" s="1" t="s">
        <v>3267</v>
      </c>
      <c r="H1802" s="1" t="s">
        <v>7056</v>
      </c>
      <c r="I1802" s="1">
        <v>8</v>
      </c>
      <c r="J1802" s="1" t="s">
        <v>3521</v>
      </c>
      <c r="K1802" s="1" t="s">
        <v>7112</v>
      </c>
      <c r="L1802" s="1">
        <v>1</v>
      </c>
      <c r="M1802" s="1" t="s">
        <v>3521</v>
      </c>
      <c r="N1802" s="1" t="s">
        <v>7112</v>
      </c>
      <c r="T1802" s="1" t="s">
        <v>14194</v>
      </c>
      <c r="U1802" s="1" t="s">
        <v>1505</v>
      </c>
      <c r="V1802" s="1" t="s">
        <v>7411</v>
      </c>
      <c r="W1802" s="1" t="s">
        <v>1067</v>
      </c>
      <c r="X1802" s="1" t="s">
        <v>7775</v>
      </c>
      <c r="Y1802" s="1" t="s">
        <v>1743</v>
      </c>
      <c r="Z1802" s="1" t="s">
        <v>8231</v>
      </c>
      <c r="AC1802" s="1">
        <v>26</v>
      </c>
      <c r="AD1802" s="1" t="s">
        <v>140</v>
      </c>
      <c r="AE1802" s="1" t="s">
        <v>9774</v>
      </c>
      <c r="AJ1802" s="1" t="s">
        <v>17</v>
      </c>
      <c r="AK1802" s="1" t="s">
        <v>9936</v>
      </c>
      <c r="AL1802" s="1" t="s">
        <v>443</v>
      </c>
      <c r="AM1802" s="1" t="s">
        <v>9603</v>
      </c>
      <c r="AT1802" s="1" t="s">
        <v>481</v>
      </c>
      <c r="AU1802" s="1" t="s">
        <v>7339</v>
      </c>
      <c r="AV1802" s="1" t="s">
        <v>1686</v>
      </c>
      <c r="AW1802" s="1" t="s">
        <v>7135</v>
      </c>
      <c r="BG1802" s="1" t="s">
        <v>3362</v>
      </c>
      <c r="BH1802" s="1" t="s">
        <v>13525</v>
      </c>
      <c r="BI1802" s="1" t="s">
        <v>3363</v>
      </c>
      <c r="BJ1802" s="1" t="s">
        <v>10590</v>
      </c>
      <c r="BK1802" s="1" t="s">
        <v>207</v>
      </c>
      <c r="BL1802" s="1" t="s">
        <v>10187</v>
      </c>
      <c r="BM1802" s="1" t="s">
        <v>15331</v>
      </c>
      <c r="BN1802" s="1" t="s">
        <v>8461</v>
      </c>
      <c r="BO1802" s="1" t="s">
        <v>107</v>
      </c>
      <c r="BP1802" s="1" t="s">
        <v>13368</v>
      </c>
      <c r="BQ1802" s="1" t="s">
        <v>3364</v>
      </c>
      <c r="BR1802" s="1" t="s">
        <v>12307</v>
      </c>
      <c r="BS1802" s="1" t="s">
        <v>310</v>
      </c>
      <c r="BT1802" s="1" t="s">
        <v>9995</v>
      </c>
    </row>
    <row r="1803" spans="1:73" ht="13.5" customHeight="1">
      <c r="A1803" s="4" t="str">
        <f t="shared" si="48"/>
        <v>1702_각남면_0110</v>
      </c>
      <c r="B1803" s="1">
        <v>1702</v>
      </c>
      <c r="C1803" s="1" t="s">
        <v>12741</v>
      </c>
      <c r="D1803" s="1" t="s">
        <v>12742</v>
      </c>
      <c r="E1803" s="1">
        <v>1802</v>
      </c>
      <c r="F1803" s="1">
        <v>6</v>
      </c>
      <c r="G1803" s="1" t="s">
        <v>3267</v>
      </c>
      <c r="H1803" s="1" t="s">
        <v>7056</v>
      </c>
      <c r="I1803" s="1">
        <v>8</v>
      </c>
      <c r="L1803" s="1">
        <v>1</v>
      </c>
      <c r="M1803" s="1" t="s">
        <v>3521</v>
      </c>
      <c r="N1803" s="1" t="s">
        <v>7112</v>
      </c>
      <c r="S1803" s="1" t="s">
        <v>49</v>
      </c>
      <c r="T1803" s="1" t="s">
        <v>2878</v>
      </c>
      <c r="W1803" s="1" t="s">
        <v>500</v>
      </c>
      <c r="X1803" s="1" t="s">
        <v>7765</v>
      </c>
      <c r="Y1803" s="1" t="s">
        <v>88</v>
      </c>
      <c r="Z1803" s="1" t="s">
        <v>7814</v>
      </c>
      <c r="AC1803" s="1">
        <v>26</v>
      </c>
      <c r="AD1803" s="1" t="s">
        <v>140</v>
      </c>
      <c r="AE1803" s="1" t="s">
        <v>9774</v>
      </c>
      <c r="AJ1803" s="1" t="s">
        <v>17</v>
      </c>
      <c r="AK1803" s="1" t="s">
        <v>9936</v>
      </c>
      <c r="AL1803" s="1" t="s">
        <v>310</v>
      </c>
      <c r="AM1803" s="1" t="s">
        <v>9995</v>
      </c>
      <c r="AT1803" s="1" t="s">
        <v>2152</v>
      </c>
      <c r="AU1803" s="1" t="s">
        <v>7472</v>
      </c>
      <c r="AV1803" s="1" t="s">
        <v>3522</v>
      </c>
      <c r="AW1803" s="1" t="s">
        <v>10567</v>
      </c>
      <c r="BG1803" s="1" t="s">
        <v>1842</v>
      </c>
      <c r="BH1803" s="1" t="s">
        <v>7605</v>
      </c>
      <c r="BI1803" s="1" t="s">
        <v>3523</v>
      </c>
      <c r="BJ1803" s="1" t="s">
        <v>11314</v>
      </c>
      <c r="BK1803" s="1" t="s">
        <v>3524</v>
      </c>
      <c r="BL1803" s="1" t="s">
        <v>11538</v>
      </c>
      <c r="BM1803" s="1" t="s">
        <v>1319</v>
      </c>
      <c r="BN1803" s="1" t="s">
        <v>8102</v>
      </c>
      <c r="BO1803" s="1" t="s">
        <v>233</v>
      </c>
      <c r="BP1803" s="1" t="s">
        <v>7467</v>
      </c>
      <c r="BQ1803" s="1" t="s">
        <v>3525</v>
      </c>
      <c r="BR1803" s="1" t="s">
        <v>13676</v>
      </c>
      <c r="BS1803" s="1" t="s">
        <v>79</v>
      </c>
      <c r="BT1803" s="1" t="s">
        <v>14129</v>
      </c>
    </row>
    <row r="1804" spans="1:73" ht="13.5" customHeight="1">
      <c r="A1804" s="4" t="str">
        <f t="shared" si="48"/>
        <v>1702_각남면_0110</v>
      </c>
      <c r="B1804" s="1">
        <v>1702</v>
      </c>
      <c r="C1804" s="1" t="s">
        <v>12741</v>
      </c>
      <c r="D1804" s="1" t="s">
        <v>12742</v>
      </c>
      <c r="E1804" s="1">
        <v>1803</v>
      </c>
      <c r="F1804" s="1">
        <v>6</v>
      </c>
      <c r="G1804" s="1" t="s">
        <v>3267</v>
      </c>
      <c r="H1804" s="1" t="s">
        <v>7056</v>
      </c>
      <c r="I1804" s="1">
        <v>8</v>
      </c>
      <c r="L1804" s="1">
        <v>2</v>
      </c>
      <c r="M1804" s="1" t="s">
        <v>14367</v>
      </c>
      <c r="N1804" s="1" t="s">
        <v>14368</v>
      </c>
      <c r="O1804" s="1" t="s">
        <v>6</v>
      </c>
      <c r="P1804" s="1" t="s">
        <v>7189</v>
      </c>
      <c r="T1804" s="1" t="s">
        <v>14194</v>
      </c>
      <c r="U1804" s="1" t="s">
        <v>3164</v>
      </c>
      <c r="V1804" s="1" t="s">
        <v>7497</v>
      </c>
      <c r="W1804" s="1" t="s">
        <v>155</v>
      </c>
      <c r="X1804" s="1" t="s">
        <v>7753</v>
      </c>
      <c r="Y1804" s="1" t="s">
        <v>1367</v>
      </c>
      <c r="Z1804" s="1" t="s">
        <v>8307</v>
      </c>
      <c r="AC1804" s="1">
        <v>33</v>
      </c>
      <c r="AD1804" s="1" t="s">
        <v>380</v>
      </c>
      <c r="AE1804" s="1" t="s">
        <v>9798</v>
      </c>
      <c r="AJ1804" s="1" t="s">
        <v>17</v>
      </c>
      <c r="AK1804" s="1" t="s">
        <v>9936</v>
      </c>
      <c r="AL1804" s="1" t="s">
        <v>399</v>
      </c>
      <c r="AM1804" s="1" t="s">
        <v>9937</v>
      </c>
      <c r="AT1804" s="1" t="s">
        <v>187</v>
      </c>
      <c r="AU1804" s="1" t="s">
        <v>10063</v>
      </c>
      <c r="AV1804" s="1" t="s">
        <v>3526</v>
      </c>
      <c r="AW1804" s="1" t="s">
        <v>10568</v>
      </c>
      <c r="BG1804" s="1" t="s">
        <v>207</v>
      </c>
      <c r="BH1804" s="1" t="s">
        <v>10187</v>
      </c>
      <c r="BI1804" s="1" t="s">
        <v>394</v>
      </c>
      <c r="BJ1804" s="1" t="s">
        <v>8850</v>
      </c>
      <c r="BK1804" s="1" t="s">
        <v>3527</v>
      </c>
      <c r="BL1804" s="1" t="s">
        <v>11098</v>
      </c>
      <c r="BM1804" s="1" t="s">
        <v>1671</v>
      </c>
      <c r="BN1804" s="1" t="s">
        <v>10396</v>
      </c>
      <c r="BO1804" s="1" t="s">
        <v>3528</v>
      </c>
      <c r="BP1804" s="1" t="s">
        <v>13631</v>
      </c>
      <c r="BQ1804" s="1" t="s">
        <v>2524</v>
      </c>
      <c r="BR1804" s="1" t="s">
        <v>12222</v>
      </c>
      <c r="BS1804" s="1" t="s">
        <v>443</v>
      </c>
      <c r="BT1804" s="1" t="s">
        <v>9603</v>
      </c>
    </row>
    <row r="1805" spans="1:73" ht="13.5" customHeight="1">
      <c r="A1805" s="4" t="str">
        <f t="shared" si="48"/>
        <v>1702_각남면_0110</v>
      </c>
      <c r="B1805" s="1">
        <v>1702</v>
      </c>
      <c r="C1805" s="1" t="s">
        <v>12741</v>
      </c>
      <c r="D1805" s="1" t="s">
        <v>12742</v>
      </c>
      <c r="E1805" s="1">
        <v>1804</v>
      </c>
      <c r="F1805" s="1">
        <v>6</v>
      </c>
      <c r="G1805" s="1" t="s">
        <v>3267</v>
      </c>
      <c r="H1805" s="1" t="s">
        <v>7056</v>
      </c>
      <c r="I1805" s="1">
        <v>8</v>
      </c>
      <c r="L1805" s="1">
        <v>2</v>
      </c>
      <c r="M1805" s="1" t="s">
        <v>14367</v>
      </c>
      <c r="N1805" s="1" t="s">
        <v>14368</v>
      </c>
      <c r="S1805" s="1" t="s">
        <v>49</v>
      </c>
      <c r="T1805" s="1" t="s">
        <v>2878</v>
      </c>
      <c r="W1805" s="1" t="s">
        <v>148</v>
      </c>
      <c r="X1805" s="1" t="s">
        <v>11263</v>
      </c>
      <c r="Y1805" s="1" t="s">
        <v>88</v>
      </c>
      <c r="Z1805" s="1" t="s">
        <v>7814</v>
      </c>
      <c r="AC1805" s="1">
        <v>37</v>
      </c>
      <c r="AD1805" s="1" t="s">
        <v>116</v>
      </c>
      <c r="AE1805" s="1" t="s">
        <v>9770</v>
      </c>
      <c r="AJ1805" s="1" t="s">
        <v>17</v>
      </c>
      <c r="AK1805" s="1" t="s">
        <v>9936</v>
      </c>
      <c r="AL1805" s="1" t="s">
        <v>149</v>
      </c>
      <c r="AM1805" s="1" t="s">
        <v>9962</v>
      </c>
      <c r="AT1805" s="1" t="s">
        <v>187</v>
      </c>
      <c r="AU1805" s="1" t="s">
        <v>10063</v>
      </c>
      <c r="AV1805" s="1" t="s">
        <v>734</v>
      </c>
      <c r="AW1805" s="1" t="s">
        <v>7156</v>
      </c>
      <c r="BG1805" s="1" t="s">
        <v>189</v>
      </c>
      <c r="BH1805" s="1" t="s">
        <v>7414</v>
      </c>
      <c r="BI1805" s="1" t="s">
        <v>2586</v>
      </c>
      <c r="BJ1805" s="1" t="s">
        <v>10478</v>
      </c>
      <c r="BK1805" s="1" t="s">
        <v>862</v>
      </c>
      <c r="BL1805" s="1" t="s">
        <v>7578</v>
      </c>
      <c r="BM1805" s="1" t="s">
        <v>3529</v>
      </c>
      <c r="BN1805" s="1" t="s">
        <v>8292</v>
      </c>
      <c r="BO1805" s="1" t="s">
        <v>685</v>
      </c>
      <c r="BP1805" s="1" t="s">
        <v>13520</v>
      </c>
      <c r="BQ1805" s="1" t="s">
        <v>3530</v>
      </c>
      <c r="BR1805" s="1" t="s">
        <v>12326</v>
      </c>
      <c r="BS1805" s="1" t="s">
        <v>97</v>
      </c>
      <c r="BT1805" s="1" t="s">
        <v>9880</v>
      </c>
    </row>
    <row r="1806" spans="1:73" ht="13.5" customHeight="1">
      <c r="A1806" s="4" t="str">
        <f t="shared" si="48"/>
        <v>1702_각남면_0110</v>
      </c>
      <c r="B1806" s="1">
        <v>1702</v>
      </c>
      <c r="C1806" s="1" t="s">
        <v>12741</v>
      </c>
      <c r="D1806" s="1" t="s">
        <v>12742</v>
      </c>
      <c r="E1806" s="1">
        <v>1805</v>
      </c>
      <c r="F1806" s="1">
        <v>6</v>
      </c>
      <c r="G1806" s="1" t="s">
        <v>3267</v>
      </c>
      <c r="H1806" s="1" t="s">
        <v>7056</v>
      </c>
      <c r="I1806" s="1">
        <v>8</v>
      </c>
      <c r="L1806" s="1">
        <v>3</v>
      </c>
      <c r="M1806" s="1" t="s">
        <v>14516</v>
      </c>
      <c r="N1806" s="1" t="s">
        <v>14517</v>
      </c>
      <c r="Q1806" s="1" t="s">
        <v>3531</v>
      </c>
      <c r="R1806" s="1" t="s">
        <v>12814</v>
      </c>
      <c r="T1806" s="1" t="s">
        <v>14194</v>
      </c>
      <c r="W1806" s="1" t="s">
        <v>148</v>
      </c>
      <c r="X1806" s="1" t="s">
        <v>11263</v>
      </c>
      <c r="Y1806" s="1" t="s">
        <v>3532</v>
      </c>
      <c r="Z1806" s="1" t="s">
        <v>8699</v>
      </c>
      <c r="AC1806" s="1">
        <v>45</v>
      </c>
      <c r="AD1806" s="1" t="s">
        <v>203</v>
      </c>
      <c r="AE1806" s="1" t="s">
        <v>9782</v>
      </c>
      <c r="AJ1806" s="1" t="s">
        <v>17</v>
      </c>
      <c r="AK1806" s="1" t="s">
        <v>9936</v>
      </c>
      <c r="AL1806" s="1" t="s">
        <v>120</v>
      </c>
      <c r="AM1806" s="1" t="s">
        <v>9894</v>
      </c>
      <c r="AT1806" s="1" t="s">
        <v>3533</v>
      </c>
      <c r="AU1806" s="1" t="s">
        <v>13370</v>
      </c>
      <c r="AV1806" s="1" t="s">
        <v>3320</v>
      </c>
      <c r="AW1806" s="1" t="s">
        <v>10545</v>
      </c>
      <c r="BG1806" s="1" t="s">
        <v>194</v>
      </c>
      <c r="BH1806" s="1" t="s">
        <v>7558</v>
      </c>
      <c r="BI1806" s="1" t="s">
        <v>1606</v>
      </c>
      <c r="BJ1806" s="1" t="s">
        <v>10012</v>
      </c>
      <c r="BK1806" s="1" t="s">
        <v>194</v>
      </c>
      <c r="BL1806" s="1" t="s">
        <v>7558</v>
      </c>
      <c r="BM1806" s="1" t="s">
        <v>269</v>
      </c>
      <c r="BN1806" s="1" t="s">
        <v>11601</v>
      </c>
      <c r="BO1806" s="1" t="s">
        <v>363</v>
      </c>
      <c r="BP1806" s="1" t="s">
        <v>7491</v>
      </c>
      <c r="BQ1806" s="1" t="s">
        <v>3321</v>
      </c>
      <c r="BR1806" s="1" t="s">
        <v>13670</v>
      </c>
      <c r="BS1806" s="1" t="s">
        <v>79</v>
      </c>
      <c r="BT1806" s="1" t="s">
        <v>14129</v>
      </c>
    </row>
    <row r="1807" spans="1:73" ht="13.5" customHeight="1">
      <c r="A1807" s="4" t="str">
        <f t="shared" si="48"/>
        <v>1702_각남면_0110</v>
      </c>
      <c r="B1807" s="1">
        <v>1702</v>
      </c>
      <c r="C1807" s="1" t="s">
        <v>12741</v>
      </c>
      <c r="D1807" s="1" t="s">
        <v>12742</v>
      </c>
      <c r="E1807" s="1">
        <v>1806</v>
      </c>
      <c r="F1807" s="1">
        <v>6</v>
      </c>
      <c r="G1807" s="1" t="s">
        <v>3267</v>
      </c>
      <c r="H1807" s="1" t="s">
        <v>7056</v>
      </c>
      <c r="I1807" s="1">
        <v>8</v>
      </c>
      <c r="L1807" s="1">
        <v>3</v>
      </c>
      <c r="M1807" s="1" t="s">
        <v>14516</v>
      </c>
      <c r="N1807" s="1" t="s">
        <v>14517</v>
      </c>
      <c r="S1807" s="1" t="s">
        <v>49</v>
      </c>
      <c r="T1807" s="1" t="s">
        <v>2878</v>
      </c>
      <c r="W1807" s="1" t="s">
        <v>3499</v>
      </c>
      <c r="X1807" s="1" t="s">
        <v>7792</v>
      </c>
      <c r="Y1807" s="1" t="s">
        <v>88</v>
      </c>
      <c r="Z1807" s="1" t="s">
        <v>7814</v>
      </c>
      <c r="AC1807" s="1">
        <v>29</v>
      </c>
      <c r="AD1807" s="1" t="s">
        <v>232</v>
      </c>
      <c r="AE1807" s="1" t="s">
        <v>9785</v>
      </c>
      <c r="AF1807" s="1" t="s">
        <v>100</v>
      </c>
      <c r="AG1807" s="1" t="s">
        <v>9819</v>
      </c>
      <c r="AJ1807" s="1" t="s">
        <v>17</v>
      </c>
      <c r="AK1807" s="1" t="s">
        <v>9936</v>
      </c>
      <c r="AL1807" s="1" t="s">
        <v>310</v>
      </c>
      <c r="AM1807" s="1" t="s">
        <v>9995</v>
      </c>
      <c r="AT1807" s="1" t="s">
        <v>187</v>
      </c>
      <c r="AU1807" s="1" t="s">
        <v>10063</v>
      </c>
      <c r="AV1807" s="1" t="s">
        <v>3500</v>
      </c>
      <c r="AW1807" s="1" t="s">
        <v>8694</v>
      </c>
      <c r="BG1807" s="1" t="s">
        <v>189</v>
      </c>
      <c r="BH1807" s="1" t="s">
        <v>7414</v>
      </c>
      <c r="BI1807" s="1" t="s">
        <v>2354</v>
      </c>
      <c r="BJ1807" s="1" t="s">
        <v>10564</v>
      </c>
      <c r="BK1807" s="1" t="s">
        <v>862</v>
      </c>
      <c r="BL1807" s="1" t="s">
        <v>7578</v>
      </c>
      <c r="BM1807" s="1" t="s">
        <v>3501</v>
      </c>
      <c r="BN1807" s="1" t="s">
        <v>11311</v>
      </c>
      <c r="BO1807" s="1" t="s">
        <v>187</v>
      </c>
      <c r="BP1807" s="1" t="s">
        <v>10063</v>
      </c>
      <c r="BQ1807" s="1" t="s">
        <v>3534</v>
      </c>
      <c r="BR1807" s="1" t="s">
        <v>13727</v>
      </c>
      <c r="BS1807" s="1" t="s">
        <v>79</v>
      </c>
      <c r="BT1807" s="1" t="s">
        <v>14129</v>
      </c>
    </row>
    <row r="1808" spans="1:73" ht="13.5" customHeight="1">
      <c r="A1808" s="4" t="str">
        <f t="shared" si="48"/>
        <v>1702_각남면_0110</v>
      </c>
      <c r="B1808" s="1">
        <v>1702</v>
      </c>
      <c r="C1808" s="1" t="s">
        <v>12741</v>
      </c>
      <c r="D1808" s="1" t="s">
        <v>12742</v>
      </c>
      <c r="E1808" s="1">
        <v>1807</v>
      </c>
      <c r="F1808" s="1">
        <v>6</v>
      </c>
      <c r="G1808" s="1" t="s">
        <v>3267</v>
      </c>
      <c r="H1808" s="1" t="s">
        <v>7056</v>
      </c>
      <c r="I1808" s="1">
        <v>8</v>
      </c>
      <c r="L1808" s="1">
        <v>4</v>
      </c>
      <c r="M1808" s="1" t="s">
        <v>14899</v>
      </c>
      <c r="N1808" s="1" t="s">
        <v>14900</v>
      </c>
      <c r="O1808" s="1" t="s">
        <v>6</v>
      </c>
      <c r="P1808" s="1" t="s">
        <v>7189</v>
      </c>
      <c r="T1808" s="1" t="s">
        <v>14194</v>
      </c>
      <c r="U1808" s="1" t="s">
        <v>445</v>
      </c>
      <c r="V1808" s="1" t="s">
        <v>12846</v>
      </c>
      <c r="W1808" s="1" t="s">
        <v>76</v>
      </c>
      <c r="X1808" s="1" t="s">
        <v>12974</v>
      </c>
      <c r="Y1808" s="1" t="s">
        <v>3535</v>
      </c>
      <c r="Z1808" s="1" t="s">
        <v>8700</v>
      </c>
      <c r="AC1808" s="1">
        <v>29</v>
      </c>
      <c r="AD1808" s="1" t="s">
        <v>232</v>
      </c>
      <c r="AE1808" s="1" t="s">
        <v>9785</v>
      </c>
      <c r="AJ1808" s="1" t="s">
        <v>17</v>
      </c>
      <c r="AK1808" s="1" t="s">
        <v>9936</v>
      </c>
      <c r="AL1808" s="1" t="s">
        <v>79</v>
      </c>
      <c r="AM1808" s="1" t="s">
        <v>13206</v>
      </c>
      <c r="AT1808" s="1" t="s">
        <v>187</v>
      </c>
      <c r="AU1808" s="1" t="s">
        <v>10063</v>
      </c>
      <c r="AV1808" s="1" t="s">
        <v>3536</v>
      </c>
      <c r="AW1808" s="1" t="s">
        <v>9603</v>
      </c>
      <c r="BG1808" s="1" t="s">
        <v>3285</v>
      </c>
      <c r="BH1808" s="1" t="s">
        <v>10221</v>
      </c>
      <c r="BI1808" s="1" t="s">
        <v>3537</v>
      </c>
      <c r="BJ1808" s="1" t="s">
        <v>10373</v>
      </c>
      <c r="BK1808" s="1" t="s">
        <v>194</v>
      </c>
      <c r="BL1808" s="1" t="s">
        <v>7558</v>
      </c>
      <c r="BM1808" s="1" t="s">
        <v>1628</v>
      </c>
      <c r="BN1808" s="1" t="s">
        <v>8950</v>
      </c>
      <c r="BO1808" s="1" t="s">
        <v>95</v>
      </c>
      <c r="BP1808" s="1" t="s">
        <v>10190</v>
      </c>
      <c r="BQ1808" s="1" t="s">
        <v>3538</v>
      </c>
      <c r="BR1808" s="1" t="s">
        <v>12327</v>
      </c>
      <c r="BS1808" s="1" t="s">
        <v>97</v>
      </c>
      <c r="BT1808" s="1" t="s">
        <v>9880</v>
      </c>
    </row>
    <row r="1809" spans="1:72" ht="13.5" customHeight="1">
      <c r="A1809" s="4" t="str">
        <f t="shared" ref="A1809:A1840" si="49">HYPERLINK("http://kyu.snu.ac.kr/sdhj/index.jsp?type=hj/GK14658_00IH_0001_0111.jpg","1702_각남면_0111")</f>
        <v>1702_각남면_0111</v>
      </c>
      <c r="B1809" s="1">
        <v>1702</v>
      </c>
      <c r="C1809" s="1" t="s">
        <v>12741</v>
      </c>
      <c r="D1809" s="1" t="s">
        <v>12742</v>
      </c>
      <c r="E1809" s="1">
        <v>1808</v>
      </c>
      <c r="F1809" s="1">
        <v>6</v>
      </c>
      <c r="G1809" s="1" t="s">
        <v>3267</v>
      </c>
      <c r="H1809" s="1" t="s">
        <v>7056</v>
      </c>
      <c r="I1809" s="1">
        <v>8</v>
      </c>
      <c r="L1809" s="1">
        <v>4</v>
      </c>
      <c r="M1809" s="1" t="s">
        <v>14899</v>
      </c>
      <c r="N1809" s="1" t="s">
        <v>14900</v>
      </c>
      <c r="S1809" s="1" t="s">
        <v>49</v>
      </c>
      <c r="T1809" s="1" t="s">
        <v>2878</v>
      </c>
      <c r="W1809" s="1" t="s">
        <v>166</v>
      </c>
      <c r="X1809" s="1" t="s">
        <v>7754</v>
      </c>
      <c r="Y1809" s="1" t="s">
        <v>88</v>
      </c>
      <c r="Z1809" s="1" t="s">
        <v>7814</v>
      </c>
      <c r="AC1809" s="1">
        <v>28</v>
      </c>
      <c r="AD1809" s="1" t="s">
        <v>650</v>
      </c>
      <c r="AE1809" s="1" t="s">
        <v>9810</v>
      </c>
      <c r="AJ1809" s="1" t="s">
        <v>17</v>
      </c>
      <c r="AK1809" s="1" t="s">
        <v>9936</v>
      </c>
      <c r="AL1809" s="1" t="s">
        <v>97</v>
      </c>
      <c r="AM1809" s="1" t="s">
        <v>9880</v>
      </c>
      <c r="AT1809" s="1" t="s">
        <v>187</v>
      </c>
      <c r="AU1809" s="1" t="s">
        <v>10063</v>
      </c>
      <c r="AV1809" s="1" t="s">
        <v>3539</v>
      </c>
      <c r="AW1809" s="1" t="s">
        <v>9024</v>
      </c>
      <c r="BG1809" s="1" t="s">
        <v>194</v>
      </c>
      <c r="BH1809" s="1" t="s">
        <v>7558</v>
      </c>
      <c r="BI1809" s="1" t="s">
        <v>3299</v>
      </c>
      <c r="BJ1809" s="1" t="s">
        <v>10613</v>
      </c>
      <c r="BK1809" s="1" t="s">
        <v>363</v>
      </c>
      <c r="BL1809" s="1" t="s">
        <v>7491</v>
      </c>
      <c r="BM1809" s="1" t="s">
        <v>15886</v>
      </c>
      <c r="BN1809" s="1" t="s">
        <v>13596</v>
      </c>
      <c r="BO1809" s="1" t="s">
        <v>187</v>
      </c>
      <c r="BP1809" s="1" t="s">
        <v>10063</v>
      </c>
      <c r="BQ1809" s="1" t="s">
        <v>3300</v>
      </c>
      <c r="BR1809" s="1" t="s">
        <v>12300</v>
      </c>
      <c r="BS1809" s="1" t="s">
        <v>1916</v>
      </c>
      <c r="BT1809" s="1" t="s">
        <v>10007</v>
      </c>
    </row>
    <row r="1810" spans="1:72" ht="13.5" customHeight="1">
      <c r="A1810" s="4" t="str">
        <f t="shared" si="49"/>
        <v>1702_각남면_0111</v>
      </c>
      <c r="B1810" s="1">
        <v>1702</v>
      </c>
      <c r="C1810" s="1" t="s">
        <v>12741</v>
      </c>
      <c r="D1810" s="1" t="s">
        <v>12742</v>
      </c>
      <c r="E1810" s="1">
        <v>1809</v>
      </c>
      <c r="F1810" s="1">
        <v>6</v>
      </c>
      <c r="G1810" s="1" t="s">
        <v>3267</v>
      </c>
      <c r="H1810" s="1" t="s">
        <v>7056</v>
      </c>
      <c r="I1810" s="1">
        <v>8</v>
      </c>
      <c r="L1810" s="1">
        <v>5</v>
      </c>
      <c r="M1810" s="1" t="s">
        <v>15145</v>
      </c>
      <c r="N1810" s="1" t="s">
        <v>15146</v>
      </c>
      <c r="O1810" s="1" t="s">
        <v>602</v>
      </c>
      <c r="P1810" s="1" t="s">
        <v>12806</v>
      </c>
      <c r="T1810" s="1" t="s">
        <v>14194</v>
      </c>
      <c r="U1810" s="1" t="s">
        <v>1419</v>
      </c>
      <c r="V1810" s="1" t="s">
        <v>7517</v>
      </c>
      <c r="W1810" s="1" t="s">
        <v>351</v>
      </c>
      <c r="X1810" s="1" t="s">
        <v>7758</v>
      </c>
      <c r="Y1810" s="1" t="s">
        <v>3491</v>
      </c>
      <c r="Z1810" s="1" t="s">
        <v>8689</v>
      </c>
      <c r="AC1810" s="1">
        <v>41</v>
      </c>
      <c r="AD1810" s="1" t="s">
        <v>266</v>
      </c>
      <c r="AE1810" s="1" t="s">
        <v>9788</v>
      </c>
      <c r="AJ1810" s="1" t="s">
        <v>17</v>
      </c>
      <c r="AK1810" s="1" t="s">
        <v>9936</v>
      </c>
      <c r="AL1810" s="1" t="s">
        <v>310</v>
      </c>
      <c r="AM1810" s="1" t="s">
        <v>9995</v>
      </c>
      <c r="AT1810" s="1" t="s">
        <v>187</v>
      </c>
      <c r="AU1810" s="1" t="s">
        <v>10063</v>
      </c>
      <c r="AV1810" s="1" t="s">
        <v>3484</v>
      </c>
      <c r="AW1810" s="1" t="s">
        <v>10563</v>
      </c>
      <c r="BG1810" s="1" t="s">
        <v>3485</v>
      </c>
      <c r="BH1810" s="1" t="s">
        <v>11073</v>
      </c>
      <c r="BI1810" s="1" t="s">
        <v>3486</v>
      </c>
      <c r="BJ1810" s="1" t="s">
        <v>8020</v>
      </c>
      <c r="BK1810" s="1" t="s">
        <v>207</v>
      </c>
      <c r="BL1810" s="1" t="s">
        <v>10187</v>
      </c>
      <c r="BM1810" s="1" t="s">
        <v>3540</v>
      </c>
      <c r="BN1810" s="1" t="s">
        <v>11365</v>
      </c>
      <c r="BO1810" s="1" t="s">
        <v>207</v>
      </c>
      <c r="BP1810" s="1" t="s">
        <v>10187</v>
      </c>
      <c r="BQ1810" s="1" t="s">
        <v>3488</v>
      </c>
      <c r="BR1810" s="1" t="s">
        <v>13942</v>
      </c>
      <c r="BS1810" s="1" t="s">
        <v>2846</v>
      </c>
      <c r="BT1810" s="1" t="s">
        <v>10039</v>
      </c>
    </row>
    <row r="1811" spans="1:72" ht="13.5" customHeight="1">
      <c r="A1811" s="4" t="str">
        <f t="shared" si="49"/>
        <v>1702_각남면_0111</v>
      </c>
      <c r="B1811" s="1">
        <v>1702</v>
      </c>
      <c r="C1811" s="1" t="s">
        <v>12741</v>
      </c>
      <c r="D1811" s="1" t="s">
        <v>12742</v>
      </c>
      <c r="E1811" s="1">
        <v>1810</v>
      </c>
      <c r="F1811" s="1">
        <v>6</v>
      </c>
      <c r="G1811" s="1" t="s">
        <v>3267</v>
      </c>
      <c r="H1811" s="1" t="s">
        <v>7056</v>
      </c>
      <c r="I1811" s="1">
        <v>8</v>
      </c>
      <c r="L1811" s="1">
        <v>5</v>
      </c>
      <c r="M1811" s="1" t="s">
        <v>15145</v>
      </c>
      <c r="N1811" s="1" t="s">
        <v>15146</v>
      </c>
      <c r="S1811" s="1" t="s">
        <v>49</v>
      </c>
      <c r="T1811" s="1" t="s">
        <v>2878</v>
      </c>
      <c r="W1811" s="1" t="s">
        <v>76</v>
      </c>
      <c r="X1811" s="1" t="s">
        <v>12974</v>
      </c>
      <c r="Y1811" s="1" t="s">
        <v>88</v>
      </c>
      <c r="Z1811" s="1" t="s">
        <v>7814</v>
      </c>
      <c r="AC1811" s="1">
        <v>22</v>
      </c>
      <c r="AD1811" s="1" t="s">
        <v>465</v>
      </c>
      <c r="AE1811" s="1" t="s">
        <v>9802</v>
      </c>
      <c r="AJ1811" s="1" t="s">
        <v>17</v>
      </c>
      <c r="AK1811" s="1" t="s">
        <v>9936</v>
      </c>
      <c r="AL1811" s="1" t="s">
        <v>79</v>
      </c>
      <c r="AM1811" s="1" t="s">
        <v>13206</v>
      </c>
      <c r="AT1811" s="1" t="s">
        <v>46</v>
      </c>
      <c r="AU1811" s="1" t="s">
        <v>7417</v>
      </c>
      <c r="AV1811" s="1" t="s">
        <v>3541</v>
      </c>
      <c r="AW1811" s="1" t="s">
        <v>10569</v>
      </c>
      <c r="BG1811" s="1" t="s">
        <v>46</v>
      </c>
      <c r="BH1811" s="1" t="s">
        <v>7417</v>
      </c>
      <c r="BI1811" s="1" t="s">
        <v>1415</v>
      </c>
      <c r="BJ1811" s="1" t="s">
        <v>8126</v>
      </c>
      <c r="BK1811" s="1" t="s">
        <v>46</v>
      </c>
      <c r="BL1811" s="1" t="s">
        <v>7417</v>
      </c>
      <c r="BM1811" s="1" t="s">
        <v>1214</v>
      </c>
      <c r="BN1811" s="1" t="s">
        <v>8076</v>
      </c>
      <c r="BO1811" s="1" t="s">
        <v>363</v>
      </c>
      <c r="BP1811" s="1" t="s">
        <v>7491</v>
      </c>
      <c r="BQ1811" s="1" t="s">
        <v>15447</v>
      </c>
      <c r="BR1811" s="1" t="s">
        <v>8933</v>
      </c>
      <c r="BS1811" s="1" t="s">
        <v>97</v>
      </c>
      <c r="BT1811" s="1" t="s">
        <v>9880</v>
      </c>
    </row>
    <row r="1812" spans="1:72" ht="13.5" customHeight="1">
      <c r="A1812" s="4" t="str">
        <f t="shared" si="49"/>
        <v>1702_각남면_0111</v>
      </c>
      <c r="B1812" s="1">
        <v>1702</v>
      </c>
      <c r="C1812" s="1" t="s">
        <v>12741</v>
      </c>
      <c r="D1812" s="1" t="s">
        <v>12742</v>
      </c>
      <c r="E1812" s="1">
        <v>1811</v>
      </c>
      <c r="F1812" s="1">
        <v>6</v>
      </c>
      <c r="G1812" s="1" t="s">
        <v>3267</v>
      </c>
      <c r="H1812" s="1" t="s">
        <v>7056</v>
      </c>
      <c r="I1812" s="1">
        <v>8</v>
      </c>
      <c r="L1812" s="1">
        <v>6</v>
      </c>
      <c r="M1812" s="1" t="s">
        <v>15271</v>
      </c>
      <c r="N1812" s="1" t="s">
        <v>15272</v>
      </c>
      <c r="T1812" s="1" t="s">
        <v>14194</v>
      </c>
      <c r="U1812" s="1" t="s">
        <v>3498</v>
      </c>
      <c r="V1812" s="1" t="s">
        <v>7518</v>
      </c>
      <c r="W1812" s="1" t="s">
        <v>1915</v>
      </c>
      <c r="X1812" s="1" t="s">
        <v>7782</v>
      </c>
      <c r="Y1812" s="1" t="s">
        <v>3542</v>
      </c>
      <c r="Z1812" s="1" t="s">
        <v>8701</v>
      </c>
      <c r="AC1812" s="1">
        <v>53</v>
      </c>
      <c r="AD1812" s="1" t="s">
        <v>40</v>
      </c>
      <c r="AE1812" s="1" t="s">
        <v>9762</v>
      </c>
      <c r="AJ1812" s="1" t="s">
        <v>17</v>
      </c>
      <c r="AK1812" s="1" t="s">
        <v>9936</v>
      </c>
      <c r="AL1812" s="1" t="s">
        <v>1916</v>
      </c>
      <c r="AM1812" s="1" t="s">
        <v>10007</v>
      </c>
      <c r="AT1812" s="1" t="s">
        <v>207</v>
      </c>
      <c r="AU1812" s="1" t="s">
        <v>10187</v>
      </c>
      <c r="AV1812" s="1" t="s">
        <v>507</v>
      </c>
      <c r="AW1812" s="1" t="s">
        <v>10297</v>
      </c>
      <c r="BG1812" s="1" t="s">
        <v>363</v>
      </c>
      <c r="BH1812" s="1" t="s">
        <v>7491</v>
      </c>
      <c r="BI1812" s="1" t="s">
        <v>2829</v>
      </c>
      <c r="BJ1812" s="1" t="s">
        <v>8521</v>
      </c>
      <c r="BK1812" s="1" t="s">
        <v>3305</v>
      </c>
      <c r="BL1812" s="1" t="s">
        <v>11536</v>
      </c>
      <c r="BM1812" s="1" t="s">
        <v>1214</v>
      </c>
      <c r="BN1812" s="1" t="s">
        <v>8076</v>
      </c>
      <c r="BO1812" s="1" t="s">
        <v>207</v>
      </c>
      <c r="BP1812" s="1" t="s">
        <v>10187</v>
      </c>
      <c r="BQ1812" s="1" t="s">
        <v>3543</v>
      </c>
      <c r="BR1812" s="1" t="s">
        <v>12328</v>
      </c>
      <c r="BS1812" s="1" t="s">
        <v>401</v>
      </c>
      <c r="BT1812" s="1" t="s">
        <v>9996</v>
      </c>
    </row>
    <row r="1813" spans="1:72" ht="13.5" customHeight="1">
      <c r="A1813" s="4" t="str">
        <f t="shared" si="49"/>
        <v>1702_각남면_0111</v>
      </c>
      <c r="B1813" s="1">
        <v>1702</v>
      </c>
      <c r="C1813" s="1" t="s">
        <v>12741</v>
      </c>
      <c r="D1813" s="1" t="s">
        <v>12742</v>
      </c>
      <c r="E1813" s="1">
        <v>1812</v>
      </c>
      <c r="F1813" s="1">
        <v>6</v>
      </c>
      <c r="G1813" s="1" t="s">
        <v>3267</v>
      </c>
      <c r="H1813" s="1" t="s">
        <v>7056</v>
      </c>
      <c r="I1813" s="1">
        <v>8</v>
      </c>
      <c r="L1813" s="1">
        <v>6</v>
      </c>
      <c r="M1813" s="1" t="s">
        <v>15271</v>
      </c>
      <c r="N1813" s="1" t="s">
        <v>15272</v>
      </c>
      <c r="S1813" s="1" t="s">
        <v>49</v>
      </c>
      <c r="T1813" s="1" t="s">
        <v>2878</v>
      </c>
      <c r="W1813" s="1" t="s">
        <v>1056</v>
      </c>
      <c r="X1813" s="1" t="s">
        <v>7774</v>
      </c>
      <c r="Y1813" s="1" t="s">
        <v>88</v>
      </c>
      <c r="Z1813" s="1" t="s">
        <v>7814</v>
      </c>
      <c r="AC1813" s="1">
        <v>46</v>
      </c>
      <c r="AD1813" s="1" t="s">
        <v>469</v>
      </c>
      <c r="AE1813" s="1" t="s">
        <v>9803</v>
      </c>
      <c r="AJ1813" s="1" t="s">
        <v>17</v>
      </c>
      <c r="AK1813" s="1" t="s">
        <v>9936</v>
      </c>
      <c r="AL1813" s="1" t="s">
        <v>86</v>
      </c>
      <c r="AM1813" s="1" t="s">
        <v>9892</v>
      </c>
      <c r="AT1813" s="1" t="s">
        <v>481</v>
      </c>
      <c r="AU1813" s="1" t="s">
        <v>7339</v>
      </c>
      <c r="AV1813" s="1" t="s">
        <v>2602</v>
      </c>
      <c r="AW1813" s="1" t="s">
        <v>8838</v>
      </c>
      <c r="BG1813" s="1" t="s">
        <v>187</v>
      </c>
      <c r="BH1813" s="1" t="s">
        <v>10063</v>
      </c>
      <c r="BI1813" s="1" t="s">
        <v>1231</v>
      </c>
      <c r="BJ1813" s="1" t="s">
        <v>9259</v>
      </c>
      <c r="BK1813" s="1" t="s">
        <v>187</v>
      </c>
      <c r="BL1813" s="1" t="s">
        <v>10063</v>
      </c>
      <c r="BM1813" s="1" t="s">
        <v>3544</v>
      </c>
      <c r="BN1813" s="1" t="s">
        <v>11337</v>
      </c>
      <c r="BO1813" s="1" t="s">
        <v>187</v>
      </c>
      <c r="BP1813" s="1" t="s">
        <v>10063</v>
      </c>
      <c r="BQ1813" s="1" t="s">
        <v>3545</v>
      </c>
      <c r="BR1813" s="1" t="s">
        <v>14044</v>
      </c>
      <c r="BS1813" s="1" t="s">
        <v>149</v>
      </c>
      <c r="BT1813" s="1" t="s">
        <v>9962</v>
      </c>
    </row>
    <row r="1814" spans="1:72" ht="13.5" customHeight="1">
      <c r="A1814" s="4" t="str">
        <f t="shared" si="49"/>
        <v>1702_각남면_0111</v>
      </c>
      <c r="B1814" s="1">
        <v>1702</v>
      </c>
      <c r="C1814" s="1" t="s">
        <v>12741</v>
      </c>
      <c r="D1814" s="1" t="s">
        <v>12742</v>
      </c>
      <c r="E1814" s="1">
        <v>1813</v>
      </c>
      <c r="F1814" s="1">
        <v>6</v>
      </c>
      <c r="G1814" s="1" t="s">
        <v>3267</v>
      </c>
      <c r="H1814" s="1" t="s">
        <v>7056</v>
      </c>
      <c r="I1814" s="1">
        <v>8</v>
      </c>
      <c r="L1814" s="1">
        <v>6</v>
      </c>
      <c r="M1814" s="1" t="s">
        <v>15271</v>
      </c>
      <c r="N1814" s="1" t="s">
        <v>15272</v>
      </c>
      <c r="T1814" s="1" t="s">
        <v>15307</v>
      </c>
      <c r="U1814" s="1" t="s">
        <v>320</v>
      </c>
      <c r="V1814" s="1" t="s">
        <v>7378</v>
      </c>
      <c r="Y1814" s="1" t="s">
        <v>3546</v>
      </c>
      <c r="Z1814" s="1" t="s">
        <v>8702</v>
      </c>
      <c r="AC1814" s="1">
        <v>44</v>
      </c>
      <c r="AD1814" s="1" t="s">
        <v>1106</v>
      </c>
      <c r="AE1814" s="1" t="s">
        <v>9816</v>
      </c>
      <c r="AG1814" s="1" t="s">
        <v>15633</v>
      </c>
      <c r="AI1814" s="1" t="s">
        <v>15644</v>
      </c>
    </row>
    <row r="1815" spans="1:72" ht="13.5" customHeight="1">
      <c r="A1815" s="4" t="str">
        <f t="shared" si="49"/>
        <v>1702_각남면_0111</v>
      </c>
      <c r="B1815" s="1">
        <v>1702</v>
      </c>
      <c r="C1815" s="1" t="s">
        <v>12741</v>
      </c>
      <c r="D1815" s="1" t="s">
        <v>12742</v>
      </c>
      <c r="E1815" s="1">
        <v>1814</v>
      </c>
      <c r="F1815" s="1">
        <v>6</v>
      </c>
      <c r="G1815" s="1" t="s">
        <v>3267</v>
      </c>
      <c r="H1815" s="1" t="s">
        <v>7056</v>
      </c>
      <c r="I1815" s="1">
        <v>8</v>
      </c>
      <c r="L1815" s="1">
        <v>6</v>
      </c>
      <c r="M1815" s="1" t="s">
        <v>15271</v>
      </c>
      <c r="N1815" s="1" t="s">
        <v>15272</v>
      </c>
      <c r="T1815" s="1" t="s">
        <v>15307</v>
      </c>
      <c r="U1815" s="1" t="s">
        <v>143</v>
      </c>
      <c r="V1815" s="1" t="s">
        <v>7311</v>
      </c>
      <c r="Y1815" s="1" t="s">
        <v>3547</v>
      </c>
      <c r="Z1815" s="1" t="s">
        <v>8703</v>
      </c>
      <c r="AC1815" s="1">
        <v>11</v>
      </c>
      <c r="AD1815" s="1" t="s">
        <v>246</v>
      </c>
      <c r="AE1815" s="1" t="s">
        <v>9786</v>
      </c>
      <c r="AF1815" s="1" t="s">
        <v>13155</v>
      </c>
      <c r="AG1815" s="1" t="s">
        <v>13142</v>
      </c>
      <c r="AH1815" s="1" t="s">
        <v>53</v>
      </c>
      <c r="AI1815" s="1" t="s">
        <v>9879</v>
      </c>
      <c r="BB1815" s="1" t="s">
        <v>292</v>
      </c>
      <c r="BC1815" s="1" t="s">
        <v>10920</v>
      </c>
      <c r="BE1815" s="1" t="s">
        <v>15702</v>
      </c>
      <c r="BF1815" s="1" t="s">
        <v>13508</v>
      </c>
    </row>
    <row r="1816" spans="1:72" ht="13.5" customHeight="1">
      <c r="A1816" s="4" t="str">
        <f t="shared" si="49"/>
        <v>1702_각남면_0111</v>
      </c>
      <c r="B1816" s="1">
        <v>1702</v>
      </c>
      <c r="C1816" s="1" t="s">
        <v>12741</v>
      </c>
      <c r="D1816" s="1" t="s">
        <v>12742</v>
      </c>
      <c r="E1816" s="1">
        <v>1815</v>
      </c>
      <c r="F1816" s="1">
        <v>6</v>
      </c>
      <c r="G1816" s="1" t="s">
        <v>3267</v>
      </c>
      <c r="H1816" s="1" t="s">
        <v>7056</v>
      </c>
      <c r="I1816" s="1">
        <v>8</v>
      </c>
      <c r="L1816" s="1">
        <v>7</v>
      </c>
      <c r="M1816" s="1" t="s">
        <v>14889</v>
      </c>
      <c r="N1816" s="1" t="s">
        <v>14890</v>
      </c>
      <c r="T1816" s="1" t="s">
        <v>14194</v>
      </c>
      <c r="W1816" s="1" t="s">
        <v>500</v>
      </c>
      <c r="X1816" s="1" t="s">
        <v>7765</v>
      </c>
      <c r="Y1816" s="1" t="s">
        <v>88</v>
      </c>
      <c r="Z1816" s="1" t="s">
        <v>7814</v>
      </c>
      <c r="AC1816" s="1">
        <v>45</v>
      </c>
      <c r="AD1816" s="1" t="s">
        <v>203</v>
      </c>
      <c r="AE1816" s="1" t="s">
        <v>9782</v>
      </c>
      <c r="AJ1816" s="1" t="s">
        <v>17</v>
      </c>
      <c r="AK1816" s="1" t="s">
        <v>9936</v>
      </c>
      <c r="AL1816" s="1" t="s">
        <v>310</v>
      </c>
      <c r="AM1816" s="1" t="s">
        <v>9995</v>
      </c>
      <c r="AT1816" s="1" t="s">
        <v>46</v>
      </c>
      <c r="AU1816" s="1" t="s">
        <v>7417</v>
      </c>
      <c r="AV1816" s="1" t="s">
        <v>3548</v>
      </c>
      <c r="AW1816" s="1" t="s">
        <v>10570</v>
      </c>
      <c r="BG1816" s="1" t="s">
        <v>46</v>
      </c>
      <c r="BH1816" s="1" t="s">
        <v>7417</v>
      </c>
      <c r="BI1816" s="1" t="s">
        <v>227</v>
      </c>
      <c r="BJ1816" s="1" t="s">
        <v>8241</v>
      </c>
      <c r="BK1816" s="1" t="s">
        <v>46</v>
      </c>
      <c r="BL1816" s="1" t="s">
        <v>7417</v>
      </c>
      <c r="BM1816" s="1" t="s">
        <v>2614</v>
      </c>
      <c r="BN1816" s="1" t="s">
        <v>9743</v>
      </c>
      <c r="BO1816" s="1" t="s">
        <v>46</v>
      </c>
      <c r="BP1816" s="1" t="s">
        <v>7417</v>
      </c>
      <c r="BQ1816" s="1" t="s">
        <v>3549</v>
      </c>
      <c r="BR1816" s="1" t="s">
        <v>12329</v>
      </c>
      <c r="BS1816" s="1" t="s">
        <v>547</v>
      </c>
      <c r="BT1816" s="1" t="s">
        <v>10014</v>
      </c>
    </row>
    <row r="1817" spans="1:72" ht="13.5" customHeight="1">
      <c r="A1817" s="4" t="str">
        <f t="shared" si="49"/>
        <v>1702_각남면_0111</v>
      </c>
      <c r="B1817" s="1">
        <v>1702</v>
      </c>
      <c r="C1817" s="1" t="s">
        <v>12741</v>
      </c>
      <c r="D1817" s="1" t="s">
        <v>12742</v>
      </c>
      <c r="E1817" s="1">
        <v>1816</v>
      </c>
      <c r="F1817" s="1">
        <v>6</v>
      </c>
      <c r="G1817" s="1" t="s">
        <v>3267</v>
      </c>
      <c r="H1817" s="1" t="s">
        <v>7056</v>
      </c>
      <c r="I1817" s="1">
        <v>8</v>
      </c>
      <c r="L1817" s="1">
        <v>7</v>
      </c>
      <c r="M1817" s="1" t="s">
        <v>14889</v>
      </c>
      <c r="N1817" s="1" t="s">
        <v>14890</v>
      </c>
      <c r="S1817" s="1" t="s">
        <v>64</v>
      </c>
      <c r="T1817" s="1" t="s">
        <v>7221</v>
      </c>
      <c r="Y1817" s="1" t="s">
        <v>88</v>
      </c>
      <c r="Z1817" s="1" t="s">
        <v>7814</v>
      </c>
      <c r="AC1817" s="1">
        <v>7</v>
      </c>
      <c r="AD1817" s="1" t="s">
        <v>74</v>
      </c>
      <c r="AE1817" s="1" t="s">
        <v>9766</v>
      </c>
    </row>
    <row r="1818" spans="1:72" ht="13.5" customHeight="1">
      <c r="A1818" s="4" t="str">
        <f t="shared" si="49"/>
        <v>1702_각남면_0111</v>
      </c>
      <c r="B1818" s="1">
        <v>1702</v>
      </c>
      <c r="C1818" s="1" t="s">
        <v>12741</v>
      </c>
      <c r="D1818" s="1" t="s">
        <v>12742</v>
      </c>
      <c r="E1818" s="1">
        <v>1817</v>
      </c>
      <c r="F1818" s="1">
        <v>7</v>
      </c>
      <c r="G1818" s="1" t="s">
        <v>3550</v>
      </c>
      <c r="H1818" s="1" t="s">
        <v>7057</v>
      </c>
      <c r="I1818" s="1">
        <v>1</v>
      </c>
      <c r="J1818" s="1" t="s">
        <v>3551</v>
      </c>
      <c r="K1818" s="1" t="s">
        <v>7113</v>
      </c>
      <c r="L1818" s="1">
        <v>1</v>
      </c>
      <c r="M1818" s="1" t="s">
        <v>3551</v>
      </c>
      <c r="N1818" s="1" t="s">
        <v>7113</v>
      </c>
      <c r="T1818" s="1" t="s">
        <v>14194</v>
      </c>
      <c r="U1818" s="1" t="s">
        <v>2536</v>
      </c>
      <c r="V1818" s="1" t="s">
        <v>7519</v>
      </c>
      <c r="W1818" s="1" t="s">
        <v>1056</v>
      </c>
      <c r="X1818" s="1" t="s">
        <v>7774</v>
      </c>
      <c r="Y1818" s="1" t="s">
        <v>3552</v>
      </c>
      <c r="Z1818" s="1" t="s">
        <v>8704</v>
      </c>
      <c r="AC1818" s="1">
        <v>51</v>
      </c>
      <c r="AD1818" s="1" t="s">
        <v>593</v>
      </c>
      <c r="AE1818" s="1" t="s">
        <v>9808</v>
      </c>
      <c r="AJ1818" s="1" t="s">
        <v>17</v>
      </c>
      <c r="AK1818" s="1" t="s">
        <v>9936</v>
      </c>
      <c r="AL1818" s="1" t="s">
        <v>86</v>
      </c>
      <c r="AM1818" s="1" t="s">
        <v>9892</v>
      </c>
      <c r="AT1818" s="1" t="s">
        <v>233</v>
      </c>
      <c r="AU1818" s="1" t="s">
        <v>7467</v>
      </c>
      <c r="AV1818" s="1" t="s">
        <v>3553</v>
      </c>
      <c r="AW1818" s="1" t="s">
        <v>10571</v>
      </c>
      <c r="BG1818" s="1" t="s">
        <v>3554</v>
      </c>
      <c r="BH1818" s="1" t="s">
        <v>11074</v>
      </c>
      <c r="BI1818" s="1" t="s">
        <v>15457</v>
      </c>
      <c r="BJ1818" s="1" t="s">
        <v>10835</v>
      </c>
      <c r="BK1818" s="1" t="s">
        <v>3555</v>
      </c>
      <c r="BL1818" s="1" t="s">
        <v>11066</v>
      </c>
      <c r="BM1818" s="1" t="s">
        <v>2726</v>
      </c>
      <c r="BN1818" s="1" t="s">
        <v>11260</v>
      </c>
      <c r="BO1818" s="1" t="s">
        <v>189</v>
      </c>
      <c r="BP1818" s="1" t="s">
        <v>7414</v>
      </c>
      <c r="BQ1818" s="1" t="s">
        <v>3556</v>
      </c>
      <c r="BR1818" s="1" t="s">
        <v>12330</v>
      </c>
      <c r="BS1818" s="1" t="s">
        <v>597</v>
      </c>
      <c r="BT1818" s="1" t="s">
        <v>10004</v>
      </c>
    </row>
    <row r="1819" spans="1:72" ht="13.5" customHeight="1">
      <c r="A1819" s="4" t="str">
        <f t="shared" si="49"/>
        <v>1702_각남면_0111</v>
      </c>
      <c r="B1819" s="1">
        <v>1702</v>
      </c>
      <c r="C1819" s="1" t="s">
        <v>12741</v>
      </c>
      <c r="D1819" s="1" t="s">
        <v>12742</v>
      </c>
      <c r="E1819" s="1">
        <v>1818</v>
      </c>
      <c r="F1819" s="1">
        <v>7</v>
      </c>
      <c r="G1819" s="1" t="s">
        <v>3550</v>
      </c>
      <c r="H1819" s="1" t="s">
        <v>7057</v>
      </c>
      <c r="I1819" s="1">
        <v>1</v>
      </c>
      <c r="L1819" s="1">
        <v>1</v>
      </c>
      <c r="M1819" s="1" t="s">
        <v>3551</v>
      </c>
      <c r="N1819" s="1" t="s">
        <v>7113</v>
      </c>
      <c r="S1819" s="1" t="s">
        <v>309</v>
      </c>
      <c r="T1819" s="1" t="s">
        <v>7229</v>
      </c>
      <c r="W1819" s="1" t="s">
        <v>3557</v>
      </c>
      <c r="X1819" s="1" t="s">
        <v>7794</v>
      </c>
      <c r="Y1819" s="1" t="s">
        <v>88</v>
      </c>
      <c r="Z1819" s="1" t="s">
        <v>7814</v>
      </c>
      <c r="AC1819" s="1">
        <v>36</v>
      </c>
      <c r="AD1819" s="1" t="s">
        <v>289</v>
      </c>
      <c r="AE1819" s="1" t="s">
        <v>9790</v>
      </c>
      <c r="AF1819" s="1" t="s">
        <v>100</v>
      </c>
      <c r="AG1819" s="1" t="s">
        <v>9819</v>
      </c>
      <c r="AJ1819" s="1" t="s">
        <v>17</v>
      </c>
      <c r="AK1819" s="1" t="s">
        <v>9936</v>
      </c>
      <c r="AL1819" s="1" t="s">
        <v>3558</v>
      </c>
      <c r="AM1819" s="1" t="s">
        <v>10023</v>
      </c>
      <c r="AT1819" s="1" t="s">
        <v>46</v>
      </c>
      <c r="AU1819" s="1" t="s">
        <v>7417</v>
      </c>
      <c r="AV1819" s="1" t="s">
        <v>840</v>
      </c>
      <c r="AW1819" s="1" t="s">
        <v>7984</v>
      </c>
      <c r="BG1819" s="1" t="s">
        <v>46</v>
      </c>
      <c r="BH1819" s="1" t="s">
        <v>7417</v>
      </c>
      <c r="BI1819" s="1" t="s">
        <v>3559</v>
      </c>
      <c r="BJ1819" s="1" t="s">
        <v>11315</v>
      </c>
      <c r="BK1819" s="1" t="s">
        <v>46</v>
      </c>
      <c r="BL1819" s="1" t="s">
        <v>7417</v>
      </c>
      <c r="BM1819" s="1" t="s">
        <v>3380</v>
      </c>
      <c r="BN1819" s="1" t="s">
        <v>8667</v>
      </c>
      <c r="BO1819" s="1" t="s">
        <v>46</v>
      </c>
      <c r="BP1819" s="1" t="s">
        <v>7417</v>
      </c>
      <c r="BQ1819" s="1" t="s">
        <v>3560</v>
      </c>
      <c r="BR1819" s="1" t="s">
        <v>12331</v>
      </c>
      <c r="BS1819" s="1" t="s">
        <v>97</v>
      </c>
      <c r="BT1819" s="1" t="s">
        <v>9880</v>
      </c>
    </row>
    <row r="1820" spans="1:72" ht="13.5" customHeight="1">
      <c r="A1820" s="4" t="str">
        <f t="shared" si="49"/>
        <v>1702_각남면_0111</v>
      </c>
      <c r="B1820" s="1">
        <v>1702</v>
      </c>
      <c r="C1820" s="1" t="s">
        <v>12741</v>
      </c>
      <c r="D1820" s="1" t="s">
        <v>12742</v>
      </c>
      <c r="E1820" s="1">
        <v>1819</v>
      </c>
      <c r="F1820" s="1">
        <v>7</v>
      </c>
      <c r="G1820" s="1" t="s">
        <v>3550</v>
      </c>
      <c r="H1820" s="1" t="s">
        <v>7057</v>
      </c>
      <c r="I1820" s="1">
        <v>1</v>
      </c>
      <c r="L1820" s="1">
        <v>1</v>
      </c>
      <c r="M1820" s="1" t="s">
        <v>3551</v>
      </c>
      <c r="N1820" s="1" t="s">
        <v>7113</v>
      </c>
      <c r="S1820" s="1" t="s">
        <v>64</v>
      </c>
      <c r="T1820" s="1" t="s">
        <v>7221</v>
      </c>
      <c r="Y1820" s="1" t="s">
        <v>88</v>
      </c>
      <c r="Z1820" s="1" t="s">
        <v>7814</v>
      </c>
      <c r="AC1820" s="1">
        <v>3</v>
      </c>
      <c r="AD1820" s="1" t="s">
        <v>217</v>
      </c>
      <c r="AE1820" s="1" t="s">
        <v>9783</v>
      </c>
      <c r="AF1820" s="1" t="s">
        <v>100</v>
      </c>
      <c r="AG1820" s="1" t="s">
        <v>9819</v>
      </c>
    </row>
    <row r="1821" spans="1:72" ht="13.5" customHeight="1">
      <c r="A1821" s="4" t="str">
        <f t="shared" si="49"/>
        <v>1702_각남면_0111</v>
      </c>
      <c r="B1821" s="1">
        <v>1702</v>
      </c>
      <c r="C1821" s="1" t="s">
        <v>12741</v>
      </c>
      <c r="D1821" s="1" t="s">
        <v>12742</v>
      </c>
      <c r="E1821" s="1">
        <v>1820</v>
      </c>
      <c r="F1821" s="1">
        <v>7</v>
      </c>
      <c r="G1821" s="1" t="s">
        <v>3550</v>
      </c>
      <c r="H1821" s="1" t="s">
        <v>7057</v>
      </c>
      <c r="I1821" s="1">
        <v>1</v>
      </c>
      <c r="L1821" s="1">
        <v>1</v>
      </c>
      <c r="M1821" s="1" t="s">
        <v>3551</v>
      </c>
      <c r="N1821" s="1" t="s">
        <v>7113</v>
      </c>
      <c r="T1821" s="1" t="s">
        <v>15306</v>
      </c>
      <c r="U1821" s="1" t="s">
        <v>320</v>
      </c>
      <c r="V1821" s="1" t="s">
        <v>7378</v>
      </c>
      <c r="Y1821" s="1" t="s">
        <v>131</v>
      </c>
      <c r="Z1821" s="1" t="s">
        <v>7821</v>
      </c>
      <c r="AC1821" s="1">
        <v>14</v>
      </c>
      <c r="AD1821" s="1" t="s">
        <v>717</v>
      </c>
      <c r="AE1821" s="1" t="s">
        <v>9812</v>
      </c>
      <c r="AF1821" s="1" t="s">
        <v>100</v>
      </c>
      <c r="AG1821" s="1" t="s">
        <v>9819</v>
      </c>
    </row>
    <row r="1822" spans="1:72" ht="13.5" customHeight="1">
      <c r="A1822" s="4" t="str">
        <f t="shared" si="49"/>
        <v>1702_각남면_0111</v>
      </c>
      <c r="B1822" s="1">
        <v>1702</v>
      </c>
      <c r="C1822" s="1" t="s">
        <v>12741</v>
      </c>
      <c r="D1822" s="1" t="s">
        <v>12742</v>
      </c>
      <c r="E1822" s="1">
        <v>1821</v>
      </c>
      <c r="F1822" s="1">
        <v>7</v>
      </c>
      <c r="G1822" s="1" t="s">
        <v>3550</v>
      </c>
      <c r="H1822" s="1" t="s">
        <v>7057</v>
      </c>
      <c r="I1822" s="1">
        <v>1</v>
      </c>
      <c r="L1822" s="1">
        <v>2</v>
      </c>
      <c r="M1822" s="1" t="s">
        <v>14369</v>
      </c>
      <c r="N1822" s="1" t="s">
        <v>14370</v>
      </c>
      <c r="T1822" s="1" t="s">
        <v>14194</v>
      </c>
      <c r="U1822" s="1" t="s">
        <v>3561</v>
      </c>
      <c r="V1822" s="1" t="s">
        <v>7520</v>
      </c>
      <c r="W1822" s="1" t="s">
        <v>1049</v>
      </c>
      <c r="X1822" s="1" t="s">
        <v>7774</v>
      </c>
      <c r="Y1822" s="1" t="s">
        <v>3562</v>
      </c>
      <c r="Z1822" s="1" t="s">
        <v>8705</v>
      </c>
      <c r="AC1822" s="1">
        <v>53</v>
      </c>
      <c r="AD1822" s="1" t="s">
        <v>40</v>
      </c>
      <c r="AE1822" s="1" t="s">
        <v>9762</v>
      </c>
      <c r="AJ1822" s="1" t="s">
        <v>17</v>
      </c>
      <c r="AK1822" s="1" t="s">
        <v>9936</v>
      </c>
      <c r="AL1822" s="1" t="s">
        <v>597</v>
      </c>
      <c r="AM1822" s="1" t="s">
        <v>10004</v>
      </c>
      <c r="AT1822" s="1" t="s">
        <v>1205</v>
      </c>
      <c r="AU1822" s="1" t="s">
        <v>10197</v>
      </c>
      <c r="AV1822" s="1" t="s">
        <v>1206</v>
      </c>
      <c r="AW1822" s="1" t="s">
        <v>9269</v>
      </c>
      <c r="BG1822" s="1" t="s">
        <v>685</v>
      </c>
      <c r="BH1822" s="1" t="s">
        <v>13520</v>
      </c>
      <c r="BI1822" s="1" t="s">
        <v>15356</v>
      </c>
      <c r="BJ1822" s="1" t="s">
        <v>8493</v>
      </c>
      <c r="BK1822" s="1" t="s">
        <v>685</v>
      </c>
      <c r="BL1822" s="1" t="s">
        <v>13520</v>
      </c>
      <c r="BM1822" s="1" t="s">
        <v>2168</v>
      </c>
      <c r="BN1822" s="1" t="s">
        <v>11221</v>
      </c>
      <c r="BO1822" s="1" t="s">
        <v>685</v>
      </c>
      <c r="BP1822" s="1" t="s">
        <v>13520</v>
      </c>
      <c r="BQ1822" s="1" t="s">
        <v>15458</v>
      </c>
      <c r="BR1822" s="1" t="s">
        <v>13846</v>
      </c>
      <c r="BS1822" s="1" t="s">
        <v>79</v>
      </c>
      <c r="BT1822" s="1" t="s">
        <v>14129</v>
      </c>
    </row>
    <row r="1823" spans="1:72" ht="13.5" customHeight="1">
      <c r="A1823" s="4" t="str">
        <f t="shared" si="49"/>
        <v>1702_각남면_0111</v>
      </c>
      <c r="B1823" s="1">
        <v>1702</v>
      </c>
      <c r="C1823" s="1" t="s">
        <v>12741</v>
      </c>
      <c r="D1823" s="1" t="s">
        <v>12742</v>
      </c>
      <c r="E1823" s="1">
        <v>1822</v>
      </c>
      <c r="F1823" s="1">
        <v>7</v>
      </c>
      <c r="G1823" s="1" t="s">
        <v>3550</v>
      </c>
      <c r="H1823" s="1" t="s">
        <v>7057</v>
      </c>
      <c r="I1823" s="1">
        <v>1</v>
      </c>
      <c r="L1823" s="1">
        <v>2</v>
      </c>
      <c r="M1823" s="1" t="s">
        <v>14369</v>
      </c>
      <c r="N1823" s="1" t="s">
        <v>14370</v>
      </c>
      <c r="S1823" s="1" t="s">
        <v>49</v>
      </c>
      <c r="T1823" s="1" t="s">
        <v>2878</v>
      </c>
      <c r="W1823" s="1" t="s">
        <v>303</v>
      </c>
      <c r="X1823" s="1" t="s">
        <v>7757</v>
      </c>
      <c r="Y1823" s="1" t="s">
        <v>119</v>
      </c>
      <c r="Z1823" s="1" t="s">
        <v>7818</v>
      </c>
      <c r="AC1823" s="1">
        <v>47</v>
      </c>
      <c r="AD1823" s="1" t="s">
        <v>575</v>
      </c>
      <c r="AE1823" s="1" t="s">
        <v>9807</v>
      </c>
      <c r="AJ1823" s="1" t="s">
        <v>17</v>
      </c>
      <c r="AK1823" s="1" t="s">
        <v>9936</v>
      </c>
      <c r="AL1823" s="1" t="s">
        <v>828</v>
      </c>
      <c r="AM1823" s="1" t="s">
        <v>9963</v>
      </c>
      <c r="AT1823" s="1" t="s">
        <v>3563</v>
      </c>
      <c r="AU1823" s="1" t="s">
        <v>13351</v>
      </c>
      <c r="AV1823" s="1" t="s">
        <v>3564</v>
      </c>
      <c r="AW1823" s="1" t="s">
        <v>10572</v>
      </c>
      <c r="BG1823" s="1" t="s">
        <v>3565</v>
      </c>
      <c r="BH1823" s="1" t="s">
        <v>11075</v>
      </c>
      <c r="BI1823" s="1" t="s">
        <v>3566</v>
      </c>
      <c r="BJ1823" s="1" t="s">
        <v>11316</v>
      </c>
      <c r="BK1823" s="1" t="s">
        <v>15286</v>
      </c>
      <c r="BL1823" s="1" t="s">
        <v>13577</v>
      </c>
      <c r="BM1823" s="1" t="s">
        <v>3567</v>
      </c>
      <c r="BN1823" s="1" t="s">
        <v>10769</v>
      </c>
      <c r="BO1823" s="1" t="s">
        <v>207</v>
      </c>
      <c r="BP1823" s="1" t="s">
        <v>10187</v>
      </c>
      <c r="BQ1823" s="1" t="s">
        <v>3568</v>
      </c>
      <c r="BR1823" s="1" t="s">
        <v>13788</v>
      </c>
      <c r="BS1823" s="1" t="s">
        <v>79</v>
      </c>
      <c r="BT1823" s="1" t="s">
        <v>14129</v>
      </c>
    </row>
    <row r="1824" spans="1:72" ht="13.5" customHeight="1">
      <c r="A1824" s="4" t="str">
        <f t="shared" si="49"/>
        <v>1702_각남면_0111</v>
      </c>
      <c r="B1824" s="1">
        <v>1702</v>
      </c>
      <c r="C1824" s="1" t="s">
        <v>12741</v>
      </c>
      <c r="D1824" s="1" t="s">
        <v>12742</v>
      </c>
      <c r="E1824" s="1">
        <v>1823</v>
      </c>
      <c r="F1824" s="1">
        <v>7</v>
      </c>
      <c r="G1824" s="1" t="s">
        <v>3550</v>
      </c>
      <c r="H1824" s="1" t="s">
        <v>7057</v>
      </c>
      <c r="I1824" s="1">
        <v>1</v>
      </c>
      <c r="L1824" s="1">
        <v>2</v>
      </c>
      <c r="M1824" s="1" t="s">
        <v>14369</v>
      </c>
      <c r="N1824" s="1" t="s">
        <v>14370</v>
      </c>
      <c r="S1824" s="1" t="s">
        <v>280</v>
      </c>
      <c r="T1824" s="1" t="s">
        <v>7228</v>
      </c>
      <c r="W1824" s="1" t="s">
        <v>1839</v>
      </c>
      <c r="X1824" s="1" t="s">
        <v>7747</v>
      </c>
      <c r="Y1824" s="1" t="s">
        <v>88</v>
      </c>
      <c r="Z1824" s="1" t="s">
        <v>7814</v>
      </c>
      <c r="AF1824" s="1" t="s">
        <v>712</v>
      </c>
      <c r="AG1824" s="1" t="s">
        <v>9832</v>
      </c>
    </row>
    <row r="1825" spans="1:72" ht="13.5" customHeight="1">
      <c r="A1825" s="4" t="str">
        <f t="shared" si="49"/>
        <v>1702_각남면_0111</v>
      </c>
      <c r="B1825" s="1">
        <v>1702</v>
      </c>
      <c r="C1825" s="1" t="s">
        <v>12741</v>
      </c>
      <c r="D1825" s="1" t="s">
        <v>12742</v>
      </c>
      <c r="E1825" s="1">
        <v>1824</v>
      </c>
      <c r="F1825" s="1">
        <v>7</v>
      </c>
      <c r="G1825" s="1" t="s">
        <v>3550</v>
      </c>
      <c r="H1825" s="1" t="s">
        <v>7057</v>
      </c>
      <c r="I1825" s="1">
        <v>1</v>
      </c>
      <c r="L1825" s="1">
        <v>2</v>
      </c>
      <c r="M1825" s="1" t="s">
        <v>14369</v>
      </c>
      <c r="N1825" s="1" t="s">
        <v>14370</v>
      </c>
      <c r="S1825" s="1" t="s">
        <v>68</v>
      </c>
      <c r="T1825" s="1" t="s">
        <v>7222</v>
      </c>
      <c r="U1825" s="1" t="s">
        <v>247</v>
      </c>
      <c r="V1825" s="1" t="s">
        <v>7367</v>
      </c>
      <c r="Y1825" s="1" t="s">
        <v>3569</v>
      </c>
      <c r="Z1825" s="1" t="s">
        <v>8706</v>
      </c>
      <c r="AC1825" s="1">
        <v>31</v>
      </c>
      <c r="AD1825" s="1" t="s">
        <v>607</v>
      </c>
      <c r="AE1825" s="1" t="s">
        <v>9809</v>
      </c>
    </row>
    <row r="1826" spans="1:72" ht="13.5" customHeight="1">
      <c r="A1826" s="4" t="str">
        <f t="shared" si="49"/>
        <v>1702_각남면_0111</v>
      </c>
      <c r="B1826" s="1">
        <v>1702</v>
      </c>
      <c r="C1826" s="1" t="s">
        <v>12741</v>
      </c>
      <c r="D1826" s="1" t="s">
        <v>12742</v>
      </c>
      <c r="E1826" s="1">
        <v>1825</v>
      </c>
      <c r="F1826" s="1">
        <v>7</v>
      </c>
      <c r="G1826" s="1" t="s">
        <v>3550</v>
      </c>
      <c r="H1826" s="1" t="s">
        <v>7057</v>
      </c>
      <c r="I1826" s="1">
        <v>1</v>
      </c>
      <c r="L1826" s="1">
        <v>2</v>
      </c>
      <c r="M1826" s="1" t="s">
        <v>14369</v>
      </c>
      <c r="N1826" s="1" t="s">
        <v>14370</v>
      </c>
      <c r="S1826" s="1" t="s">
        <v>68</v>
      </c>
      <c r="T1826" s="1" t="s">
        <v>7222</v>
      </c>
      <c r="U1826" s="1" t="s">
        <v>3570</v>
      </c>
      <c r="V1826" s="1" t="s">
        <v>7521</v>
      </c>
      <c r="Y1826" s="1" t="s">
        <v>3571</v>
      </c>
      <c r="Z1826" s="1" t="s">
        <v>12994</v>
      </c>
      <c r="AF1826" s="1" t="s">
        <v>239</v>
      </c>
      <c r="AG1826" s="1" t="s">
        <v>9824</v>
      </c>
    </row>
    <row r="1827" spans="1:72" ht="13.5" customHeight="1">
      <c r="A1827" s="4" t="str">
        <f t="shared" si="49"/>
        <v>1702_각남면_0111</v>
      </c>
      <c r="B1827" s="1">
        <v>1702</v>
      </c>
      <c r="C1827" s="1" t="s">
        <v>12741</v>
      </c>
      <c r="D1827" s="1" t="s">
        <v>12742</v>
      </c>
      <c r="E1827" s="1">
        <v>1826</v>
      </c>
      <c r="F1827" s="1">
        <v>7</v>
      </c>
      <c r="G1827" s="1" t="s">
        <v>3550</v>
      </c>
      <c r="H1827" s="1" t="s">
        <v>7057</v>
      </c>
      <c r="I1827" s="1">
        <v>1</v>
      </c>
      <c r="L1827" s="1">
        <v>2</v>
      </c>
      <c r="M1827" s="1" t="s">
        <v>14369</v>
      </c>
      <c r="N1827" s="1" t="s">
        <v>14370</v>
      </c>
      <c r="S1827" s="1" t="s">
        <v>64</v>
      </c>
      <c r="T1827" s="1" t="s">
        <v>7221</v>
      </c>
      <c r="Y1827" s="1" t="s">
        <v>3572</v>
      </c>
      <c r="Z1827" s="1" t="s">
        <v>8708</v>
      </c>
      <c r="AC1827" s="1">
        <v>3</v>
      </c>
      <c r="AD1827" s="1" t="s">
        <v>217</v>
      </c>
      <c r="AE1827" s="1" t="s">
        <v>9783</v>
      </c>
      <c r="AF1827" s="1" t="s">
        <v>100</v>
      </c>
      <c r="AG1827" s="1" t="s">
        <v>9819</v>
      </c>
    </row>
    <row r="1828" spans="1:72" ht="13.5" customHeight="1">
      <c r="A1828" s="4" t="str">
        <f t="shared" si="49"/>
        <v>1702_각남면_0111</v>
      </c>
      <c r="B1828" s="1">
        <v>1702</v>
      </c>
      <c r="C1828" s="1" t="s">
        <v>12741</v>
      </c>
      <c r="D1828" s="1" t="s">
        <v>12742</v>
      </c>
      <c r="E1828" s="1">
        <v>1827</v>
      </c>
      <c r="F1828" s="1">
        <v>7</v>
      </c>
      <c r="G1828" s="1" t="s">
        <v>3550</v>
      </c>
      <c r="H1828" s="1" t="s">
        <v>7057</v>
      </c>
      <c r="I1828" s="1">
        <v>1</v>
      </c>
      <c r="L1828" s="1">
        <v>2</v>
      </c>
      <c r="M1828" s="1" t="s">
        <v>14369</v>
      </c>
      <c r="N1828" s="1" t="s">
        <v>14370</v>
      </c>
      <c r="T1828" s="1" t="s">
        <v>15306</v>
      </c>
      <c r="U1828" s="1" t="s">
        <v>320</v>
      </c>
      <c r="V1828" s="1" t="s">
        <v>7378</v>
      </c>
      <c r="Y1828" s="1" t="s">
        <v>2772</v>
      </c>
      <c r="Z1828" s="1" t="s">
        <v>8504</v>
      </c>
      <c r="AC1828" s="1">
        <v>54</v>
      </c>
      <c r="AD1828" s="1" t="s">
        <v>323</v>
      </c>
      <c r="AE1828" s="1" t="s">
        <v>9795</v>
      </c>
      <c r="AV1828" s="1" t="s">
        <v>3573</v>
      </c>
      <c r="AW1828" s="1" t="s">
        <v>10573</v>
      </c>
    </row>
    <row r="1829" spans="1:72" ht="13.5" customHeight="1">
      <c r="A1829" s="4" t="str">
        <f t="shared" si="49"/>
        <v>1702_각남면_0111</v>
      </c>
      <c r="B1829" s="1">
        <v>1702</v>
      </c>
      <c r="C1829" s="1" t="s">
        <v>12741</v>
      </c>
      <c r="D1829" s="1" t="s">
        <v>12742</v>
      </c>
      <c r="E1829" s="1">
        <v>1828</v>
      </c>
      <c r="F1829" s="1">
        <v>7</v>
      </c>
      <c r="G1829" s="1" t="s">
        <v>3550</v>
      </c>
      <c r="H1829" s="1" t="s">
        <v>7057</v>
      </c>
      <c r="I1829" s="1">
        <v>1</v>
      </c>
      <c r="L1829" s="1">
        <v>2</v>
      </c>
      <c r="M1829" s="1" t="s">
        <v>14369</v>
      </c>
      <c r="N1829" s="1" t="s">
        <v>14370</v>
      </c>
      <c r="T1829" s="1" t="s">
        <v>15306</v>
      </c>
      <c r="Y1829" s="1" t="s">
        <v>3574</v>
      </c>
      <c r="Z1829" s="1" t="s">
        <v>8709</v>
      </c>
      <c r="AF1829" s="1" t="s">
        <v>741</v>
      </c>
      <c r="AG1829" s="1" t="s">
        <v>9820</v>
      </c>
      <c r="AH1829" s="1" t="s">
        <v>3575</v>
      </c>
      <c r="AI1829" s="1" t="s">
        <v>13201</v>
      </c>
      <c r="BB1829" s="1" t="s">
        <v>292</v>
      </c>
      <c r="BC1829" s="1" t="s">
        <v>10920</v>
      </c>
      <c r="BF1829" s="1" t="s">
        <v>13507</v>
      </c>
    </row>
    <row r="1830" spans="1:72" ht="13.5" customHeight="1">
      <c r="A1830" s="4" t="str">
        <f t="shared" si="49"/>
        <v>1702_각남면_0111</v>
      </c>
      <c r="B1830" s="1">
        <v>1702</v>
      </c>
      <c r="C1830" s="1" t="s">
        <v>12741</v>
      </c>
      <c r="D1830" s="1" t="s">
        <v>12742</v>
      </c>
      <c r="E1830" s="1">
        <v>1829</v>
      </c>
      <c r="F1830" s="1">
        <v>7</v>
      </c>
      <c r="G1830" s="1" t="s">
        <v>3550</v>
      </c>
      <c r="H1830" s="1" t="s">
        <v>7057</v>
      </c>
      <c r="I1830" s="1">
        <v>1</v>
      </c>
      <c r="L1830" s="1">
        <v>2</v>
      </c>
      <c r="M1830" s="1" t="s">
        <v>14369</v>
      </c>
      <c r="N1830" s="1" t="s">
        <v>14370</v>
      </c>
      <c r="T1830" s="1" t="s">
        <v>15306</v>
      </c>
      <c r="U1830" s="1" t="s">
        <v>138</v>
      </c>
      <c r="V1830" s="1" t="s">
        <v>7310</v>
      </c>
      <c r="Y1830" s="1" t="s">
        <v>3576</v>
      </c>
      <c r="Z1830" s="1" t="s">
        <v>8710</v>
      </c>
      <c r="AC1830" s="1">
        <v>9</v>
      </c>
      <c r="AD1830" s="1" t="s">
        <v>408</v>
      </c>
      <c r="AE1830" s="1" t="s">
        <v>9800</v>
      </c>
    </row>
    <row r="1831" spans="1:72" ht="13.5" customHeight="1">
      <c r="A1831" s="4" t="str">
        <f t="shared" si="49"/>
        <v>1702_각남면_0111</v>
      </c>
      <c r="B1831" s="1">
        <v>1702</v>
      </c>
      <c r="C1831" s="1" t="s">
        <v>12741</v>
      </c>
      <c r="D1831" s="1" t="s">
        <v>12742</v>
      </c>
      <c r="E1831" s="1">
        <v>1830</v>
      </c>
      <c r="F1831" s="1">
        <v>7</v>
      </c>
      <c r="G1831" s="1" t="s">
        <v>3550</v>
      </c>
      <c r="H1831" s="1" t="s">
        <v>7057</v>
      </c>
      <c r="I1831" s="1">
        <v>1</v>
      </c>
      <c r="L1831" s="1">
        <v>2</v>
      </c>
      <c r="M1831" s="1" t="s">
        <v>14369</v>
      </c>
      <c r="N1831" s="1" t="s">
        <v>14370</v>
      </c>
      <c r="T1831" s="1" t="s">
        <v>15306</v>
      </c>
      <c r="U1831" s="1" t="s">
        <v>130</v>
      </c>
      <c r="V1831" s="1" t="s">
        <v>7309</v>
      </c>
      <c r="Y1831" s="1" t="s">
        <v>3577</v>
      </c>
      <c r="Z1831" s="1" t="s">
        <v>8711</v>
      </c>
      <c r="AF1831" s="1" t="s">
        <v>146</v>
      </c>
      <c r="AG1831" s="1" t="s">
        <v>9822</v>
      </c>
      <c r="AH1831" s="1" t="s">
        <v>565</v>
      </c>
      <c r="AI1831" s="1" t="s">
        <v>9927</v>
      </c>
    </row>
    <row r="1832" spans="1:72" ht="13.5" customHeight="1">
      <c r="A1832" s="4" t="str">
        <f t="shared" si="49"/>
        <v>1702_각남면_0111</v>
      </c>
      <c r="B1832" s="1">
        <v>1702</v>
      </c>
      <c r="C1832" s="1" t="s">
        <v>12741</v>
      </c>
      <c r="D1832" s="1" t="s">
        <v>12742</v>
      </c>
      <c r="E1832" s="1">
        <v>1831</v>
      </c>
      <c r="F1832" s="1">
        <v>7</v>
      </c>
      <c r="G1832" s="1" t="s">
        <v>3550</v>
      </c>
      <c r="H1832" s="1" t="s">
        <v>7057</v>
      </c>
      <c r="I1832" s="1">
        <v>1</v>
      </c>
      <c r="L1832" s="1">
        <v>3</v>
      </c>
      <c r="M1832" s="1" t="s">
        <v>14631</v>
      </c>
      <c r="N1832" s="1" t="s">
        <v>14632</v>
      </c>
      <c r="T1832" s="1" t="s">
        <v>14194</v>
      </c>
      <c r="U1832" s="1" t="s">
        <v>172</v>
      </c>
      <c r="V1832" s="1" t="s">
        <v>7314</v>
      </c>
      <c r="W1832" s="1" t="s">
        <v>1049</v>
      </c>
      <c r="X1832" s="1" t="s">
        <v>7774</v>
      </c>
      <c r="Y1832" s="1" t="s">
        <v>3578</v>
      </c>
      <c r="Z1832" s="1" t="s">
        <v>8712</v>
      </c>
      <c r="AC1832" s="1">
        <v>58</v>
      </c>
      <c r="AD1832" s="1" t="s">
        <v>410</v>
      </c>
      <c r="AE1832" s="1" t="s">
        <v>9801</v>
      </c>
      <c r="AJ1832" s="1" t="s">
        <v>17</v>
      </c>
      <c r="AK1832" s="1" t="s">
        <v>9936</v>
      </c>
      <c r="AL1832" s="1" t="s">
        <v>597</v>
      </c>
      <c r="AM1832" s="1" t="s">
        <v>10004</v>
      </c>
      <c r="AT1832" s="1" t="s">
        <v>1205</v>
      </c>
      <c r="AU1832" s="1" t="s">
        <v>10197</v>
      </c>
      <c r="AV1832" s="1" t="s">
        <v>1206</v>
      </c>
      <c r="AW1832" s="1" t="s">
        <v>9269</v>
      </c>
      <c r="BG1832" s="1" t="s">
        <v>685</v>
      </c>
      <c r="BH1832" s="1" t="s">
        <v>13520</v>
      </c>
      <c r="BI1832" s="1" t="s">
        <v>15356</v>
      </c>
      <c r="BJ1832" s="1" t="s">
        <v>8493</v>
      </c>
      <c r="BK1832" s="1" t="s">
        <v>685</v>
      </c>
      <c r="BL1832" s="1" t="s">
        <v>13520</v>
      </c>
      <c r="BM1832" s="1" t="s">
        <v>2168</v>
      </c>
      <c r="BN1832" s="1" t="s">
        <v>11221</v>
      </c>
      <c r="BO1832" s="1" t="s">
        <v>194</v>
      </c>
      <c r="BP1832" s="1" t="s">
        <v>7558</v>
      </c>
      <c r="BQ1832" s="1" t="s">
        <v>15458</v>
      </c>
      <c r="BR1832" s="1" t="s">
        <v>13846</v>
      </c>
      <c r="BS1832" s="1" t="s">
        <v>79</v>
      </c>
      <c r="BT1832" s="1" t="s">
        <v>14129</v>
      </c>
    </row>
    <row r="1833" spans="1:72" ht="13.5" customHeight="1">
      <c r="A1833" s="4" t="str">
        <f t="shared" si="49"/>
        <v>1702_각남면_0111</v>
      </c>
      <c r="B1833" s="1">
        <v>1702</v>
      </c>
      <c r="C1833" s="1" t="s">
        <v>12741</v>
      </c>
      <c r="D1833" s="1" t="s">
        <v>12742</v>
      </c>
      <c r="E1833" s="1">
        <v>1832</v>
      </c>
      <c r="F1833" s="1">
        <v>7</v>
      </c>
      <c r="G1833" s="1" t="s">
        <v>3550</v>
      </c>
      <c r="H1833" s="1" t="s">
        <v>7057</v>
      </c>
      <c r="I1833" s="1">
        <v>1</v>
      </c>
      <c r="L1833" s="1">
        <v>3</v>
      </c>
      <c r="M1833" s="1" t="s">
        <v>14631</v>
      </c>
      <c r="N1833" s="1" t="s">
        <v>14632</v>
      </c>
      <c r="S1833" s="1" t="s">
        <v>49</v>
      </c>
      <c r="T1833" s="1" t="s">
        <v>2878</v>
      </c>
      <c r="W1833" s="1" t="s">
        <v>76</v>
      </c>
      <c r="X1833" s="1" t="s">
        <v>12974</v>
      </c>
      <c r="Y1833" s="1" t="s">
        <v>88</v>
      </c>
      <c r="Z1833" s="1" t="s">
        <v>7814</v>
      </c>
      <c r="AC1833" s="1">
        <v>37</v>
      </c>
      <c r="AD1833" s="1" t="s">
        <v>116</v>
      </c>
      <c r="AE1833" s="1" t="s">
        <v>9770</v>
      </c>
      <c r="AJ1833" s="1" t="s">
        <v>17</v>
      </c>
      <c r="AK1833" s="1" t="s">
        <v>9936</v>
      </c>
      <c r="AL1833" s="1" t="s">
        <v>79</v>
      </c>
      <c r="AM1833" s="1" t="s">
        <v>13206</v>
      </c>
      <c r="AT1833" s="1" t="s">
        <v>95</v>
      </c>
      <c r="AU1833" s="1" t="s">
        <v>10190</v>
      </c>
      <c r="AV1833" s="1" t="s">
        <v>3579</v>
      </c>
      <c r="AW1833" s="1" t="s">
        <v>10574</v>
      </c>
      <c r="BG1833" s="1" t="s">
        <v>95</v>
      </c>
      <c r="BH1833" s="1" t="s">
        <v>10190</v>
      </c>
      <c r="BI1833" s="1" t="s">
        <v>300</v>
      </c>
      <c r="BJ1833" s="1" t="s">
        <v>8150</v>
      </c>
      <c r="BK1833" s="1" t="s">
        <v>1574</v>
      </c>
      <c r="BL1833" s="1" t="s">
        <v>13532</v>
      </c>
      <c r="BM1833" s="1" t="s">
        <v>3580</v>
      </c>
      <c r="BN1833" s="1" t="s">
        <v>8230</v>
      </c>
      <c r="BO1833" s="1" t="s">
        <v>189</v>
      </c>
      <c r="BP1833" s="1" t="s">
        <v>7414</v>
      </c>
      <c r="BQ1833" s="1" t="s">
        <v>647</v>
      </c>
      <c r="BR1833" s="1" t="s">
        <v>13967</v>
      </c>
      <c r="BS1833" s="1" t="s">
        <v>149</v>
      </c>
      <c r="BT1833" s="1" t="s">
        <v>9962</v>
      </c>
    </row>
    <row r="1834" spans="1:72" ht="13.5" customHeight="1">
      <c r="A1834" s="4" t="str">
        <f t="shared" si="49"/>
        <v>1702_각남면_0111</v>
      </c>
      <c r="B1834" s="1">
        <v>1702</v>
      </c>
      <c r="C1834" s="1" t="s">
        <v>12741</v>
      </c>
      <c r="D1834" s="1" t="s">
        <v>12742</v>
      </c>
      <c r="E1834" s="1">
        <v>1833</v>
      </c>
      <c r="F1834" s="1">
        <v>7</v>
      </c>
      <c r="G1834" s="1" t="s">
        <v>3550</v>
      </c>
      <c r="H1834" s="1" t="s">
        <v>7057</v>
      </c>
      <c r="I1834" s="1">
        <v>1</v>
      </c>
      <c r="L1834" s="1">
        <v>3</v>
      </c>
      <c r="M1834" s="1" t="s">
        <v>14631</v>
      </c>
      <c r="N1834" s="1" t="s">
        <v>14632</v>
      </c>
      <c r="T1834" s="1" t="s">
        <v>15306</v>
      </c>
      <c r="U1834" s="1" t="s">
        <v>1276</v>
      </c>
      <c r="V1834" s="1" t="s">
        <v>7390</v>
      </c>
      <c r="Y1834" s="1" t="s">
        <v>1174</v>
      </c>
      <c r="Z1834" s="1" t="s">
        <v>8713</v>
      </c>
      <c r="AC1834" s="1">
        <v>22</v>
      </c>
      <c r="AD1834" s="1" t="s">
        <v>465</v>
      </c>
      <c r="AE1834" s="1" t="s">
        <v>9802</v>
      </c>
    </row>
    <row r="1835" spans="1:72" ht="13.5" customHeight="1">
      <c r="A1835" s="4" t="str">
        <f t="shared" si="49"/>
        <v>1702_각남면_0111</v>
      </c>
      <c r="B1835" s="1">
        <v>1702</v>
      </c>
      <c r="C1835" s="1" t="s">
        <v>12741</v>
      </c>
      <c r="D1835" s="1" t="s">
        <v>12742</v>
      </c>
      <c r="E1835" s="1">
        <v>1834</v>
      </c>
      <c r="F1835" s="1">
        <v>7</v>
      </c>
      <c r="G1835" s="1" t="s">
        <v>3550</v>
      </c>
      <c r="H1835" s="1" t="s">
        <v>7057</v>
      </c>
      <c r="I1835" s="1">
        <v>1</v>
      </c>
      <c r="L1835" s="1">
        <v>3</v>
      </c>
      <c r="M1835" s="1" t="s">
        <v>14631</v>
      </c>
      <c r="N1835" s="1" t="s">
        <v>14632</v>
      </c>
      <c r="T1835" s="1" t="s">
        <v>15306</v>
      </c>
      <c r="U1835" s="1" t="s">
        <v>320</v>
      </c>
      <c r="V1835" s="1" t="s">
        <v>7378</v>
      </c>
      <c r="Y1835" s="1" t="s">
        <v>2613</v>
      </c>
      <c r="Z1835" s="1" t="s">
        <v>8456</v>
      </c>
      <c r="AC1835" s="1">
        <v>1</v>
      </c>
      <c r="AD1835" s="1" t="s">
        <v>284</v>
      </c>
      <c r="AE1835" s="1" t="s">
        <v>9789</v>
      </c>
      <c r="AF1835" s="1" t="s">
        <v>100</v>
      </c>
      <c r="AG1835" s="1" t="s">
        <v>9819</v>
      </c>
    </row>
    <row r="1836" spans="1:72" ht="13.5" customHeight="1">
      <c r="A1836" s="4" t="str">
        <f t="shared" si="49"/>
        <v>1702_각남면_0111</v>
      </c>
      <c r="B1836" s="1">
        <v>1702</v>
      </c>
      <c r="C1836" s="1" t="s">
        <v>12741</v>
      </c>
      <c r="D1836" s="1" t="s">
        <v>12742</v>
      </c>
      <c r="E1836" s="1">
        <v>1835</v>
      </c>
      <c r="F1836" s="1">
        <v>7</v>
      </c>
      <c r="G1836" s="1" t="s">
        <v>3550</v>
      </c>
      <c r="H1836" s="1" t="s">
        <v>7057</v>
      </c>
      <c r="I1836" s="1">
        <v>1</v>
      </c>
      <c r="L1836" s="1">
        <v>3</v>
      </c>
      <c r="M1836" s="1" t="s">
        <v>14631</v>
      </c>
      <c r="N1836" s="1" t="s">
        <v>14632</v>
      </c>
      <c r="S1836" s="1" t="s">
        <v>454</v>
      </c>
      <c r="T1836" s="1" t="s">
        <v>7232</v>
      </c>
      <c r="U1836" s="1" t="s">
        <v>128</v>
      </c>
      <c r="V1836" s="1" t="s">
        <v>7236</v>
      </c>
      <c r="Y1836" s="1" t="s">
        <v>3581</v>
      </c>
      <c r="Z1836" s="1" t="s">
        <v>8714</v>
      </c>
      <c r="AC1836" s="1">
        <v>35</v>
      </c>
      <c r="AD1836" s="1" t="s">
        <v>135</v>
      </c>
      <c r="AE1836" s="1" t="s">
        <v>9773</v>
      </c>
      <c r="AV1836" s="1" t="s">
        <v>498</v>
      </c>
      <c r="AW1836" s="1" t="s">
        <v>8980</v>
      </c>
    </row>
    <row r="1837" spans="1:72" ht="13.5" customHeight="1">
      <c r="A1837" s="4" t="str">
        <f t="shared" si="49"/>
        <v>1702_각남면_0111</v>
      </c>
      <c r="B1837" s="1">
        <v>1702</v>
      </c>
      <c r="C1837" s="1" t="s">
        <v>12741</v>
      </c>
      <c r="D1837" s="1" t="s">
        <v>12742</v>
      </c>
      <c r="E1837" s="1">
        <v>1836</v>
      </c>
      <c r="F1837" s="1">
        <v>7</v>
      </c>
      <c r="G1837" s="1" t="s">
        <v>3550</v>
      </c>
      <c r="H1837" s="1" t="s">
        <v>7057</v>
      </c>
      <c r="I1837" s="1">
        <v>1</v>
      </c>
      <c r="L1837" s="1">
        <v>4</v>
      </c>
      <c r="M1837" s="1" t="s">
        <v>14901</v>
      </c>
      <c r="N1837" s="1" t="s">
        <v>14902</v>
      </c>
      <c r="T1837" s="1" t="s">
        <v>14194</v>
      </c>
      <c r="U1837" s="1" t="s">
        <v>3582</v>
      </c>
      <c r="V1837" s="1" t="s">
        <v>7522</v>
      </c>
      <c r="W1837" s="1" t="s">
        <v>1049</v>
      </c>
      <c r="X1837" s="1" t="s">
        <v>7774</v>
      </c>
      <c r="Y1837" s="1" t="s">
        <v>3583</v>
      </c>
      <c r="Z1837" s="1" t="s">
        <v>8715</v>
      </c>
      <c r="AC1837" s="1">
        <v>67</v>
      </c>
      <c r="AD1837" s="1" t="s">
        <v>74</v>
      </c>
      <c r="AE1837" s="1" t="s">
        <v>9766</v>
      </c>
      <c r="AJ1837" s="1" t="s">
        <v>17</v>
      </c>
      <c r="AK1837" s="1" t="s">
        <v>9936</v>
      </c>
      <c r="AL1837" s="1" t="s">
        <v>597</v>
      </c>
      <c r="AM1837" s="1" t="s">
        <v>10004</v>
      </c>
      <c r="AT1837" s="1" t="s">
        <v>1644</v>
      </c>
      <c r="AU1837" s="1" t="s">
        <v>10223</v>
      </c>
      <c r="AV1837" s="1" t="s">
        <v>3584</v>
      </c>
      <c r="AW1837" s="1" t="s">
        <v>10575</v>
      </c>
      <c r="BG1837" s="1" t="s">
        <v>685</v>
      </c>
      <c r="BH1837" s="1" t="s">
        <v>13520</v>
      </c>
      <c r="BI1837" s="1" t="s">
        <v>3585</v>
      </c>
      <c r="BJ1837" s="1" t="s">
        <v>8493</v>
      </c>
      <c r="BK1837" s="1" t="s">
        <v>685</v>
      </c>
      <c r="BL1837" s="1" t="s">
        <v>13520</v>
      </c>
      <c r="BM1837" s="1" t="s">
        <v>2168</v>
      </c>
      <c r="BN1837" s="1" t="s">
        <v>11221</v>
      </c>
      <c r="BO1837" s="1" t="s">
        <v>207</v>
      </c>
      <c r="BP1837" s="1" t="s">
        <v>10187</v>
      </c>
      <c r="BQ1837" s="1" t="s">
        <v>3586</v>
      </c>
      <c r="BR1837" s="1" t="s">
        <v>12332</v>
      </c>
      <c r="BS1837" s="1" t="s">
        <v>657</v>
      </c>
      <c r="BT1837" s="1" t="s">
        <v>9980</v>
      </c>
    </row>
    <row r="1838" spans="1:72" ht="13.5" customHeight="1">
      <c r="A1838" s="4" t="str">
        <f t="shared" si="49"/>
        <v>1702_각남면_0111</v>
      </c>
      <c r="B1838" s="1">
        <v>1702</v>
      </c>
      <c r="C1838" s="1" t="s">
        <v>12741</v>
      </c>
      <c r="D1838" s="1" t="s">
        <v>12742</v>
      </c>
      <c r="E1838" s="1">
        <v>1837</v>
      </c>
      <c r="F1838" s="1">
        <v>7</v>
      </c>
      <c r="G1838" s="1" t="s">
        <v>3550</v>
      </c>
      <c r="H1838" s="1" t="s">
        <v>7057</v>
      </c>
      <c r="I1838" s="1">
        <v>1</v>
      </c>
      <c r="L1838" s="1">
        <v>4</v>
      </c>
      <c r="M1838" s="1" t="s">
        <v>14901</v>
      </c>
      <c r="N1838" s="1" t="s">
        <v>14902</v>
      </c>
      <c r="S1838" s="1" t="s">
        <v>49</v>
      </c>
      <c r="T1838" s="1" t="s">
        <v>2878</v>
      </c>
      <c r="W1838" s="1" t="s">
        <v>155</v>
      </c>
      <c r="X1838" s="1" t="s">
        <v>7753</v>
      </c>
      <c r="Y1838" s="1" t="s">
        <v>119</v>
      </c>
      <c r="Z1838" s="1" t="s">
        <v>7818</v>
      </c>
      <c r="AC1838" s="1">
        <v>49</v>
      </c>
      <c r="AD1838" s="1" t="s">
        <v>145</v>
      </c>
      <c r="AE1838" s="1" t="s">
        <v>9775</v>
      </c>
      <c r="AJ1838" s="1" t="s">
        <v>17</v>
      </c>
      <c r="AK1838" s="1" t="s">
        <v>9936</v>
      </c>
      <c r="AL1838" s="1" t="s">
        <v>149</v>
      </c>
      <c r="AM1838" s="1" t="s">
        <v>9962</v>
      </c>
      <c r="AT1838" s="1" t="s">
        <v>207</v>
      </c>
      <c r="AU1838" s="1" t="s">
        <v>10187</v>
      </c>
      <c r="AV1838" s="1" t="s">
        <v>3587</v>
      </c>
      <c r="AW1838" s="1" t="s">
        <v>10576</v>
      </c>
      <c r="BG1838" s="1" t="s">
        <v>396</v>
      </c>
      <c r="BH1838" s="1" t="s">
        <v>13534</v>
      </c>
      <c r="BI1838" s="1" t="s">
        <v>15891</v>
      </c>
      <c r="BJ1838" s="1" t="s">
        <v>11317</v>
      </c>
      <c r="BK1838" s="1" t="s">
        <v>109</v>
      </c>
      <c r="BL1838" s="1" t="s">
        <v>10204</v>
      </c>
      <c r="BM1838" s="1" t="s">
        <v>3588</v>
      </c>
      <c r="BN1838" s="1" t="s">
        <v>11774</v>
      </c>
      <c r="BO1838" s="1" t="s">
        <v>3362</v>
      </c>
      <c r="BP1838" s="1" t="s">
        <v>13525</v>
      </c>
      <c r="BQ1838" s="1" t="s">
        <v>3589</v>
      </c>
      <c r="BR1838" s="1" t="s">
        <v>13856</v>
      </c>
      <c r="BS1838" s="1" t="s">
        <v>79</v>
      </c>
      <c r="BT1838" s="1" t="s">
        <v>14129</v>
      </c>
    </row>
    <row r="1839" spans="1:72" ht="13.5" customHeight="1">
      <c r="A1839" s="4" t="str">
        <f t="shared" si="49"/>
        <v>1702_각남면_0111</v>
      </c>
      <c r="B1839" s="1">
        <v>1702</v>
      </c>
      <c r="C1839" s="1" t="s">
        <v>12741</v>
      </c>
      <c r="D1839" s="1" t="s">
        <v>12742</v>
      </c>
      <c r="E1839" s="1">
        <v>1838</v>
      </c>
      <c r="F1839" s="1">
        <v>7</v>
      </c>
      <c r="G1839" s="1" t="s">
        <v>3550</v>
      </c>
      <c r="H1839" s="1" t="s">
        <v>7057</v>
      </c>
      <c r="I1839" s="1">
        <v>1</v>
      </c>
      <c r="L1839" s="1">
        <v>4</v>
      </c>
      <c r="M1839" s="1" t="s">
        <v>14901</v>
      </c>
      <c r="N1839" s="1" t="s">
        <v>14902</v>
      </c>
      <c r="S1839" s="1" t="s">
        <v>280</v>
      </c>
      <c r="T1839" s="1" t="s">
        <v>7228</v>
      </c>
      <c r="W1839" s="1" t="s">
        <v>155</v>
      </c>
      <c r="X1839" s="1" t="s">
        <v>7753</v>
      </c>
      <c r="Y1839" s="1" t="s">
        <v>119</v>
      </c>
      <c r="Z1839" s="1" t="s">
        <v>7818</v>
      </c>
      <c r="AC1839" s="1">
        <v>79</v>
      </c>
      <c r="AD1839" s="1" t="s">
        <v>493</v>
      </c>
      <c r="AE1839" s="1" t="s">
        <v>9804</v>
      </c>
    </row>
    <row r="1840" spans="1:72" ht="13.5" customHeight="1">
      <c r="A1840" s="4" t="str">
        <f t="shared" si="49"/>
        <v>1702_각남면_0111</v>
      </c>
      <c r="B1840" s="1">
        <v>1702</v>
      </c>
      <c r="C1840" s="1" t="s">
        <v>12741</v>
      </c>
      <c r="D1840" s="1" t="s">
        <v>12742</v>
      </c>
      <c r="E1840" s="1">
        <v>1839</v>
      </c>
      <c r="F1840" s="1">
        <v>7</v>
      </c>
      <c r="G1840" s="1" t="s">
        <v>3550</v>
      </c>
      <c r="H1840" s="1" t="s">
        <v>7057</v>
      </c>
      <c r="I1840" s="1">
        <v>1</v>
      </c>
      <c r="L1840" s="1">
        <v>4</v>
      </c>
      <c r="M1840" s="1" t="s">
        <v>14901</v>
      </c>
      <c r="N1840" s="1" t="s">
        <v>14902</v>
      </c>
      <c r="S1840" s="1" t="s">
        <v>68</v>
      </c>
      <c r="T1840" s="1" t="s">
        <v>7222</v>
      </c>
      <c r="U1840" s="1" t="s">
        <v>868</v>
      </c>
      <c r="V1840" s="1" t="s">
        <v>7360</v>
      </c>
      <c r="Y1840" s="1" t="s">
        <v>3590</v>
      </c>
      <c r="Z1840" s="1" t="s">
        <v>8716</v>
      </c>
      <c r="AC1840" s="1">
        <v>18</v>
      </c>
      <c r="AD1840" s="1" t="s">
        <v>157</v>
      </c>
      <c r="AE1840" s="1" t="s">
        <v>9776</v>
      </c>
    </row>
    <row r="1841" spans="1:72" ht="13.5" customHeight="1">
      <c r="A1841" s="4" t="str">
        <f t="shared" ref="A1841:A1860" si="50">HYPERLINK("http://kyu.snu.ac.kr/sdhj/index.jsp?type=hj/GK14658_00IH_0001_0111.jpg","1702_각남면_0111")</f>
        <v>1702_각남면_0111</v>
      </c>
      <c r="B1841" s="1">
        <v>1702</v>
      </c>
      <c r="C1841" s="1" t="s">
        <v>12741</v>
      </c>
      <c r="D1841" s="1" t="s">
        <v>12742</v>
      </c>
      <c r="E1841" s="1">
        <v>1840</v>
      </c>
      <c r="F1841" s="1">
        <v>7</v>
      </c>
      <c r="G1841" s="1" t="s">
        <v>3550</v>
      </c>
      <c r="H1841" s="1" t="s">
        <v>7057</v>
      </c>
      <c r="I1841" s="1">
        <v>1</v>
      </c>
      <c r="L1841" s="1">
        <v>4</v>
      </c>
      <c r="M1841" s="1" t="s">
        <v>14901</v>
      </c>
      <c r="N1841" s="1" t="s">
        <v>14902</v>
      </c>
      <c r="S1841" s="1" t="s">
        <v>68</v>
      </c>
      <c r="T1841" s="1" t="s">
        <v>7222</v>
      </c>
      <c r="U1841" s="1" t="s">
        <v>868</v>
      </c>
      <c r="V1841" s="1" t="s">
        <v>7360</v>
      </c>
      <c r="Y1841" s="1" t="s">
        <v>3591</v>
      </c>
      <c r="Z1841" s="1" t="s">
        <v>8717</v>
      </c>
      <c r="AC1841" s="1">
        <v>10</v>
      </c>
      <c r="AD1841" s="1" t="s">
        <v>72</v>
      </c>
      <c r="AE1841" s="1" t="s">
        <v>9765</v>
      </c>
    </row>
    <row r="1842" spans="1:72" ht="13.5" customHeight="1">
      <c r="A1842" s="4" t="str">
        <f t="shared" si="50"/>
        <v>1702_각남면_0111</v>
      </c>
      <c r="B1842" s="1">
        <v>1702</v>
      </c>
      <c r="C1842" s="1" t="s">
        <v>12741</v>
      </c>
      <c r="D1842" s="1" t="s">
        <v>12742</v>
      </c>
      <c r="E1842" s="1">
        <v>1841</v>
      </c>
      <c r="F1842" s="1">
        <v>7</v>
      </c>
      <c r="G1842" s="1" t="s">
        <v>3550</v>
      </c>
      <c r="H1842" s="1" t="s">
        <v>7057</v>
      </c>
      <c r="I1842" s="1">
        <v>1</v>
      </c>
      <c r="L1842" s="1">
        <v>5</v>
      </c>
      <c r="M1842" s="1" t="s">
        <v>15147</v>
      </c>
      <c r="N1842" s="1" t="s">
        <v>15148</v>
      </c>
      <c r="T1842" s="1" t="s">
        <v>14194</v>
      </c>
      <c r="U1842" s="1" t="s">
        <v>55</v>
      </c>
      <c r="V1842" s="1" t="s">
        <v>7306</v>
      </c>
      <c r="W1842" s="1" t="s">
        <v>1056</v>
      </c>
      <c r="X1842" s="1" t="s">
        <v>7774</v>
      </c>
      <c r="Y1842" s="1" t="s">
        <v>2108</v>
      </c>
      <c r="Z1842" s="1" t="s">
        <v>8326</v>
      </c>
      <c r="AC1842" s="1">
        <v>67</v>
      </c>
      <c r="AD1842" s="1" t="s">
        <v>74</v>
      </c>
      <c r="AE1842" s="1" t="s">
        <v>9766</v>
      </c>
      <c r="AJ1842" s="1" t="s">
        <v>17</v>
      </c>
      <c r="AK1842" s="1" t="s">
        <v>9936</v>
      </c>
      <c r="AL1842" s="1" t="s">
        <v>86</v>
      </c>
      <c r="AM1842" s="1" t="s">
        <v>9892</v>
      </c>
      <c r="AT1842" s="1" t="s">
        <v>275</v>
      </c>
      <c r="AU1842" s="1" t="s">
        <v>7699</v>
      </c>
      <c r="AV1842" s="1" t="s">
        <v>3249</v>
      </c>
      <c r="AW1842" s="1" t="s">
        <v>10317</v>
      </c>
      <c r="BG1842" s="1" t="s">
        <v>3555</v>
      </c>
      <c r="BH1842" s="1" t="s">
        <v>11066</v>
      </c>
      <c r="BI1842" s="1" t="s">
        <v>2726</v>
      </c>
      <c r="BJ1842" s="1" t="s">
        <v>11260</v>
      </c>
      <c r="BK1842" s="1" t="s">
        <v>2727</v>
      </c>
      <c r="BL1842" s="1" t="s">
        <v>11529</v>
      </c>
      <c r="BM1842" s="1" t="s">
        <v>2728</v>
      </c>
      <c r="BN1842" s="1" t="s">
        <v>11390</v>
      </c>
      <c r="BO1842" s="1" t="s">
        <v>189</v>
      </c>
      <c r="BP1842" s="1" t="s">
        <v>7414</v>
      </c>
      <c r="BQ1842" s="1" t="s">
        <v>3592</v>
      </c>
      <c r="BR1842" s="1" t="s">
        <v>13688</v>
      </c>
      <c r="BS1842" s="1" t="s">
        <v>79</v>
      </c>
      <c r="BT1842" s="1" t="s">
        <v>14129</v>
      </c>
    </row>
    <row r="1843" spans="1:72" ht="13.5" customHeight="1">
      <c r="A1843" s="4" t="str">
        <f t="shared" si="50"/>
        <v>1702_각남면_0111</v>
      </c>
      <c r="B1843" s="1">
        <v>1702</v>
      </c>
      <c r="C1843" s="1" t="s">
        <v>12741</v>
      </c>
      <c r="D1843" s="1" t="s">
        <v>12742</v>
      </c>
      <c r="E1843" s="1">
        <v>1842</v>
      </c>
      <c r="F1843" s="1">
        <v>7</v>
      </c>
      <c r="G1843" s="1" t="s">
        <v>3550</v>
      </c>
      <c r="H1843" s="1" t="s">
        <v>7057</v>
      </c>
      <c r="I1843" s="1">
        <v>1</v>
      </c>
      <c r="L1843" s="1">
        <v>5</v>
      </c>
      <c r="M1843" s="1" t="s">
        <v>15147</v>
      </c>
      <c r="N1843" s="1" t="s">
        <v>15148</v>
      </c>
      <c r="S1843" s="1" t="s">
        <v>49</v>
      </c>
      <c r="T1843" s="1" t="s">
        <v>2878</v>
      </c>
      <c r="W1843" s="1" t="s">
        <v>1683</v>
      </c>
      <c r="X1843" s="1" t="s">
        <v>7772</v>
      </c>
      <c r="Y1843" s="1" t="s">
        <v>119</v>
      </c>
      <c r="Z1843" s="1" t="s">
        <v>7818</v>
      </c>
      <c r="AC1843" s="1">
        <v>53</v>
      </c>
      <c r="AD1843" s="1" t="s">
        <v>40</v>
      </c>
      <c r="AE1843" s="1" t="s">
        <v>9762</v>
      </c>
      <c r="AJ1843" s="1" t="s">
        <v>17</v>
      </c>
      <c r="AK1843" s="1" t="s">
        <v>9936</v>
      </c>
      <c r="AL1843" s="1" t="s">
        <v>401</v>
      </c>
      <c r="AM1843" s="1" t="s">
        <v>9996</v>
      </c>
      <c r="AT1843" s="1" t="s">
        <v>207</v>
      </c>
      <c r="AU1843" s="1" t="s">
        <v>10187</v>
      </c>
      <c r="AV1843" s="1" t="s">
        <v>3593</v>
      </c>
      <c r="AW1843" s="1" t="s">
        <v>9524</v>
      </c>
      <c r="BG1843" s="1" t="s">
        <v>207</v>
      </c>
      <c r="BH1843" s="1" t="s">
        <v>10187</v>
      </c>
      <c r="BI1843" s="1" t="s">
        <v>3594</v>
      </c>
      <c r="BJ1843" s="1" t="s">
        <v>8888</v>
      </c>
      <c r="BK1843" s="1" t="s">
        <v>207</v>
      </c>
      <c r="BL1843" s="1" t="s">
        <v>10187</v>
      </c>
      <c r="BM1843" s="1" t="s">
        <v>3595</v>
      </c>
      <c r="BN1843" s="1" t="s">
        <v>11775</v>
      </c>
      <c r="BO1843" s="1" t="s">
        <v>189</v>
      </c>
      <c r="BP1843" s="1" t="s">
        <v>7414</v>
      </c>
      <c r="BQ1843" s="1" t="s">
        <v>3596</v>
      </c>
      <c r="BR1843" s="1" t="s">
        <v>12333</v>
      </c>
      <c r="BS1843" s="1" t="s">
        <v>399</v>
      </c>
      <c r="BT1843" s="1" t="s">
        <v>9937</v>
      </c>
    </row>
    <row r="1844" spans="1:72" ht="13.5" customHeight="1">
      <c r="A1844" s="4" t="str">
        <f t="shared" si="50"/>
        <v>1702_각남면_0111</v>
      </c>
      <c r="B1844" s="1">
        <v>1702</v>
      </c>
      <c r="C1844" s="1" t="s">
        <v>12741</v>
      </c>
      <c r="D1844" s="1" t="s">
        <v>12742</v>
      </c>
      <c r="E1844" s="1">
        <v>1843</v>
      </c>
      <c r="F1844" s="1">
        <v>7</v>
      </c>
      <c r="G1844" s="1" t="s">
        <v>3550</v>
      </c>
      <c r="H1844" s="1" t="s">
        <v>7057</v>
      </c>
      <c r="I1844" s="1">
        <v>1</v>
      </c>
      <c r="L1844" s="1">
        <v>5</v>
      </c>
      <c r="M1844" s="1" t="s">
        <v>15147</v>
      </c>
      <c r="N1844" s="1" t="s">
        <v>15148</v>
      </c>
      <c r="S1844" s="1" t="s">
        <v>68</v>
      </c>
      <c r="T1844" s="1" t="s">
        <v>7222</v>
      </c>
      <c r="Y1844" s="1" t="s">
        <v>3597</v>
      </c>
      <c r="Z1844" s="1" t="s">
        <v>8718</v>
      </c>
      <c r="AC1844" s="1">
        <v>10</v>
      </c>
      <c r="AD1844" s="1" t="s">
        <v>72</v>
      </c>
      <c r="AE1844" s="1" t="s">
        <v>9765</v>
      </c>
    </row>
    <row r="1845" spans="1:72" ht="13.5" customHeight="1">
      <c r="A1845" s="4" t="str">
        <f t="shared" si="50"/>
        <v>1702_각남면_0111</v>
      </c>
      <c r="B1845" s="1">
        <v>1702</v>
      </c>
      <c r="C1845" s="1" t="s">
        <v>12741</v>
      </c>
      <c r="D1845" s="1" t="s">
        <v>12742</v>
      </c>
      <c r="E1845" s="1">
        <v>1844</v>
      </c>
      <c r="F1845" s="1">
        <v>7</v>
      </c>
      <c r="G1845" s="1" t="s">
        <v>3550</v>
      </c>
      <c r="H1845" s="1" t="s">
        <v>7057</v>
      </c>
      <c r="I1845" s="1">
        <v>1</v>
      </c>
      <c r="L1845" s="1">
        <v>5</v>
      </c>
      <c r="M1845" s="1" t="s">
        <v>15147</v>
      </c>
      <c r="N1845" s="1" t="s">
        <v>15148</v>
      </c>
      <c r="S1845" s="1" t="s">
        <v>64</v>
      </c>
      <c r="T1845" s="1" t="s">
        <v>7221</v>
      </c>
      <c r="Y1845" s="1" t="s">
        <v>88</v>
      </c>
      <c r="Z1845" s="1" t="s">
        <v>7814</v>
      </c>
      <c r="AC1845" s="1">
        <v>8</v>
      </c>
      <c r="AD1845" s="1" t="s">
        <v>184</v>
      </c>
      <c r="AE1845" s="1" t="s">
        <v>9781</v>
      </c>
    </row>
    <row r="1846" spans="1:72" ht="13.5" customHeight="1">
      <c r="A1846" s="4" t="str">
        <f t="shared" si="50"/>
        <v>1702_각남면_0111</v>
      </c>
      <c r="B1846" s="1">
        <v>1702</v>
      </c>
      <c r="C1846" s="1" t="s">
        <v>12741</v>
      </c>
      <c r="D1846" s="1" t="s">
        <v>12742</v>
      </c>
      <c r="E1846" s="1">
        <v>1845</v>
      </c>
      <c r="F1846" s="1">
        <v>7</v>
      </c>
      <c r="G1846" s="1" t="s">
        <v>3550</v>
      </c>
      <c r="H1846" s="1" t="s">
        <v>7057</v>
      </c>
      <c r="I1846" s="1">
        <v>1</v>
      </c>
      <c r="L1846" s="1">
        <v>5</v>
      </c>
      <c r="M1846" s="1" t="s">
        <v>15147</v>
      </c>
      <c r="N1846" s="1" t="s">
        <v>15148</v>
      </c>
      <c r="T1846" s="1" t="s">
        <v>15307</v>
      </c>
      <c r="U1846" s="1" t="s">
        <v>1276</v>
      </c>
      <c r="V1846" s="1" t="s">
        <v>7390</v>
      </c>
      <c r="Y1846" s="1" t="s">
        <v>427</v>
      </c>
      <c r="Z1846" s="1" t="s">
        <v>7904</v>
      </c>
      <c r="AC1846" s="1">
        <v>18</v>
      </c>
      <c r="AD1846" s="1" t="s">
        <v>157</v>
      </c>
      <c r="AE1846" s="1" t="s">
        <v>9776</v>
      </c>
    </row>
    <row r="1847" spans="1:72" ht="13.5" customHeight="1">
      <c r="A1847" s="4" t="str">
        <f t="shared" si="50"/>
        <v>1702_각남면_0111</v>
      </c>
      <c r="B1847" s="1">
        <v>1702</v>
      </c>
      <c r="C1847" s="1" t="s">
        <v>12741</v>
      </c>
      <c r="D1847" s="1" t="s">
        <v>12742</v>
      </c>
      <c r="E1847" s="1">
        <v>1846</v>
      </c>
      <c r="F1847" s="1">
        <v>7</v>
      </c>
      <c r="G1847" s="1" t="s">
        <v>3550</v>
      </c>
      <c r="H1847" s="1" t="s">
        <v>7057</v>
      </c>
      <c r="I1847" s="1">
        <v>1</v>
      </c>
      <c r="L1847" s="1">
        <v>5</v>
      </c>
      <c r="M1847" s="1" t="s">
        <v>15147</v>
      </c>
      <c r="N1847" s="1" t="s">
        <v>15148</v>
      </c>
      <c r="T1847" s="1" t="s">
        <v>15307</v>
      </c>
      <c r="U1847" s="1" t="s">
        <v>130</v>
      </c>
      <c r="V1847" s="1" t="s">
        <v>7309</v>
      </c>
      <c r="Y1847" s="1" t="s">
        <v>12993</v>
      </c>
      <c r="Z1847" s="1" t="s">
        <v>8719</v>
      </c>
      <c r="AG1847" s="1" t="s">
        <v>9822</v>
      </c>
      <c r="AI1847" s="1" t="s">
        <v>9928</v>
      </c>
    </row>
    <row r="1848" spans="1:72" ht="13.5" customHeight="1">
      <c r="A1848" s="4" t="str">
        <f t="shared" si="50"/>
        <v>1702_각남면_0111</v>
      </c>
      <c r="B1848" s="1">
        <v>1702</v>
      </c>
      <c r="C1848" s="1" t="s">
        <v>12741</v>
      </c>
      <c r="D1848" s="1" t="s">
        <v>12742</v>
      </c>
      <c r="E1848" s="1">
        <v>1847</v>
      </c>
      <c r="F1848" s="1">
        <v>7</v>
      </c>
      <c r="G1848" s="1" t="s">
        <v>3550</v>
      </c>
      <c r="H1848" s="1" t="s">
        <v>7057</v>
      </c>
      <c r="I1848" s="1">
        <v>1</v>
      </c>
      <c r="L1848" s="1">
        <v>5</v>
      </c>
      <c r="M1848" s="1" t="s">
        <v>15147</v>
      </c>
      <c r="N1848" s="1" t="s">
        <v>15148</v>
      </c>
      <c r="T1848" s="1" t="s">
        <v>15307</v>
      </c>
      <c r="U1848" s="1" t="s">
        <v>143</v>
      </c>
      <c r="V1848" s="1" t="s">
        <v>7311</v>
      </c>
      <c r="Y1848" s="1" t="s">
        <v>3599</v>
      </c>
      <c r="Z1848" s="1" t="s">
        <v>8032</v>
      </c>
      <c r="AD1848" s="1" t="s">
        <v>99</v>
      </c>
      <c r="AE1848" s="1" t="s">
        <v>9768</v>
      </c>
      <c r="AG1848" s="1" t="s">
        <v>9822</v>
      </c>
      <c r="AI1848" s="1" t="s">
        <v>9928</v>
      </c>
    </row>
    <row r="1849" spans="1:72" ht="13.5" customHeight="1">
      <c r="A1849" s="4" t="str">
        <f t="shared" si="50"/>
        <v>1702_각남면_0111</v>
      </c>
      <c r="B1849" s="1">
        <v>1702</v>
      </c>
      <c r="C1849" s="1" t="s">
        <v>12741</v>
      </c>
      <c r="D1849" s="1" t="s">
        <v>12742</v>
      </c>
      <c r="E1849" s="1">
        <v>1848</v>
      </c>
      <c r="F1849" s="1">
        <v>7</v>
      </c>
      <c r="G1849" s="1" t="s">
        <v>3550</v>
      </c>
      <c r="H1849" s="1" t="s">
        <v>7057</v>
      </c>
      <c r="I1849" s="1">
        <v>1</v>
      </c>
      <c r="L1849" s="1">
        <v>5</v>
      </c>
      <c r="M1849" s="1" t="s">
        <v>15147</v>
      </c>
      <c r="N1849" s="1" t="s">
        <v>15148</v>
      </c>
      <c r="T1849" s="1" t="s">
        <v>15307</v>
      </c>
      <c r="U1849" s="1" t="s">
        <v>3600</v>
      </c>
      <c r="V1849" s="1" t="s">
        <v>7523</v>
      </c>
      <c r="Y1849" s="1" t="s">
        <v>1698</v>
      </c>
      <c r="Z1849" s="1" t="s">
        <v>8216</v>
      </c>
      <c r="AF1849" s="1" t="s">
        <v>146</v>
      </c>
      <c r="AG1849" s="1" t="s">
        <v>9822</v>
      </c>
      <c r="AH1849" s="1" t="s">
        <v>360</v>
      </c>
      <c r="AI1849" s="1" t="s">
        <v>9928</v>
      </c>
    </row>
    <row r="1850" spans="1:72" ht="13.5" customHeight="1">
      <c r="A1850" s="4" t="str">
        <f t="shared" si="50"/>
        <v>1702_각남면_0111</v>
      </c>
      <c r="B1850" s="1">
        <v>1702</v>
      </c>
      <c r="C1850" s="1" t="s">
        <v>12741</v>
      </c>
      <c r="D1850" s="1" t="s">
        <v>12742</v>
      </c>
      <c r="E1850" s="1">
        <v>1849</v>
      </c>
      <c r="F1850" s="1">
        <v>7</v>
      </c>
      <c r="G1850" s="1" t="s">
        <v>3550</v>
      </c>
      <c r="H1850" s="1" t="s">
        <v>7057</v>
      </c>
      <c r="I1850" s="1">
        <v>1</v>
      </c>
      <c r="L1850" s="1">
        <v>5</v>
      </c>
      <c r="M1850" s="1" t="s">
        <v>15147</v>
      </c>
      <c r="N1850" s="1" t="s">
        <v>15148</v>
      </c>
      <c r="T1850" s="1" t="s">
        <v>15307</v>
      </c>
      <c r="U1850" s="1" t="s">
        <v>130</v>
      </c>
      <c r="V1850" s="1" t="s">
        <v>7309</v>
      </c>
      <c r="Y1850" s="1" t="s">
        <v>3601</v>
      </c>
      <c r="Z1850" s="1" t="s">
        <v>8720</v>
      </c>
      <c r="AG1850" s="1" t="s">
        <v>9825</v>
      </c>
    </row>
    <row r="1851" spans="1:72" ht="13.5" customHeight="1">
      <c r="A1851" s="4" t="str">
        <f t="shared" si="50"/>
        <v>1702_각남면_0111</v>
      </c>
      <c r="B1851" s="1">
        <v>1702</v>
      </c>
      <c r="C1851" s="1" t="s">
        <v>12741</v>
      </c>
      <c r="D1851" s="1" t="s">
        <v>12742</v>
      </c>
      <c r="E1851" s="1">
        <v>1850</v>
      </c>
      <c r="F1851" s="1">
        <v>7</v>
      </c>
      <c r="G1851" s="1" t="s">
        <v>3550</v>
      </c>
      <c r="H1851" s="1" t="s">
        <v>7057</v>
      </c>
      <c r="I1851" s="1">
        <v>1</v>
      </c>
      <c r="L1851" s="1">
        <v>5</v>
      </c>
      <c r="M1851" s="1" t="s">
        <v>15147</v>
      </c>
      <c r="N1851" s="1" t="s">
        <v>15148</v>
      </c>
      <c r="T1851" s="1" t="s">
        <v>15307</v>
      </c>
      <c r="U1851" s="1" t="s">
        <v>143</v>
      </c>
      <c r="V1851" s="1" t="s">
        <v>7311</v>
      </c>
      <c r="Y1851" s="1" t="s">
        <v>3602</v>
      </c>
      <c r="Z1851" s="1" t="s">
        <v>8721</v>
      </c>
      <c r="AF1851" s="1" t="s">
        <v>287</v>
      </c>
      <c r="AG1851" s="1" t="s">
        <v>9825</v>
      </c>
    </row>
    <row r="1852" spans="1:72" ht="13.5" customHeight="1">
      <c r="A1852" s="4" t="str">
        <f t="shared" si="50"/>
        <v>1702_각남면_0111</v>
      </c>
      <c r="B1852" s="1">
        <v>1702</v>
      </c>
      <c r="C1852" s="1" t="s">
        <v>12741</v>
      </c>
      <c r="D1852" s="1" t="s">
        <v>12742</v>
      </c>
      <c r="E1852" s="1">
        <v>1851</v>
      </c>
      <c r="F1852" s="1">
        <v>7</v>
      </c>
      <c r="G1852" s="1" t="s">
        <v>3550</v>
      </c>
      <c r="H1852" s="1" t="s">
        <v>7057</v>
      </c>
      <c r="I1852" s="1">
        <v>1</v>
      </c>
      <c r="L1852" s="1">
        <v>5</v>
      </c>
      <c r="M1852" s="1" t="s">
        <v>15147</v>
      </c>
      <c r="N1852" s="1" t="s">
        <v>15148</v>
      </c>
      <c r="T1852" s="1" t="s">
        <v>15307</v>
      </c>
      <c r="U1852" s="1" t="s">
        <v>130</v>
      </c>
      <c r="V1852" s="1" t="s">
        <v>7309</v>
      </c>
      <c r="Y1852" s="1" t="s">
        <v>3603</v>
      </c>
      <c r="Z1852" s="1" t="s">
        <v>8722</v>
      </c>
      <c r="AC1852" s="1">
        <v>48</v>
      </c>
      <c r="AD1852" s="1" t="s">
        <v>664</v>
      </c>
      <c r="AE1852" s="1" t="s">
        <v>9811</v>
      </c>
      <c r="AG1852" s="1" t="s">
        <v>15633</v>
      </c>
      <c r="AI1852" s="1" t="s">
        <v>15634</v>
      </c>
    </row>
    <row r="1853" spans="1:72" ht="13.5" customHeight="1">
      <c r="A1853" s="4" t="str">
        <f t="shared" si="50"/>
        <v>1702_각남면_0111</v>
      </c>
      <c r="B1853" s="1">
        <v>1702</v>
      </c>
      <c r="C1853" s="1" t="s">
        <v>12741</v>
      </c>
      <c r="D1853" s="1" t="s">
        <v>12742</v>
      </c>
      <c r="E1853" s="1">
        <v>1852</v>
      </c>
      <c r="F1853" s="1">
        <v>7</v>
      </c>
      <c r="G1853" s="1" t="s">
        <v>3550</v>
      </c>
      <c r="H1853" s="1" t="s">
        <v>7057</v>
      </c>
      <c r="I1853" s="1">
        <v>1</v>
      </c>
      <c r="L1853" s="1">
        <v>5</v>
      </c>
      <c r="M1853" s="1" t="s">
        <v>15147</v>
      </c>
      <c r="N1853" s="1" t="s">
        <v>15148</v>
      </c>
      <c r="T1853" s="1" t="s">
        <v>15307</v>
      </c>
      <c r="U1853" s="1" t="s">
        <v>143</v>
      </c>
      <c r="V1853" s="1" t="s">
        <v>7311</v>
      </c>
      <c r="Y1853" s="1" t="s">
        <v>1426</v>
      </c>
      <c r="Z1853" s="1" t="s">
        <v>8129</v>
      </c>
      <c r="AC1853" s="1">
        <v>21</v>
      </c>
      <c r="AD1853" s="1" t="s">
        <v>246</v>
      </c>
      <c r="AE1853" s="1" t="s">
        <v>9786</v>
      </c>
      <c r="AF1853" s="1" t="s">
        <v>13155</v>
      </c>
      <c r="AG1853" s="1" t="s">
        <v>13142</v>
      </c>
      <c r="AH1853" s="1" t="s">
        <v>97</v>
      </c>
      <c r="AI1853" s="1" t="s">
        <v>15634</v>
      </c>
      <c r="BB1853" s="1" t="s">
        <v>292</v>
      </c>
      <c r="BC1853" s="1" t="s">
        <v>10920</v>
      </c>
      <c r="BE1853" s="1" t="s">
        <v>15703</v>
      </c>
      <c r="BF1853" s="1" t="s">
        <v>13511</v>
      </c>
    </row>
    <row r="1854" spans="1:72" ht="13.5" customHeight="1">
      <c r="A1854" s="4" t="str">
        <f t="shared" si="50"/>
        <v>1702_각남면_0111</v>
      </c>
      <c r="B1854" s="1">
        <v>1702</v>
      </c>
      <c r="C1854" s="1" t="s">
        <v>12741</v>
      </c>
      <c r="D1854" s="1" t="s">
        <v>12742</v>
      </c>
      <c r="E1854" s="1">
        <v>1853</v>
      </c>
      <c r="F1854" s="1">
        <v>7</v>
      </c>
      <c r="G1854" s="1" t="s">
        <v>3550</v>
      </c>
      <c r="H1854" s="1" t="s">
        <v>7057</v>
      </c>
      <c r="I1854" s="1">
        <v>1</v>
      </c>
      <c r="L1854" s="1">
        <v>5</v>
      </c>
      <c r="M1854" s="1" t="s">
        <v>15147</v>
      </c>
      <c r="N1854" s="1" t="s">
        <v>15148</v>
      </c>
      <c r="T1854" s="1" t="s">
        <v>15307</v>
      </c>
      <c r="U1854" s="1" t="s">
        <v>320</v>
      </c>
      <c r="V1854" s="1" t="s">
        <v>7378</v>
      </c>
      <c r="Y1854" s="1" t="s">
        <v>15446</v>
      </c>
      <c r="Z1854" s="1" t="s">
        <v>8723</v>
      </c>
      <c r="AC1854" s="1">
        <v>19</v>
      </c>
      <c r="AD1854" s="1" t="s">
        <v>493</v>
      </c>
      <c r="AE1854" s="1" t="s">
        <v>9804</v>
      </c>
      <c r="BB1854" s="1" t="s">
        <v>141</v>
      </c>
      <c r="BC1854" s="1" t="s">
        <v>7634</v>
      </c>
      <c r="BD1854" s="1" t="s">
        <v>3604</v>
      </c>
      <c r="BE1854" s="1" t="s">
        <v>8113</v>
      </c>
    </row>
    <row r="1855" spans="1:72" ht="13.5" customHeight="1">
      <c r="A1855" s="4" t="str">
        <f t="shared" si="50"/>
        <v>1702_각남면_0111</v>
      </c>
      <c r="B1855" s="1">
        <v>1702</v>
      </c>
      <c r="C1855" s="1" t="s">
        <v>12741</v>
      </c>
      <c r="D1855" s="1" t="s">
        <v>12742</v>
      </c>
      <c r="E1855" s="1">
        <v>1854</v>
      </c>
      <c r="F1855" s="1">
        <v>7</v>
      </c>
      <c r="G1855" s="1" t="s">
        <v>3550</v>
      </c>
      <c r="H1855" s="1" t="s">
        <v>7057</v>
      </c>
      <c r="I1855" s="1">
        <v>1</v>
      </c>
      <c r="L1855" s="1">
        <v>5</v>
      </c>
      <c r="M1855" s="1" t="s">
        <v>15147</v>
      </c>
      <c r="N1855" s="1" t="s">
        <v>15148</v>
      </c>
      <c r="T1855" s="1" t="s">
        <v>15307</v>
      </c>
      <c r="U1855" s="1" t="s">
        <v>618</v>
      </c>
      <c r="V1855" s="1" t="s">
        <v>7348</v>
      </c>
      <c r="Y1855" s="1" t="s">
        <v>3605</v>
      </c>
      <c r="Z1855" s="1" t="s">
        <v>8724</v>
      </c>
      <c r="AF1855" s="1" t="s">
        <v>146</v>
      </c>
      <c r="AG1855" s="1" t="s">
        <v>9822</v>
      </c>
      <c r="AH1855" s="1" t="s">
        <v>1497</v>
      </c>
      <c r="AI1855" s="1" t="s">
        <v>9890</v>
      </c>
    </row>
    <row r="1856" spans="1:72" ht="13.5" customHeight="1">
      <c r="A1856" s="4" t="str">
        <f t="shared" si="50"/>
        <v>1702_각남면_0111</v>
      </c>
      <c r="B1856" s="1">
        <v>1702</v>
      </c>
      <c r="C1856" s="1" t="s">
        <v>12741</v>
      </c>
      <c r="D1856" s="1" t="s">
        <v>12742</v>
      </c>
      <c r="E1856" s="1">
        <v>1855</v>
      </c>
      <c r="F1856" s="1">
        <v>7</v>
      </c>
      <c r="G1856" s="1" t="s">
        <v>3550</v>
      </c>
      <c r="H1856" s="1" t="s">
        <v>7057</v>
      </c>
      <c r="I1856" s="1">
        <v>2</v>
      </c>
      <c r="J1856" s="1" t="s">
        <v>3606</v>
      </c>
      <c r="K1856" s="1" t="s">
        <v>7114</v>
      </c>
      <c r="L1856" s="1">
        <v>1</v>
      </c>
      <c r="M1856" s="1" t="s">
        <v>3606</v>
      </c>
      <c r="N1856" s="1" t="s">
        <v>7114</v>
      </c>
      <c r="T1856" s="1" t="s">
        <v>14194</v>
      </c>
      <c r="U1856" s="1" t="s">
        <v>3607</v>
      </c>
      <c r="V1856" s="1" t="s">
        <v>7524</v>
      </c>
      <c r="W1856" s="1" t="s">
        <v>1500</v>
      </c>
      <c r="X1856" s="1" t="s">
        <v>7780</v>
      </c>
      <c r="Y1856" s="1" t="s">
        <v>3608</v>
      </c>
      <c r="Z1856" s="1" t="s">
        <v>8725</v>
      </c>
      <c r="AC1856" s="1">
        <v>55</v>
      </c>
      <c r="AD1856" s="1" t="s">
        <v>559</v>
      </c>
      <c r="AE1856" s="1" t="s">
        <v>9806</v>
      </c>
      <c r="AJ1856" s="1" t="s">
        <v>17</v>
      </c>
      <c r="AK1856" s="1" t="s">
        <v>9936</v>
      </c>
      <c r="AL1856" s="1" t="s">
        <v>2443</v>
      </c>
      <c r="AM1856" s="1" t="s">
        <v>10015</v>
      </c>
      <c r="AT1856" s="1" t="s">
        <v>46</v>
      </c>
      <c r="AU1856" s="1" t="s">
        <v>7417</v>
      </c>
      <c r="AV1856" s="1" t="s">
        <v>2280</v>
      </c>
      <c r="AW1856" s="1" t="s">
        <v>7180</v>
      </c>
      <c r="BG1856" s="1" t="s">
        <v>46</v>
      </c>
      <c r="BH1856" s="1" t="s">
        <v>7417</v>
      </c>
      <c r="BI1856" s="1" t="s">
        <v>3609</v>
      </c>
      <c r="BJ1856" s="1" t="s">
        <v>10660</v>
      </c>
      <c r="BK1856" s="1" t="s">
        <v>46</v>
      </c>
      <c r="BL1856" s="1" t="s">
        <v>7417</v>
      </c>
      <c r="BM1856" s="1" t="s">
        <v>15368</v>
      </c>
      <c r="BN1856" s="1" t="s">
        <v>8300</v>
      </c>
      <c r="BO1856" s="1" t="s">
        <v>46</v>
      </c>
      <c r="BP1856" s="1" t="s">
        <v>7417</v>
      </c>
      <c r="BQ1856" s="1" t="s">
        <v>3610</v>
      </c>
      <c r="BR1856" s="1" t="s">
        <v>13948</v>
      </c>
      <c r="BS1856" s="1" t="s">
        <v>2846</v>
      </c>
      <c r="BT1856" s="1" t="s">
        <v>10039</v>
      </c>
    </row>
    <row r="1857" spans="1:73" ht="13.5" customHeight="1">
      <c r="A1857" s="4" t="str">
        <f t="shared" si="50"/>
        <v>1702_각남면_0111</v>
      </c>
      <c r="B1857" s="1">
        <v>1702</v>
      </c>
      <c r="C1857" s="1" t="s">
        <v>12741</v>
      </c>
      <c r="D1857" s="1" t="s">
        <v>12742</v>
      </c>
      <c r="E1857" s="1">
        <v>1856</v>
      </c>
      <c r="F1857" s="1">
        <v>7</v>
      </c>
      <c r="G1857" s="1" t="s">
        <v>3550</v>
      </c>
      <c r="H1857" s="1" t="s">
        <v>7057</v>
      </c>
      <c r="I1857" s="1">
        <v>2</v>
      </c>
      <c r="L1857" s="1">
        <v>1</v>
      </c>
      <c r="M1857" s="1" t="s">
        <v>3606</v>
      </c>
      <c r="N1857" s="1" t="s">
        <v>7114</v>
      </c>
      <c r="S1857" s="1" t="s">
        <v>49</v>
      </c>
      <c r="T1857" s="1" t="s">
        <v>2878</v>
      </c>
      <c r="W1857" s="1" t="s">
        <v>1192</v>
      </c>
      <c r="X1857" s="1" t="s">
        <v>7776</v>
      </c>
      <c r="Y1857" s="1" t="s">
        <v>88</v>
      </c>
      <c r="Z1857" s="1" t="s">
        <v>7814</v>
      </c>
      <c r="AC1857" s="1">
        <v>53</v>
      </c>
      <c r="AD1857" s="1" t="s">
        <v>40</v>
      </c>
      <c r="AE1857" s="1" t="s">
        <v>9762</v>
      </c>
      <c r="AJ1857" s="1" t="s">
        <v>17</v>
      </c>
      <c r="AK1857" s="1" t="s">
        <v>9936</v>
      </c>
      <c r="AL1857" s="1" t="s">
        <v>149</v>
      </c>
      <c r="AM1857" s="1" t="s">
        <v>9962</v>
      </c>
      <c r="AT1857" s="1" t="s">
        <v>46</v>
      </c>
      <c r="AU1857" s="1" t="s">
        <v>7417</v>
      </c>
      <c r="AV1857" s="1" t="s">
        <v>3611</v>
      </c>
      <c r="AW1857" s="1" t="s">
        <v>10577</v>
      </c>
      <c r="BG1857" s="1" t="s">
        <v>3612</v>
      </c>
      <c r="BH1857" s="1" t="s">
        <v>11076</v>
      </c>
      <c r="BI1857" s="1" t="s">
        <v>3613</v>
      </c>
      <c r="BJ1857" s="1" t="s">
        <v>11318</v>
      </c>
      <c r="BK1857" s="1" t="s">
        <v>46</v>
      </c>
      <c r="BL1857" s="1" t="s">
        <v>7417</v>
      </c>
      <c r="BM1857" s="1" t="s">
        <v>3614</v>
      </c>
      <c r="BN1857" s="1" t="s">
        <v>9026</v>
      </c>
      <c r="BO1857" s="1" t="s">
        <v>46</v>
      </c>
      <c r="BP1857" s="1" t="s">
        <v>7417</v>
      </c>
      <c r="BQ1857" s="1" t="s">
        <v>3615</v>
      </c>
      <c r="BR1857" s="1" t="s">
        <v>12334</v>
      </c>
      <c r="BS1857" s="1" t="s">
        <v>828</v>
      </c>
      <c r="BT1857" s="1" t="s">
        <v>9963</v>
      </c>
    </row>
    <row r="1858" spans="1:73" ht="13.5" customHeight="1">
      <c r="A1858" s="4" t="str">
        <f t="shared" si="50"/>
        <v>1702_각남면_0111</v>
      </c>
      <c r="B1858" s="1">
        <v>1702</v>
      </c>
      <c r="C1858" s="1" t="s">
        <v>12741</v>
      </c>
      <c r="D1858" s="1" t="s">
        <v>12742</v>
      </c>
      <c r="E1858" s="1">
        <v>1857</v>
      </c>
      <c r="F1858" s="1">
        <v>7</v>
      </c>
      <c r="G1858" s="1" t="s">
        <v>3550</v>
      </c>
      <c r="H1858" s="1" t="s">
        <v>7057</v>
      </c>
      <c r="I1858" s="1">
        <v>2</v>
      </c>
      <c r="L1858" s="1">
        <v>1</v>
      </c>
      <c r="M1858" s="1" t="s">
        <v>3606</v>
      </c>
      <c r="N1858" s="1" t="s">
        <v>7114</v>
      </c>
      <c r="S1858" s="1" t="s">
        <v>68</v>
      </c>
      <c r="T1858" s="1" t="s">
        <v>7222</v>
      </c>
      <c r="U1858" s="1" t="s">
        <v>3616</v>
      </c>
      <c r="V1858" s="1" t="s">
        <v>7525</v>
      </c>
      <c r="Y1858" s="1" t="s">
        <v>339</v>
      </c>
      <c r="Z1858" s="1" t="s">
        <v>7862</v>
      </c>
      <c r="AC1858" s="1">
        <v>17</v>
      </c>
      <c r="AD1858" s="1" t="s">
        <v>312</v>
      </c>
      <c r="AE1858" s="1" t="s">
        <v>7338</v>
      </c>
    </row>
    <row r="1859" spans="1:73" ht="13.5" customHeight="1">
      <c r="A1859" s="4" t="str">
        <f t="shared" si="50"/>
        <v>1702_각남면_0111</v>
      </c>
      <c r="B1859" s="1">
        <v>1702</v>
      </c>
      <c r="C1859" s="1" t="s">
        <v>12741</v>
      </c>
      <c r="D1859" s="1" t="s">
        <v>12742</v>
      </c>
      <c r="E1859" s="1">
        <v>1858</v>
      </c>
      <c r="F1859" s="1">
        <v>7</v>
      </c>
      <c r="G1859" s="1" t="s">
        <v>3550</v>
      </c>
      <c r="H1859" s="1" t="s">
        <v>7057</v>
      </c>
      <c r="I1859" s="1">
        <v>2</v>
      </c>
      <c r="L1859" s="1">
        <v>1</v>
      </c>
      <c r="M1859" s="1" t="s">
        <v>3606</v>
      </c>
      <c r="N1859" s="1" t="s">
        <v>7114</v>
      </c>
      <c r="S1859" s="1" t="s">
        <v>64</v>
      </c>
      <c r="T1859" s="1" t="s">
        <v>7221</v>
      </c>
      <c r="Y1859" s="1" t="s">
        <v>88</v>
      </c>
      <c r="Z1859" s="1" t="s">
        <v>7814</v>
      </c>
      <c r="AC1859" s="1">
        <v>15</v>
      </c>
      <c r="AD1859" s="1" t="s">
        <v>70</v>
      </c>
      <c r="AE1859" s="1" t="s">
        <v>9764</v>
      </c>
    </row>
    <row r="1860" spans="1:73" ht="13.5" customHeight="1">
      <c r="A1860" s="4" t="str">
        <f t="shared" si="50"/>
        <v>1702_각남면_0111</v>
      </c>
      <c r="B1860" s="1">
        <v>1702</v>
      </c>
      <c r="C1860" s="1" t="s">
        <v>12741</v>
      </c>
      <c r="D1860" s="1" t="s">
        <v>12742</v>
      </c>
      <c r="E1860" s="1">
        <v>1859</v>
      </c>
      <c r="F1860" s="1">
        <v>7</v>
      </c>
      <c r="G1860" s="1" t="s">
        <v>3550</v>
      </c>
      <c r="H1860" s="1" t="s">
        <v>7057</v>
      </c>
      <c r="I1860" s="1">
        <v>2</v>
      </c>
      <c r="L1860" s="1">
        <v>1</v>
      </c>
      <c r="M1860" s="1" t="s">
        <v>3606</v>
      </c>
      <c r="N1860" s="1" t="s">
        <v>7114</v>
      </c>
      <c r="S1860" s="1" t="s">
        <v>64</v>
      </c>
      <c r="T1860" s="1" t="s">
        <v>7221</v>
      </c>
      <c r="Y1860" s="1" t="s">
        <v>88</v>
      </c>
      <c r="Z1860" s="1" t="s">
        <v>7814</v>
      </c>
      <c r="AC1860" s="1">
        <v>3</v>
      </c>
      <c r="AD1860" s="1" t="s">
        <v>217</v>
      </c>
      <c r="AE1860" s="1" t="s">
        <v>9783</v>
      </c>
      <c r="AF1860" s="1" t="s">
        <v>100</v>
      </c>
      <c r="AG1860" s="1" t="s">
        <v>9819</v>
      </c>
    </row>
    <row r="1861" spans="1:73" ht="13.5" customHeight="1">
      <c r="A1861" s="4" t="str">
        <f t="shared" ref="A1861:A1892" si="51">HYPERLINK("http://kyu.snu.ac.kr/sdhj/index.jsp?type=hj/GK14658_00IH_0001_0112.jpg","1702_각남면_0112")</f>
        <v>1702_각남면_0112</v>
      </c>
      <c r="B1861" s="1">
        <v>1702</v>
      </c>
      <c r="C1861" s="1" t="s">
        <v>12741</v>
      </c>
      <c r="D1861" s="1" t="s">
        <v>12742</v>
      </c>
      <c r="E1861" s="1">
        <v>1860</v>
      </c>
      <c r="F1861" s="1">
        <v>7</v>
      </c>
      <c r="G1861" s="1" t="s">
        <v>3550</v>
      </c>
      <c r="H1861" s="1" t="s">
        <v>7057</v>
      </c>
      <c r="I1861" s="1">
        <v>2</v>
      </c>
      <c r="L1861" s="1">
        <v>2</v>
      </c>
      <c r="M1861" s="1" t="s">
        <v>14371</v>
      </c>
      <c r="N1861" s="1" t="s">
        <v>14372</v>
      </c>
      <c r="T1861" s="1" t="s">
        <v>14194</v>
      </c>
      <c r="U1861" s="1" t="s">
        <v>55</v>
      </c>
      <c r="V1861" s="1" t="s">
        <v>7306</v>
      </c>
      <c r="W1861" s="1" t="s">
        <v>1056</v>
      </c>
      <c r="X1861" s="1" t="s">
        <v>7774</v>
      </c>
      <c r="Y1861" s="1" t="s">
        <v>3617</v>
      </c>
      <c r="Z1861" s="1" t="s">
        <v>8726</v>
      </c>
      <c r="AC1861" s="1">
        <v>69</v>
      </c>
      <c r="AD1861" s="1" t="s">
        <v>408</v>
      </c>
      <c r="AE1861" s="1" t="s">
        <v>9800</v>
      </c>
      <c r="AJ1861" s="1" t="s">
        <v>17</v>
      </c>
      <c r="AK1861" s="1" t="s">
        <v>9936</v>
      </c>
      <c r="AL1861" s="1" t="s">
        <v>86</v>
      </c>
      <c r="AM1861" s="1" t="s">
        <v>9892</v>
      </c>
      <c r="AT1861" s="1" t="s">
        <v>275</v>
      </c>
      <c r="AU1861" s="1" t="s">
        <v>7699</v>
      </c>
      <c r="AV1861" s="1" t="s">
        <v>15334</v>
      </c>
      <c r="AW1861" s="1" t="s">
        <v>10317</v>
      </c>
      <c r="BG1861" s="1" t="s">
        <v>3555</v>
      </c>
      <c r="BH1861" s="1" t="s">
        <v>11066</v>
      </c>
      <c r="BI1861" s="1" t="s">
        <v>2726</v>
      </c>
      <c r="BJ1861" s="1" t="s">
        <v>11260</v>
      </c>
      <c r="BK1861" s="1" t="s">
        <v>2727</v>
      </c>
      <c r="BL1861" s="1" t="s">
        <v>11529</v>
      </c>
      <c r="BM1861" s="1" t="s">
        <v>2728</v>
      </c>
      <c r="BN1861" s="1" t="s">
        <v>11390</v>
      </c>
      <c r="BO1861" s="1" t="s">
        <v>189</v>
      </c>
      <c r="BP1861" s="1" t="s">
        <v>7414</v>
      </c>
      <c r="BQ1861" s="1" t="s">
        <v>3592</v>
      </c>
      <c r="BR1861" s="1" t="s">
        <v>13688</v>
      </c>
      <c r="BS1861" s="1" t="s">
        <v>79</v>
      </c>
      <c r="BT1861" s="1" t="s">
        <v>14129</v>
      </c>
    </row>
    <row r="1862" spans="1:73" ht="13.5" customHeight="1">
      <c r="A1862" s="4" t="str">
        <f t="shared" si="51"/>
        <v>1702_각남면_0112</v>
      </c>
      <c r="B1862" s="1">
        <v>1702</v>
      </c>
      <c r="C1862" s="1" t="s">
        <v>12741</v>
      </c>
      <c r="D1862" s="1" t="s">
        <v>12742</v>
      </c>
      <c r="E1862" s="1">
        <v>1861</v>
      </c>
      <c r="F1862" s="1">
        <v>7</v>
      </c>
      <c r="G1862" s="1" t="s">
        <v>3550</v>
      </c>
      <c r="H1862" s="1" t="s">
        <v>7057</v>
      </c>
      <c r="I1862" s="1">
        <v>2</v>
      </c>
      <c r="L1862" s="1">
        <v>2</v>
      </c>
      <c r="M1862" s="1" t="s">
        <v>14371</v>
      </c>
      <c r="N1862" s="1" t="s">
        <v>14372</v>
      </c>
      <c r="S1862" s="1" t="s">
        <v>3618</v>
      </c>
      <c r="T1862" s="1" t="s">
        <v>7271</v>
      </c>
      <c r="W1862" s="1" t="s">
        <v>1049</v>
      </c>
      <c r="X1862" s="1" t="s">
        <v>7774</v>
      </c>
      <c r="Y1862" s="1" t="s">
        <v>88</v>
      </c>
      <c r="Z1862" s="1" t="s">
        <v>7814</v>
      </c>
      <c r="AC1862" s="1">
        <v>35</v>
      </c>
      <c r="AD1862" s="1" t="s">
        <v>135</v>
      </c>
      <c r="AE1862" s="1" t="s">
        <v>9773</v>
      </c>
      <c r="AJ1862" s="1" t="s">
        <v>17</v>
      </c>
      <c r="AK1862" s="1" t="s">
        <v>9936</v>
      </c>
      <c r="AL1862" s="1" t="s">
        <v>597</v>
      </c>
      <c r="AM1862" s="1" t="s">
        <v>10004</v>
      </c>
      <c r="AT1862" s="1" t="s">
        <v>1741</v>
      </c>
      <c r="AU1862" s="1" t="s">
        <v>10224</v>
      </c>
      <c r="AV1862" s="1" t="s">
        <v>1206</v>
      </c>
      <c r="AW1862" s="1" t="s">
        <v>9269</v>
      </c>
      <c r="BG1862" s="1" t="s">
        <v>473</v>
      </c>
      <c r="BH1862" s="1" t="s">
        <v>11048</v>
      </c>
      <c r="BI1862" s="1" t="s">
        <v>15356</v>
      </c>
      <c r="BJ1862" s="1" t="s">
        <v>8493</v>
      </c>
      <c r="BK1862" s="1" t="s">
        <v>207</v>
      </c>
      <c r="BL1862" s="1" t="s">
        <v>10187</v>
      </c>
      <c r="BM1862" s="1" t="s">
        <v>2168</v>
      </c>
      <c r="BN1862" s="1" t="s">
        <v>11221</v>
      </c>
      <c r="BO1862" s="1" t="s">
        <v>57</v>
      </c>
      <c r="BP1862" s="1" t="s">
        <v>7320</v>
      </c>
      <c r="BQ1862" s="1" t="s">
        <v>3619</v>
      </c>
      <c r="BR1862" s="1" t="s">
        <v>12094</v>
      </c>
      <c r="BS1862" s="1" t="s">
        <v>79</v>
      </c>
      <c r="BT1862" s="1" t="s">
        <v>14129</v>
      </c>
    </row>
    <row r="1863" spans="1:73" ht="13.5" customHeight="1">
      <c r="A1863" s="4" t="str">
        <f t="shared" si="51"/>
        <v>1702_각남면_0112</v>
      </c>
      <c r="B1863" s="1">
        <v>1702</v>
      </c>
      <c r="C1863" s="1" t="s">
        <v>12741</v>
      </c>
      <c r="D1863" s="1" t="s">
        <v>12742</v>
      </c>
      <c r="E1863" s="1">
        <v>1862</v>
      </c>
      <c r="F1863" s="1">
        <v>7</v>
      </c>
      <c r="G1863" s="1" t="s">
        <v>3550</v>
      </c>
      <c r="H1863" s="1" t="s">
        <v>7057</v>
      </c>
      <c r="I1863" s="1">
        <v>2</v>
      </c>
      <c r="L1863" s="1">
        <v>2</v>
      </c>
      <c r="M1863" s="1" t="s">
        <v>14371</v>
      </c>
      <c r="N1863" s="1" t="s">
        <v>14372</v>
      </c>
      <c r="S1863" s="1" t="s">
        <v>68</v>
      </c>
      <c r="T1863" s="1" t="s">
        <v>7222</v>
      </c>
      <c r="Y1863" s="1" t="s">
        <v>3620</v>
      </c>
      <c r="Z1863" s="1" t="s">
        <v>8727</v>
      </c>
      <c r="AC1863" s="1">
        <v>8</v>
      </c>
      <c r="AD1863" s="1" t="s">
        <v>184</v>
      </c>
      <c r="AE1863" s="1" t="s">
        <v>9781</v>
      </c>
    </row>
    <row r="1864" spans="1:73" ht="13.5" customHeight="1">
      <c r="A1864" s="4" t="str">
        <f t="shared" si="51"/>
        <v>1702_각남면_0112</v>
      </c>
      <c r="B1864" s="1">
        <v>1702</v>
      </c>
      <c r="C1864" s="1" t="s">
        <v>12741</v>
      </c>
      <c r="D1864" s="1" t="s">
        <v>12742</v>
      </c>
      <c r="E1864" s="1">
        <v>1863</v>
      </c>
      <c r="F1864" s="1">
        <v>7</v>
      </c>
      <c r="G1864" s="1" t="s">
        <v>3550</v>
      </c>
      <c r="H1864" s="1" t="s">
        <v>7057</v>
      </c>
      <c r="I1864" s="1">
        <v>2</v>
      </c>
      <c r="L1864" s="1">
        <v>2</v>
      </c>
      <c r="M1864" s="1" t="s">
        <v>14371</v>
      </c>
      <c r="N1864" s="1" t="s">
        <v>14372</v>
      </c>
      <c r="S1864" s="1" t="s">
        <v>3618</v>
      </c>
      <c r="T1864" s="1" t="s">
        <v>7271</v>
      </c>
      <c r="W1864" s="1" t="s">
        <v>148</v>
      </c>
      <c r="X1864" s="1" t="s">
        <v>11263</v>
      </c>
      <c r="Y1864" s="1" t="s">
        <v>88</v>
      </c>
      <c r="Z1864" s="1" t="s">
        <v>7814</v>
      </c>
      <c r="AC1864" s="1">
        <v>40</v>
      </c>
      <c r="AD1864" s="1" t="s">
        <v>52</v>
      </c>
      <c r="AE1864" s="1" t="s">
        <v>9763</v>
      </c>
      <c r="AF1864" s="1" t="s">
        <v>100</v>
      </c>
      <c r="AG1864" s="1" t="s">
        <v>9819</v>
      </c>
    </row>
    <row r="1865" spans="1:73" ht="13.5" customHeight="1">
      <c r="A1865" s="4" t="str">
        <f t="shared" si="51"/>
        <v>1702_각남면_0112</v>
      </c>
      <c r="B1865" s="1">
        <v>1702</v>
      </c>
      <c r="C1865" s="1" t="s">
        <v>12741</v>
      </c>
      <c r="D1865" s="1" t="s">
        <v>12742</v>
      </c>
      <c r="E1865" s="1">
        <v>1864</v>
      </c>
      <c r="F1865" s="1">
        <v>7</v>
      </c>
      <c r="G1865" s="1" t="s">
        <v>3550</v>
      </c>
      <c r="H1865" s="1" t="s">
        <v>7057</v>
      </c>
      <c r="I1865" s="1">
        <v>2</v>
      </c>
      <c r="L1865" s="1">
        <v>2</v>
      </c>
      <c r="M1865" s="1" t="s">
        <v>14371</v>
      </c>
      <c r="N1865" s="1" t="s">
        <v>14372</v>
      </c>
      <c r="S1865" s="1" t="s">
        <v>68</v>
      </c>
      <c r="T1865" s="1" t="s">
        <v>7222</v>
      </c>
      <c r="Y1865" s="1" t="s">
        <v>3621</v>
      </c>
      <c r="Z1865" s="1" t="s">
        <v>8728</v>
      </c>
      <c r="AC1865" s="1">
        <v>6</v>
      </c>
      <c r="AD1865" s="1" t="s">
        <v>316</v>
      </c>
      <c r="AE1865" s="1" t="s">
        <v>9794</v>
      </c>
      <c r="AF1865" s="1" t="s">
        <v>100</v>
      </c>
      <c r="AG1865" s="1" t="s">
        <v>9819</v>
      </c>
    </row>
    <row r="1866" spans="1:73" ht="13.5" customHeight="1">
      <c r="A1866" s="4" t="str">
        <f t="shared" si="51"/>
        <v>1702_각남면_0112</v>
      </c>
      <c r="B1866" s="1">
        <v>1702</v>
      </c>
      <c r="C1866" s="1" t="s">
        <v>12741</v>
      </c>
      <c r="D1866" s="1" t="s">
        <v>12742</v>
      </c>
      <c r="E1866" s="1">
        <v>1865</v>
      </c>
      <c r="F1866" s="1">
        <v>7</v>
      </c>
      <c r="G1866" s="1" t="s">
        <v>3550</v>
      </c>
      <c r="H1866" s="1" t="s">
        <v>7057</v>
      </c>
      <c r="I1866" s="1">
        <v>2</v>
      </c>
      <c r="L1866" s="1">
        <v>2</v>
      </c>
      <c r="M1866" s="1" t="s">
        <v>14371</v>
      </c>
      <c r="N1866" s="1" t="s">
        <v>14372</v>
      </c>
      <c r="T1866" s="1" t="s">
        <v>15307</v>
      </c>
      <c r="U1866" s="1" t="s">
        <v>130</v>
      </c>
      <c r="V1866" s="1" t="s">
        <v>7309</v>
      </c>
      <c r="Y1866" s="1" t="s">
        <v>3622</v>
      </c>
      <c r="Z1866" s="1" t="s">
        <v>8729</v>
      </c>
      <c r="AG1866" s="1" t="s">
        <v>15645</v>
      </c>
    </row>
    <row r="1867" spans="1:73" ht="13.5" customHeight="1">
      <c r="A1867" s="4" t="str">
        <f t="shared" si="51"/>
        <v>1702_각남면_0112</v>
      </c>
      <c r="B1867" s="1">
        <v>1702</v>
      </c>
      <c r="C1867" s="1" t="s">
        <v>12741</v>
      </c>
      <c r="D1867" s="1" t="s">
        <v>12742</v>
      </c>
      <c r="E1867" s="1">
        <v>1866</v>
      </c>
      <c r="F1867" s="1">
        <v>7</v>
      </c>
      <c r="G1867" s="1" t="s">
        <v>3550</v>
      </c>
      <c r="H1867" s="1" t="s">
        <v>7057</v>
      </c>
      <c r="I1867" s="1">
        <v>2</v>
      </c>
      <c r="L1867" s="1">
        <v>2</v>
      </c>
      <c r="M1867" s="1" t="s">
        <v>14371</v>
      </c>
      <c r="N1867" s="1" t="s">
        <v>14372</v>
      </c>
      <c r="T1867" s="1" t="s">
        <v>15307</v>
      </c>
      <c r="U1867" s="1" t="s">
        <v>130</v>
      </c>
      <c r="V1867" s="1" t="s">
        <v>7309</v>
      </c>
      <c r="Y1867" s="1" t="s">
        <v>3623</v>
      </c>
      <c r="Z1867" s="1" t="s">
        <v>8037</v>
      </c>
      <c r="AG1867" s="1" t="s">
        <v>15645</v>
      </c>
      <c r="BU1867" s="1" t="s">
        <v>16159</v>
      </c>
    </row>
    <row r="1868" spans="1:73" ht="13.5" customHeight="1">
      <c r="A1868" s="4" t="str">
        <f t="shared" si="51"/>
        <v>1702_각남면_0112</v>
      </c>
      <c r="B1868" s="1">
        <v>1702</v>
      </c>
      <c r="C1868" s="1" t="s">
        <v>12741</v>
      </c>
      <c r="D1868" s="1" t="s">
        <v>12742</v>
      </c>
      <c r="E1868" s="1">
        <v>1867</v>
      </c>
      <c r="F1868" s="1">
        <v>7</v>
      </c>
      <c r="G1868" s="1" t="s">
        <v>3550</v>
      </c>
      <c r="H1868" s="1" t="s">
        <v>7057</v>
      </c>
      <c r="I1868" s="1">
        <v>2</v>
      </c>
      <c r="L1868" s="1">
        <v>2</v>
      </c>
      <c r="M1868" s="1" t="s">
        <v>14371</v>
      </c>
      <c r="N1868" s="1" t="s">
        <v>14372</v>
      </c>
      <c r="T1868" s="1" t="s">
        <v>15307</v>
      </c>
      <c r="U1868" s="1" t="s">
        <v>143</v>
      </c>
      <c r="V1868" s="1" t="s">
        <v>7311</v>
      </c>
      <c r="Y1868" s="1" t="s">
        <v>3624</v>
      </c>
      <c r="Z1868" s="1" t="s">
        <v>8730</v>
      </c>
      <c r="AG1868" s="1" t="s">
        <v>15645</v>
      </c>
    </row>
    <row r="1869" spans="1:73" ht="13.5" customHeight="1">
      <c r="A1869" s="4" t="str">
        <f t="shared" si="51"/>
        <v>1702_각남면_0112</v>
      </c>
      <c r="B1869" s="1">
        <v>1702</v>
      </c>
      <c r="C1869" s="1" t="s">
        <v>12741</v>
      </c>
      <c r="D1869" s="1" t="s">
        <v>12742</v>
      </c>
      <c r="E1869" s="1">
        <v>1868</v>
      </c>
      <c r="F1869" s="1">
        <v>7</v>
      </c>
      <c r="G1869" s="1" t="s">
        <v>3550</v>
      </c>
      <c r="H1869" s="1" t="s">
        <v>7057</v>
      </c>
      <c r="I1869" s="1">
        <v>2</v>
      </c>
      <c r="L1869" s="1">
        <v>2</v>
      </c>
      <c r="M1869" s="1" t="s">
        <v>14371</v>
      </c>
      <c r="N1869" s="1" t="s">
        <v>14372</v>
      </c>
      <c r="T1869" s="1" t="s">
        <v>15307</v>
      </c>
      <c r="U1869" s="1" t="s">
        <v>143</v>
      </c>
      <c r="V1869" s="1" t="s">
        <v>7311</v>
      </c>
      <c r="Y1869" s="1" t="s">
        <v>2542</v>
      </c>
      <c r="Z1869" s="1" t="s">
        <v>8731</v>
      </c>
      <c r="AF1869" s="1" t="s">
        <v>13194</v>
      </c>
      <c r="AG1869" s="1" t="s">
        <v>13126</v>
      </c>
    </row>
    <row r="1870" spans="1:73" ht="13.5" customHeight="1">
      <c r="A1870" s="4" t="str">
        <f t="shared" si="51"/>
        <v>1702_각남면_0112</v>
      </c>
      <c r="B1870" s="1">
        <v>1702</v>
      </c>
      <c r="C1870" s="1" t="s">
        <v>12741</v>
      </c>
      <c r="D1870" s="1" t="s">
        <v>12742</v>
      </c>
      <c r="E1870" s="1">
        <v>1869</v>
      </c>
      <c r="F1870" s="1">
        <v>7</v>
      </c>
      <c r="G1870" s="1" t="s">
        <v>3550</v>
      </c>
      <c r="H1870" s="1" t="s">
        <v>7057</v>
      </c>
      <c r="I1870" s="1">
        <v>2</v>
      </c>
      <c r="L1870" s="1">
        <v>3</v>
      </c>
      <c r="M1870" s="1" t="s">
        <v>14633</v>
      </c>
      <c r="N1870" s="1" t="s">
        <v>14634</v>
      </c>
      <c r="T1870" s="1" t="s">
        <v>14194</v>
      </c>
      <c r="U1870" s="1" t="s">
        <v>55</v>
      </c>
      <c r="V1870" s="1" t="s">
        <v>7306</v>
      </c>
      <c r="W1870" s="1" t="s">
        <v>1056</v>
      </c>
      <c r="X1870" s="1" t="s">
        <v>7774</v>
      </c>
      <c r="Y1870" s="1" t="s">
        <v>3625</v>
      </c>
      <c r="Z1870" s="1" t="s">
        <v>8732</v>
      </c>
      <c r="AC1870" s="1">
        <v>39</v>
      </c>
      <c r="AD1870" s="1" t="s">
        <v>803</v>
      </c>
      <c r="AE1870" s="1" t="s">
        <v>9815</v>
      </c>
      <c r="AJ1870" s="1" t="s">
        <v>17</v>
      </c>
      <c r="AK1870" s="1" t="s">
        <v>9936</v>
      </c>
      <c r="AL1870" s="1" t="s">
        <v>86</v>
      </c>
      <c r="AM1870" s="1" t="s">
        <v>9892</v>
      </c>
      <c r="AT1870" s="1" t="s">
        <v>207</v>
      </c>
      <c r="AU1870" s="1" t="s">
        <v>10187</v>
      </c>
      <c r="AV1870" s="1" t="s">
        <v>3626</v>
      </c>
      <c r="AW1870" s="1" t="s">
        <v>10578</v>
      </c>
      <c r="BG1870" s="1" t="s">
        <v>275</v>
      </c>
      <c r="BH1870" s="1" t="s">
        <v>7699</v>
      </c>
      <c r="BI1870" s="1" t="s">
        <v>15334</v>
      </c>
      <c r="BJ1870" s="1" t="s">
        <v>10317</v>
      </c>
      <c r="BK1870" s="1" t="s">
        <v>275</v>
      </c>
      <c r="BL1870" s="1" t="s">
        <v>7699</v>
      </c>
      <c r="BM1870" s="1" t="s">
        <v>15380</v>
      </c>
      <c r="BN1870" s="1" t="s">
        <v>11260</v>
      </c>
      <c r="BO1870" s="1" t="s">
        <v>189</v>
      </c>
      <c r="BP1870" s="1" t="s">
        <v>7414</v>
      </c>
      <c r="BQ1870" s="1" t="s">
        <v>308</v>
      </c>
      <c r="BR1870" s="1" t="s">
        <v>12036</v>
      </c>
      <c r="BS1870" s="1" t="s">
        <v>149</v>
      </c>
      <c r="BT1870" s="1" t="s">
        <v>9962</v>
      </c>
    </row>
    <row r="1871" spans="1:73" ht="13.5" customHeight="1">
      <c r="A1871" s="4" t="str">
        <f t="shared" si="51"/>
        <v>1702_각남면_0112</v>
      </c>
      <c r="B1871" s="1">
        <v>1702</v>
      </c>
      <c r="C1871" s="1" t="s">
        <v>12741</v>
      </c>
      <c r="D1871" s="1" t="s">
        <v>12742</v>
      </c>
      <c r="E1871" s="1">
        <v>1870</v>
      </c>
      <c r="F1871" s="1">
        <v>7</v>
      </c>
      <c r="G1871" s="1" t="s">
        <v>3550</v>
      </c>
      <c r="H1871" s="1" t="s">
        <v>7057</v>
      </c>
      <c r="I1871" s="1">
        <v>2</v>
      </c>
      <c r="L1871" s="1">
        <v>3</v>
      </c>
      <c r="M1871" s="1" t="s">
        <v>14633</v>
      </c>
      <c r="N1871" s="1" t="s">
        <v>14634</v>
      </c>
      <c r="T1871" s="1" t="s">
        <v>15307</v>
      </c>
      <c r="U1871" s="1" t="s">
        <v>320</v>
      </c>
      <c r="V1871" s="1" t="s">
        <v>7378</v>
      </c>
      <c r="Y1871" s="1" t="s">
        <v>1352</v>
      </c>
      <c r="Z1871" s="1" t="s">
        <v>8113</v>
      </c>
      <c r="AC1871" s="1">
        <v>45</v>
      </c>
      <c r="AD1871" s="1" t="s">
        <v>203</v>
      </c>
      <c r="AE1871" s="1" t="s">
        <v>9782</v>
      </c>
    </row>
    <row r="1872" spans="1:73" ht="13.5" customHeight="1">
      <c r="A1872" s="4" t="str">
        <f t="shared" si="51"/>
        <v>1702_각남면_0112</v>
      </c>
      <c r="B1872" s="1">
        <v>1702</v>
      </c>
      <c r="C1872" s="1" t="s">
        <v>12741</v>
      </c>
      <c r="D1872" s="1" t="s">
        <v>12742</v>
      </c>
      <c r="E1872" s="1">
        <v>1871</v>
      </c>
      <c r="F1872" s="1">
        <v>7</v>
      </c>
      <c r="G1872" s="1" t="s">
        <v>3550</v>
      </c>
      <c r="H1872" s="1" t="s">
        <v>7057</v>
      </c>
      <c r="I1872" s="1">
        <v>2</v>
      </c>
      <c r="L1872" s="1">
        <v>3</v>
      </c>
      <c r="M1872" s="1" t="s">
        <v>14633</v>
      </c>
      <c r="N1872" s="1" t="s">
        <v>14634</v>
      </c>
      <c r="T1872" s="1" t="s">
        <v>15307</v>
      </c>
      <c r="U1872" s="1" t="s">
        <v>1276</v>
      </c>
      <c r="V1872" s="1" t="s">
        <v>7390</v>
      </c>
      <c r="Y1872" s="1" t="s">
        <v>2365</v>
      </c>
      <c r="Z1872" s="1" t="s">
        <v>8663</v>
      </c>
      <c r="AC1872" s="1">
        <v>26</v>
      </c>
      <c r="AD1872" s="1" t="s">
        <v>140</v>
      </c>
      <c r="AE1872" s="1" t="s">
        <v>9774</v>
      </c>
    </row>
    <row r="1873" spans="1:72" ht="13.5" customHeight="1">
      <c r="A1873" s="4" t="str">
        <f t="shared" si="51"/>
        <v>1702_각남면_0112</v>
      </c>
      <c r="B1873" s="1">
        <v>1702</v>
      </c>
      <c r="C1873" s="1" t="s">
        <v>12741</v>
      </c>
      <c r="D1873" s="1" t="s">
        <v>12742</v>
      </c>
      <c r="E1873" s="1">
        <v>1872</v>
      </c>
      <c r="F1873" s="1">
        <v>7</v>
      </c>
      <c r="G1873" s="1" t="s">
        <v>3550</v>
      </c>
      <c r="H1873" s="1" t="s">
        <v>7057</v>
      </c>
      <c r="I1873" s="1">
        <v>2</v>
      </c>
      <c r="L1873" s="1">
        <v>3</v>
      </c>
      <c r="M1873" s="1" t="s">
        <v>14633</v>
      </c>
      <c r="N1873" s="1" t="s">
        <v>14634</v>
      </c>
      <c r="T1873" s="1" t="s">
        <v>15307</v>
      </c>
      <c r="U1873" s="1" t="s">
        <v>320</v>
      </c>
      <c r="V1873" s="1" t="s">
        <v>7378</v>
      </c>
      <c r="Y1873" s="1" t="s">
        <v>3295</v>
      </c>
      <c r="Z1873" s="1" t="s">
        <v>8663</v>
      </c>
      <c r="AC1873" s="1">
        <v>22</v>
      </c>
      <c r="AD1873" s="1" t="s">
        <v>465</v>
      </c>
      <c r="AE1873" s="1" t="s">
        <v>9802</v>
      </c>
    </row>
    <row r="1874" spans="1:72" ht="13.5" customHeight="1">
      <c r="A1874" s="4" t="str">
        <f t="shared" si="51"/>
        <v>1702_각남면_0112</v>
      </c>
      <c r="B1874" s="1">
        <v>1702</v>
      </c>
      <c r="C1874" s="1" t="s">
        <v>12741</v>
      </c>
      <c r="D1874" s="1" t="s">
        <v>12742</v>
      </c>
      <c r="E1874" s="1">
        <v>1873</v>
      </c>
      <c r="F1874" s="1">
        <v>7</v>
      </c>
      <c r="G1874" s="1" t="s">
        <v>3550</v>
      </c>
      <c r="H1874" s="1" t="s">
        <v>7057</v>
      </c>
      <c r="I1874" s="1">
        <v>2</v>
      </c>
      <c r="L1874" s="1">
        <v>3</v>
      </c>
      <c r="M1874" s="1" t="s">
        <v>14633</v>
      </c>
      <c r="N1874" s="1" t="s">
        <v>14634</v>
      </c>
      <c r="T1874" s="1" t="s">
        <v>15307</v>
      </c>
      <c r="U1874" s="1" t="s">
        <v>320</v>
      </c>
      <c r="V1874" s="1" t="s">
        <v>7378</v>
      </c>
      <c r="Y1874" s="1" t="s">
        <v>88</v>
      </c>
      <c r="Z1874" s="1" t="s">
        <v>7814</v>
      </c>
      <c r="AC1874" s="1">
        <v>26</v>
      </c>
      <c r="AD1874" s="1" t="s">
        <v>140</v>
      </c>
      <c r="AE1874" s="1" t="s">
        <v>9774</v>
      </c>
    </row>
    <row r="1875" spans="1:72" ht="13.5" customHeight="1">
      <c r="A1875" s="4" t="str">
        <f t="shared" si="51"/>
        <v>1702_각남면_0112</v>
      </c>
      <c r="B1875" s="1">
        <v>1702</v>
      </c>
      <c r="C1875" s="1" t="s">
        <v>12741</v>
      </c>
      <c r="D1875" s="1" t="s">
        <v>12742</v>
      </c>
      <c r="E1875" s="1">
        <v>1874</v>
      </c>
      <c r="F1875" s="1">
        <v>7</v>
      </c>
      <c r="G1875" s="1" t="s">
        <v>3550</v>
      </c>
      <c r="H1875" s="1" t="s">
        <v>7057</v>
      </c>
      <c r="I1875" s="1">
        <v>2</v>
      </c>
      <c r="L1875" s="1">
        <v>3</v>
      </c>
      <c r="M1875" s="1" t="s">
        <v>14633</v>
      </c>
      <c r="N1875" s="1" t="s">
        <v>14634</v>
      </c>
      <c r="T1875" s="1" t="s">
        <v>15307</v>
      </c>
      <c r="U1875" s="1" t="s">
        <v>320</v>
      </c>
      <c r="V1875" s="1" t="s">
        <v>7378</v>
      </c>
      <c r="Y1875" s="1" t="s">
        <v>15317</v>
      </c>
      <c r="Z1875" s="1" t="s">
        <v>7822</v>
      </c>
      <c r="AC1875" s="1">
        <v>13</v>
      </c>
      <c r="AD1875" s="1" t="s">
        <v>717</v>
      </c>
      <c r="AE1875" s="1" t="s">
        <v>9812</v>
      </c>
    </row>
    <row r="1876" spans="1:72" ht="13.5" customHeight="1">
      <c r="A1876" s="4" t="str">
        <f t="shared" si="51"/>
        <v>1702_각남면_0112</v>
      </c>
      <c r="B1876" s="1">
        <v>1702</v>
      </c>
      <c r="C1876" s="1" t="s">
        <v>12741</v>
      </c>
      <c r="D1876" s="1" t="s">
        <v>12742</v>
      </c>
      <c r="E1876" s="1">
        <v>1875</v>
      </c>
      <c r="F1876" s="1">
        <v>7</v>
      </c>
      <c r="G1876" s="1" t="s">
        <v>3550</v>
      </c>
      <c r="H1876" s="1" t="s">
        <v>7057</v>
      </c>
      <c r="I1876" s="1">
        <v>2</v>
      </c>
      <c r="L1876" s="1">
        <v>3</v>
      </c>
      <c r="M1876" s="1" t="s">
        <v>14633</v>
      </c>
      <c r="N1876" s="1" t="s">
        <v>14634</v>
      </c>
      <c r="T1876" s="1" t="s">
        <v>15307</v>
      </c>
      <c r="U1876" s="1" t="s">
        <v>320</v>
      </c>
      <c r="V1876" s="1" t="s">
        <v>7378</v>
      </c>
      <c r="Y1876" s="1" t="s">
        <v>1507</v>
      </c>
      <c r="Z1876" s="1" t="s">
        <v>8733</v>
      </c>
      <c r="AC1876" s="1">
        <v>11</v>
      </c>
      <c r="AD1876" s="1" t="s">
        <v>313</v>
      </c>
      <c r="AE1876" s="1" t="s">
        <v>9793</v>
      </c>
    </row>
    <row r="1877" spans="1:72" ht="13.5" customHeight="1">
      <c r="A1877" s="4" t="str">
        <f t="shared" si="51"/>
        <v>1702_각남면_0112</v>
      </c>
      <c r="B1877" s="1">
        <v>1702</v>
      </c>
      <c r="C1877" s="1" t="s">
        <v>12741</v>
      </c>
      <c r="D1877" s="1" t="s">
        <v>12742</v>
      </c>
      <c r="E1877" s="1">
        <v>1876</v>
      </c>
      <c r="F1877" s="1">
        <v>7</v>
      </c>
      <c r="G1877" s="1" t="s">
        <v>3550</v>
      </c>
      <c r="H1877" s="1" t="s">
        <v>7057</v>
      </c>
      <c r="I1877" s="1">
        <v>2</v>
      </c>
      <c r="L1877" s="1">
        <v>3</v>
      </c>
      <c r="M1877" s="1" t="s">
        <v>14633</v>
      </c>
      <c r="N1877" s="1" t="s">
        <v>14634</v>
      </c>
      <c r="T1877" s="1" t="s">
        <v>15307</v>
      </c>
      <c r="U1877" s="1" t="s">
        <v>143</v>
      </c>
      <c r="V1877" s="1" t="s">
        <v>7311</v>
      </c>
      <c r="Y1877" s="1" t="s">
        <v>3627</v>
      </c>
      <c r="Z1877" s="1" t="s">
        <v>8734</v>
      </c>
      <c r="AG1877" s="1" t="s">
        <v>15633</v>
      </c>
      <c r="AI1877" s="1" t="s">
        <v>15646</v>
      </c>
    </row>
    <row r="1878" spans="1:72" ht="13.5" customHeight="1">
      <c r="A1878" s="4" t="str">
        <f t="shared" si="51"/>
        <v>1702_각남면_0112</v>
      </c>
      <c r="B1878" s="1">
        <v>1702</v>
      </c>
      <c r="C1878" s="1" t="s">
        <v>12741</v>
      </c>
      <c r="D1878" s="1" t="s">
        <v>12742</v>
      </c>
      <c r="E1878" s="1">
        <v>1877</v>
      </c>
      <c r="F1878" s="1">
        <v>7</v>
      </c>
      <c r="G1878" s="1" t="s">
        <v>3550</v>
      </c>
      <c r="H1878" s="1" t="s">
        <v>7057</v>
      </c>
      <c r="I1878" s="1">
        <v>2</v>
      </c>
      <c r="L1878" s="1">
        <v>3</v>
      </c>
      <c r="M1878" s="1" t="s">
        <v>14633</v>
      </c>
      <c r="N1878" s="1" t="s">
        <v>14634</v>
      </c>
      <c r="T1878" s="1" t="s">
        <v>15307</v>
      </c>
      <c r="U1878" s="1" t="s">
        <v>143</v>
      </c>
      <c r="V1878" s="1" t="s">
        <v>7311</v>
      </c>
      <c r="Y1878" s="1" t="s">
        <v>449</v>
      </c>
      <c r="Z1878" s="1" t="s">
        <v>8735</v>
      </c>
      <c r="AG1878" s="1" t="s">
        <v>15633</v>
      </c>
      <c r="AI1878" s="1" t="s">
        <v>15646</v>
      </c>
    </row>
    <row r="1879" spans="1:72" ht="13.5" customHeight="1">
      <c r="A1879" s="4" t="str">
        <f t="shared" si="51"/>
        <v>1702_각남면_0112</v>
      </c>
      <c r="B1879" s="1">
        <v>1702</v>
      </c>
      <c r="C1879" s="1" t="s">
        <v>12741</v>
      </c>
      <c r="D1879" s="1" t="s">
        <v>12742</v>
      </c>
      <c r="E1879" s="1">
        <v>1878</v>
      </c>
      <c r="F1879" s="1">
        <v>7</v>
      </c>
      <c r="G1879" s="1" t="s">
        <v>3550</v>
      </c>
      <c r="H1879" s="1" t="s">
        <v>7057</v>
      </c>
      <c r="I1879" s="1">
        <v>2</v>
      </c>
      <c r="L1879" s="1">
        <v>3</v>
      </c>
      <c r="M1879" s="1" t="s">
        <v>14633</v>
      </c>
      <c r="N1879" s="1" t="s">
        <v>14634</v>
      </c>
      <c r="T1879" s="1" t="s">
        <v>15307</v>
      </c>
      <c r="U1879" s="1" t="s">
        <v>143</v>
      </c>
      <c r="V1879" s="1" t="s">
        <v>7311</v>
      </c>
      <c r="Y1879" s="1" t="s">
        <v>3628</v>
      </c>
      <c r="Z1879" s="1" t="s">
        <v>8736</v>
      </c>
      <c r="AF1879" s="1" t="s">
        <v>13168</v>
      </c>
      <c r="AG1879" s="1" t="s">
        <v>13162</v>
      </c>
      <c r="AH1879" s="1" t="s">
        <v>845</v>
      </c>
      <c r="AI1879" s="1" t="s">
        <v>9929</v>
      </c>
    </row>
    <row r="1880" spans="1:72" ht="13.5" customHeight="1">
      <c r="A1880" s="4" t="str">
        <f t="shared" si="51"/>
        <v>1702_각남면_0112</v>
      </c>
      <c r="B1880" s="1">
        <v>1702</v>
      </c>
      <c r="C1880" s="1" t="s">
        <v>12741</v>
      </c>
      <c r="D1880" s="1" t="s">
        <v>12742</v>
      </c>
      <c r="E1880" s="1">
        <v>1879</v>
      </c>
      <c r="F1880" s="1">
        <v>7</v>
      </c>
      <c r="G1880" s="1" t="s">
        <v>3550</v>
      </c>
      <c r="H1880" s="1" t="s">
        <v>7057</v>
      </c>
      <c r="I1880" s="1">
        <v>2</v>
      </c>
      <c r="L1880" s="1">
        <v>3</v>
      </c>
      <c r="M1880" s="1" t="s">
        <v>14633</v>
      </c>
      <c r="N1880" s="1" t="s">
        <v>14634</v>
      </c>
      <c r="T1880" s="1" t="s">
        <v>15307</v>
      </c>
      <c r="U1880" s="1" t="s">
        <v>130</v>
      </c>
      <c r="V1880" s="1" t="s">
        <v>7309</v>
      </c>
      <c r="Y1880" s="1" t="s">
        <v>3629</v>
      </c>
      <c r="Z1880" s="1" t="s">
        <v>8737</v>
      </c>
      <c r="AG1880" s="1" t="s">
        <v>15633</v>
      </c>
      <c r="AI1880" s="1" t="s">
        <v>9890</v>
      </c>
      <c r="BB1880" s="1" t="s">
        <v>130</v>
      </c>
      <c r="BC1880" s="1" t="s">
        <v>7309</v>
      </c>
      <c r="BD1880" s="1" t="s">
        <v>15459</v>
      </c>
      <c r="BE1880" s="1" t="s">
        <v>10957</v>
      </c>
      <c r="BF1880" s="1" t="s">
        <v>13512</v>
      </c>
    </row>
    <row r="1881" spans="1:72" ht="13.5" customHeight="1">
      <c r="A1881" s="4" t="str">
        <f t="shared" si="51"/>
        <v>1702_각남면_0112</v>
      </c>
      <c r="B1881" s="1">
        <v>1702</v>
      </c>
      <c r="C1881" s="1" t="s">
        <v>12741</v>
      </c>
      <c r="D1881" s="1" t="s">
        <v>12742</v>
      </c>
      <c r="E1881" s="1">
        <v>1880</v>
      </c>
      <c r="F1881" s="1">
        <v>7</v>
      </c>
      <c r="G1881" s="1" t="s">
        <v>3550</v>
      </c>
      <c r="H1881" s="1" t="s">
        <v>7057</v>
      </c>
      <c r="I1881" s="1">
        <v>2</v>
      </c>
      <c r="L1881" s="1">
        <v>3</v>
      </c>
      <c r="M1881" s="1" t="s">
        <v>14633</v>
      </c>
      <c r="N1881" s="1" t="s">
        <v>14634</v>
      </c>
      <c r="T1881" s="1" t="s">
        <v>15307</v>
      </c>
      <c r="U1881" s="1" t="s">
        <v>130</v>
      </c>
      <c r="V1881" s="1" t="s">
        <v>7309</v>
      </c>
      <c r="Y1881" s="1" t="s">
        <v>3630</v>
      </c>
      <c r="Z1881" s="1" t="s">
        <v>8738</v>
      </c>
      <c r="AG1881" s="1" t="s">
        <v>15633</v>
      </c>
      <c r="AI1881" s="1" t="s">
        <v>9890</v>
      </c>
      <c r="BB1881" s="1" t="s">
        <v>292</v>
      </c>
      <c r="BC1881" s="1" t="s">
        <v>10920</v>
      </c>
      <c r="BE1881" s="1" t="s">
        <v>10957</v>
      </c>
      <c r="BF1881" s="1" t="s">
        <v>13509</v>
      </c>
    </row>
    <row r="1882" spans="1:72" ht="13.5" customHeight="1">
      <c r="A1882" s="4" t="str">
        <f t="shared" si="51"/>
        <v>1702_각남면_0112</v>
      </c>
      <c r="B1882" s="1">
        <v>1702</v>
      </c>
      <c r="C1882" s="1" t="s">
        <v>12741</v>
      </c>
      <c r="D1882" s="1" t="s">
        <v>12742</v>
      </c>
      <c r="E1882" s="1">
        <v>1881</v>
      </c>
      <c r="F1882" s="1">
        <v>7</v>
      </c>
      <c r="G1882" s="1" t="s">
        <v>3550</v>
      </c>
      <c r="H1882" s="1" t="s">
        <v>7057</v>
      </c>
      <c r="I1882" s="1">
        <v>2</v>
      </c>
      <c r="L1882" s="1">
        <v>3</v>
      </c>
      <c r="M1882" s="1" t="s">
        <v>14633</v>
      </c>
      <c r="N1882" s="1" t="s">
        <v>14634</v>
      </c>
      <c r="T1882" s="1" t="s">
        <v>15307</v>
      </c>
      <c r="U1882" s="1" t="s">
        <v>143</v>
      </c>
      <c r="V1882" s="1" t="s">
        <v>7311</v>
      </c>
      <c r="Y1882" s="1" t="s">
        <v>3631</v>
      </c>
      <c r="Z1882" s="1" t="s">
        <v>8739</v>
      </c>
      <c r="AF1882" s="1" t="s">
        <v>1130</v>
      </c>
      <c r="AG1882" s="1" t="s">
        <v>9834</v>
      </c>
      <c r="AH1882" s="1" t="s">
        <v>1497</v>
      </c>
      <c r="AI1882" s="1" t="s">
        <v>9890</v>
      </c>
      <c r="BB1882" s="1" t="s">
        <v>292</v>
      </c>
      <c r="BC1882" s="1" t="s">
        <v>10920</v>
      </c>
      <c r="BE1882" s="1" t="s">
        <v>10957</v>
      </c>
      <c r="BF1882" s="1" t="s">
        <v>13510</v>
      </c>
    </row>
    <row r="1883" spans="1:72" ht="13.5" customHeight="1">
      <c r="A1883" s="4" t="str">
        <f t="shared" si="51"/>
        <v>1702_각남면_0112</v>
      </c>
      <c r="B1883" s="1">
        <v>1702</v>
      </c>
      <c r="C1883" s="1" t="s">
        <v>12741</v>
      </c>
      <c r="D1883" s="1" t="s">
        <v>12742</v>
      </c>
      <c r="E1883" s="1">
        <v>1882</v>
      </c>
      <c r="F1883" s="1">
        <v>7</v>
      </c>
      <c r="G1883" s="1" t="s">
        <v>3550</v>
      </c>
      <c r="H1883" s="1" t="s">
        <v>7057</v>
      </c>
      <c r="I1883" s="1">
        <v>2</v>
      </c>
      <c r="L1883" s="1">
        <v>4</v>
      </c>
      <c r="M1883" s="1" t="s">
        <v>14903</v>
      </c>
      <c r="N1883" s="1" t="s">
        <v>14904</v>
      </c>
      <c r="T1883" s="1" t="s">
        <v>14194</v>
      </c>
      <c r="U1883" s="1" t="s">
        <v>55</v>
      </c>
      <c r="V1883" s="1" t="s">
        <v>7306</v>
      </c>
      <c r="W1883" s="1" t="s">
        <v>1056</v>
      </c>
      <c r="X1883" s="1" t="s">
        <v>7774</v>
      </c>
      <c r="Y1883" s="1" t="s">
        <v>3632</v>
      </c>
      <c r="Z1883" s="1" t="s">
        <v>7862</v>
      </c>
      <c r="AC1883" s="1">
        <v>70</v>
      </c>
      <c r="AD1883" s="1" t="s">
        <v>72</v>
      </c>
      <c r="AE1883" s="1" t="s">
        <v>9765</v>
      </c>
      <c r="AJ1883" s="1" t="s">
        <v>17</v>
      </c>
      <c r="AK1883" s="1" t="s">
        <v>9936</v>
      </c>
      <c r="AL1883" s="1" t="s">
        <v>86</v>
      </c>
      <c r="AM1883" s="1" t="s">
        <v>9892</v>
      </c>
      <c r="AT1883" s="1" t="s">
        <v>275</v>
      </c>
      <c r="AU1883" s="1" t="s">
        <v>7699</v>
      </c>
      <c r="AV1883" s="1" t="s">
        <v>2725</v>
      </c>
      <c r="AW1883" s="1" t="s">
        <v>9292</v>
      </c>
      <c r="BG1883" s="1" t="s">
        <v>3555</v>
      </c>
      <c r="BH1883" s="1" t="s">
        <v>11066</v>
      </c>
      <c r="BI1883" s="1" t="s">
        <v>2726</v>
      </c>
      <c r="BJ1883" s="1" t="s">
        <v>11260</v>
      </c>
      <c r="BK1883" s="1" t="s">
        <v>2727</v>
      </c>
      <c r="BL1883" s="1" t="s">
        <v>11529</v>
      </c>
      <c r="BM1883" s="1" t="s">
        <v>2728</v>
      </c>
      <c r="BN1883" s="1" t="s">
        <v>11390</v>
      </c>
      <c r="BO1883" s="1" t="s">
        <v>207</v>
      </c>
      <c r="BP1883" s="1" t="s">
        <v>10187</v>
      </c>
      <c r="BQ1883" s="1" t="s">
        <v>2729</v>
      </c>
      <c r="BR1883" s="1" t="s">
        <v>12246</v>
      </c>
      <c r="BS1883" s="1" t="s">
        <v>443</v>
      </c>
      <c r="BT1883" s="1" t="s">
        <v>9603</v>
      </c>
    </row>
    <row r="1884" spans="1:72" ht="13.5" customHeight="1">
      <c r="A1884" s="4" t="str">
        <f t="shared" si="51"/>
        <v>1702_각남면_0112</v>
      </c>
      <c r="B1884" s="1">
        <v>1702</v>
      </c>
      <c r="C1884" s="1" t="s">
        <v>12741</v>
      </c>
      <c r="D1884" s="1" t="s">
        <v>12742</v>
      </c>
      <c r="E1884" s="1">
        <v>1883</v>
      </c>
      <c r="F1884" s="1">
        <v>7</v>
      </c>
      <c r="G1884" s="1" t="s">
        <v>3550</v>
      </c>
      <c r="H1884" s="1" t="s">
        <v>7057</v>
      </c>
      <c r="I1884" s="1">
        <v>2</v>
      </c>
      <c r="L1884" s="1">
        <v>4</v>
      </c>
      <c r="M1884" s="1" t="s">
        <v>14903</v>
      </c>
      <c r="N1884" s="1" t="s">
        <v>14904</v>
      </c>
      <c r="S1884" s="1" t="s">
        <v>49</v>
      </c>
      <c r="T1884" s="1" t="s">
        <v>2878</v>
      </c>
      <c r="W1884" s="1" t="s">
        <v>148</v>
      </c>
      <c r="X1884" s="1" t="s">
        <v>11263</v>
      </c>
      <c r="Y1884" s="1" t="s">
        <v>119</v>
      </c>
      <c r="Z1884" s="1" t="s">
        <v>7818</v>
      </c>
      <c r="AC1884" s="1">
        <v>62</v>
      </c>
      <c r="AD1884" s="1" t="s">
        <v>99</v>
      </c>
      <c r="AE1884" s="1" t="s">
        <v>9768</v>
      </c>
      <c r="AJ1884" s="1" t="s">
        <v>2054</v>
      </c>
      <c r="AK1884" s="1" t="s">
        <v>9990</v>
      </c>
      <c r="AL1884" s="1" t="s">
        <v>416</v>
      </c>
      <c r="AM1884" s="1" t="s">
        <v>8868</v>
      </c>
      <c r="AT1884" s="1" t="s">
        <v>207</v>
      </c>
      <c r="AU1884" s="1" t="s">
        <v>10187</v>
      </c>
      <c r="AV1884" s="1" t="s">
        <v>3633</v>
      </c>
      <c r="AW1884" s="1" t="s">
        <v>10579</v>
      </c>
      <c r="BG1884" s="1" t="s">
        <v>3634</v>
      </c>
      <c r="BH1884" s="1" t="s">
        <v>13535</v>
      </c>
      <c r="BI1884" s="1" t="s">
        <v>2028</v>
      </c>
      <c r="BJ1884" s="1" t="s">
        <v>9554</v>
      </c>
      <c r="BK1884" s="1" t="s">
        <v>1992</v>
      </c>
      <c r="BL1884" s="1" t="s">
        <v>12945</v>
      </c>
      <c r="BM1884" s="1" t="s">
        <v>3635</v>
      </c>
      <c r="BN1884" s="1" t="s">
        <v>9548</v>
      </c>
      <c r="BO1884" s="1" t="s">
        <v>3636</v>
      </c>
      <c r="BP1884" s="1" t="s">
        <v>12002</v>
      </c>
      <c r="BQ1884" s="1" t="s">
        <v>3637</v>
      </c>
      <c r="BR1884" s="1" t="s">
        <v>14112</v>
      </c>
      <c r="BS1884" s="1" t="s">
        <v>3258</v>
      </c>
      <c r="BT1884" s="1" t="s">
        <v>10020</v>
      </c>
    </row>
    <row r="1885" spans="1:72" ht="13.5" customHeight="1">
      <c r="A1885" s="4" t="str">
        <f t="shared" si="51"/>
        <v>1702_각남면_0112</v>
      </c>
      <c r="B1885" s="1">
        <v>1702</v>
      </c>
      <c r="C1885" s="1" t="s">
        <v>12741</v>
      </c>
      <c r="D1885" s="1" t="s">
        <v>12742</v>
      </c>
      <c r="E1885" s="1">
        <v>1884</v>
      </c>
      <c r="F1885" s="1">
        <v>7</v>
      </c>
      <c r="G1885" s="1" t="s">
        <v>3550</v>
      </c>
      <c r="H1885" s="1" t="s">
        <v>7057</v>
      </c>
      <c r="I1885" s="1">
        <v>2</v>
      </c>
      <c r="L1885" s="1">
        <v>4</v>
      </c>
      <c r="M1885" s="1" t="s">
        <v>14903</v>
      </c>
      <c r="N1885" s="1" t="s">
        <v>14904</v>
      </c>
      <c r="S1885" s="1" t="s">
        <v>68</v>
      </c>
      <c r="T1885" s="1" t="s">
        <v>7222</v>
      </c>
      <c r="U1885" s="1" t="s">
        <v>55</v>
      </c>
      <c r="V1885" s="1" t="s">
        <v>7306</v>
      </c>
      <c r="Y1885" s="1" t="s">
        <v>3638</v>
      </c>
      <c r="Z1885" s="1" t="s">
        <v>8740</v>
      </c>
      <c r="AC1885" s="1">
        <v>24</v>
      </c>
      <c r="AD1885" s="1" t="s">
        <v>337</v>
      </c>
      <c r="AE1885" s="1" t="s">
        <v>9796</v>
      </c>
    </row>
    <row r="1886" spans="1:72" ht="13.5" customHeight="1">
      <c r="A1886" s="4" t="str">
        <f t="shared" si="51"/>
        <v>1702_각남면_0112</v>
      </c>
      <c r="B1886" s="1">
        <v>1702</v>
      </c>
      <c r="C1886" s="1" t="s">
        <v>12741</v>
      </c>
      <c r="D1886" s="1" t="s">
        <v>12742</v>
      </c>
      <c r="E1886" s="1">
        <v>1885</v>
      </c>
      <c r="F1886" s="1">
        <v>7</v>
      </c>
      <c r="G1886" s="1" t="s">
        <v>3550</v>
      </c>
      <c r="H1886" s="1" t="s">
        <v>7057</v>
      </c>
      <c r="I1886" s="1">
        <v>2</v>
      </c>
      <c r="L1886" s="1">
        <v>4</v>
      </c>
      <c r="M1886" s="1" t="s">
        <v>14903</v>
      </c>
      <c r="N1886" s="1" t="s">
        <v>14904</v>
      </c>
      <c r="T1886" s="1" t="s">
        <v>15307</v>
      </c>
      <c r="U1886" s="1" t="s">
        <v>320</v>
      </c>
      <c r="V1886" s="1" t="s">
        <v>7378</v>
      </c>
      <c r="Y1886" s="1" t="s">
        <v>15332</v>
      </c>
      <c r="Z1886" s="1" t="s">
        <v>13092</v>
      </c>
      <c r="AC1886" s="1">
        <v>50</v>
      </c>
      <c r="AD1886" s="1" t="s">
        <v>782</v>
      </c>
      <c r="AE1886" s="1" t="s">
        <v>9814</v>
      </c>
      <c r="AV1886" s="1" t="s">
        <v>3639</v>
      </c>
      <c r="AW1886" s="1" t="s">
        <v>10580</v>
      </c>
      <c r="BB1886" s="1" t="s">
        <v>141</v>
      </c>
      <c r="BC1886" s="1" t="s">
        <v>7634</v>
      </c>
      <c r="BD1886" s="1" t="s">
        <v>3640</v>
      </c>
      <c r="BE1886" s="1" t="s">
        <v>10958</v>
      </c>
    </row>
    <row r="1887" spans="1:72" ht="13.5" customHeight="1">
      <c r="A1887" s="4" t="str">
        <f t="shared" si="51"/>
        <v>1702_각남면_0112</v>
      </c>
      <c r="B1887" s="1">
        <v>1702</v>
      </c>
      <c r="C1887" s="1" t="s">
        <v>12741</v>
      </c>
      <c r="D1887" s="1" t="s">
        <v>12742</v>
      </c>
      <c r="E1887" s="1">
        <v>1886</v>
      </c>
      <c r="F1887" s="1">
        <v>7</v>
      </c>
      <c r="G1887" s="1" t="s">
        <v>3550</v>
      </c>
      <c r="H1887" s="1" t="s">
        <v>7057</v>
      </c>
      <c r="I1887" s="1">
        <v>2</v>
      </c>
      <c r="L1887" s="1">
        <v>4</v>
      </c>
      <c r="M1887" s="1" t="s">
        <v>14903</v>
      </c>
      <c r="N1887" s="1" t="s">
        <v>14904</v>
      </c>
      <c r="T1887" s="1" t="s">
        <v>15307</v>
      </c>
      <c r="U1887" s="1" t="s">
        <v>130</v>
      </c>
      <c r="V1887" s="1" t="s">
        <v>7309</v>
      </c>
      <c r="Y1887" s="1" t="s">
        <v>12708</v>
      </c>
      <c r="Z1887" s="1" t="s">
        <v>13099</v>
      </c>
      <c r="AC1887" s="1">
        <v>13</v>
      </c>
      <c r="AD1887" s="1" t="s">
        <v>717</v>
      </c>
      <c r="AE1887" s="1" t="s">
        <v>9812</v>
      </c>
      <c r="AV1887" s="1" t="s">
        <v>3641</v>
      </c>
      <c r="AW1887" s="1" t="s">
        <v>13440</v>
      </c>
      <c r="BB1887" s="1" t="s">
        <v>141</v>
      </c>
      <c r="BC1887" s="1" t="s">
        <v>7634</v>
      </c>
      <c r="BD1887" s="1" t="s">
        <v>12698</v>
      </c>
      <c r="BE1887" s="1" t="s">
        <v>13095</v>
      </c>
    </row>
    <row r="1888" spans="1:72" ht="13.5" customHeight="1">
      <c r="A1888" s="4" t="str">
        <f t="shared" si="51"/>
        <v>1702_각남면_0112</v>
      </c>
      <c r="B1888" s="1">
        <v>1702</v>
      </c>
      <c r="C1888" s="1" t="s">
        <v>12741</v>
      </c>
      <c r="D1888" s="1" t="s">
        <v>12742</v>
      </c>
      <c r="E1888" s="1">
        <v>1887</v>
      </c>
      <c r="F1888" s="1">
        <v>7</v>
      </c>
      <c r="G1888" s="1" t="s">
        <v>3550</v>
      </c>
      <c r="H1888" s="1" t="s">
        <v>7057</v>
      </c>
      <c r="I1888" s="1">
        <v>2</v>
      </c>
      <c r="L1888" s="1">
        <v>4</v>
      </c>
      <c r="M1888" s="1" t="s">
        <v>14903</v>
      </c>
      <c r="N1888" s="1" t="s">
        <v>14904</v>
      </c>
      <c r="T1888" s="1" t="s">
        <v>15307</v>
      </c>
      <c r="U1888" s="1" t="s">
        <v>143</v>
      </c>
      <c r="V1888" s="1" t="s">
        <v>7311</v>
      </c>
      <c r="Y1888" s="1" t="s">
        <v>3642</v>
      </c>
      <c r="Z1888" s="1" t="s">
        <v>8741</v>
      </c>
      <c r="AC1888" s="1">
        <v>46</v>
      </c>
      <c r="AD1888" s="1" t="s">
        <v>469</v>
      </c>
      <c r="AE1888" s="1" t="s">
        <v>9803</v>
      </c>
      <c r="AF1888" s="1" t="s">
        <v>3643</v>
      </c>
      <c r="AG1888" s="1" t="s">
        <v>9842</v>
      </c>
      <c r="AT1888" s="1" t="s">
        <v>57</v>
      </c>
      <c r="AU1888" s="1" t="s">
        <v>7320</v>
      </c>
      <c r="AV1888" s="1" t="s">
        <v>798</v>
      </c>
      <c r="AW1888" s="1" t="s">
        <v>8299</v>
      </c>
      <c r="BB1888" s="1" t="s">
        <v>128</v>
      </c>
      <c r="BC1888" s="1" t="s">
        <v>13465</v>
      </c>
      <c r="BD1888" s="1" t="s">
        <v>3644</v>
      </c>
      <c r="BE1888" s="1" t="s">
        <v>10959</v>
      </c>
    </row>
    <row r="1889" spans="1:73" ht="13.5" customHeight="1">
      <c r="A1889" s="4" t="str">
        <f t="shared" si="51"/>
        <v>1702_각남면_0112</v>
      </c>
      <c r="B1889" s="1">
        <v>1702</v>
      </c>
      <c r="C1889" s="1" t="s">
        <v>12741</v>
      </c>
      <c r="D1889" s="1" t="s">
        <v>12742</v>
      </c>
      <c r="E1889" s="1">
        <v>1888</v>
      </c>
      <c r="F1889" s="1">
        <v>7</v>
      </c>
      <c r="G1889" s="1" t="s">
        <v>3550</v>
      </c>
      <c r="H1889" s="1" t="s">
        <v>7057</v>
      </c>
      <c r="I1889" s="1">
        <v>2</v>
      </c>
      <c r="L1889" s="1">
        <v>4</v>
      </c>
      <c r="M1889" s="1" t="s">
        <v>14903</v>
      </c>
      <c r="N1889" s="1" t="s">
        <v>14904</v>
      </c>
      <c r="T1889" s="1" t="s">
        <v>15307</v>
      </c>
      <c r="U1889" s="1" t="s">
        <v>130</v>
      </c>
      <c r="V1889" s="1" t="s">
        <v>7309</v>
      </c>
      <c r="Y1889" s="1" t="s">
        <v>603</v>
      </c>
      <c r="Z1889" s="1" t="s">
        <v>7922</v>
      </c>
      <c r="AC1889" s="1">
        <v>44</v>
      </c>
      <c r="AD1889" s="1" t="s">
        <v>1106</v>
      </c>
      <c r="AE1889" s="1" t="s">
        <v>9816</v>
      </c>
      <c r="AF1889" s="1" t="s">
        <v>287</v>
      </c>
      <c r="AG1889" s="1" t="s">
        <v>9825</v>
      </c>
      <c r="AT1889" s="1" t="s">
        <v>57</v>
      </c>
      <c r="AU1889" s="1" t="s">
        <v>7320</v>
      </c>
      <c r="AV1889" s="1" t="s">
        <v>1418</v>
      </c>
      <c r="AW1889" s="1" t="s">
        <v>10374</v>
      </c>
      <c r="BB1889" s="1" t="s">
        <v>130</v>
      </c>
      <c r="BC1889" s="1" t="s">
        <v>7309</v>
      </c>
      <c r="BD1889" s="1" t="s">
        <v>1097</v>
      </c>
      <c r="BE1889" s="1" t="s">
        <v>8491</v>
      </c>
      <c r="BF1889" s="1" t="s">
        <v>13507</v>
      </c>
    </row>
    <row r="1890" spans="1:73" ht="13.5" customHeight="1">
      <c r="A1890" s="4" t="str">
        <f t="shared" si="51"/>
        <v>1702_각남면_0112</v>
      </c>
      <c r="B1890" s="1">
        <v>1702</v>
      </c>
      <c r="C1890" s="1" t="s">
        <v>12741</v>
      </c>
      <c r="D1890" s="1" t="s">
        <v>12742</v>
      </c>
      <c r="E1890" s="1">
        <v>1889</v>
      </c>
      <c r="F1890" s="1">
        <v>7</v>
      </c>
      <c r="G1890" s="1" t="s">
        <v>3550</v>
      </c>
      <c r="H1890" s="1" t="s">
        <v>7057</v>
      </c>
      <c r="I1890" s="1">
        <v>2</v>
      </c>
      <c r="L1890" s="1">
        <v>4</v>
      </c>
      <c r="M1890" s="1" t="s">
        <v>14903</v>
      </c>
      <c r="N1890" s="1" t="s">
        <v>14904</v>
      </c>
      <c r="T1890" s="1" t="s">
        <v>15307</v>
      </c>
      <c r="U1890" s="1" t="s">
        <v>143</v>
      </c>
      <c r="V1890" s="1" t="s">
        <v>7311</v>
      </c>
      <c r="Y1890" s="1" t="s">
        <v>3645</v>
      </c>
      <c r="Z1890" s="1" t="s">
        <v>8742</v>
      </c>
      <c r="AC1890" s="1">
        <v>64</v>
      </c>
      <c r="AD1890" s="1" t="s">
        <v>103</v>
      </c>
      <c r="AE1890" s="1" t="s">
        <v>9769</v>
      </c>
      <c r="AF1890" s="1" t="s">
        <v>3646</v>
      </c>
      <c r="AG1890" s="1" t="s">
        <v>9843</v>
      </c>
      <c r="BD1890" s="1" t="s">
        <v>1097</v>
      </c>
      <c r="BE1890" s="1" t="s">
        <v>8491</v>
      </c>
      <c r="BU1890" s="1" t="s">
        <v>16160</v>
      </c>
    </row>
    <row r="1891" spans="1:73" ht="13.5" customHeight="1">
      <c r="A1891" s="4" t="str">
        <f t="shared" si="51"/>
        <v>1702_각남면_0112</v>
      </c>
      <c r="B1891" s="1">
        <v>1702</v>
      </c>
      <c r="C1891" s="1" t="s">
        <v>12741</v>
      </c>
      <c r="D1891" s="1" t="s">
        <v>12742</v>
      </c>
      <c r="E1891" s="1">
        <v>1890</v>
      </c>
      <c r="F1891" s="1">
        <v>7</v>
      </c>
      <c r="G1891" s="1" t="s">
        <v>3550</v>
      </c>
      <c r="H1891" s="1" t="s">
        <v>7057</v>
      </c>
      <c r="I1891" s="1">
        <v>2</v>
      </c>
      <c r="L1891" s="1">
        <v>4</v>
      </c>
      <c r="M1891" s="1" t="s">
        <v>14903</v>
      </c>
      <c r="N1891" s="1" t="s">
        <v>14904</v>
      </c>
      <c r="T1891" s="1" t="s">
        <v>15307</v>
      </c>
      <c r="U1891" s="1" t="s">
        <v>2228</v>
      </c>
      <c r="V1891" s="1" t="s">
        <v>7449</v>
      </c>
      <c r="Y1891" s="1" t="s">
        <v>2629</v>
      </c>
      <c r="Z1891" s="1" t="s">
        <v>8462</v>
      </c>
      <c r="AC1891" s="1">
        <v>19</v>
      </c>
      <c r="AD1891" s="1" t="s">
        <v>493</v>
      </c>
      <c r="AE1891" s="1" t="s">
        <v>9804</v>
      </c>
    </row>
    <row r="1892" spans="1:73" ht="13.5" customHeight="1">
      <c r="A1892" s="4" t="str">
        <f t="shared" si="51"/>
        <v>1702_각남면_0112</v>
      </c>
      <c r="B1892" s="1">
        <v>1702</v>
      </c>
      <c r="C1892" s="1" t="s">
        <v>12741</v>
      </c>
      <c r="D1892" s="1" t="s">
        <v>12742</v>
      </c>
      <c r="E1892" s="1">
        <v>1891</v>
      </c>
      <c r="F1892" s="1">
        <v>7</v>
      </c>
      <c r="G1892" s="1" t="s">
        <v>3550</v>
      </c>
      <c r="H1892" s="1" t="s">
        <v>7057</v>
      </c>
      <c r="I1892" s="1">
        <v>2</v>
      </c>
      <c r="L1892" s="1">
        <v>5</v>
      </c>
      <c r="M1892" s="1" t="s">
        <v>14702</v>
      </c>
      <c r="N1892" s="1" t="s">
        <v>14703</v>
      </c>
      <c r="T1892" s="1" t="s">
        <v>14194</v>
      </c>
      <c r="U1892" s="1" t="s">
        <v>3647</v>
      </c>
      <c r="V1892" s="1" t="s">
        <v>7288</v>
      </c>
      <c r="W1892" s="1" t="s">
        <v>76</v>
      </c>
      <c r="X1892" s="1" t="s">
        <v>12974</v>
      </c>
      <c r="Y1892" s="1" t="s">
        <v>119</v>
      </c>
      <c r="Z1892" s="1" t="s">
        <v>7818</v>
      </c>
      <c r="AC1892" s="1">
        <v>58</v>
      </c>
      <c r="AD1892" s="1" t="s">
        <v>410</v>
      </c>
      <c r="AE1892" s="1" t="s">
        <v>9801</v>
      </c>
      <c r="AJ1892" s="1" t="s">
        <v>2054</v>
      </c>
      <c r="AK1892" s="1" t="s">
        <v>9990</v>
      </c>
      <c r="AL1892" s="1" t="s">
        <v>79</v>
      </c>
      <c r="AM1892" s="1" t="s">
        <v>13206</v>
      </c>
      <c r="AT1892" s="1" t="s">
        <v>207</v>
      </c>
      <c r="AU1892" s="1" t="s">
        <v>10187</v>
      </c>
      <c r="AV1892" s="1" t="s">
        <v>3648</v>
      </c>
      <c r="AW1892" s="1" t="s">
        <v>10581</v>
      </c>
      <c r="BG1892" s="1" t="s">
        <v>207</v>
      </c>
      <c r="BH1892" s="1" t="s">
        <v>10187</v>
      </c>
      <c r="BI1892" s="1" t="s">
        <v>15391</v>
      </c>
      <c r="BJ1892" s="1" t="s">
        <v>11215</v>
      </c>
      <c r="BK1892" s="1" t="s">
        <v>275</v>
      </c>
      <c r="BL1892" s="1" t="s">
        <v>7699</v>
      </c>
      <c r="BM1892" s="1" t="s">
        <v>3649</v>
      </c>
      <c r="BN1892" s="1" t="s">
        <v>9946</v>
      </c>
      <c r="BO1892" s="1" t="s">
        <v>233</v>
      </c>
      <c r="BP1892" s="1" t="s">
        <v>7467</v>
      </c>
      <c r="BQ1892" s="1" t="s">
        <v>3650</v>
      </c>
      <c r="BR1892" s="1" t="s">
        <v>12335</v>
      </c>
      <c r="BS1892" s="1" t="s">
        <v>149</v>
      </c>
      <c r="BT1892" s="1" t="s">
        <v>9962</v>
      </c>
    </row>
    <row r="1893" spans="1:73" ht="13.5" customHeight="1">
      <c r="A1893" s="4" t="str">
        <f t="shared" ref="A1893:A1919" si="52">HYPERLINK("http://kyu.snu.ac.kr/sdhj/index.jsp?type=hj/GK14658_00IH_0001_0112.jpg","1702_각남면_0112")</f>
        <v>1702_각남면_0112</v>
      </c>
      <c r="B1893" s="1">
        <v>1702</v>
      </c>
      <c r="C1893" s="1" t="s">
        <v>12741</v>
      </c>
      <c r="D1893" s="1" t="s">
        <v>12742</v>
      </c>
      <c r="E1893" s="1">
        <v>1892</v>
      </c>
      <c r="F1893" s="1">
        <v>7</v>
      </c>
      <c r="G1893" s="1" t="s">
        <v>3550</v>
      </c>
      <c r="H1893" s="1" t="s">
        <v>7057</v>
      </c>
      <c r="I1893" s="1">
        <v>2</v>
      </c>
      <c r="L1893" s="1">
        <v>5</v>
      </c>
      <c r="M1893" s="1" t="s">
        <v>14702</v>
      </c>
      <c r="N1893" s="1" t="s">
        <v>14703</v>
      </c>
      <c r="S1893" s="1" t="s">
        <v>68</v>
      </c>
      <c r="T1893" s="1" t="s">
        <v>7222</v>
      </c>
      <c r="U1893" s="1" t="s">
        <v>55</v>
      </c>
      <c r="V1893" s="1" t="s">
        <v>7306</v>
      </c>
      <c r="Y1893" s="1" t="s">
        <v>3572</v>
      </c>
      <c r="Z1893" s="1" t="s">
        <v>8708</v>
      </c>
      <c r="AC1893" s="1">
        <v>28</v>
      </c>
      <c r="AD1893" s="1" t="s">
        <v>650</v>
      </c>
      <c r="AE1893" s="1" t="s">
        <v>9810</v>
      </c>
    </row>
    <row r="1894" spans="1:73" ht="13.5" customHeight="1">
      <c r="A1894" s="4" t="str">
        <f t="shared" si="52"/>
        <v>1702_각남면_0112</v>
      </c>
      <c r="B1894" s="1">
        <v>1702</v>
      </c>
      <c r="C1894" s="1" t="s">
        <v>12741</v>
      </c>
      <c r="D1894" s="1" t="s">
        <v>12742</v>
      </c>
      <c r="E1894" s="1">
        <v>1893</v>
      </c>
      <c r="F1894" s="1">
        <v>7</v>
      </c>
      <c r="G1894" s="1" t="s">
        <v>3550</v>
      </c>
      <c r="H1894" s="1" t="s">
        <v>7057</v>
      </c>
      <c r="I1894" s="1">
        <v>2</v>
      </c>
      <c r="L1894" s="1">
        <v>5</v>
      </c>
      <c r="M1894" s="1" t="s">
        <v>14702</v>
      </c>
      <c r="N1894" s="1" t="s">
        <v>14703</v>
      </c>
      <c r="S1894" s="1" t="s">
        <v>68</v>
      </c>
      <c r="T1894" s="1" t="s">
        <v>7222</v>
      </c>
      <c r="Y1894" s="1" t="s">
        <v>3651</v>
      </c>
      <c r="Z1894" s="1" t="s">
        <v>8743</v>
      </c>
      <c r="AC1894" s="1">
        <v>9</v>
      </c>
      <c r="AD1894" s="1" t="s">
        <v>408</v>
      </c>
      <c r="AE1894" s="1" t="s">
        <v>9800</v>
      </c>
      <c r="AF1894" s="1" t="s">
        <v>100</v>
      </c>
      <c r="AG1894" s="1" t="s">
        <v>9819</v>
      </c>
    </row>
    <row r="1895" spans="1:73" ht="13.5" customHeight="1">
      <c r="A1895" s="4" t="str">
        <f t="shared" si="52"/>
        <v>1702_각남면_0112</v>
      </c>
      <c r="B1895" s="1">
        <v>1702</v>
      </c>
      <c r="C1895" s="1" t="s">
        <v>12741</v>
      </c>
      <c r="D1895" s="1" t="s">
        <v>12742</v>
      </c>
      <c r="E1895" s="1">
        <v>1894</v>
      </c>
      <c r="F1895" s="1">
        <v>7</v>
      </c>
      <c r="G1895" s="1" t="s">
        <v>3550</v>
      </c>
      <c r="H1895" s="1" t="s">
        <v>7057</v>
      </c>
      <c r="I1895" s="1">
        <v>2</v>
      </c>
      <c r="L1895" s="1">
        <v>5</v>
      </c>
      <c r="M1895" s="1" t="s">
        <v>14702</v>
      </c>
      <c r="N1895" s="1" t="s">
        <v>14703</v>
      </c>
      <c r="T1895" s="1" t="s">
        <v>15306</v>
      </c>
      <c r="U1895" s="1" t="s">
        <v>320</v>
      </c>
      <c r="V1895" s="1" t="s">
        <v>7378</v>
      </c>
      <c r="Y1895" s="1" t="s">
        <v>3652</v>
      </c>
      <c r="Z1895" s="1" t="s">
        <v>7838</v>
      </c>
      <c r="AC1895" s="1">
        <v>36</v>
      </c>
      <c r="AD1895" s="1" t="s">
        <v>289</v>
      </c>
      <c r="AE1895" s="1" t="s">
        <v>9790</v>
      </c>
      <c r="AV1895" s="1" t="s">
        <v>668</v>
      </c>
      <c r="AW1895" s="1" t="s">
        <v>7937</v>
      </c>
    </row>
    <row r="1896" spans="1:73" ht="13.5" customHeight="1">
      <c r="A1896" s="4" t="str">
        <f t="shared" si="52"/>
        <v>1702_각남면_0112</v>
      </c>
      <c r="B1896" s="1">
        <v>1702</v>
      </c>
      <c r="C1896" s="1" t="s">
        <v>12741</v>
      </c>
      <c r="D1896" s="1" t="s">
        <v>12742</v>
      </c>
      <c r="E1896" s="1">
        <v>1895</v>
      </c>
      <c r="F1896" s="1">
        <v>7</v>
      </c>
      <c r="G1896" s="1" t="s">
        <v>3550</v>
      </c>
      <c r="H1896" s="1" t="s">
        <v>7057</v>
      </c>
      <c r="I1896" s="1">
        <v>2</v>
      </c>
      <c r="L1896" s="1">
        <v>5</v>
      </c>
      <c r="M1896" s="1" t="s">
        <v>14702</v>
      </c>
      <c r="N1896" s="1" t="s">
        <v>14703</v>
      </c>
      <c r="T1896" s="1" t="s">
        <v>15306</v>
      </c>
      <c r="U1896" s="1" t="s">
        <v>143</v>
      </c>
      <c r="V1896" s="1" t="s">
        <v>7311</v>
      </c>
      <c r="Y1896" s="1" t="s">
        <v>12708</v>
      </c>
      <c r="Z1896" s="1" t="s">
        <v>13099</v>
      </c>
      <c r="AF1896" s="1" t="s">
        <v>3653</v>
      </c>
      <c r="AG1896" s="1" t="s">
        <v>9844</v>
      </c>
    </row>
    <row r="1897" spans="1:73" ht="13.5" customHeight="1">
      <c r="A1897" s="4" t="str">
        <f t="shared" si="52"/>
        <v>1702_각남면_0112</v>
      </c>
      <c r="B1897" s="1">
        <v>1702</v>
      </c>
      <c r="C1897" s="1" t="s">
        <v>12741</v>
      </c>
      <c r="D1897" s="1" t="s">
        <v>12742</v>
      </c>
      <c r="E1897" s="1">
        <v>1896</v>
      </c>
      <c r="F1897" s="1">
        <v>7</v>
      </c>
      <c r="G1897" s="1" t="s">
        <v>3550</v>
      </c>
      <c r="H1897" s="1" t="s">
        <v>7057</v>
      </c>
      <c r="I1897" s="1">
        <v>3</v>
      </c>
      <c r="J1897" s="1" t="s">
        <v>3654</v>
      </c>
      <c r="K1897" s="1" t="s">
        <v>12761</v>
      </c>
      <c r="L1897" s="1">
        <v>1</v>
      </c>
      <c r="M1897" s="1" t="s">
        <v>3654</v>
      </c>
      <c r="N1897" s="1" t="s">
        <v>12761</v>
      </c>
      <c r="O1897" s="1" t="s">
        <v>6</v>
      </c>
      <c r="P1897" s="1" t="s">
        <v>7189</v>
      </c>
      <c r="T1897" s="1" t="s">
        <v>14194</v>
      </c>
      <c r="U1897" s="1" t="s">
        <v>476</v>
      </c>
      <c r="V1897" s="1" t="s">
        <v>7338</v>
      </c>
      <c r="W1897" s="1" t="s">
        <v>76</v>
      </c>
      <c r="X1897" s="1" t="s">
        <v>12974</v>
      </c>
      <c r="Y1897" s="1" t="s">
        <v>3655</v>
      </c>
      <c r="Z1897" s="1" t="s">
        <v>8744</v>
      </c>
      <c r="AC1897" s="1">
        <v>69</v>
      </c>
      <c r="AD1897" s="1" t="s">
        <v>296</v>
      </c>
      <c r="AE1897" s="1" t="s">
        <v>9791</v>
      </c>
      <c r="AJ1897" s="1" t="s">
        <v>17</v>
      </c>
      <c r="AK1897" s="1" t="s">
        <v>9936</v>
      </c>
      <c r="AL1897" s="1" t="s">
        <v>79</v>
      </c>
      <c r="AM1897" s="1" t="s">
        <v>13206</v>
      </c>
      <c r="AT1897" s="1" t="s">
        <v>46</v>
      </c>
      <c r="AU1897" s="1" t="s">
        <v>7417</v>
      </c>
      <c r="AV1897" s="1" t="s">
        <v>3656</v>
      </c>
      <c r="AW1897" s="1" t="s">
        <v>10582</v>
      </c>
      <c r="BG1897" s="1" t="s">
        <v>233</v>
      </c>
      <c r="BH1897" s="1" t="s">
        <v>7467</v>
      </c>
      <c r="BI1897" s="1" t="s">
        <v>15388</v>
      </c>
      <c r="BJ1897" s="1" t="s">
        <v>10423</v>
      </c>
      <c r="BK1897" s="1" t="s">
        <v>46</v>
      </c>
      <c r="BL1897" s="1" t="s">
        <v>7417</v>
      </c>
      <c r="BM1897" s="1" t="s">
        <v>1392</v>
      </c>
      <c r="BN1897" s="1" t="s">
        <v>8121</v>
      </c>
      <c r="BO1897" s="1" t="s">
        <v>46</v>
      </c>
      <c r="BP1897" s="1" t="s">
        <v>7417</v>
      </c>
      <c r="BQ1897" s="1" t="s">
        <v>3657</v>
      </c>
      <c r="BR1897" s="1" t="s">
        <v>13827</v>
      </c>
      <c r="BS1897" s="1" t="s">
        <v>97</v>
      </c>
      <c r="BT1897" s="1" t="s">
        <v>9880</v>
      </c>
    </row>
    <row r="1898" spans="1:73" ht="13.5" customHeight="1">
      <c r="A1898" s="4" t="str">
        <f t="shared" si="52"/>
        <v>1702_각남면_0112</v>
      </c>
      <c r="B1898" s="1">
        <v>1702</v>
      </c>
      <c r="C1898" s="1" t="s">
        <v>12741</v>
      </c>
      <c r="D1898" s="1" t="s">
        <v>12742</v>
      </c>
      <c r="E1898" s="1">
        <v>1897</v>
      </c>
      <c r="F1898" s="1">
        <v>7</v>
      </c>
      <c r="G1898" s="1" t="s">
        <v>3550</v>
      </c>
      <c r="H1898" s="1" t="s">
        <v>7057</v>
      </c>
      <c r="I1898" s="1">
        <v>3</v>
      </c>
      <c r="L1898" s="1">
        <v>1</v>
      </c>
      <c r="M1898" s="1" t="s">
        <v>3654</v>
      </c>
      <c r="N1898" s="1" t="s">
        <v>12761</v>
      </c>
      <c r="S1898" s="1" t="s">
        <v>49</v>
      </c>
      <c r="T1898" s="1" t="s">
        <v>2878</v>
      </c>
      <c r="W1898" s="1" t="s">
        <v>148</v>
      </c>
      <c r="X1898" s="1" t="s">
        <v>11263</v>
      </c>
      <c r="Y1898" s="1" t="s">
        <v>88</v>
      </c>
      <c r="Z1898" s="1" t="s">
        <v>7814</v>
      </c>
      <c r="AC1898" s="1">
        <v>55</v>
      </c>
      <c r="AD1898" s="1" t="s">
        <v>559</v>
      </c>
      <c r="AE1898" s="1" t="s">
        <v>9806</v>
      </c>
      <c r="AJ1898" s="1" t="s">
        <v>17</v>
      </c>
      <c r="AK1898" s="1" t="s">
        <v>9936</v>
      </c>
      <c r="AL1898" s="1" t="s">
        <v>3658</v>
      </c>
      <c r="AM1898" s="1" t="s">
        <v>13258</v>
      </c>
      <c r="AT1898" s="1" t="s">
        <v>46</v>
      </c>
      <c r="AU1898" s="1" t="s">
        <v>7417</v>
      </c>
      <c r="AV1898" s="1" t="s">
        <v>1945</v>
      </c>
      <c r="AW1898" s="1" t="s">
        <v>9710</v>
      </c>
      <c r="BG1898" s="1" t="s">
        <v>46</v>
      </c>
      <c r="BH1898" s="1" t="s">
        <v>7417</v>
      </c>
      <c r="BI1898" s="1" t="s">
        <v>1675</v>
      </c>
      <c r="BJ1898" s="1" t="s">
        <v>8481</v>
      </c>
      <c r="BK1898" s="1" t="s">
        <v>46</v>
      </c>
      <c r="BL1898" s="1" t="s">
        <v>7417</v>
      </c>
      <c r="BM1898" s="1" t="s">
        <v>3659</v>
      </c>
      <c r="BN1898" s="1" t="s">
        <v>10647</v>
      </c>
      <c r="BO1898" s="1" t="s">
        <v>46</v>
      </c>
      <c r="BP1898" s="1" t="s">
        <v>7417</v>
      </c>
      <c r="BQ1898" s="1" t="s">
        <v>3660</v>
      </c>
      <c r="BR1898" s="1" t="s">
        <v>12336</v>
      </c>
      <c r="BS1898" s="1" t="s">
        <v>828</v>
      </c>
      <c r="BT1898" s="1" t="s">
        <v>9963</v>
      </c>
    </row>
    <row r="1899" spans="1:73" ht="13.5" customHeight="1">
      <c r="A1899" s="4" t="str">
        <f t="shared" si="52"/>
        <v>1702_각남면_0112</v>
      </c>
      <c r="B1899" s="1">
        <v>1702</v>
      </c>
      <c r="C1899" s="1" t="s">
        <v>12741</v>
      </c>
      <c r="D1899" s="1" t="s">
        <v>12742</v>
      </c>
      <c r="E1899" s="1">
        <v>1898</v>
      </c>
      <c r="F1899" s="1">
        <v>7</v>
      </c>
      <c r="G1899" s="1" t="s">
        <v>3550</v>
      </c>
      <c r="H1899" s="1" t="s">
        <v>7057</v>
      </c>
      <c r="I1899" s="1">
        <v>3</v>
      </c>
      <c r="L1899" s="1">
        <v>1</v>
      </c>
      <c r="M1899" s="1" t="s">
        <v>3654</v>
      </c>
      <c r="N1899" s="1" t="s">
        <v>12761</v>
      </c>
      <c r="S1899" s="1" t="s">
        <v>68</v>
      </c>
      <c r="T1899" s="1" t="s">
        <v>7222</v>
      </c>
      <c r="U1899" s="1" t="s">
        <v>3661</v>
      </c>
      <c r="V1899" s="1" t="s">
        <v>7526</v>
      </c>
      <c r="Y1899" s="1" t="s">
        <v>895</v>
      </c>
      <c r="Z1899" s="1" t="s">
        <v>8745</v>
      </c>
      <c r="AC1899" s="1">
        <v>29</v>
      </c>
      <c r="AD1899" s="1" t="s">
        <v>232</v>
      </c>
      <c r="AE1899" s="1" t="s">
        <v>9785</v>
      </c>
    </row>
    <row r="1900" spans="1:73" ht="13.5" customHeight="1">
      <c r="A1900" s="4" t="str">
        <f t="shared" si="52"/>
        <v>1702_각남면_0112</v>
      </c>
      <c r="B1900" s="1">
        <v>1702</v>
      </c>
      <c r="C1900" s="1" t="s">
        <v>12741</v>
      </c>
      <c r="D1900" s="1" t="s">
        <v>12742</v>
      </c>
      <c r="E1900" s="1">
        <v>1899</v>
      </c>
      <c r="F1900" s="1">
        <v>7</v>
      </c>
      <c r="G1900" s="1" t="s">
        <v>3550</v>
      </c>
      <c r="H1900" s="1" t="s">
        <v>7057</v>
      </c>
      <c r="I1900" s="1">
        <v>3</v>
      </c>
      <c r="L1900" s="1">
        <v>1</v>
      </c>
      <c r="M1900" s="1" t="s">
        <v>3654</v>
      </c>
      <c r="N1900" s="1" t="s">
        <v>12761</v>
      </c>
      <c r="S1900" s="1" t="s">
        <v>64</v>
      </c>
      <c r="T1900" s="1" t="s">
        <v>7221</v>
      </c>
      <c r="Y1900" s="1" t="s">
        <v>2420</v>
      </c>
      <c r="Z1900" s="1" t="s">
        <v>8410</v>
      </c>
      <c r="AC1900" s="1">
        <v>10</v>
      </c>
      <c r="AD1900" s="1" t="s">
        <v>72</v>
      </c>
      <c r="AE1900" s="1" t="s">
        <v>9765</v>
      </c>
    </row>
    <row r="1901" spans="1:73" ht="13.5" customHeight="1">
      <c r="A1901" s="4" t="str">
        <f t="shared" si="52"/>
        <v>1702_각남면_0112</v>
      </c>
      <c r="B1901" s="1">
        <v>1702</v>
      </c>
      <c r="C1901" s="1" t="s">
        <v>12741</v>
      </c>
      <c r="D1901" s="1" t="s">
        <v>12742</v>
      </c>
      <c r="E1901" s="1">
        <v>1900</v>
      </c>
      <c r="F1901" s="1">
        <v>7</v>
      </c>
      <c r="G1901" s="1" t="s">
        <v>3550</v>
      </c>
      <c r="H1901" s="1" t="s">
        <v>7057</v>
      </c>
      <c r="I1901" s="1">
        <v>3</v>
      </c>
      <c r="L1901" s="1">
        <v>2</v>
      </c>
      <c r="M1901" s="1" t="s">
        <v>14373</v>
      </c>
      <c r="N1901" s="1" t="s">
        <v>14374</v>
      </c>
      <c r="T1901" s="1" t="s">
        <v>14194</v>
      </c>
      <c r="U1901" s="1" t="s">
        <v>55</v>
      </c>
      <c r="V1901" s="1" t="s">
        <v>7306</v>
      </c>
      <c r="W1901" s="1" t="s">
        <v>1056</v>
      </c>
      <c r="X1901" s="1" t="s">
        <v>7774</v>
      </c>
      <c r="Y1901" s="1" t="s">
        <v>3662</v>
      </c>
      <c r="Z1901" s="1" t="s">
        <v>8746</v>
      </c>
      <c r="AC1901" s="1">
        <v>53</v>
      </c>
      <c r="AD1901" s="1" t="s">
        <v>40</v>
      </c>
      <c r="AE1901" s="1" t="s">
        <v>9762</v>
      </c>
      <c r="AJ1901" s="1" t="s">
        <v>17</v>
      </c>
      <c r="AK1901" s="1" t="s">
        <v>9936</v>
      </c>
      <c r="AL1901" s="1" t="s">
        <v>86</v>
      </c>
      <c r="AM1901" s="1" t="s">
        <v>9892</v>
      </c>
      <c r="AT1901" s="1" t="s">
        <v>207</v>
      </c>
      <c r="AU1901" s="1" t="s">
        <v>10187</v>
      </c>
      <c r="AV1901" s="1" t="s">
        <v>3663</v>
      </c>
      <c r="AW1901" s="1" t="s">
        <v>10583</v>
      </c>
      <c r="BG1901" s="1" t="s">
        <v>207</v>
      </c>
      <c r="BH1901" s="1" t="s">
        <v>10187</v>
      </c>
      <c r="BI1901" s="1" t="s">
        <v>15460</v>
      </c>
      <c r="BJ1901" s="1" t="s">
        <v>10884</v>
      </c>
      <c r="BK1901" s="1" t="s">
        <v>275</v>
      </c>
      <c r="BL1901" s="1" t="s">
        <v>7699</v>
      </c>
      <c r="BM1901" s="1" t="s">
        <v>15380</v>
      </c>
      <c r="BN1901" s="1" t="s">
        <v>11260</v>
      </c>
      <c r="BO1901" s="1" t="s">
        <v>207</v>
      </c>
      <c r="BP1901" s="1" t="s">
        <v>10187</v>
      </c>
      <c r="BQ1901" s="1" t="s">
        <v>3664</v>
      </c>
      <c r="BR1901" s="1" t="s">
        <v>12337</v>
      </c>
      <c r="BS1901" s="1" t="s">
        <v>149</v>
      </c>
      <c r="BT1901" s="1" t="s">
        <v>9962</v>
      </c>
    </row>
    <row r="1902" spans="1:73" ht="13.5" customHeight="1">
      <c r="A1902" s="4" t="str">
        <f t="shared" si="52"/>
        <v>1702_각남면_0112</v>
      </c>
      <c r="B1902" s="1">
        <v>1702</v>
      </c>
      <c r="C1902" s="1" t="s">
        <v>12741</v>
      </c>
      <c r="D1902" s="1" t="s">
        <v>12742</v>
      </c>
      <c r="E1902" s="1">
        <v>1901</v>
      </c>
      <c r="F1902" s="1">
        <v>7</v>
      </c>
      <c r="G1902" s="1" t="s">
        <v>3550</v>
      </c>
      <c r="H1902" s="1" t="s">
        <v>7057</v>
      </c>
      <c r="I1902" s="1">
        <v>3</v>
      </c>
      <c r="L1902" s="1">
        <v>2</v>
      </c>
      <c r="M1902" s="1" t="s">
        <v>14373</v>
      </c>
      <c r="N1902" s="1" t="s">
        <v>14374</v>
      </c>
      <c r="S1902" s="1" t="s">
        <v>49</v>
      </c>
      <c r="T1902" s="1" t="s">
        <v>2878</v>
      </c>
      <c r="W1902" s="1" t="s">
        <v>3665</v>
      </c>
      <c r="X1902" s="1" t="s">
        <v>7795</v>
      </c>
      <c r="Y1902" s="1" t="s">
        <v>119</v>
      </c>
      <c r="Z1902" s="1" t="s">
        <v>7818</v>
      </c>
      <c r="AC1902" s="1">
        <v>36</v>
      </c>
      <c r="AD1902" s="1" t="s">
        <v>289</v>
      </c>
      <c r="AE1902" s="1" t="s">
        <v>9790</v>
      </c>
      <c r="AJ1902" s="1" t="s">
        <v>2054</v>
      </c>
      <c r="AK1902" s="1" t="s">
        <v>9990</v>
      </c>
      <c r="AL1902" s="1" t="s">
        <v>120</v>
      </c>
      <c r="AM1902" s="1" t="s">
        <v>9894</v>
      </c>
      <c r="AT1902" s="1" t="s">
        <v>207</v>
      </c>
      <c r="AU1902" s="1" t="s">
        <v>10187</v>
      </c>
      <c r="AV1902" s="1" t="s">
        <v>3666</v>
      </c>
      <c r="AW1902" s="1" t="s">
        <v>10584</v>
      </c>
      <c r="BG1902" s="1" t="s">
        <v>3667</v>
      </c>
      <c r="BH1902" s="1" t="s">
        <v>10228</v>
      </c>
      <c r="BI1902" s="1" t="s">
        <v>3668</v>
      </c>
      <c r="BJ1902" s="1" t="s">
        <v>11319</v>
      </c>
      <c r="BK1902" s="1" t="s">
        <v>3669</v>
      </c>
      <c r="BL1902" s="1" t="s">
        <v>11539</v>
      </c>
      <c r="BM1902" s="1" t="s">
        <v>15892</v>
      </c>
      <c r="BN1902" s="1" t="s">
        <v>13607</v>
      </c>
      <c r="BO1902" s="1" t="s">
        <v>207</v>
      </c>
      <c r="BP1902" s="1" t="s">
        <v>10187</v>
      </c>
      <c r="BQ1902" s="1" t="s">
        <v>3670</v>
      </c>
      <c r="BR1902" s="1" t="s">
        <v>13934</v>
      </c>
      <c r="BS1902" s="1" t="s">
        <v>416</v>
      </c>
      <c r="BT1902" s="1" t="s">
        <v>8868</v>
      </c>
    </row>
    <row r="1903" spans="1:73" ht="13.5" customHeight="1">
      <c r="A1903" s="4" t="str">
        <f t="shared" si="52"/>
        <v>1702_각남면_0112</v>
      </c>
      <c r="B1903" s="1">
        <v>1702</v>
      </c>
      <c r="C1903" s="1" t="s">
        <v>12741</v>
      </c>
      <c r="D1903" s="1" t="s">
        <v>12742</v>
      </c>
      <c r="E1903" s="1">
        <v>1902</v>
      </c>
      <c r="F1903" s="1">
        <v>7</v>
      </c>
      <c r="G1903" s="1" t="s">
        <v>3550</v>
      </c>
      <c r="H1903" s="1" t="s">
        <v>7057</v>
      </c>
      <c r="I1903" s="1">
        <v>3</v>
      </c>
      <c r="L1903" s="1">
        <v>2</v>
      </c>
      <c r="M1903" s="1" t="s">
        <v>14373</v>
      </c>
      <c r="N1903" s="1" t="s">
        <v>14374</v>
      </c>
      <c r="S1903" s="1" t="s">
        <v>1967</v>
      </c>
      <c r="T1903" s="1" t="s">
        <v>7253</v>
      </c>
      <c r="U1903" s="1" t="s">
        <v>55</v>
      </c>
      <c r="V1903" s="1" t="s">
        <v>7306</v>
      </c>
      <c r="Y1903" s="1" t="s">
        <v>3671</v>
      </c>
      <c r="Z1903" s="1" t="s">
        <v>13112</v>
      </c>
      <c r="AC1903" s="1">
        <v>56</v>
      </c>
      <c r="AD1903" s="1" t="s">
        <v>611</v>
      </c>
      <c r="AE1903" s="1" t="s">
        <v>9539</v>
      </c>
    </row>
    <row r="1904" spans="1:73" ht="13.5" customHeight="1">
      <c r="A1904" s="4" t="str">
        <f t="shared" si="52"/>
        <v>1702_각남면_0112</v>
      </c>
      <c r="B1904" s="1">
        <v>1702</v>
      </c>
      <c r="C1904" s="1" t="s">
        <v>12741</v>
      </c>
      <c r="D1904" s="1" t="s">
        <v>12742</v>
      </c>
      <c r="E1904" s="1">
        <v>1903</v>
      </c>
      <c r="F1904" s="1">
        <v>7</v>
      </c>
      <c r="G1904" s="1" t="s">
        <v>3550</v>
      </c>
      <c r="H1904" s="1" t="s">
        <v>7057</v>
      </c>
      <c r="I1904" s="1">
        <v>3</v>
      </c>
      <c r="L1904" s="1">
        <v>2</v>
      </c>
      <c r="M1904" s="1" t="s">
        <v>14373</v>
      </c>
      <c r="N1904" s="1" t="s">
        <v>14374</v>
      </c>
      <c r="S1904" s="1" t="s">
        <v>3672</v>
      </c>
      <c r="T1904" s="1" t="s">
        <v>7272</v>
      </c>
      <c r="U1904" s="1" t="s">
        <v>1756</v>
      </c>
      <c r="V1904" s="1" t="s">
        <v>7477</v>
      </c>
      <c r="Y1904" s="1" t="s">
        <v>3673</v>
      </c>
      <c r="Z1904" s="1" t="s">
        <v>8747</v>
      </c>
      <c r="AC1904" s="1">
        <v>11</v>
      </c>
      <c r="AD1904" s="1" t="s">
        <v>495</v>
      </c>
      <c r="AE1904" s="1" t="s">
        <v>9805</v>
      </c>
      <c r="AF1904" s="1" t="s">
        <v>741</v>
      </c>
      <c r="AG1904" s="1" t="s">
        <v>9820</v>
      </c>
      <c r="AH1904" s="1" t="s">
        <v>3674</v>
      </c>
      <c r="AI1904" s="1" t="s">
        <v>9930</v>
      </c>
    </row>
    <row r="1905" spans="1:73" ht="13.5" customHeight="1">
      <c r="A1905" s="4" t="str">
        <f t="shared" si="52"/>
        <v>1702_각남면_0112</v>
      </c>
      <c r="B1905" s="1">
        <v>1702</v>
      </c>
      <c r="C1905" s="1" t="s">
        <v>12741</v>
      </c>
      <c r="D1905" s="1" t="s">
        <v>12742</v>
      </c>
      <c r="E1905" s="1">
        <v>1904</v>
      </c>
      <c r="F1905" s="1">
        <v>7</v>
      </c>
      <c r="G1905" s="1" t="s">
        <v>3550</v>
      </c>
      <c r="H1905" s="1" t="s">
        <v>7057</v>
      </c>
      <c r="I1905" s="1">
        <v>3</v>
      </c>
      <c r="L1905" s="1">
        <v>2</v>
      </c>
      <c r="M1905" s="1" t="s">
        <v>14373</v>
      </c>
      <c r="N1905" s="1" t="s">
        <v>14374</v>
      </c>
      <c r="S1905" s="1" t="s">
        <v>3675</v>
      </c>
      <c r="T1905" s="1" t="s">
        <v>7273</v>
      </c>
      <c r="W1905" s="1" t="s">
        <v>303</v>
      </c>
      <c r="X1905" s="1" t="s">
        <v>7757</v>
      </c>
      <c r="Y1905" s="1" t="s">
        <v>88</v>
      </c>
      <c r="Z1905" s="1" t="s">
        <v>7814</v>
      </c>
      <c r="AC1905" s="1">
        <v>51</v>
      </c>
      <c r="AD1905" s="1" t="s">
        <v>593</v>
      </c>
      <c r="AE1905" s="1" t="s">
        <v>9808</v>
      </c>
    </row>
    <row r="1906" spans="1:73" ht="13.5" customHeight="1">
      <c r="A1906" s="4" t="str">
        <f t="shared" si="52"/>
        <v>1702_각남면_0112</v>
      </c>
      <c r="B1906" s="1">
        <v>1702</v>
      </c>
      <c r="C1906" s="1" t="s">
        <v>12741</v>
      </c>
      <c r="D1906" s="1" t="s">
        <v>12742</v>
      </c>
      <c r="E1906" s="1">
        <v>1905</v>
      </c>
      <c r="F1906" s="1">
        <v>7</v>
      </c>
      <c r="G1906" s="1" t="s">
        <v>3550</v>
      </c>
      <c r="H1906" s="1" t="s">
        <v>7057</v>
      </c>
      <c r="I1906" s="1">
        <v>3</v>
      </c>
      <c r="L1906" s="1">
        <v>2</v>
      </c>
      <c r="M1906" s="1" t="s">
        <v>14373</v>
      </c>
      <c r="N1906" s="1" t="s">
        <v>14374</v>
      </c>
      <c r="T1906" s="1" t="s">
        <v>15306</v>
      </c>
      <c r="U1906" s="1" t="s">
        <v>130</v>
      </c>
      <c r="V1906" s="1" t="s">
        <v>7309</v>
      </c>
      <c r="Y1906" s="1" t="s">
        <v>1717</v>
      </c>
      <c r="Z1906" s="1" t="s">
        <v>8224</v>
      </c>
      <c r="AG1906" s="1" t="s">
        <v>15647</v>
      </c>
    </row>
    <row r="1907" spans="1:73" ht="13.5" customHeight="1">
      <c r="A1907" s="4" t="str">
        <f t="shared" si="52"/>
        <v>1702_각남면_0112</v>
      </c>
      <c r="B1907" s="1">
        <v>1702</v>
      </c>
      <c r="C1907" s="1" t="s">
        <v>12741</v>
      </c>
      <c r="D1907" s="1" t="s">
        <v>12742</v>
      </c>
      <c r="E1907" s="1">
        <v>1906</v>
      </c>
      <c r="F1907" s="1">
        <v>7</v>
      </c>
      <c r="G1907" s="1" t="s">
        <v>3550</v>
      </c>
      <c r="H1907" s="1" t="s">
        <v>7057</v>
      </c>
      <c r="I1907" s="1">
        <v>3</v>
      </c>
      <c r="L1907" s="1">
        <v>2</v>
      </c>
      <c r="M1907" s="1" t="s">
        <v>14373</v>
      </c>
      <c r="N1907" s="1" t="s">
        <v>14374</v>
      </c>
      <c r="T1907" s="1" t="s">
        <v>15306</v>
      </c>
      <c r="U1907" s="1" t="s">
        <v>130</v>
      </c>
      <c r="V1907" s="1" t="s">
        <v>7309</v>
      </c>
      <c r="Y1907" s="1" t="s">
        <v>1103</v>
      </c>
      <c r="Z1907" s="1" t="s">
        <v>8050</v>
      </c>
      <c r="AG1907" s="1" t="s">
        <v>15647</v>
      </c>
    </row>
    <row r="1908" spans="1:73" ht="13.5" customHeight="1">
      <c r="A1908" s="4" t="str">
        <f t="shared" si="52"/>
        <v>1702_각남면_0112</v>
      </c>
      <c r="B1908" s="1">
        <v>1702</v>
      </c>
      <c r="C1908" s="1" t="s">
        <v>12741</v>
      </c>
      <c r="D1908" s="1" t="s">
        <v>12742</v>
      </c>
      <c r="E1908" s="1">
        <v>1907</v>
      </c>
      <c r="F1908" s="1">
        <v>7</v>
      </c>
      <c r="G1908" s="1" t="s">
        <v>3550</v>
      </c>
      <c r="H1908" s="1" t="s">
        <v>7057</v>
      </c>
      <c r="I1908" s="1">
        <v>3</v>
      </c>
      <c r="L1908" s="1">
        <v>2</v>
      </c>
      <c r="M1908" s="1" t="s">
        <v>14373</v>
      </c>
      <c r="N1908" s="1" t="s">
        <v>14374</v>
      </c>
      <c r="T1908" s="1" t="s">
        <v>15306</v>
      </c>
      <c r="U1908" s="1" t="s">
        <v>143</v>
      </c>
      <c r="V1908" s="1" t="s">
        <v>7311</v>
      </c>
      <c r="Y1908" s="1" t="s">
        <v>402</v>
      </c>
      <c r="Z1908" s="1" t="s">
        <v>7997</v>
      </c>
      <c r="AG1908" s="1" t="s">
        <v>15647</v>
      </c>
    </row>
    <row r="1909" spans="1:73" ht="13.5" customHeight="1">
      <c r="A1909" s="4" t="str">
        <f t="shared" si="52"/>
        <v>1702_각남면_0112</v>
      </c>
      <c r="B1909" s="1">
        <v>1702</v>
      </c>
      <c r="C1909" s="1" t="s">
        <v>12741</v>
      </c>
      <c r="D1909" s="1" t="s">
        <v>12742</v>
      </c>
      <c r="E1909" s="1">
        <v>1908</v>
      </c>
      <c r="F1909" s="1">
        <v>7</v>
      </c>
      <c r="G1909" s="1" t="s">
        <v>3550</v>
      </c>
      <c r="H1909" s="1" t="s">
        <v>7057</v>
      </c>
      <c r="I1909" s="1">
        <v>3</v>
      </c>
      <c r="L1909" s="1">
        <v>2</v>
      </c>
      <c r="M1909" s="1" t="s">
        <v>14373</v>
      </c>
      <c r="N1909" s="1" t="s">
        <v>14374</v>
      </c>
      <c r="T1909" s="1" t="s">
        <v>15306</v>
      </c>
      <c r="U1909" s="1" t="s">
        <v>143</v>
      </c>
      <c r="V1909" s="1" t="s">
        <v>7311</v>
      </c>
      <c r="Y1909" s="1" t="s">
        <v>3676</v>
      </c>
      <c r="Z1909" s="1" t="s">
        <v>8748</v>
      </c>
      <c r="AF1909" s="1" t="s">
        <v>13193</v>
      </c>
      <c r="AG1909" s="1" t="s">
        <v>13125</v>
      </c>
    </row>
    <row r="1910" spans="1:73" ht="13.5" customHeight="1">
      <c r="A1910" s="4" t="str">
        <f t="shared" si="52"/>
        <v>1702_각남면_0112</v>
      </c>
      <c r="B1910" s="1">
        <v>1702</v>
      </c>
      <c r="C1910" s="1" t="s">
        <v>12741</v>
      </c>
      <c r="D1910" s="1" t="s">
        <v>12742</v>
      </c>
      <c r="E1910" s="1">
        <v>1909</v>
      </c>
      <c r="F1910" s="1">
        <v>7</v>
      </c>
      <c r="G1910" s="1" t="s">
        <v>3550</v>
      </c>
      <c r="H1910" s="1" t="s">
        <v>7057</v>
      </c>
      <c r="I1910" s="1">
        <v>3</v>
      </c>
      <c r="L1910" s="1">
        <v>2</v>
      </c>
      <c r="M1910" s="1" t="s">
        <v>14373</v>
      </c>
      <c r="N1910" s="1" t="s">
        <v>14374</v>
      </c>
      <c r="T1910" s="1" t="s">
        <v>15306</v>
      </c>
      <c r="U1910" s="1" t="s">
        <v>143</v>
      </c>
      <c r="V1910" s="1" t="s">
        <v>7311</v>
      </c>
      <c r="Y1910" s="1" t="s">
        <v>755</v>
      </c>
      <c r="Z1910" s="1" t="s">
        <v>8749</v>
      </c>
      <c r="AG1910" s="1" t="s">
        <v>15648</v>
      </c>
      <c r="AT1910" s="1" t="s">
        <v>143</v>
      </c>
      <c r="AU1910" s="1" t="s">
        <v>7311</v>
      </c>
      <c r="AV1910" s="1" t="s">
        <v>3677</v>
      </c>
      <c r="AW1910" s="1" t="s">
        <v>10585</v>
      </c>
      <c r="BB1910" s="1" t="s">
        <v>15736</v>
      </c>
      <c r="BC1910" s="1" t="s">
        <v>13466</v>
      </c>
    </row>
    <row r="1911" spans="1:73" ht="13.5" customHeight="1">
      <c r="A1911" s="4" t="str">
        <f t="shared" si="52"/>
        <v>1702_각남면_0112</v>
      </c>
      <c r="B1911" s="1">
        <v>1702</v>
      </c>
      <c r="C1911" s="1" t="s">
        <v>12741</v>
      </c>
      <c r="D1911" s="1" t="s">
        <v>12742</v>
      </c>
      <c r="E1911" s="1">
        <v>1910</v>
      </c>
      <c r="F1911" s="1">
        <v>7</v>
      </c>
      <c r="G1911" s="1" t="s">
        <v>3550</v>
      </c>
      <c r="H1911" s="1" t="s">
        <v>7057</v>
      </c>
      <c r="I1911" s="1">
        <v>3</v>
      </c>
      <c r="L1911" s="1">
        <v>2</v>
      </c>
      <c r="M1911" s="1" t="s">
        <v>14373</v>
      </c>
      <c r="N1911" s="1" t="s">
        <v>14374</v>
      </c>
      <c r="T1911" s="1" t="s">
        <v>15306</v>
      </c>
      <c r="U1911" s="1" t="s">
        <v>143</v>
      </c>
      <c r="V1911" s="1" t="s">
        <v>7311</v>
      </c>
      <c r="Y1911" s="1" t="s">
        <v>15321</v>
      </c>
      <c r="Z1911" s="1" t="s">
        <v>8546</v>
      </c>
      <c r="AG1911" s="1" t="s">
        <v>15648</v>
      </c>
    </row>
    <row r="1912" spans="1:73" ht="13.5" customHeight="1">
      <c r="A1912" s="4" t="str">
        <f t="shared" si="52"/>
        <v>1702_각남면_0112</v>
      </c>
      <c r="B1912" s="1">
        <v>1702</v>
      </c>
      <c r="C1912" s="1" t="s">
        <v>12741</v>
      </c>
      <c r="D1912" s="1" t="s">
        <v>12742</v>
      </c>
      <c r="E1912" s="1">
        <v>1911</v>
      </c>
      <c r="F1912" s="1">
        <v>7</v>
      </c>
      <c r="G1912" s="1" t="s">
        <v>3550</v>
      </c>
      <c r="H1912" s="1" t="s">
        <v>7057</v>
      </c>
      <c r="I1912" s="1">
        <v>3</v>
      </c>
      <c r="L1912" s="1">
        <v>2</v>
      </c>
      <c r="M1912" s="1" t="s">
        <v>14373</v>
      </c>
      <c r="N1912" s="1" t="s">
        <v>14374</v>
      </c>
      <c r="T1912" s="1" t="s">
        <v>15306</v>
      </c>
      <c r="U1912" s="1" t="s">
        <v>143</v>
      </c>
      <c r="V1912" s="1" t="s">
        <v>7311</v>
      </c>
      <c r="Y1912" s="1" t="s">
        <v>1498</v>
      </c>
      <c r="Z1912" s="1" t="s">
        <v>8158</v>
      </c>
      <c r="AF1912" s="1" t="s">
        <v>13165</v>
      </c>
      <c r="AG1912" s="1" t="s">
        <v>13160</v>
      </c>
    </row>
    <row r="1913" spans="1:73" ht="13.5" customHeight="1">
      <c r="A1913" s="4" t="str">
        <f t="shared" si="52"/>
        <v>1702_각남면_0112</v>
      </c>
      <c r="B1913" s="1">
        <v>1702</v>
      </c>
      <c r="C1913" s="1" t="s">
        <v>12741</v>
      </c>
      <c r="D1913" s="1" t="s">
        <v>12742</v>
      </c>
      <c r="E1913" s="1">
        <v>1912</v>
      </c>
      <c r="F1913" s="1">
        <v>7</v>
      </c>
      <c r="G1913" s="1" t="s">
        <v>3550</v>
      </c>
      <c r="H1913" s="1" t="s">
        <v>7057</v>
      </c>
      <c r="I1913" s="1">
        <v>3</v>
      </c>
      <c r="L1913" s="1">
        <v>3</v>
      </c>
      <c r="M1913" s="1" t="s">
        <v>14635</v>
      </c>
      <c r="N1913" s="1" t="s">
        <v>14636</v>
      </c>
      <c r="T1913" s="1" t="s">
        <v>14194</v>
      </c>
      <c r="U1913" s="1" t="s">
        <v>481</v>
      </c>
      <c r="V1913" s="1" t="s">
        <v>7339</v>
      </c>
      <c r="W1913" s="1" t="s">
        <v>1056</v>
      </c>
      <c r="X1913" s="1" t="s">
        <v>7774</v>
      </c>
      <c r="Y1913" s="1" t="s">
        <v>3678</v>
      </c>
      <c r="Z1913" s="1" t="s">
        <v>8750</v>
      </c>
      <c r="AC1913" s="1">
        <v>47</v>
      </c>
      <c r="AD1913" s="1" t="s">
        <v>575</v>
      </c>
      <c r="AE1913" s="1" t="s">
        <v>9807</v>
      </c>
      <c r="AJ1913" s="1" t="s">
        <v>17</v>
      </c>
      <c r="AK1913" s="1" t="s">
        <v>9936</v>
      </c>
      <c r="AL1913" s="1" t="s">
        <v>86</v>
      </c>
      <c r="AM1913" s="1" t="s">
        <v>9892</v>
      </c>
      <c r="AT1913" s="1" t="s">
        <v>275</v>
      </c>
      <c r="AU1913" s="1" t="s">
        <v>7699</v>
      </c>
      <c r="AV1913" s="1" t="s">
        <v>15461</v>
      </c>
      <c r="AW1913" s="1" t="s">
        <v>9292</v>
      </c>
      <c r="BG1913" s="1" t="s">
        <v>3555</v>
      </c>
      <c r="BH1913" s="1" t="s">
        <v>11066</v>
      </c>
      <c r="BI1913" s="1" t="s">
        <v>15380</v>
      </c>
      <c r="BJ1913" s="1" t="s">
        <v>11260</v>
      </c>
      <c r="BK1913" s="1" t="s">
        <v>2727</v>
      </c>
      <c r="BL1913" s="1" t="s">
        <v>11529</v>
      </c>
      <c r="BM1913" s="1" t="s">
        <v>2728</v>
      </c>
      <c r="BN1913" s="1" t="s">
        <v>11390</v>
      </c>
      <c r="BO1913" s="1" t="s">
        <v>194</v>
      </c>
      <c r="BP1913" s="1" t="s">
        <v>7558</v>
      </c>
      <c r="BQ1913" s="1" t="s">
        <v>3679</v>
      </c>
      <c r="BR1913" s="1" t="s">
        <v>12338</v>
      </c>
      <c r="BS1913" s="1" t="s">
        <v>806</v>
      </c>
      <c r="BT1913" s="1" t="s">
        <v>14135</v>
      </c>
    </row>
    <row r="1914" spans="1:73" ht="13.5" customHeight="1">
      <c r="A1914" s="4" t="str">
        <f t="shared" si="52"/>
        <v>1702_각남면_0112</v>
      </c>
      <c r="B1914" s="1">
        <v>1702</v>
      </c>
      <c r="C1914" s="1" t="s">
        <v>12741</v>
      </c>
      <c r="D1914" s="1" t="s">
        <v>12742</v>
      </c>
      <c r="E1914" s="1">
        <v>1913</v>
      </c>
      <c r="F1914" s="1">
        <v>7</v>
      </c>
      <c r="G1914" s="1" t="s">
        <v>3550</v>
      </c>
      <c r="H1914" s="1" t="s">
        <v>7057</v>
      </c>
      <c r="I1914" s="1">
        <v>3</v>
      </c>
      <c r="L1914" s="1">
        <v>3</v>
      </c>
      <c r="M1914" s="1" t="s">
        <v>14635</v>
      </c>
      <c r="N1914" s="1" t="s">
        <v>14636</v>
      </c>
      <c r="T1914" s="1" t="s">
        <v>15306</v>
      </c>
      <c r="U1914" s="1" t="s">
        <v>320</v>
      </c>
      <c r="V1914" s="1" t="s">
        <v>7378</v>
      </c>
      <c r="Y1914" s="1" t="s">
        <v>15325</v>
      </c>
      <c r="Z1914" s="1" t="s">
        <v>8147</v>
      </c>
      <c r="AC1914" s="1">
        <v>13</v>
      </c>
      <c r="AD1914" s="1" t="s">
        <v>717</v>
      </c>
      <c r="AE1914" s="1" t="s">
        <v>9812</v>
      </c>
      <c r="AT1914" s="1" t="s">
        <v>746</v>
      </c>
      <c r="AU1914" s="1" t="s">
        <v>7358</v>
      </c>
      <c r="AV1914" s="1" t="s">
        <v>3680</v>
      </c>
      <c r="AW1914" s="1" t="s">
        <v>10586</v>
      </c>
      <c r="BB1914" s="1" t="s">
        <v>141</v>
      </c>
      <c r="BC1914" s="1" t="s">
        <v>7634</v>
      </c>
      <c r="BD1914" s="1" t="s">
        <v>3681</v>
      </c>
      <c r="BE1914" s="1" t="s">
        <v>8889</v>
      </c>
    </row>
    <row r="1915" spans="1:73" ht="13.5" customHeight="1">
      <c r="A1915" s="4" t="str">
        <f t="shared" si="52"/>
        <v>1702_각남면_0112</v>
      </c>
      <c r="B1915" s="1">
        <v>1702</v>
      </c>
      <c r="C1915" s="1" t="s">
        <v>12741</v>
      </c>
      <c r="D1915" s="1" t="s">
        <v>12742</v>
      </c>
      <c r="E1915" s="1">
        <v>1914</v>
      </c>
      <c r="F1915" s="1">
        <v>7</v>
      </c>
      <c r="G1915" s="1" t="s">
        <v>3550</v>
      </c>
      <c r="H1915" s="1" t="s">
        <v>7057</v>
      </c>
      <c r="I1915" s="1">
        <v>3</v>
      </c>
      <c r="L1915" s="1">
        <v>3</v>
      </c>
      <c r="M1915" s="1" t="s">
        <v>14635</v>
      </c>
      <c r="N1915" s="1" t="s">
        <v>14636</v>
      </c>
      <c r="T1915" s="1" t="s">
        <v>15306</v>
      </c>
      <c r="U1915" s="1" t="s">
        <v>320</v>
      </c>
      <c r="V1915" s="1" t="s">
        <v>7378</v>
      </c>
      <c r="Y1915" s="1" t="s">
        <v>1525</v>
      </c>
      <c r="Z1915" s="1" t="s">
        <v>8164</v>
      </c>
      <c r="AC1915" s="1">
        <v>17</v>
      </c>
      <c r="AD1915" s="1" t="s">
        <v>312</v>
      </c>
      <c r="AE1915" s="1" t="s">
        <v>7338</v>
      </c>
      <c r="AT1915" s="1" t="s">
        <v>746</v>
      </c>
      <c r="AU1915" s="1" t="s">
        <v>7358</v>
      </c>
      <c r="AV1915" s="1" t="s">
        <v>3680</v>
      </c>
      <c r="AW1915" s="1" t="s">
        <v>10586</v>
      </c>
      <c r="BB1915" s="1" t="s">
        <v>141</v>
      </c>
      <c r="BC1915" s="1" t="s">
        <v>7634</v>
      </c>
      <c r="BD1915" s="1" t="s">
        <v>3681</v>
      </c>
      <c r="BE1915" s="1" t="s">
        <v>8889</v>
      </c>
      <c r="BU1915" s="1" t="s">
        <v>3682</v>
      </c>
    </row>
    <row r="1916" spans="1:73" ht="13.5" customHeight="1">
      <c r="A1916" s="4" t="str">
        <f t="shared" si="52"/>
        <v>1702_각남면_0112</v>
      </c>
      <c r="B1916" s="1">
        <v>1702</v>
      </c>
      <c r="C1916" s="1" t="s">
        <v>12741</v>
      </c>
      <c r="D1916" s="1" t="s">
        <v>12742</v>
      </c>
      <c r="E1916" s="1">
        <v>1915</v>
      </c>
      <c r="F1916" s="1">
        <v>7</v>
      </c>
      <c r="G1916" s="1" t="s">
        <v>3550</v>
      </c>
      <c r="H1916" s="1" t="s">
        <v>7057</v>
      </c>
      <c r="I1916" s="1">
        <v>3</v>
      </c>
      <c r="L1916" s="1">
        <v>4</v>
      </c>
      <c r="M1916" s="1" t="s">
        <v>14905</v>
      </c>
      <c r="N1916" s="1" t="s">
        <v>14906</v>
      </c>
      <c r="T1916" s="1" t="s">
        <v>14194</v>
      </c>
      <c r="U1916" s="1" t="s">
        <v>3683</v>
      </c>
      <c r="V1916" s="1" t="s">
        <v>7527</v>
      </c>
      <c r="W1916" s="1" t="s">
        <v>1056</v>
      </c>
      <c r="X1916" s="1" t="s">
        <v>7774</v>
      </c>
      <c r="Y1916" s="1" t="s">
        <v>3684</v>
      </c>
      <c r="Z1916" s="1" t="s">
        <v>8751</v>
      </c>
      <c r="AC1916" s="1">
        <v>55</v>
      </c>
      <c r="AD1916" s="1" t="s">
        <v>559</v>
      </c>
      <c r="AE1916" s="1" t="s">
        <v>9806</v>
      </c>
      <c r="AJ1916" s="1" t="s">
        <v>17</v>
      </c>
      <c r="AK1916" s="1" t="s">
        <v>9936</v>
      </c>
      <c r="AL1916" s="1" t="s">
        <v>86</v>
      </c>
      <c r="AM1916" s="1" t="s">
        <v>9892</v>
      </c>
      <c r="AT1916" s="1" t="s">
        <v>3685</v>
      </c>
      <c r="AU1916" s="1" t="s">
        <v>10225</v>
      </c>
      <c r="AV1916" s="1" t="s">
        <v>3686</v>
      </c>
      <c r="AW1916" s="1" t="s">
        <v>10587</v>
      </c>
      <c r="BG1916" s="1" t="s">
        <v>3554</v>
      </c>
      <c r="BH1916" s="1" t="s">
        <v>11074</v>
      </c>
      <c r="BI1916" s="1" t="s">
        <v>15457</v>
      </c>
      <c r="BJ1916" s="1" t="s">
        <v>10835</v>
      </c>
      <c r="BK1916" s="1" t="s">
        <v>275</v>
      </c>
      <c r="BL1916" s="1" t="s">
        <v>7699</v>
      </c>
      <c r="BM1916" s="1" t="s">
        <v>15380</v>
      </c>
      <c r="BN1916" s="1" t="s">
        <v>11260</v>
      </c>
      <c r="BO1916" s="1" t="s">
        <v>3687</v>
      </c>
      <c r="BP1916" s="1" t="s">
        <v>12003</v>
      </c>
      <c r="BQ1916" s="1" t="s">
        <v>3688</v>
      </c>
      <c r="BR1916" s="1" t="s">
        <v>12339</v>
      </c>
      <c r="BS1916" s="1" t="s">
        <v>443</v>
      </c>
      <c r="BT1916" s="1" t="s">
        <v>9603</v>
      </c>
    </row>
    <row r="1917" spans="1:73" ht="13.5" customHeight="1">
      <c r="A1917" s="4" t="str">
        <f t="shared" si="52"/>
        <v>1702_각남면_0112</v>
      </c>
      <c r="B1917" s="1">
        <v>1702</v>
      </c>
      <c r="C1917" s="1" t="s">
        <v>12741</v>
      </c>
      <c r="D1917" s="1" t="s">
        <v>12742</v>
      </c>
      <c r="E1917" s="1">
        <v>1916</v>
      </c>
      <c r="F1917" s="1">
        <v>7</v>
      </c>
      <c r="G1917" s="1" t="s">
        <v>3550</v>
      </c>
      <c r="H1917" s="1" t="s">
        <v>7057</v>
      </c>
      <c r="I1917" s="1">
        <v>3</v>
      </c>
      <c r="L1917" s="1">
        <v>4</v>
      </c>
      <c r="M1917" s="1" t="s">
        <v>14905</v>
      </c>
      <c r="N1917" s="1" t="s">
        <v>14906</v>
      </c>
      <c r="S1917" s="1" t="s">
        <v>280</v>
      </c>
      <c r="T1917" s="1" t="s">
        <v>7228</v>
      </c>
      <c r="W1917" s="1" t="s">
        <v>1067</v>
      </c>
      <c r="X1917" s="1" t="s">
        <v>7775</v>
      </c>
      <c r="Y1917" s="1" t="s">
        <v>119</v>
      </c>
      <c r="Z1917" s="1" t="s">
        <v>7818</v>
      </c>
      <c r="AC1917" s="1">
        <v>76</v>
      </c>
      <c r="AD1917" s="1" t="s">
        <v>495</v>
      </c>
      <c r="AE1917" s="1" t="s">
        <v>9805</v>
      </c>
    </row>
    <row r="1918" spans="1:73" ht="13.5" customHeight="1">
      <c r="A1918" s="4" t="str">
        <f t="shared" si="52"/>
        <v>1702_각남면_0112</v>
      </c>
      <c r="B1918" s="1">
        <v>1702</v>
      </c>
      <c r="C1918" s="1" t="s">
        <v>12741</v>
      </c>
      <c r="D1918" s="1" t="s">
        <v>12742</v>
      </c>
      <c r="E1918" s="1">
        <v>1917</v>
      </c>
      <c r="F1918" s="1">
        <v>7</v>
      </c>
      <c r="G1918" s="1" t="s">
        <v>3550</v>
      </c>
      <c r="H1918" s="1" t="s">
        <v>7057</v>
      </c>
      <c r="I1918" s="1">
        <v>3</v>
      </c>
      <c r="L1918" s="1">
        <v>5</v>
      </c>
      <c r="M1918" s="1" t="s">
        <v>14247</v>
      </c>
      <c r="N1918" s="1" t="s">
        <v>14248</v>
      </c>
      <c r="Q1918" s="1" t="s">
        <v>3689</v>
      </c>
      <c r="R1918" s="1" t="s">
        <v>7205</v>
      </c>
      <c r="T1918" s="1" t="s">
        <v>14194</v>
      </c>
      <c r="U1918" s="1" t="s">
        <v>147</v>
      </c>
      <c r="V1918" s="1" t="s">
        <v>7312</v>
      </c>
      <c r="W1918" s="1" t="s">
        <v>166</v>
      </c>
      <c r="X1918" s="1" t="s">
        <v>7754</v>
      </c>
      <c r="Y1918" s="1" t="s">
        <v>88</v>
      </c>
      <c r="Z1918" s="1" t="s">
        <v>7814</v>
      </c>
      <c r="AC1918" s="1">
        <v>63</v>
      </c>
      <c r="AD1918" s="1" t="s">
        <v>217</v>
      </c>
      <c r="AE1918" s="1" t="s">
        <v>9783</v>
      </c>
      <c r="AJ1918" s="1" t="s">
        <v>17</v>
      </c>
      <c r="AK1918" s="1" t="s">
        <v>9936</v>
      </c>
      <c r="AL1918" s="1" t="s">
        <v>401</v>
      </c>
      <c r="AM1918" s="1" t="s">
        <v>9996</v>
      </c>
      <c r="AT1918" s="1" t="s">
        <v>46</v>
      </c>
      <c r="AU1918" s="1" t="s">
        <v>7417</v>
      </c>
      <c r="AV1918" s="1" t="s">
        <v>3690</v>
      </c>
      <c r="AW1918" s="1" t="s">
        <v>10588</v>
      </c>
      <c r="BG1918" s="1" t="s">
        <v>46</v>
      </c>
      <c r="BH1918" s="1" t="s">
        <v>7417</v>
      </c>
      <c r="BI1918" s="1" t="s">
        <v>15893</v>
      </c>
      <c r="BJ1918" s="1" t="s">
        <v>11320</v>
      </c>
      <c r="BK1918" s="1" t="s">
        <v>46</v>
      </c>
      <c r="BL1918" s="1" t="s">
        <v>7417</v>
      </c>
      <c r="BM1918" s="1" t="s">
        <v>3299</v>
      </c>
      <c r="BN1918" s="1" t="s">
        <v>10613</v>
      </c>
      <c r="BO1918" s="1" t="s">
        <v>46</v>
      </c>
      <c r="BP1918" s="1" t="s">
        <v>7417</v>
      </c>
      <c r="BQ1918" s="1" t="s">
        <v>15462</v>
      </c>
      <c r="BR1918" s="1" t="s">
        <v>12340</v>
      </c>
      <c r="BS1918" s="1" t="s">
        <v>399</v>
      </c>
      <c r="BT1918" s="1" t="s">
        <v>9937</v>
      </c>
    </row>
    <row r="1919" spans="1:73" ht="13.5" customHeight="1">
      <c r="A1919" s="4" t="str">
        <f t="shared" si="52"/>
        <v>1702_각남면_0112</v>
      </c>
      <c r="B1919" s="1">
        <v>1702</v>
      </c>
      <c r="C1919" s="1" t="s">
        <v>12741</v>
      </c>
      <c r="D1919" s="1" t="s">
        <v>12742</v>
      </c>
      <c r="E1919" s="1">
        <v>1918</v>
      </c>
      <c r="F1919" s="1">
        <v>7</v>
      </c>
      <c r="G1919" s="1" t="s">
        <v>3550</v>
      </c>
      <c r="H1919" s="1" t="s">
        <v>7057</v>
      </c>
      <c r="I1919" s="1">
        <v>3</v>
      </c>
      <c r="L1919" s="1">
        <v>5</v>
      </c>
      <c r="M1919" s="1" t="s">
        <v>14247</v>
      </c>
      <c r="N1919" s="1" t="s">
        <v>14248</v>
      </c>
      <c r="S1919" s="1" t="s">
        <v>68</v>
      </c>
      <c r="T1919" s="1" t="s">
        <v>7222</v>
      </c>
      <c r="U1919" s="1" t="s">
        <v>445</v>
      </c>
      <c r="V1919" s="1" t="s">
        <v>12846</v>
      </c>
      <c r="W1919" s="1" t="s">
        <v>166</v>
      </c>
      <c r="X1919" s="1" t="s">
        <v>7754</v>
      </c>
      <c r="Y1919" s="1" t="s">
        <v>1033</v>
      </c>
      <c r="Z1919" s="1" t="s">
        <v>7930</v>
      </c>
      <c r="AC1919" s="1">
        <v>19</v>
      </c>
      <c r="AD1919" s="1" t="s">
        <v>493</v>
      </c>
      <c r="AE1919" s="1" t="s">
        <v>9804</v>
      </c>
    </row>
    <row r="1920" spans="1:73" ht="13.5" customHeight="1">
      <c r="A1920" s="4" t="str">
        <f t="shared" ref="A1920:A1951" si="53">HYPERLINK("http://kyu.snu.ac.kr/sdhj/index.jsp?type=hj/GK14658_00IH_0001_0113.jpg","1702_각남면_0113")</f>
        <v>1702_각남면_0113</v>
      </c>
      <c r="B1920" s="1">
        <v>1702</v>
      </c>
      <c r="C1920" s="1" t="s">
        <v>12741</v>
      </c>
      <c r="D1920" s="1" t="s">
        <v>12742</v>
      </c>
      <c r="E1920" s="1">
        <v>1919</v>
      </c>
      <c r="F1920" s="1">
        <v>7</v>
      </c>
      <c r="G1920" s="1" t="s">
        <v>3550</v>
      </c>
      <c r="H1920" s="1" t="s">
        <v>7057</v>
      </c>
      <c r="I1920" s="1">
        <v>4</v>
      </c>
      <c r="J1920" s="1" t="s">
        <v>3691</v>
      </c>
      <c r="K1920" s="1" t="s">
        <v>7115</v>
      </c>
      <c r="L1920" s="1">
        <v>1</v>
      </c>
      <c r="M1920" s="1" t="s">
        <v>14210</v>
      </c>
      <c r="N1920" s="1" t="s">
        <v>14211</v>
      </c>
      <c r="Q1920" s="1" t="s">
        <v>3692</v>
      </c>
      <c r="R1920" s="1" t="s">
        <v>7206</v>
      </c>
      <c r="T1920" s="1" t="s">
        <v>14194</v>
      </c>
      <c r="W1920" s="1" t="s">
        <v>148</v>
      </c>
      <c r="X1920" s="1" t="s">
        <v>11263</v>
      </c>
      <c r="Y1920" s="1" t="s">
        <v>119</v>
      </c>
      <c r="Z1920" s="1" t="s">
        <v>7818</v>
      </c>
      <c r="AC1920" s="1">
        <v>25</v>
      </c>
      <c r="AD1920" s="1" t="s">
        <v>125</v>
      </c>
      <c r="AE1920" s="1" t="s">
        <v>9771</v>
      </c>
      <c r="AJ1920" s="1" t="s">
        <v>17</v>
      </c>
      <c r="AK1920" s="1" t="s">
        <v>9936</v>
      </c>
      <c r="AL1920" s="1" t="s">
        <v>3658</v>
      </c>
      <c r="AM1920" s="1" t="s">
        <v>13258</v>
      </c>
      <c r="AT1920" s="1" t="s">
        <v>233</v>
      </c>
      <c r="AU1920" s="1" t="s">
        <v>7467</v>
      </c>
      <c r="AV1920" s="1" t="s">
        <v>3693</v>
      </c>
      <c r="AW1920" s="1" t="s">
        <v>8757</v>
      </c>
      <c r="BG1920" s="1" t="s">
        <v>233</v>
      </c>
      <c r="BH1920" s="1" t="s">
        <v>7467</v>
      </c>
      <c r="BI1920" s="1" t="s">
        <v>3694</v>
      </c>
      <c r="BJ1920" s="1" t="s">
        <v>10589</v>
      </c>
      <c r="BK1920" s="1" t="s">
        <v>207</v>
      </c>
      <c r="BL1920" s="1" t="s">
        <v>10187</v>
      </c>
      <c r="BM1920" s="1" t="s">
        <v>893</v>
      </c>
      <c r="BN1920" s="1" t="s">
        <v>9946</v>
      </c>
      <c r="BO1920" s="1" t="s">
        <v>207</v>
      </c>
      <c r="BP1920" s="1" t="s">
        <v>10187</v>
      </c>
      <c r="BQ1920" s="1" t="s">
        <v>3695</v>
      </c>
      <c r="BR1920" s="1" t="s">
        <v>12341</v>
      </c>
      <c r="BS1920" s="1" t="s">
        <v>360</v>
      </c>
      <c r="BT1920" s="1" t="s">
        <v>9928</v>
      </c>
    </row>
    <row r="1921" spans="1:73" ht="13.5" customHeight="1">
      <c r="A1921" s="4" t="str">
        <f t="shared" si="53"/>
        <v>1702_각남면_0113</v>
      </c>
      <c r="B1921" s="1">
        <v>1702</v>
      </c>
      <c r="C1921" s="1" t="s">
        <v>12741</v>
      </c>
      <c r="D1921" s="1" t="s">
        <v>12742</v>
      </c>
      <c r="E1921" s="1">
        <v>1920</v>
      </c>
      <c r="F1921" s="1">
        <v>7</v>
      </c>
      <c r="G1921" s="1" t="s">
        <v>3550</v>
      </c>
      <c r="H1921" s="1" t="s">
        <v>7057</v>
      </c>
      <c r="I1921" s="1">
        <v>4</v>
      </c>
      <c r="L1921" s="1">
        <v>1</v>
      </c>
      <c r="M1921" s="1" t="s">
        <v>14210</v>
      </c>
      <c r="N1921" s="1" t="s">
        <v>14211</v>
      </c>
      <c r="T1921" s="1" t="s">
        <v>15306</v>
      </c>
      <c r="U1921" s="1" t="s">
        <v>320</v>
      </c>
      <c r="V1921" s="1" t="s">
        <v>7378</v>
      </c>
      <c r="Y1921" s="1" t="s">
        <v>3696</v>
      </c>
      <c r="Z1921" s="1" t="s">
        <v>8752</v>
      </c>
      <c r="AC1921" s="1">
        <v>44</v>
      </c>
      <c r="AD1921" s="1" t="s">
        <v>1106</v>
      </c>
      <c r="AE1921" s="1" t="s">
        <v>9816</v>
      </c>
      <c r="AT1921" s="1" t="s">
        <v>57</v>
      </c>
      <c r="AU1921" s="1" t="s">
        <v>7320</v>
      </c>
      <c r="AV1921" s="1" t="s">
        <v>3697</v>
      </c>
      <c r="AW1921" s="1" t="s">
        <v>8455</v>
      </c>
      <c r="BB1921" s="1" t="s">
        <v>141</v>
      </c>
      <c r="BC1921" s="1" t="s">
        <v>7634</v>
      </c>
      <c r="BD1921" s="1" t="s">
        <v>12698</v>
      </c>
      <c r="BE1921" s="1" t="s">
        <v>13095</v>
      </c>
    </row>
    <row r="1922" spans="1:73" ht="13.5" customHeight="1">
      <c r="A1922" s="4" t="str">
        <f t="shared" si="53"/>
        <v>1702_각남면_0113</v>
      </c>
      <c r="B1922" s="1">
        <v>1702</v>
      </c>
      <c r="C1922" s="1" t="s">
        <v>12741</v>
      </c>
      <c r="D1922" s="1" t="s">
        <v>12742</v>
      </c>
      <c r="E1922" s="1">
        <v>1921</v>
      </c>
      <c r="F1922" s="1">
        <v>7</v>
      </c>
      <c r="G1922" s="1" t="s">
        <v>3550</v>
      </c>
      <c r="H1922" s="1" t="s">
        <v>7057</v>
      </c>
      <c r="I1922" s="1">
        <v>4</v>
      </c>
      <c r="L1922" s="1">
        <v>1</v>
      </c>
      <c r="M1922" s="1" t="s">
        <v>14210</v>
      </c>
      <c r="N1922" s="1" t="s">
        <v>14211</v>
      </c>
      <c r="T1922" s="1" t="s">
        <v>15306</v>
      </c>
      <c r="U1922" s="1" t="s">
        <v>320</v>
      </c>
      <c r="V1922" s="1" t="s">
        <v>7378</v>
      </c>
      <c r="Y1922" s="1" t="s">
        <v>856</v>
      </c>
      <c r="Z1922" s="1" t="s">
        <v>8569</v>
      </c>
      <c r="AC1922" s="1">
        <v>47</v>
      </c>
      <c r="AD1922" s="1" t="s">
        <v>575</v>
      </c>
      <c r="AE1922" s="1" t="s">
        <v>9807</v>
      </c>
      <c r="AT1922" s="1" t="s">
        <v>57</v>
      </c>
      <c r="AU1922" s="1" t="s">
        <v>7320</v>
      </c>
      <c r="AV1922" s="1" t="s">
        <v>3697</v>
      </c>
      <c r="AW1922" s="1" t="s">
        <v>8455</v>
      </c>
      <c r="BB1922" s="1" t="s">
        <v>141</v>
      </c>
      <c r="BC1922" s="1" t="s">
        <v>7634</v>
      </c>
      <c r="BD1922" s="1" t="s">
        <v>12698</v>
      </c>
      <c r="BE1922" s="1" t="s">
        <v>13095</v>
      </c>
      <c r="BU1922" s="1" t="s">
        <v>3682</v>
      </c>
    </row>
    <row r="1923" spans="1:73" ht="13.5" customHeight="1">
      <c r="A1923" s="4" t="str">
        <f t="shared" si="53"/>
        <v>1702_각남면_0113</v>
      </c>
      <c r="B1923" s="1">
        <v>1702</v>
      </c>
      <c r="C1923" s="1" t="s">
        <v>12741</v>
      </c>
      <c r="D1923" s="1" t="s">
        <v>12742</v>
      </c>
      <c r="E1923" s="1">
        <v>1922</v>
      </c>
      <c r="F1923" s="1">
        <v>7</v>
      </c>
      <c r="G1923" s="1" t="s">
        <v>3550</v>
      </c>
      <c r="H1923" s="1" t="s">
        <v>7057</v>
      </c>
      <c r="I1923" s="1">
        <v>4</v>
      </c>
      <c r="L1923" s="1">
        <v>1</v>
      </c>
      <c r="M1923" s="1" t="s">
        <v>14210</v>
      </c>
      <c r="N1923" s="1" t="s">
        <v>14211</v>
      </c>
      <c r="T1923" s="1" t="s">
        <v>15306</v>
      </c>
      <c r="U1923" s="1" t="s">
        <v>130</v>
      </c>
      <c r="V1923" s="1" t="s">
        <v>7309</v>
      </c>
      <c r="Y1923" s="1" t="s">
        <v>2175</v>
      </c>
      <c r="Z1923" s="1" t="s">
        <v>8690</v>
      </c>
      <c r="AF1923" s="1" t="s">
        <v>146</v>
      </c>
      <c r="AG1923" s="1" t="s">
        <v>9822</v>
      </c>
      <c r="AH1923" s="1" t="s">
        <v>13232</v>
      </c>
      <c r="AI1923" s="1" t="s">
        <v>13233</v>
      </c>
    </row>
    <row r="1924" spans="1:73" ht="13.5" customHeight="1">
      <c r="A1924" s="4" t="str">
        <f t="shared" si="53"/>
        <v>1702_각남면_0113</v>
      </c>
      <c r="B1924" s="1">
        <v>1702</v>
      </c>
      <c r="C1924" s="1" t="s">
        <v>12741</v>
      </c>
      <c r="D1924" s="1" t="s">
        <v>12742</v>
      </c>
      <c r="E1924" s="1">
        <v>1923</v>
      </c>
      <c r="F1924" s="1">
        <v>7</v>
      </c>
      <c r="G1924" s="1" t="s">
        <v>3550</v>
      </c>
      <c r="H1924" s="1" t="s">
        <v>7057</v>
      </c>
      <c r="I1924" s="1">
        <v>4</v>
      </c>
      <c r="L1924" s="1">
        <v>1</v>
      </c>
      <c r="M1924" s="1" t="s">
        <v>14210</v>
      </c>
      <c r="N1924" s="1" t="s">
        <v>14211</v>
      </c>
      <c r="T1924" s="1" t="s">
        <v>15306</v>
      </c>
      <c r="U1924" s="1" t="s">
        <v>130</v>
      </c>
      <c r="V1924" s="1" t="s">
        <v>7309</v>
      </c>
      <c r="Y1924" s="1" t="s">
        <v>3698</v>
      </c>
      <c r="Z1924" s="1" t="s">
        <v>8753</v>
      </c>
      <c r="AC1924" s="1">
        <v>28</v>
      </c>
      <c r="AD1924" s="1" t="s">
        <v>650</v>
      </c>
      <c r="AE1924" s="1" t="s">
        <v>9810</v>
      </c>
      <c r="BB1924" s="1" t="s">
        <v>292</v>
      </c>
      <c r="BC1924" s="1" t="s">
        <v>10920</v>
      </c>
      <c r="BF1924" s="1" t="s">
        <v>13512</v>
      </c>
    </row>
    <row r="1925" spans="1:73" ht="13.5" customHeight="1">
      <c r="A1925" s="4" t="str">
        <f t="shared" si="53"/>
        <v>1702_각남면_0113</v>
      </c>
      <c r="B1925" s="1">
        <v>1702</v>
      </c>
      <c r="C1925" s="1" t="s">
        <v>12741</v>
      </c>
      <c r="D1925" s="1" t="s">
        <v>12742</v>
      </c>
      <c r="E1925" s="1">
        <v>1924</v>
      </c>
      <c r="F1925" s="1">
        <v>7</v>
      </c>
      <c r="G1925" s="1" t="s">
        <v>3550</v>
      </c>
      <c r="H1925" s="1" t="s">
        <v>7057</v>
      </c>
      <c r="I1925" s="1">
        <v>4</v>
      </c>
      <c r="L1925" s="1">
        <v>1</v>
      </c>
      <c r="M1925" s="1" t="s">
        <v>14210</v>
      </c>
      <c r="N1925" s="1" t="s">
        <v>14211</v>
      </c>
      <c r="T1925" s="1" t="s">
        <v>15306</v>
      </c>
      <c r="U1925" s="1" t="s">
        <v>130</v>
      </c>
      <c r="V1925" s="1" t="s">
        <v>7309</v>
      </c>
      <c r="Y1925" s="1" t="s">
        <v>3056</v>
      </c>
      <c r="Z1925" s="1" t="s">
        <v>8754</v>
      </c>
      <c r="AF1925" s="1" t="s">
        <v>146</v>
      </c>
      <c r="AG1925" s="1" t="s">
        <v>9822</v>
      </c>
      <c r="AH1925" s="1" t="s">
        <v>642</v>
      </c>
      <c r="AI1925" s="1" t="s">
        <v>13233</v>
      </c>
    </row>
    <row r="1926" spans="1:73" ht="13.5" customHeight="1">
      <c r="A1926" s="4" t="str">
        <f t="shared" si="53"/>
        <v>1702_각남면_0113</v>
      </c>
      <c r="B1926" s="1">
        <v>1702</v>
      </c>
      <c r="C1926" s="1" t="s">
        <v>12741</v>
      </c>
      <c r="D1926" s="1" t="s">
        <v>12742</v>
      </c>
      <c r="E1926" s="1">
        <v>1925</v>
      </c>
      <c r="F1926" s="1">
        <v>7</v>
      </c>
      <c r="G1926" s="1" t="s">
        <v>3550</v>
      </c>
      <c r="H1926" s="1" t="s">
        <v>7057</v>
      </c>
      <c r="I1926" s="1">
        <v>4</v>
      </c>
      <c r="L1926" s="1">
        <v>1</v>
      </c>
      <c r="M1926" s="1" t="s">
        <v>14210</v>
      </c>
      <c r="N1926" s="1" t="s">
        <v>14211</v>
      </c>
      <c r="T1926" s="1" t="s">
        <v>15306</v>
      </c>
      <c r="U1926" s="1" t="s">
        <v>130</v>
      </c>
      <c r="V1926" s="1" t="s">
        <v>7309</v>
      </c>
      <c r="Y1926" s="1" t="s">
        <v>3699</v>
      </c>
      <c r="Z1926" s="1" t="s">
        <v>8755</v>
      </c>
      <c r="AF1926" s="1" t="s">
        <v>1388</v>
      </c>
      <c r="AG1926" s="1" t="s">
        <v>9836</v>
      </c>
    </row>
    <row r="1927" spans="1:73" ht="13.5" customHeight="1">
      <c r="A1927" s="4" t="str">
        <f t="shared" si="53"/>
        <v>1702_각남면_0113</v>
      </c>
      <c r="B1927" s="1">
        <v>1702</v>
      </c>
      <c r="C1927" s="1" t="s">
        <v>12741</v>
      </c>
      <c r="D1927" s="1" t="s">
        <v>12742</v>
      </c>
      <c r="E1927" s="1">
        <v>1926</v>
      </c>
      <c r="F1927" s="1">
        <v>7</v>
      </c>
      <c r="G1927" s="1" t="s">
        <v>3550</v>
      </c>
      <c r="H1927" s="1" t="s">
        <v>7057</v>
      </c>
      <c r="I1927" s="1">
        <v>4</v>
      </c>
      <c r="L1927" s="1">
        <v>2</v>
      </c>
      <c r="M1927" s="1" t="s">
        <v>14210</v>
      </c>
      <c r="N1927" s="1" t="s">
        <v>14211</v>
      </c>
      <c r="T1927" s="1" t="s">
        <v>14194</v>
      </c>
      <c r="U1927" s="1" t="s">
        <v>3647</v>
      </c>
      <c r="V1927" s="1" t="s">
        <v>7288</v>
      </c>
      <c r="W1927" s="1" t="s">
        <v>148</v>
      </c>
      <c r="X1927" s="1" t="s">
        <v>11263</v>
      </c>
      <c r="Y1927" s="1" t="s">
        <v>119</v>
      </c>
      <c r="Z1927" s="1" t="s">
        <v>7818</v>
      </c>
      <c r="AC1927" s="1">
        <v>32</v>
      </c>
      <c r="AD1927" s="1" t="s">
        <v>178</v>
      </c>
      <c r="AE1927" s="1" t="s">
        <v>9780</v>
      </c>
      <c r="AJ1927" s="1" t="s">
        <v>2054</v>
      </c>
      <c r="AK1927" s="1" t="s">
        <v>9990</v>
      </c>
      <c r="AL1927" s="1" t="s">
        <v>3658</v>
      </c>
      <c r="AM1927" s="1" t="s">
        <v>13258</v>
      </c>
      <c r="AT1927" s="1" t="s">
        <v>233</v>
      </c>
      <c r="AU1927" s="1" t="s">
        <v>7467</v>
      </c>
      <c r="AV1927" s="1" t="s">
        <v>3693</v>
      </c>
      <c r="AW1927" s="1" t="s">
        <v>8757</v>
      </c>
      <c r="BG1927" s="1" t="s">
        <v>233</v>
      </c>
      <c r="BH1927" s="1" t="s">
        <v>7467</v>
      </c>
      <c r="BI1927" s="1" t="s">
        <v>3694</v>
      </c>
      <c r="BJ1927" s="1" t="s">
        <v>10589</v>
      </c>
      <c r="BK1927" s="1" t="s">
        <v>275</v>
      </c>
      <c r="BL1927" s="1" t="s">
        <v>7699</v>
      </c>
      <c r="BM1927" s="1" t="s">
        <v>3649</v>
      </c>
      <c r="BN1927" s="1" t="s">
        <v>9946</v>
      </c>
      <c r="BO1927" s="1" t="s">
        <v>207</v>
      </c>
      <c r="BP1927" s="1" t="s">
        <v>10187</v>
      </c>
      <c r="BQ1927" s="1" t="s">
        <v>3700</v>
      </c>
      <c r="BR1927" s="1" t="s">
        <v>12342</v>
      </c>
      <c r="BS1927" s="1" t="s">
        <v>360</v>
      </c>
      <c r="BT1927" s="1" t="s">
        <v>9928</v>
      </c>
    </row>
    <row r="1928" spans="1:73" ht="13.5" customHeight="1">
      <c r="A1928" s="4" t="str">
        <f t="shared" si="53"/>
        <v>1702_각남면_0113</v>
      </c>
      <c r="B1928" s="1">
        <v>1702</v>
      </c>
      <c r="C1928" s="1" t="s">
        <v>12741</v>
      </c>
      <c r="D1928" s="1" t="s">
        <v>12742</v>
      </c>
      <c r="E1928" s="1">
        <v>1927</v>
      </c>
      <c r="F1928" s="1">
        <v>7</v>
      </c>
      <c r="G1928" s="1" t="s">
        <v>3550</v>
      </c>
      <c r="H1928" s="1" t="s">
        <v>7057</v>
      </c>
      <c r="I1928" s="1">
        <v>4</v>
      </c>
      <c r="L1928" s="1">
        <v>2</v>
      </c>
      <c r="M1928" s="1" t="s">
        <v>14210</v>
      </c>
      <c r="N1928" s="1" t="s">
        <v>14211</v>
      </c>
      <c r="S1928" s="1" t="s">
        <v>280</v>
      </c>
      <c r="T1928" s="1" t="s">
        <v>7228</v>
      </c>
      <c r="W1928" s="1" t="s">
        <v>1049</v>
      </c>
      <c r="X1928" s="1" t="s">
        <v>7774</v>
      </c>
      <c r="Y1928" s="1" t="s">
        <v>119</v>
      </c>
      <c r="Z1928" s="1" t="s">
        <v>7818</v>
      </c>
      <c r="AC1928" s="1">
        <v>71</v>
      </c>
      <c r="AD1928" s="1" t="s">
        <v>313</v>
      </c>
      <c r="AE1928" s="1" t="s">
        <v>9793</v>
      </c>
    </row>
    <row r="1929" spans="1:73" ht="13.5" customHeight="1">
      <c r="A1929" s="4" t="str">
        <f t="shared" si="53"/>
        <v>1702_각남면_0113</v>
      </c>
      <c r="B1929" s="1">
        <v>1702</v>
      </c>
      <c r="C1929" s="1" t="s">
        <v>12741</v>
      </c>
      <c r="D1929" s="1" t="s">
        <v>12742</v>
      </c>
      <c r="E1929" s="1">
        <v>1928</v>
      </c>
      <c r="F1929" s="1">
        <v>7</v>
      </c>
      <c r="G1929" s="1" t="s">
        <v>3550</v>
      </c>
      <c r="H1929" s="1" t="s">
        <v>7057</v>
      </c>
      <c r="I1929" s="1">
        <v>4</v>
      </c>
      <c r="L1929" s="1">
        <v>2</v>
      </c>
      <c r="M1929" s="1" t="s">
        <v>14210</v>
      </c>
      <c r="N1929" s="1" t="s">
        <v>14211</v>
      </c>
      <c r="T1929" s="1" t="s">
        <v>15306</v>
      </c>
      <c r="U1929" s="1" t="s">
        <v>138</v>
      </c>
      <c r="V1929" s="1" t="s">
        <v>7310</v>
      </c>
      <c r="Y1929" s="1" t="s">
        <v>14186</v>
      </c>
      <c r="Z1929" s="1" t="s">
        <v>8756</v>
      </c>
      <c r="AF1929" s="1" t="s">
        <v>14172</v>
      </c>
      <c r="AG1929" s="1" t="s">
        <v>14173</v>
      </c>
    </row>
    <row r="1930" spans="1:73" ht="13.5" customHeight="1">
      <c r="A1930" s="4" t="str">
        <f t="shared" si="53"/>
        <v>1702_각남면_0113</v>
      </c>
      <c r="B1930" s="1">
        <v>1702</v>
      </c>
      <c r="C1930" s="1" t="s">
        <v>12741</v>
      </c>
      <c r="D1930" s="1" t="s">
        <v>12742</v>
      </c>
      <c r="E1930" s="1">
        <v>1929</v>
      </c>
      <c r="F1930" s="1">
        <v>7</v>
      </c>
      <c r="G1930" s="1" t="s">
        <v>3550</v>
      </c>
      <c r="H1930" s="1" t="s">
        <v>7057</v>
      </c>
      <c r="I1930" s="1">
        <v>4</v>
      </c>
      <c r="L1930" s="1">
        <v>3</v>
      </c>
      <c r="M1930" s="1" t="s">
        <v>14637</v>
      </c>
      <c r="N1930" s="1" t="s">
        <v>14638</v>
      </c>
      <c r="O1930" s="1" t="s">
        <v>6</v>
      </c>
      <c r="P1930" s="1" t="s">
        <v>7189</v>
      </c>
      <c r="T1930" s="1" t="s">
        <v>14194</v>
      </c>
      <c r="U1930" s="1" t="s">
        <v>3701</v>
      </c>
      <c r="V1930" s="1" t="s">
        <v>7528</v>
      </c>
      <c r="W1930" s="1" t="s">
        <v>148</v>
      </c>
      <c r="X1930" s="1" t="s">
        <v>11263</v>
      </c>
      <c r="Y1930" s="1" t="s">
        <v>3693</v>
      </c>
      <c r="Z1930" s="1" t="s">
        <v>8757</v>
      </c>
      <c r="AC1930" s="1">
        <v>63</v>
      </c>
      <c r="AD1930" s="1" t="s">
        <v>217</v>
      </c>
      <c r="AE1930" s="1" t="s">
        <v>9783</v>
      </c>
      <c r="AJ1930" s="1" t="s">
        <v>17</v>
      </c>
      <c r="AK1930" s="1" t="s">
        <v>9936</v>
      </c>
      <c r="AL1930" s="1" t="s">
        <v>13257</v>
      </c>
      <c r="AM1930" s="1" t="s">
        <v>13258</v>
      </c>
      <c r="AT1930" s="1" t="s">
        <v>233</v>
      </c>
      <c r="AU1930" s="1" t="s">
        <v>7467</v>
      </c>
      <c r="AV1930" s="1" t="s">
        <v>3694</v>
      </c>
      <c r="AW1930" s="1" t="s">
        <v>10589</v>
      </c>
      <c r="BG1930" s="1" t="s">
        <v>207</v>
      </c>
      <c r="BH1930" s="1" t="s">
        <v>10187</v>
      </c>
      <c r="BI1930" s="1" t="s">
        <v>3649</v>
      </c>
      <c r="BJ1930" s="1" t="s">
        <v>9946</v>
      </c>
      <c r="BK1930" s="1" t="s">
        <v>207</v>
      </c>
      <c r="BL1930" s="1" t="s">
        <v>10187</v>
      </c>
      <c r="BM1930" s="1" t="s">
        <v>3702</v>
      </c>
      <c r="BN1930" s="1" t="s">
        <v>9564</v>
      </c>
      <c r="BO1930" s="1" t="s">
        <v>207</v>
      </c>
      <c r="BP1930" s="1" t="s">
        <v>10187</v>
      </c>
      <c r="BQ1930" s="1" t="s">
        <v>3703</v>
      </c>
      <c r="BR1930" s="1" t="s">
        <v>11829</v>
      </c>
      <c r="BS1930" s="1" t="s">
        <v>271</v>
      </c>
      <c r="BT1930" s="1" t="s">
        <v>10035</v>
      </c>
    </row>
    <row r="1931" spans="1:73" ht="13.5" customHeight="1">
      <c r="A1931" s="4" t="str">
        <f t="shared" si="53"/>
        <v>1702_각남면_0113</v>
      </c>
      <c r="B1931" s="1">
        <v>1702</v>
      </c>
      <c r="C1931" s="1" t="s">
        <v>12741</v>
      </c>
      <c r="D1931" s="1" t="s">
        <v>12742</v>
      </c>
      <c r="E1931" s="1">
        <v>1930</v>
      </c>
      <c r="F1931" s="1">
        <v>7</v>
      </c>
      <c r="G1931" s="1" t="s">
        <v>3550</v>
      </c>
      <c r="H1931" s="1" t="s">
        <v>7057</v>
      </c>
      <c r="I1931" s="1">
        <v>4</v>
      </c>
      <c r="L1931" s="1">
        <v>3</v>
      </c>
      <c r="M1931" s="1" t="s">
        <v>14637</v>
      </c>
      <c r="N1931" s="1" t="s">
        <v>14638</v>
      </c>
      <c r="S1931" s="1" t="s">
        <v>68</v>
      </c>
      <c r="T1931" s="1" t="s">
        <v>7222</v>
      </c>
      <c r="U1931" s="1" t="s">
        <v>3683</v>
      </c>
      <c r="V1931" s="1" t="s">
        <v>7527</v>
      </c>
      <c r="Y1931" s="1" t="s">
        <v>1910</v>
      </c>
      <c r="Z1931" s="1" t="s">
        <v>8758</v>
      </c>
      <c r="AC1931" s="1">
        <v>43</v>
      </c>
      <c r="AD1931" s="1" t="s">
        <v>353</v>
      </c>
      <c r="AE1931" s="1" t="s">
        <v>9797</v>
      </c>
    </row>
    <row r="1932" spans="1:73" ht="13.5" customHeight="1">
      <c r="A1932" s="4" t="str">
        <f t="shared" si="53"/>
        <v>1702_각남면_0113</v>
      </c>
      <c r="B1932" s="1">
        <v>1702</v>
      </c>
      <c r="C1932" s="1" t="s">
        <v>12741</v>
      </c>
      <c r="D1932" s="1" t="s">
        <v>12742</v>
      </c>
      <c r="E1932" s="1">
        <v>1931</v>
      </c>
      <c r="F1932" s="1">
        <v>7</v>
      </c>
      <c r="G1932" s="1" t="s">
        <v>3550</v>
      </c>
      <c r="H1932" s="1" t="s">
        <v>7057</v>
      </c>
      <c r="I1932" s="1">
        <v>4</v>
      </c>
      <c r="L1932" s="1">
        <v>3</v>
      </c>
      <c r="M1932" s="1" t="s">
        <v>14637</v>
      </c>
      <c r="N1932" s="1" t="s">
        <v>14638</v>
      </c>
      <c r="T1932" s="1" t="s">
        <v>15306</v>
      </c>
      <c r="U1932" s="1" t="s">
        <v>320</v>
      </c>
      <c r="V1932" s="1" t="s">
        <v>7378</v>
      </c>
      <c r="Y1932" s="1" t="s">
        <v>1516</v>
      </c>
      <c r="Z1932" s="1" t="s">
        <v>8759</v>
      </c>
      <c r="AC1932" s="1">
        <v>40</v>
      </c>
      <c r="AD1932" s="1" t="s">
        <v>52</v>
      </c>
      <c r="AE1932" s="1" t="s">
        <v>9763</v>
      </c>
    </row>
    <row r="1933" spans="1:73" ht="13.5" customHeight="1">
      <c r="A1933" s="4" t="str">
        <f t="shared" si="53"/>
        <v>1702_각남면_0113</v>
      </c>
      <c r="B1933" s="1">
        <v>1702</v>
      </c>
      <c r="C1933" s="1" t="s">
        <v>12741</v>
      </c>
      <c r="D1933" s="1" t="s">
        <v>12742</v>
      </c>
      <c r="E1933" s="1">
        <v>1932</v>
      </c>
      <c r="F1933" s="1">
        <v>7</v>
      </c>
      <c r="G1933" s="1" t="s">
        <v>3550</v>
      </c>
      <c r="H1933" s="1" t="s">
        <v>7057</v>
      </c>
      <c r="I1933" s="1">
        <v>4</v>
      </c>
      <c r="L1933" s="1">
        <v>4</v>
      </c>
      <c r="M1933" s="1" t="s">
        <v>14907</v>
      </c>
      <c r="N1933" s="1" t="s">
        <v>14908</v>
      </c>
      <c r="O1933" s="1" t="s">
        <v>6</v>
      </c>
      <c r="P1933" s="1" t="s">
        <v>7189</v>
      </c>
      <c r="T1933" s="1" t="s">
        <v>14194</v>
      </c>
      <c r="U1933" s="1" t="s">
        <v>147</v>
      </c>
      <c r="V1933" s="1" t="s">
        <v>7312</v>
      </c>
      <c r="W1933" s="1" t="s">
        <v>3704</v>
      </c>
      <c r="X1933" s="1" t="s">
        <v>7796</v>
      </c>
      <c r="Y1933" s="1" t="s">
        <v>88</v>
      </c>
      <c r="Z1933" s="1" t="s">
        <v>7814</v>
      </c>
      <c r="AC1933" s="1">
        <v>51</v>
      </c>
      <c r="AD1933" s="1" t="s">
        <v>593</v>
      </c>
      <c r="AE1933" s="1" t="s">
        <v>9808</v>
      </c>
      <c r="AJ1933" s="1" t="s">
        <v>17</v>
      </c>
      <c r="AK1933" s="1" t="s">
        <v>9936</v>
      </c>
      <c r="AL1933" s="1" t="s">
        <v>193</v>
      </c>
      <c r="AM1933" s="1" t="s">
        <v>10003</v>
      </c>
      <c r="AT1933" s="1" t="s">
        <v>207</v>
      </c>
      <c r="AU1933" s="1" t="s">
        <v>10187</v>
      </c>
      <c r="AV1933" s="1" t="s">
        <v>3363</v>
      </c>
      <c r="AW1933" s="1" t="s">
        <v>10590</v>
      </c>
      <c r="BG1933" s="1" t="s">
        <v>3705</v>
      </c>
      <c r="BH1933" s="1" t="s">
        <v>11077</v>
      </c>
      <c r="BI1933" s="1" t="s">
        <v>3706</v>
      </c>
      <c r="BJ1933" s="1" t="s">
        <v>9132</v>
      </c>
      <c r="BK1933" s="1" t="s">
        <v>3707</v>
      </c>
      <c r="BL1933" s="1" t="s">
        <v>11540</v>
      </c>
      <c r="BM1933" s="1" t="s">
        <v>3708</v>
      </c>
      <c r="BN1933" s="1" t="s">
        <v>11776</v>
      </c>
      <c r="BO1933" s="1" t="s">
        <v>207</v>
      </c>
      <c r="BP1933" s="1" t="s">
        <v>10187</v>
      </c>
      <c r="BQ1933" s="1" t="s">
        <v>3709</v>
      </c>
      <c r="BR1933" s="1" t="s">
        <v>14013</v>
      </c>
      <c r="BS1933" s="1" t="s">
        <v>828</v>
      </c>
      <c r="BT1933" s="1" t="s">
        <v>9963</v>
      </c>
    </row>
    <row r="1934" spans="1:73" ht="13.5" customHeight="1">
      <c r="A1934" s="4" t="str">
        <f t="shared" si="53"/>
        <v>1702_각남면_0113</v>
      </c>
      <c r="B1934" s="1">
        <v>1702</v>
      </c>
      <c r="C1934" s="1" t="s">
        <v>12741</v>
      </c>
      <c r="D1934" s="1" t="s">
        <v>12742</v>
      </c>
      <c r="E1934" s="1">
        <v>1933</v>
      </c>
      <c r="F1934" s="1">
        <v>7</v>
      </c>
      <c r="G1934" s="1" t="s">
        <v>3550</v>
      </c>
      <c r="H1934" s="1" t="s">
        <v>7057</v>
      </c>
      <c r="I1934" s="1">
        <v>4</v>
      </c>
      <c r="L1934" s="1">
        <v>4</v>
      </c>
      <c r="M1934" s="1" t="s">
        <v>14907</v>
      </c>
      <c r="N1934" s="1" t="s">
        <v>14908</v>
      </c>
      <c r="S1934" s="1" t="s">
        <v>68</v>
      </c>
      <c r="T1934" s="1" t="s">
        <v>7222</v>
      </c>
      <c r="U1934" s="1" t="s">
        <v>1756</v>
      </c>
      <c r="V1934" s="1" t="s">
        <v>7477</v>
      </c>
      <c r="Y1934" s="1" t="s">
        <v>3673</v>
      </c>
      <c r="Z1934" s="1" t="s">
        <v>8747</v>
      </c>
      <c r="AC1934" s="1">
        <v>17</v>
      </c>
      <c r="AD1934" s="1" t="s">
        <v>495</v>
      </c>
      <c r="AE1934" s="1" t="s">
        <v>9805</v>
      </c>
      <c r="AF1934" s="1" t="s">
        <v>737</v>
      </c>
      <c r="AG1934" s="1" t="s">
        <v>9833</v>
      </c>
      <c r="AH1934" s="1" t="s">
        <v>3710</v>
      </c>
      <c r="AI1934" s="1" t="s">
        <v>9931</v>
      </c>
    </row>
    <row r="1935" spans="1:73" ht="13.5" customHeight="1">
      <c r="A1935" s="4" t="str">
        <f t="shared" si="53"/>
        <v>1702_각남면_0113</v>
      </c>
      <c r="B1935" s="1">
        <v>1702</v>
      </c>
      <c r="C1935" s="1" t="s">
        <v>12741</v>
      </c>
      <c r="D1935" s="1" t="s">
        <v>12742</v>
      </c>
      <c r="E1935" s="1">
        <v>1934</v>
      </c>
      <c r="F1935" s="1">
        <v>7</v>
      </c>
      <c r="G1935" s="1" t="s">
        <v>3550</v>
      </c>
      <c r="H1935" s="1" t="s">
        <v>7057</v>
      </c>
      <c r="I1935" s="1">
        <v>4</v>
      </c>
      <c r="L1935" s="1">
        <v>5</v>
      </c>
      <c r="M1935" s="1" t="s">
        <v>14785</v>
      </c>
      <c r="N1935" s="1" t="s">
        <v>14786</v>
      </c>
      <c r="O1935" s="1" t="s">
        <v>6</v>
      </c>
      <c r="P1935" s="1" t="s">
        <v>7189</v>
      </c>
      <c r="T1935" s="1" t="s">
        <v>14194</v>
      </c>
      <c r="U1935" s="1" t="s">
        <v>3647</v>
      </c>
      <c r="V1935" s="1" t="s">
        <v>7288</v>
      </c>
      <c r="W1935" s="1" t="s">
        <v>500</v>
      </c>
      <c r="X1935" s="1" t="s">
        <v>7765</v>
      </c>
      <c r="Y1935" s="1" t="s">
        <v>119</v>
      </c>
      <c r="Z1935" s="1" t="s">
        <v>7818</v>
      </c>
      <c r="AC1935" s="1">
        <v>55</v>
      </c>
      <c r="AD1935" s="1" t="s">
        <v>559</v>
      </c>
      <c r="AE1935" s="1" t="s">
        <v>9806</v>
      </c>
      <c r="AJ1935" s="1" t="s">
        <v>2054</v>
      </c>
      <c r="AK1935" s="1" t="s">
        <v>9990</v>
      </c>
      <c r="AL1935" s="1" t="s">
        <v>310</v>
      </c>
      <c r="AM1935" s="1" t="s">
        <v>9995</v>
      </c>
      <c r="AT1935" s="1" t="s">
        <v>207</v>
      </c>
      <c r="AU1935" s="1" t="s">
        <v>10187</v>
      </c>
      <c r="AV1935" s="1" t="s">
        <v>3711</v>
      </c>
      <c r="AW1935" s="1" t="s">
        <v>9001</v>
      </c>
      <c r="BG1935" s="1" t="s">
        <v>3712</v>
      </c>
      <c r="BH1935" s="1" t="s">
        <v>10247</v>
      </c>
      <c r="BI1935" s="1" t="s">
        <v>3713</v>
      </c>
      <c r="BJ1935" s="1" t="s">
        <v>10779</v>
      </c>
      <c r="BK1935" s="1" t="s">
        <v>207</v>
      </c>
      <c r="BL1935" s="1" t="s">
        <v>10187</v>
      </c>
      <c r="BM1935" s="1" t="s">
        <v>15463</v>
      </c>
      <c r="BN1935" s="1" t="s">
        <v>10822</v>
      </c>
      <c r="BO1935" s="1" t="s">
        <v>207</v>
      </c>
      <c r="BP1935" s="1" t="s">
        <v>10187</v>
      </c>
      <c r="BQ1935" s="1" t="s">
        <v>3714</v>
      </c>
      <c r="BR1935" s="1" t="s">
        <v>12343</v>
      </c>
      <c r="BS1935" s="1" t="s">
        <v>1501</v>
      </c>
      <c r="BT1935" s="1" t="s">
        <v>10005</v>
      </c>
    </row>
    <row r="1936" spans="1:73" ht="13.5" customHeight="1">
      <c r="A1936" s="4" t="str">
        <f t="shared" si="53"/>
        <v>1702_각남면_0113</v>
      </c>
      <c r="B1936" s="1">
        <v>1702</v>
      </c>
      <c r="C1936" s="1" t="s">
        <v>12741</v>
      </c>
      <c r="D1936" s="1" t="s">
        <v>12742</v>
      </c>
      <c r="E1936" s="1">
        <v>1935</v>
      </c>
      <c r="F1936" s="1">
        <v>7</v>
      </c>
      <c r="G1936" s="1" t="s">
        <v>3550</v>
      </c>
      <c r="H1936" s="1" t="s">
        <v>7057</v>
      </c>
      <c r="I1936" s="1">
        <v>4</v>
      </c>
      <c r="L1936" s="1">
        <v>5</v>
      </c>
      <c r="M1936" s="1" t="s">
        <v>14785</v>
      </c>
      <c r="N1936" s="1" t="s">
        <v>14786</v>
      </c>
      <c r="T1936" s="1" t="s">
        <v>15306</v>
      </c>
      <c r="U1936" s="1" t="s">
        <v>320</v>
      </c>
      <c r="V1936" s="1" t="s">
        <v>7378</v>
      </c>
      <c r="Y1936" s="1" t="s">
        <v>631</v>
      </c>
      <c r="Z1936" s="1" t="s">
        <v>7930</v>
      </c>
      <c r="AC1936" s="1">
        <v>10</v>
      </c>
      <c r="AD1936" s="1" t="s">
        <v>72</v>
      </c>
      <c r="AE1936" s="1" t="s">
        <v>9765</v>
      </c>
    </row>
    <row r="1937" spans="1:73" ht="13.5" customHeight="1">
      <c r="A1937" s="4" t="str">
        <f t="shared" si="53"/>
        <v>1702_각남면_0113</v>
      </c>
      <c r="B1937" s="1">
        <v>1702</v>
      </c>
      <c r="C1937" s="1" t="s">
        <v>12741</v>
      </c>
      <c r="D1937" s="1" t="s">
        <v>12742</v>
      </c>
      <c r="E1937" s="1">
        <v>1936</v>
      </c>
      <c r="F1937" s="1">
        <v>8</v>
      </c>
      <c r="G1937" s="1" t="s">
        <v>3715</v>
      </c>
      <c r="H1937" s="1" t="s">
        <v>7058</v>
      </c>
      <c r="I1937" s="1">
        <v>1</v>
      </c>
      <c r="J1937" s="1" t="s">
        <v>3716</v>
      </c>
      <c r="K1937" s="1" t="s">
        <v>7116</v>
      </c>
      <c r="L1937" s="1">
        <v>1</v>
      </c>
      <c r="M1937" s="1" t="s">
        <v>3716</v>
      </c>
      <c r="N1937" s="1" t="s">
        <v>7116</v>
      </c>
      <c r="T1937" s="1" t="s">
        <v>14194</v>
      </c>
      <c r="U1937" s="1" t="s">
        <v>3717</v>
      </c>
      <c r="V1937" s="1" t="s">
        <v>7529</v>
      </c>
      <c r="W1937" s="1" t="s">
        <v>1067</v>
      </c>
      <c r="X1937" s="1" t="s">
        <v>7775</v>
      </c>
      <c r="Y1937" s="1" t="s">
        <v>3718</v>
      </c>
      <c r="Z1937" s="1" t="s">
        <v>8760</v>
      </c>
      <c r="AC1937" s="1">
        <v>49</v>
      </c>
      <c r="AD1937" s="1" t="s">
        <v>145</v>
      </c>
      <c r="AE1937" s="1" t="s">
        <v>9775</v>
      </c>
      <c r="AJ1937" s="1" t="s">
        <v>17</v>
      </c>
      <c r="AK1937" s="1" t="s">
        <v>9936</v>
      </c>
      <c r="AL1937" s="1" t="s">
        <v>443</v>
      </c>
      <c r="AM1937" s="1" t="s">
        <v>9603</v>
      </c>
      <c r="AT1937" s="1" t="s">
        <v>187</v>
      </c>
      <c r="AU1937" s="1" t="s">
        <v>10063</v>
      </c>
      <c r="AV1937" s="1" t="s">
        <v>3719</v>
      </c>
      <c r="AW1937" s="1" t="s">
        <v>10591</v>
      </c>
      <c r="BG1937" s="1" t="s">
        <v>299</v>
      </c>
      <c r="BH1937" s="1" t="s">
        <v>7347</v>
      </c>
      <c r="BI1937" s="1" t="s">
        <v>1354</v>
      </c>
      <c r="BJ1937" s="1" t="s">
        <v>8114</v>
      </c>
      <c r="BK1937" s="1" t="s">
        <v>187</v>
      </c>
      <c r="BL1937" s="1" t="s">
        <v>10063</v>
      </c>
      <c r="BM1937" s="1" t="s">
        <v>3720</v>
      </c>
      <c r="BN1937" s="1" t="s">
        <v>11777</v>
      </c>
      <c r="BO1937" s="1" t="s">
        <v>343</v>
      </c>
      <c r="BP1937" s="1" t="s">
        <v>11039</v>
      </c>
      <c r="BQ1937" s="1" t="s">
        <v>3721</v>
      </c>
      <c r="BR1937" s="1" t="s">
        <v>9067</v>
      </c>
      <c r="BS1937" s="1" t="s">
        <v>149</v>
      </c>
      <c r="BT1937" s="1" t="s">
        <v>9962</v>
      </c>
      <c r="BU1937" s="1" t="s">
        <v>16089</v>
      </c>
    </row>
    <row r="1938" spans="1:73" ht="13.5" customHeight="1">
      <c r="A1938" s="4" t="str">
        <f t="shared" si="53"/>
        <v>1702_각남면_0113</v>
      </c>
      <c r="B1938" s="1">
        <v>1702</v>
      </c>
      <c r="C1938" s="1" t="s">
        <v>12741</v>
      </c>
      <c r="D1938" s="1" t="s">
        <v>12742</v>
      </c>
      <c r="E1938" s="1">
        <v>1937</v>
      </c>
      <c r="F1938" s="1">
        <v>8</v>
      </c>
      <c r="G1938" s="1" t="s">
        <v>3715</v>
      </c>
      <c r="H1938" s="1" t="s">
        <v>7058</v>
      </c>
      <c r="I1938" s="1">
        <v>1</v>
      </c>
      <c r="L1938" s="1">
        <v>1</v>
      </c>
      <c r="M1938" s="1" t="s">
        <v>3716</v>
      </c>
      <c r="N1938" s="1" t="s">
        <v>7116</v>
      </c>
      <c r="S1938" s="1" t="s">
        <v>280</v>
      </c>
      <c r="T1938" s="1" t="s">
        <v>7228</v>
      </c>
      <c r="W1938" s="1" t="s">
        <v>148</v>
      </c>
      <c r="X1938" s="1" t="s">
        <v>11263</v>
      </c>
      <c r="Y1938" s="1" t="s">
        <v>88</v>
      </c>
      <c r="Z1938" s="1" t="s">
        <v>7814</v>
      </c>
      <c r="AC1938" s="1">
        <v>69</v>
      </c>
      <c r="AD1938" s="1" t="s">
        <v>408</v>
      </c>
      <c r="AE1938" s="1" t="s">
        <v>9800</v>
      </c>
    </row>
    <row r="1939" spans="1:73" ht="13.5" customHeight="1">
      <c r="A1939" s="4" t="str">
        <f t="shared" si="53"/>
        <v>1702_각남면_0113</v>
      </c>
      <c r="B1939" s="1">
        <v>1702</v>
      </c>
      <c r="C1939" s="1" t="s">
        <v>12741</v>
      </c>
      <c r="D1939" s="1" t="s">
        <v>12742</v>
      </c>
      <c r="E1939" s="1">
        <v>1938</v>
      </c>
      <c r="F1939" s="1">
        <v>8</v>
      </c>
      <c r="G1939" s="1" t="s">
        <v>3715</v>
      </c>
      <c r="H1939" s="1" t="s">
        <v>7058</v>
      </c>
      <c r="I1939" s="1">
        <v>1</v>
      </c>
      <c r="L1939" s="1">
        <v>1</v>
      </c>
      <c r="M1939" s="1" t="s">
        <v>3716</v>
      </c>
      <c r="N1939" s="1" t="s">
        <v>7116</v>
      </c>
      <c r="S1939" s="1" t="s">
        <v>49</v>
      </c>
      <c r="T1939" s="1" t="s">
        <v>2878</v>
      </c>
      <c r="U1939" s="1" t="s">
        <v>50</v>
      </c>
      <c r="V1939" s="1" t="s">
        <v>7304</v>
      </c>
      <c r="Y1939" s="1" t="s">
        <v>15464</v>
      </c>
      <c r="Z1939" s="1" t="s">
        <v>8761</v>
      </c>
      <c r="AC1939" s="1">
        <v>45</v>
      </c>
      <c r="AD1939" s="1" t="s">
        <v>203</v>
      </c>
      <c r="AE1939" s="1" t="s">
        <v>9782</v>
      </c>
      <c r="AJ1939" s="1" t="s">
        <v>17</v>
      </c>
      <c r="AK1939" s="1" t="s">
        <v>9936</v>
      </c>
      <c r="AL1939" s="1" t="s">
        <v>53</v>
      </c>
      <c r="AM1939" s="1" t="s">
        <v>9879</v>
      </c>
      <c r="AN1939" s="1" t="s">
        <v>53</v>
      </c>
      <c r="AO1939" s="1" t="s">
        <v>9879</v>
      </c>
      <c r="AP1939" s="1" t="s">
        <v>3722</v>
      </c>
      <c r="AQ1939" s="1" t="s">
        <v>10066</v>
      </c>
      <c r="AR1939" s="1" t="s">
        <v>3723</v>
      </c>
      <c r="AS1939" s="1" t="s">
        <v>10104</v>
      </c>
      <c r="AT1939" s="1" t="s">
        <v>46</v>
      </c>
      <c r="AU1939" s="1" t="s">
        <v>7417</v>
      </c>
      <c r="AV1939" s="1" t="s">
        <v>3724</v>
      </c>
      <c r="AW1939" s="1" t="s">
        <v>13447</v>
      </c>
      <c r="BB1939" s="1" t="s">
        <v>141</v>
      </c>
      <c r="BC1939" s="1" t="s">
        <v>7634</v>
      </c>
      <c r="BD1939" s="1" t="s">
        <v>3725</v>
      </c>
      <c r="BE1939" s="1" t="s">
        <v>10960</v>
      </c>
      <c r="BG1939" s="1" t="s">
        <v>46</v>
      </c>
      <c r="BH1939" s="1" t="s">
        <v>7417</v>
      </c>
      <c r="BI1939" s="1" t="s">
        <v>3726</v>
      </c>
      <c r="BJ1939" s="1" t="s">
        <v>11321</v>
      </c>
      <c r="BK1939" s="1" t="s">
        <v>46</v>
      </c>
      <c r="BL1939" s="1" t="s">
        <v>7417</v>
      </c>
      <c r="BM1939" s="1" t="s">
        <v>2008</v>
      </c>
      <c r="BN1939" s="1" t="s">
        <v>10420</v>
      </c>
      <c r="BO1939" s="1" t="s">
        <v>57</v>
      </c>
      <c r="BP1939" s="1" t="s">
        <v>7320</v>
      </c>
      <c r="BQ1939" s="1" t="s">
        <v>1418</v>
      </c>
      <c r="BR1939" s="1" t="s">
        <v>10374</v>
      </c>
      <c r="BS1939" s="1" t="s">
        <v>79</v>
      </c>
      <c r="BT1939" s="1" t="s">
        <v>14129</v>
      </c>
    </row>
    <row r="1940" spans="1:73" ht="13.5" customHeight="1">
      <c r="A1940" s="4" t="str">
        <f t="shared" si="53"/>
        <v>1702_각남면_0113</v>
      </c>
      <c r="B1940" s="1">
        <v>1702</v>
      </c>
      <c r="C1940" s="1" t="s">
        <v>12741</v>
      </c>
      <c r="D1940" s="1" t="s">
        <v>12742</v>
      </c>
      <c r="E1940" s="1">
        <v>1939</v>
      </c>
      <c r="F1940" s="1">
        <v>8</v>
      </c>
      <c r="G1940" s="1" t="s">
        <v>3715</v>
      </c>
      <c r="H1940" s="1" t="s">
        <v>7058</v>
      </c>
      <c r="I1940" s="1">
        <v>1</v>
      </c>
      <c r="L1940" s="1">
        <v>1</v>
      </c>
      <c r="M1940" s="1" t="s">
        <v>3716</v>
      </c>
      <c r="N1940" s="1" t="s">
        <v>7116</v>
      </c>
      <c r="S1940" s="1" t="s">
        <v>64</v>
      </c>
      <c r="T1940" s="1" t="s">
        <v>7221</v>
      </c>
      <c r="Y1940" s="1" t="s">
        <v>3727</v>
      </c>
      <c r="Z1940" s="1" t="s">
        <v>8762</v>
      </c>
      <c r="AC1940" s="1">
        <v>10</v>
      </c>
      <c r="AD1940" s="1" t="s">
        <v>72</v>
      </c>
      <c r="AE1940" s="1" t="s">
        <v>9765</v>
      </c>
    </row>
    <row r="1941" spans="1:73" ht="13.5" customHeight="1">
      <c r="A1941" s="4" t="str">
        <f t="shared" si="53"/>
        <v>1702_각남면_0113</v>
      </c>
      <c r="B1941" s="1">
        <v>1702</v>
      </c>
      <c r="C1941" s="1" t="s">
        <v>12741</v>
      </c>
      <c r="D1941" s="1" t="s">
        <v>12742</v>
      </c>
      <c r="E1941" s="1">
        <v>1940</v>
      </c>
      <c r="F1941" s="1">
        <v>8</v>
      </c>
      <c r="G1941" s="1" t="s">
        <v>3715</v>
      </c>
      <c r="H1941" s="1" t="s">
        <v>7058</v>
      </c>
      <c r="I1941" s="1">
        <v>1</v>
      </c>
      <c r="L1941" s="1">
        <v>1</v>
      </c>
      <c r="M1941" s="1" t="s">
        <v>3716</v>
      </c>
      <c r="N1941" s="1" t="s">
        <v>7116</v>
      </c>
      <c r="S1941" s="1" t="s">
        <v>1348</v>
      </c>
      <c r="T1941" s="1" t="s">
        <v>7246</v>
      </c>
      <c r="U1941" s="1" t="s">
        <v>1535</v>
      </c>
      <c r="V1941" s="1" t="s">
        <v>7416</v>
      </c>
      <c r="W1941" s="1" t="s">
        <v>1067</v>
      </c>
      <c r="X1941" s="1" t="s">
        <v>7775</v>
      </c>
      <c r="Y1941" s="1" t="s">
        <v>3728</v>
      </c>
      <c r="Z1941" s="1" t="s">
        <v>8763</v>
      </c>
      <c r="AC1941" s="1">
        <v>67</v>
      </c>
      <c r="AD1941" s="1" t="s">
        <v>74</v>
      </c>
      <c r="AE1941" s="1" t="s">
        <v>9766</v>
      </c>
    </row>
    <row r="1942" spans="1:73" ht="13.5" customHeight="1">
      <c r="A1942" s="4" t="str">
        <f t="shared" si="53"/>
        <v>1702_각남면_0113</v>
      </c>
      <c r="B1942" s="1">
        <v>1702</v>
      </c>
      <c r="C1942" s="1" t="s">
        <v>12741</v>
      </c>
      <c r="D1942" s="1" t="s">
        <v>12742</v>
      </c>
      <c r="E1942" s="1">
        <v>1941</v>
      </c>
      <c r="F1942" s="1">
        <v>8</v>
      </c>
      <c r="G1942" s="1" t="s">
        <v>3715</v>
      </c>
      <c r="H1942" s="1" t="s">
        <v>7058</v>
      </c>
      <c r="I1942" s="1">
        <v>1</v>
      </c>
      <c r="L1942" s="1">
        <v>1</v>
      </c>
      <c r="M1942" s="1" t="s">
        <v>3716</v>
      </c>
      <c r="N1942" s="1" t="s">
        <v>7116</v>
      </c>
      <c r="S1942" s="1" t="s">
        <v>64</v>
      </c>
      <c r="T1942" s="1" t="s">
        <v>7221</v>
      </c>
      <c r="Y1942" s="1" t="s">
        <v>231</v>
      </c>
      <c r="Z1942" s="1" t="s">
        <v>7841</v>
      </c>
      <c r="AC1942" s="1">
        <v>3</v>
      </c>
      <c r="AD1942" s="1" t="s">
        <v>217</v>
      </c>
      <c r="AE1942" s="1" t="s">
        <v>9783</v>
      </c>
      <c r="AF1942" s="1" t="s">
        <v>100</v>
      </c>
      <c r="AG1942" s="1" t="s">
        <v>9819</v>
      </c>
    </row>
    <row r="1943" spans="1:73" ht="13.5" customHeight="1">
      <c r="A1943" s="4" t="str">
        <f t="shared" si="53"/>
        <v>1702_각남면_0113</v>
      </c>
      <c r="B1943" s="1">
        <v>1702</v>
      </c>
      <c r="C1943" s="1" t="s">
        <v>12741</v>
      </c>
      <c r="D1943" s="1" t="s">
        <v>12742</v>
      </c>
      <c r="E1943" s="1">
        <v>1942</v>
      </c>
      <c r="F1943" s="1">
        <v>8</v>
      </c>
      <c r="G1943" s="1" t="s">
        <v>3715</v>
      </c>
      <c r="H1943" s="1" t="s">
        <v>7058</v>
      </c>
      <c r="I1943" s="1">
        <v>1</v>
      </c>
      <c r="L1943" s="1">
        <v>2</v>
      </c>
      <c r="M1943" s="1" t="s">
        <v>14375</v>
      </c>
      <c r="N1943" s="1" t="s">
        <v>14376</v>
      </c>
      <c r="T1943" s="1" t="s">
        <v>14194</v>
      </c>
      <c r="U1943" s="1" t="s">
        <v>467</v>
      </c>
      <c r="V1943" s="1" t="s">
        <v>7337</v>
      </c>
      <c r="W1943" s="1" t="s">
        <v>76</v>
      </c>
      <c r="X1943" s="1" t="s">
        <v>12974</v>
      </c>
      <c r="Y1943" s="1" t="s">
        <v>3729</v>
      </c>
      <c r="Z1943" s="1" t="s">
        <v>8764</v>
      </c>
      <c r="AC1943" s="1">
        <v>55</v>
      </c>
      <c r="AD1943" s="1" t="s">
        <v>559</v>
      </c>
      <c r="AE1943" s="1" t="s">
        <v>9806</v>
      </c>
      <c r="AJ1943" s="1" t="s">
        <v>17</v>
      </c>
      <c r="AK1943" s="1" t="s">
        <v>9936</v>
      </c>
      <c r="AL1943" s="1" t="s">
        <v>79</v>
      </c>
      <c r="AM1943" s="1" t="s">
        <v>13206</v>
      </c>
      <c r="AT1943" s="1" t="s">
        <v>247</v>
      </c>
      <c r="AU1943" s="1" t="s">
        <v>7367</v>
      </c>
      <c r="AV1943" s="1" t="s">
        <v>3730</v>
      </c>
      <c r="AW1943" s="1" t="s">
        <v>8766</v>
      </c>
      <c r="BG1943" s="1" t="s">
        <v>46</v>
      </c>
      <c r="BH1943" s="1" t="s">
        <v>7417</v>
      </c>
      <c r="BI1943" s="1" t="s">
        <v>2896</v>
      </c>
      <c r="BJ1943" s="1" t="s">
        <v>8542</v>
      </c>
      <c r="BK1943" s="1" t="s">
        <v>189</v>
      </c>
      <c r="BL1943" s="1" t="s">
        <v>7414</v>
      </c>
      <c r="BM1943" s="1" t="s">
        <v>3731</v>
      </c>
      <c r="BN1943" s="1" t="s">
        <v>11442</v>
      </c>
      <c r="BO1943" s="1" t="s">
        <v>189</v>
      </c>
      <c r="BP1943" s="1" t="s">
        <v>7414</v>
      </c>
      <c r="BQ1943" s="1" t="s">
        <v>3732</v>
      </c>
      <c r="BR1943" s="1" t="s">
        <v>14019</v>
      </c>
      <c r="BS1943" s="1" t="s">
        <v>149</v>
      </c>
      <c r="BT1943" s="1" t="s">
        <v>9962</v>
      </c>
      <c r="BU1943" s="1" t="s">
        <v>16090</v>
      </c>
    </row>
    <row r="1944" spans="1:73" ht="13.5" customHeight="1">
      <c r="A1944" s="4" t="str">
        <f t="shared" si="53"/>
        <v>1702_각남면_0113</v>
      </c>
      <c r="B1944" s="1">
        <v>1702</v>
      </c>
      <c r="C1944" s="1" t="s">
        <v>12741</v>
      </c>
      <c r="D1944" s="1" t="s">
        <v>12742</v>
      </c>
      <c r="E1944" s="1">
        <v>1943</v>
      </c>
      <c r="F1944" s="1">
        <v>8</v>
      </c>
      <c r="G1944" s="1" t="s">
        <v>3715</v>
      </c>
      <c r="H1944" s="1" t="s">
        <v>7058</v>
      </c>
      <c r="I1944" s="1">
        <v>1</v>
      </c>
      <c r="L1944" s="1">
        <v>2</v>
      </c>
      <c r="M1944" s="1" t="s">
        <v>14375</v>
      </c>
      <c r="N1944" s="1" t="s">
        <v>14376</v>
      </c>
      <c r="S1944" s="1" t="s">
        <v>49</v>
      </c>
      <c r="T1944" s="1" t="s">
        <v>2878</v>
      </c>
      <c r="W1944" s="1" t="s">
        <v>351</v>
      </c>
      <c r="X1944" s="1" t="s">
        <v>7758</v>
      </c>
      <c r="Y1944" s="1" t="s">
        <v>88</v>
      </c>
      <c r="Z1944" s="1" t="s">
        <v>7814</v>
      </c>
      <c r="AC1944" s="1">
        <v>52</v>
      </c>
      <c r="AD1944" s="1" t="s">
        <v>162</v>
      </c>
      <c r="AE1944" s="1" t="s">
        <v>9778</v>
      </c>
      <c r="AJ1944" s="1" t="s">
        <v>17</v>
      </c>
      <c r="AK1944" s="1" t="s">
        <v>9936</v>
      </c>
      <c r="AL1944" s="1" t="s">
        <v>310</v>
      </c>
      <c r="AM1944" s="1" t="s">
        <v>9995</v>
      </c>
      <c r="AT1944" s="1" t="s">
        <v>3733</v>
      </c>
      <c r="AU1944" s="1" t="s">
        <v>10226</v>
      </c>
      <c r="AV1944" s="1" t="s">
        <v>355</v>
      </c>
      <c r="AW1944" s="1" t="s">
        <v>7865</v>
      </c>
      <c r="BG1944" s="1" t="s">
        <v>363</v>
      </c>
      <c r="BH1944" s="1" t="s">
        <v>7491</v>
      </c>
      <c r="BI1944" s="1" t="s">
        <v>357</v>
      </c>
      <c r="BJ1944" s="1" t="s">
        <v>9351</v>
      </c>
      <c r="BK1944" s="1" t="s">
        <v>95</v>
      </c>
      <c r="BL1944" s="1" t="s">
        <v>10190</v>
      </c>
      <c r="BM1944" s="1" t="s">
        <v>3734</v>
      </c>
      <c r="BN1944" s="1" t="s">
        <v>11778</v>
      </c>
      <c r="BO1944" s="1" t="s">
        <v>46</v>
      </c>
      <c r="BP1944" s="1" t="s">
        <v>7417</v>
      </c>
      <c r="BQ1944" s="1" t="s">
        <v>2223</v>
      </c>
      <c r="BR1944" s="1" t="s">
        <v>12191</v>
      </c>
      <c r="BS1944" s="1" t="s">
        <v>360</v>
      </c>
      <c r="BT1944" s="1" t="s">
        <v>9928</v>
      </c>
    </row>
    <row r="1945" spans="1:73" ht="13.5" customHeight="1">
      <c r="A1945" s="4" t="str">
        <f t="shared" si="53"/>
        <v>1702_각남면_0113</v>
      </c>
      <c r="B1945" s="1">
        <v>1702</v>
      </c>
      <c r="C1945" s="1" t="s">
        <v>12741</v>
      </c>
      <c r="D1945" s="1" t="s">
        <v>12742</v>
      </c>
      <c r="E1945" s="1">
        <v>1944</v>
      </c>
      <c r="F1945" s="1">
        <v>8</v>
      </c>
      <c r="G1945" s="1" t="s">
        <v>3715</v>
      </c>
      <c r="H1945" s="1" t="s">
        <v>7058</v>
      </c>
      <c r="I1945" s="1">
        <v>1</v>
      </c>
      <c r="L1945" s="1">
        <v>2</v>
      </c>
      <c r="M1945" s="1" t="s">
        <v>14375</v>
      </c>
      <c r="N1945" s="1" t="s">
        <v>14376</v>
      </c>
      <c r="S1945" s="1" t="s">
        <v>68</v>
      </c>
      <c r="T1945" s="1" t="s">
        <v>7222</v>
      </c>
      <c r="U1945" s="1" t="s">
        <v>1285</v>
      </c>
      <c r="V1945" s="1" t="s">
        <v>7530</v>
      </c>
      <c r="Y1945" s="1" t="s">
        <v>3735</v>
      </c>
      <c r="Z1945" s="1" t="s">
        <v>8765</v>
      </c>
      <c r="AC1945" s="1">
        <v>21</v>
      </c>
      <c r="AD1945" s="1" t="s">
        <v>246</v>
      </c>
      <c r="AE1945" s="1" t="s">
        <v>9786</v>
      </c>
      <c r="BU1945" s="1" t="s">
        <v>16091</v>
      </c>
    </row>
    <row r="1946" spans="1:73" ht="13.5" customHeight="1">
      <c r="A1946" s="4" t="str">
        <f t="shared" si="53"/>
        <v>1702_각남면_0113</v>
      </c>
      <c r="B1946" s="1">
        <v>1702</v>
      </c>
      <c r="C1946" s="1" t="s">
        <v>12741</v>
      </c>
      <c r="D1946" s="1" t="s">
        <v>12742</v>
      </c>
      <c r="E1946" s="1">
        <v>1945</v>
      </c>
      <c r="F1946" s="1">
        <v>8</v>
      </c>
      <c r="G1946" s="1" t="s">
        <v>3715</v>
      </c>
      <c r="H1946" s="1" t="s">
        <v>7058</v>
      </c>
      <c r="I1946" s="1">
        <v>1</v>
      </c>
      <c r="L1946" s="1">
        <v>2</v>
      </c>
      <c r="M1946" s="1" t="s">
        <v>14375</v>
      </c>
      <c r="N1946" s="1" t="s">
        <v>14376</v>
      </c>
      <c r="S1946" s="1" t="s">
        <v>117</v>
      </c>
      <c r="T1946" s="1" t="s">
        <v>7223</v>
      </c>
      <c r="W1946" s="1" t="s">
        <v>1683</v>
      </c>
      <c r="X1946" s="1" t="s">
        <v>7772</v>
      </c>
      <c r="Y1946" s="1" t="s">
        <v>88</v>
      </c>
      <c r="Z1946" s="1" t="s">
        <v>7814</v>
      </c>
      <c r="AC1946" s="1">
        <v>26</v>
      </c>
      <c r="AD1946" s="1" t="s">
        <v>140</v>
      </c>
      <c r="AE1946" s="1" t="s">
        <v>9774</v>
      </c>
      <c r="AF1946" s="1" t="s">
        <v>100</v>
      </c>
      <c r="AG1946" s="1" t="s">
        <v>9819</v>
      </c>
      <c r="AJ1946" s="1" t="s">
        <v>17</v>
      </c>
      <c r="AK1946" s="1" t="s">
        <v>9936</v>
      </c>
      <c r="AL1946" s="1" t="s">
        <v>3736</v>
      </c>
      <c r="AM1946" s="1" t="s">
        <v>10024</v>
      </c>
    </row>
    <row r="1947" spans="1:73" ht="13.5" customHeight="1">
      <c r="A1947" s="4" t="str">
        <f t="shared" si="53"/>
        <v>1702_각남면_0113</v>
      </c>
      <c r="B1947" s="1">
        <v>1702</v>
      </c>
      <c r="C1947" s="1" t="s">
        <v>12741</v>
      </c>
      <c r="D1947" s="1" t="s">
        <v>12742</v>
      </c>
      <c r="E1947" s="1">
        <v>1946</v>
      </c>
      <c r="F1947" s="1">
        <v>8</v>
      </c>
      <c r="G1947" s="1" t="s">
        <v>3715</v>
      </c>
      <c r="H1947" s="1" t="s">
        <v>7058</v>
      </c>
      <c r="I1947" s="1">
        <v>1</v>
      </c>
      <c r="L1947" s="1">
        <v>2</v>
      </c>
      <c r="M1947" s="1" t="s">
        <v>14375</v>
      </c>
      <c r="N1947" s="1" t="s">
        <v>14376</v>
      </c>
      <c r="S1947" s="1" t="s">
        <v>367</v>
      </c>
      <c r="T1947" s="1" t="s">
        <v>12826</v>
      </c>
      <c r="Y1947" s="1" t="s">
        <v>3730</v>
      </c>
      <c r="Z1947" s="1" t="s">
        <v>8766</v>
      </c>
      <c r="AC1947" s="1">
        <v>91</v>
      </c>
      <c r="AD1947" s="1" t="s">
        <v>607</v>
      </c>
      <c r="AE1947" s="1" t="s">
        <v>9809</v>
      </c>
    </row>
    <row r="1948" spans="1:73" ht="13.5" customHeight="1">
      <c r="A1948" s="4" t="str">
        <f t="shared" si="53"/>
        <v>1702_각남면_0113</v>
      </c>
      <c r="B1948" s="1">
        <v>1702</v>
      </c>
      <c r="C1948" s="1" t="s">
        <v>12741</v>
      </c>
      <c r="D1948" s="1" t="s">
        <v>12742</v>
      </c>
      <c r="E1948" s="1">
        <v>1947</v>
      </c>
      <c r="F1948" s="1">
        <v>8</v>
      </c>
      <c r="G1948" s="1" t="s">
        <v>3715</v>
      </c>
      <c r="H1948" s="1" t="s">
        <v>7058</v>
      </c>
      <c r="I1948" s="1">
        <v>1</v>
      </c>
      <c r="L1948" s="1">
        <v>2</v>
      </c>
      <c r="M1948" s="1" t="s">
        <v>14375</v>
      </c>
      <c r="N1948" s="1" t="s">
        <v>14376</v>
      </c>
      <c r="S1948" s="1" t="s">
        <v>280</v>
      </c>
      <c r="T1948" s="1" t="s">
        <v>7228</v>
      </c>
      <c r="W1948" s="1" t="s">
        <v>148</v>
      </c>
      <c r="X1948" s="1" t="s">
        <v>11263</v>
      </c>
      <c r="Y1948" s="1" t="s">
        <v>88</v>
      </c>
      <c r="Z1948" s="1" t="s">
        <v>7814</v>
      </c>
      <c r="AF1948" s="1" t="s">
        <v>368</v>
      </c>
      <c r="AG1948" s="1" t="s">
        <v>9826</v>
      </c>
    </row>
    <row r="1949" spans="1:73" ht="13.5" customHeight="1">
      <c r="A1949" s="4" t="str">
        <f t="shared" si="53"/>
        <v>1702_각남면_0113</v>
      </c>
      <c r="B1949" s="1">
        <v>1702</v>
      </c>
      <c r="C1949" s="1" t="s">
        <v>12741</v>
      </c>
      <c r="D1949" s="1" t="s">
        <v>12742</v>
      </c>
      <c r="E1949" s="1">
        <v>1948</v>
      </c>
      <c r="F1949" s="1">
        <v>8</v>
      </c>
      <c r="G1949" s="1" t="s">
        <v>3715</v>
      </c>
      <c r="H1949" s="1" t="s">
        <v>7058</v>
      </c>
      <c r="I1949" s="1">
        <v>1</v>
      </c>
      <c r="L1949" s="1">
        <v>2</v>
      </c>
      <c r="M1949" s="1" t="s">
        <v>14375</v>
      </c>
      <c r="N1949" s="1" t="s">
        <v>14376</v>
      </c>
      <c r="S1949" s="1" t="s">
        <v>64</v>
      </c>
      <c r="T1949" s="1" t="s">
        <v>7221</v>
      </c>
      <c r="Y1949" s="1" t="s">
        <v>15342</v>
      </c>
      <c r="Z1949" s="1" t="s">
        <v>7973</v>
      </c>
      <c r="AC1949" s="1">
        <v>14</v>
      </c>
      <c r="AD1949" s="1" t="s">
        <v>159</v>
      </c>
      <c r="AE1949" s="1" t="s">
        <v>9777</v>
      </c>
    </row>
    <row r="1950" spans="1:73" ht="13.5" customHeight="1">
      <c r="A1950" s="4" t="str">
        <f t="shared" si="53"/>
        <v>1702_각남면_0113</v>
      </c>
      <c r="B1950" s="1">
        <v>1702</v>
      </c>
      <c r="C1950" s="1" t="s">
        <v>12741</v>
      </c>
      <c r="D1950" s="1" t="s">
        <v>12742</v>
      </c>
      <c r="E1950" s="1">
        <v>1949</v>
      </c>
      <c r="F1950" s="1">
        <v>8</v>
      </c>
      <c r="G1950" s="1" t="s">
        <v>3715</v>
      </c>
      <c r="H1950" s="1" t="s">
        <v>7058</v>
      </c>
      <c r="I1950" s="1">
        <v>1</v>
      </c>
      <c r="L1950" s="1">
        <v>2</v>
      </c>
      <c r="M1950" s="1" t="s">
        <v>14375</v>
      </c>
      <c r="N1950" s="1" t="s">
        <v>14376</v>
      </c>
      <c r="S1950" s="1" t="s">
        <v>64</v>
      </c>
      <c r="T1950" s="1" t="s">
        <v>7221</v>
      </c>
      <c r="Y1950" s="1" t="s">
        <v>88</v>
      </c>
      <c r="Z1950" s="1" t="s">
        <v>7814</v>
      </c>
      <c r="AC1950" s="1">
        <v>6</v>
      </c>
      <c r="AD1950" s="1" t="s">
        <v>316</v>
      </c>
      <c r="AE1950" s="1" t="s">
        <v>9794</v>
      </c>
    </row>
    <row r="1951" spans="1:73" ht="13.5" customHeight="1">
      <c r="A1951" s="4" t="str">
        <f t="shared" si="53"/>
        <v>1702_각남면_0113</v>
      </c>
      <c r="B1951" s="1">
        <v>1702</v>
      </c>
      <c r="C1951" s="1" t="s">
        <v>12741</v>
      </c>
      <c r="D1951" s="1" t="s">
        <v>12742</v>
      </c>
      <c r="E1951" s="1">
        <v>1950</v>
      </c>
      <c r="F1951" s="1">
        <v>8</v>
      </c>
      <c r="G1951" s="1" t="s">
        <v>3715</v>
      </c>
      <c r="H1951" s="1" t="s">
        <v>7058</v>
      </c>
      <c r="I1951" s="1">
        <v>1</v>
      </c>
      <c r="L1951" s="1">
        <v>2</v>
      </c>
      <c r="M1951" s="1" t="s">
        <v>14375</v>
      </c>
      <c r="N1951" s="1" t="s">
        <v>14376</v>
      </c>
      <c r="S1951" s="1" t="s">
        <v>2226</v>
      </c>
      <c r="T1951" s="1" t="s">
        <v>7258</v>
      </c>
      <c r="Y1951" s="1" t="s">
        <v>88</v>
      </c>
      <c r="Z1951" s="1" t="s">
        <v>7814</v>
      </c>
      <c r="AC1951" s="1">
        <v>2</v>
      </c>
      <c r="AD1951" s="1" t="s">
        <v>99</v>
      </c>
      <c r="AE1951" s="1" t="s">
        <v>9768</v>
      </c>
      <c r="AF1951" s="1" t="s">
        <v>100</v>
      </c>
      <c r="AG1951" s="1" t="s">
        <v>9819</v>
      </c>
    </row>
    <row r="1952" spans="1:73" ht="13.5" customHeight="1">
      <c r="A1952" s="4" t="str">
        <f t="shared" ref="A1952:A1976" si="54">HYPERLINK("http://kyu.snu.ac.kr/sdhj/index.jsp?type=hj/GK14658_00IH_0001_0113.jpg","1702_각남면_0113")</f>
        <v>1702_각남면_0113</v>
      </c>
      <c r="B1952" s="1">
        <v>1702</v>
      </c>
      <c r="C1952" s="1" t="s">
        <v>12741</v>
      </c>
      <c r="D1952" s="1" t="s">
        <v>12742</v>
      </c>
      <c r="E1952" s="1">
        <v>1951</v>
      </c>
      <c r="F1952" s="1">
        <v>8</v>
      </c>
      <c r="G1952" s="1" t="s">
        <v>3715</v>
      </c>
      <c r="H1952" s="1" t="s">
        <v>7058</v>
      </c>
      <c r="I1952" s="1">
        <v>1</v>
      </c>
      <c r="L1952" s="1">
        <v>3</v>
      </c>
      <c r="M1952" s="1" t="s">
        <v>14639</v>
      </c>
      <c r="N1952" s="1" t="s">
        <v>14640</v>
      </c>
      <c r="T1952" s="1" t="s">
        <v>14194</v>
      </c>
      <c r="U1952" s="1" t="s">
        <v>467</v>
      </c>
      <c r="V1952" s="1" t="s">
        <v>7337</v>
      </c>
      <c r="W1952" s="1" t="s">
        <v>557</v>
      </c>
      <c r="X1952" s="1" t="s">
        <v>7789</v>
      </c>
      <c r="Y1952" s="1" t="s">
        <v>3737</v>
      </c>
      <c r="Z1952" s="1" t="s">
        <v>8767</v>
      </c>
      <c r="AC1952" s="1">
        <v>55</v>
      </c>
      <c r="AD1952" s="1" t="s">
        <v>559</v>
      </c>
      <c r="AE1952" s="1" t="s">
        <v>9806</v>
      </c>
      <c r="AJ1952" s="1" t="s">
        <v>17</v>
      </c>
      <c r="AK1952" s="1" t="s">
        <v>9936</v>
      </c>
      <c r="AL1952" s="1" t="s">
        <v>48</v>
      </c>
      <c r="AM1952" s="1" t="s">
        <v>10025</v>
      </c>
      <c r="AT1952" s="1" t="s">
        <v>46</v>
      </c>
      <c r="AU1952" s="1" t="s">
        <v>7417</v>
      </c>
      <c r="AV1952" s="1" t="s">
        <v>3738</v>
      </c>
      <c r="AW1952" s="1" t="s">
        <v>7812</v>
      </c>
      <c r="BG1952" s="1" t="s">
        <v>46</v>
      </c>
      <c r="BH1952" s="1" t="s">
        <v>7417</v>
      </c>
      <c r="BI1952" s="1" t="s">
        <v>2377</v>
      </c>
      <c r="BJ1952" s="1" t="s">
        <v>9637</v>
      </c>
      <c r="BK1952" s="1" t="s">
        <v>46</v>
      </c>
      <c r="BL1952" s="1" t="s">
        <v>7417</v>
      </c>
      <c r="BM1952" s="1" t="s">
        <v>3739</v>
      </c>
      <c r="BN1952" s="1" t="s">
        <v>11779</v>
      </c>
      <c r="BO1952" s="1" t="s">
        <v>257</v>
      </c>
      <c r="BP1952" s="1" t="s">
        <v>7537</v>
      </c>
      <c r="BQ1952" s="1" t="s">
        <v>3740</v>
      </c>
      <c r="BR1952" s="1" t="s">
        <v>13712</v>
      </c>
      <c r="BS1952" s="1" t="s">
        <v>79</v>
      </c>
      <c r="BT1952" s="1" t="s">
        <v>14129</v>
      </c>
    </row>
    <row r="1953" spans="1:72" ht="13.5" customHeight="1">
      <c r="A1953" s="4" t="str">
        <f t="shared" si="54"/>
        <v>1702_각남면_0113</v>
      </c>
      <c r="B1953" s="1">
        <v>1702</v>
      </c>
      <c r="C1953" s="1" t="s">
        <v>12741</v>
      </c>
      <c r="D1953" s="1" t="s">
        <v>12742</v>
      </c>
      <c r="E1953" s="1">
        <v>1952</v>
      </c>
      <c r="F1953" s="1">
        <v>8</v>
      </c>
      <c r="G1953" s="1" t="s">
        <v>3715</v>
      </c>
      <c r="H1953" s="1" t="s">
        <v>7058</v>
      </c>
      <c r="I1953" s="1">
        <v>1</v>
      </c>
      <c r="L1953" s="1">
        <v>3</v>
      </c>
      <c r="M1953" s="1" t="s">
        <v>14639</v>
      </c>
      <c r="N1953" s="1" t="s">
        <v>14640</v>
      </c>
      <c r="S1953" s="1" t="s">
        <v>49</v>
      </c>
      <c r="T1953" s="1" t="s">
        <v>2878</v>
      </c>
      <c r="W1953" s="1" t="s">
        <v>148</v>
      </c>
      <c r="X1953" s="1" t="s">
        <v>11263</v>
      </c>
      <c r="Y1953" s="1" t="s">
        <v>88</v>
      </c>
      <c r="Z1953" s="1" t="s">
        <v>7814</v>
      </c>
      <c r="AC1953" s="1">
        <v>49</v>
      </c>
      <c r="AD1953" s="1" t="s">
        <v>145</v>
      </c>
      <c r="AE1953" s="1" t="s">
        <v>9775</v>
      </c>
      <c r="AJ1953" s="1" t="s">
        <v>17</v>
      </c>
      <c r="AK1953" s="1" t="s">
        <v>9936</v>
      </c>
      <c r="AL1953" s="1" t="s">
        <v>149</v>
      </c>
      <c r="AM1953" s="1" t="s">
        <v>9962</v>
      </c>
      <c r="AT1953" s="1" t="s">
        <v>254</v>
      </c>
      <c r="AU1953" s="1" t="s">
        <v>7429</v>
      </c>
      <c r="AV1953" s="1" t="s">
        <v>1714</v>
      </c>
      <c r="AW1953" s="1" t="s">
        <v>9033</v>
      </c>
      <c r="BG1953" s="1" t="s">
        <v>46</v>
      </c>
      <c r="BH1953" s="1" t="s">
        <v>7417</v>
      </c>
      <c r="BI1953" s="1" t="s">
        <v>15465</v>
      </c>
      <c r="BJ1953" s="1" t="s">
        <v>10453</v>
      </c>
      <c r="BK1953" s="1" t="s">
        <v>254</v>
      </c>
      <c r="BL1953" s="1" t="s">
        <v>7429</v>
      </c>
      <c r="BM1953" s="1" t="s">
        <v>2424</v>
      </c>
      <c r="BN1953" s="1" t="s">
        <v>8412</v>
      </c>
      <c r="BO1953" s="1" t="s">
        <v>46</v>
      </c>
      <c r="BP1953" s="1" t="s">
        <v>7417</v>
      </c>
      <c r="BQ1953" s="1" t="s">
        <v>3741</v>
      </c>
      <c r="BR1953" s="1" t="s">
        <v>14118</v>
      </c>
      <c r="BS1953" s="1" t="s">
        <v>597</v>
      </c>
      <c r="BT1953" s="1" t="s">
        <v>10004</v>
      </c>
    </row>
    <row r="1954" spans="1:72" ht="13.5" customHeight="1">
      <c r="A1954" s="4" t="str">
        <f t="shared" si="54"/>
        <v>1702_각남면_0113</v>
      </c>
      <c r="B1954" s="1">
        <v>1702</v>
      </c>
      <c r="C1954" s="1" t="s">
        <v>12741</v>
      </c>
      <c r="D1954" s="1" t="s">
        <v>12742</v>
      </c>
      <c r="E1954" s="1">
        <v>1953</v>
      </c>
      <c r="F1954" s="1">
        <v>8</v>
      </c>
      <c r="G1954" s="1" t="s">
        <v>3715</v>
      </c>
      <c r="H1954" s="1" t="s">
        <v>7058</v>
      </c>
      <c r="I1954" s="1">
        <v>1</v>
      </c>
      <c r="L1954" s="1">
        <v>3</v>
      </c>
      <c r="M1954" s="1" t="s">
        <v>14639</v>
      </c>
      <c r="N1954" s="1" t="s">
        <v>14640</v>
      </c>
      <c r="S1954" s="1" t="s">
        <v>430</v>
      </c>
      <c r="T1954" s="1" t="s">
        <v>7231</v>
      </c>
      <c r="Y1954" s="1" t="s">
        <v>3742</v>
      </c>
      <c r="Z1954" s="1" t="s">
        <v>8768</v>
      </c>
      <c r="AC1954" s="1">
        <v>5</v>
      </c>
      <c r="AD1954" s="1" t="s">
        <v>319</v>
      </c>
      <c r="AE1954" s="1" t="s">
        <v>7865</v>
      </c>
    </row>
    <row r="1955" spans="1:72" ht="13.5" customHeight="1">
      <c r="A1955" s="4" t="str">
        <f t="shared" si="54"/>
        <v>1702_각남면_0113</v>
      </c>
      <c r="B1955" s="1">
        <v>1702</v>
      </c>
      <c r="C1955" s="1" t="s">
        <v>12741</v>
      </c>
      <c r="D1955" s="1" t="s">
        <v>12742</v>
      </c>
      <c r="E1955" s="1">
        <v>1954</v>
      </c>
      <c r="F1955" s="1">
        <v>8</v>
      </c>
      <c r="G1955" s="1" t="s">
        <v>3715</v>
      </c>
      <c r="H1955" s="1" t="s">
        <v>7058</v>
      </c>
      <c r="I1955" s="1">
        <v>1</v>
      </c>
      <c r="L1955" s="1">
        <v>4</v>
      </c>
      <c r="M1955" s="1" t="s">
        <v>4135</v>
      </c>
      <c r="N1955" s="1" t="s">
        <v>13333</v>
      </c>
      <c r="T1955" s="1" t="s">
        <v>14194</v>
      </c>
      <c r="U1955" s="1" t="s">
        <v>3743</v>
      </c>
      <c r="V1955" s="1" t="s">
        <v>7531</v>
      </c>
      <c r="W1955" s="1" t="s">
        <v>148</v>
      </c>
      <c r="X1955" s="1" t="s">
        <v>11263</v>
      </c>
      <c r="Y1955" s="1" t="s">
        <v>3744</v>
      </c>
      <c r="Z1955" s="1" t="s">
        <v>8769</v>
      </c>
      <c r="AC1955" s="1">
        <v>49</v>
      </c>
      <c r="AD1955" s="1" t="s">
        <v>145</v>
      </c>
      <c r="AE1955" s="1" t="s">
        <v>9775</v>
      </c>
      <c r="AJ1955" s="1" t="s">
        <v>17</v>
      </c>
      <c r="AK1955" s="1" t="s">
        <v>9936</v>
      </c>
      <c r="AL1955" s="1" t="s">
        <v>149</v>
      </c>
      <c r="AM1955" s="1" t="s">
        <v>9962</v>
      </c>
      <c r="AT1955" s="1" t="s">
        <v>1992</v>
      </c>
      <c r="AU1955" s="1" t="s">
        <v>12945</v>
      </c>
      <c r="AV1955" s="1" t="s">
        <v>2133</v>
      </c>
      <c r="AW1955" s="1" t="s">
        <v>7858</v>
      </c>
      <c r="BG1955" s="1" t="s">
        <v>685</v>
      </c>
      <c r="BH1955" s="1" t="s">
        <v>13520</v>
      </c>
      <c r="BI1955" s="1" t="s">
        <v>3745</v>
      </c>
      <c r="BJ1955" s="1" t="s">
        <v>11322</v>
      </c>
      <c r="BK1955" s="1" t="s">
        <v>207</v>
      </c>
      <c r="BL1955" s="1" t="s">
        <v>10187</v>
      </c>
      <c r="BM1955" s="1" t="s">
        <v>15465</v>
      </c>
      <c r="BN1955" s="1" t="s">
        <v>10453</v>
      </c>
      <c r="BO1955" s="1" t="s">
        <v>685</v>
      </c>
      <c r="BP1955" s="1" t="s">
        <v>13520</v>
      </c>
      <c r="BQ1955" s="1" t="s">
        <v>15458</v>
      </c>
      <c r="BR1955" s="1" t="s">
        <v>13846</v>
      </c>
      <c r="BS1955" s="1" t="s">
        <v>79</v>
      </c>
      <c r="BT1955" s="1" t="s">
        <v>14129</v>
      </c>
    </row>
    <row r="1956" spans="1:72" ht="13.5" customHeight="1">
      <c r="A1956" s="4" t="str">
        <f t="shared" si="54"/>
        <v>1702_각남면_0113</v>
      </c>
      <c r="B1956" s="1">
        <v>1702</v>
      </c>
      <c r="C1956" s="1" t="s">
        <v>12741</v>
      </c>
      <c r="D1956" s="1" t="s">
        <v>12742</v>
      </c>
      <c r="E1956" s="1">
        <v>1955</v>
      </c>
      <c r="F1956" s="1">
        <v>8</v>
      </c>
      <c r="G1956" s="1" t="s">
        <v>3715</v>
      </c>
      <c r="H1956" s="1" t="s">
        <v>7058</v>
      </c>
      <c r="I1956" s="1">
        <v>1</v>
      </c>
      <c r="L1956" s="1">
        <v>4</v>
      </c>
      <c r="M1956" s="1" t="s">
        <v>4135</v>
      </c>
      <c r="N1956" s="1" t="s">
        <v>13333</v>
      </c>
      <c r="S1956" s="1" t="s">
        <v>49</v>
      </c>
      <c r="T1956" s="1" t="s">
        <v>2878</v>
      </c>
      <c r="W1956" s="1" t="s">
        <v>76</v>
      </c>
      <c r="X1956" s="1" t="s">
        <v>12974</v>
      </c>
      <c r="Y1956" s="1" t="s">
        <v>88</v>
      </c>
      <c r="Z1956" s="1" t="s">
        <v>7814</v>
      </c>
      <c r="AC1956" s="1">
        <v>54</v>
      </c>
      <c r="AD1956" s="1" t="s">
        <v>323</v>
      </c>
      <c r="AE1956" s="1" t="s">
        <v>9795</v>
      </c>
      <c r="AJ1956" s="1" t="s">
        <v>17</v>
      </c>
      <c r="AK1956" s="1" t="s">
        <v>9936</v>
      </c>
      <c r="AL1956" s="1" t="s">
        <v>79</v>
      </c>
      <c r="AM1956" s="1" t="s">
        <v>13206</v>
      </c>
      <c r="AT1956" s="1" t="s">
        <v>481</v>
      </c>
      <c r="AU1956" s="1" t="s">
        <v>7339</v>
      </c>
      <c r="AV1956" s="1" t="s">
        <v>3746</v>
      </c>
      <c r="AW1956" s="1" t="s">
        <v>7895</v>
      </c>
      <c r="BG1956" s="1" t="s">
        <v>363</v>
      </c>
      <c r="BH1956" s="1" t="s">
        <v>7491</v>
      </c>
      <c r="BI1956" s="1" t="s">
        <v>3747</v>
      </c>
      <c r="BJ1956" s="1" t="s">
        <v>11219</v>
      </c>
      <c r="BK1956" s="1" t="s">
        <v>207</v>
      </c>
      <c r="BL1956" s="1" t="s">
        <v>10187</v>
      </c>
      <c r="BM1956" s="1" t="s">
        <v>1034</v>
      </c>
      <c r="BN1956" s="1" t="s">
        <v>11202</v>
      </c>
      <c r="BO1956" s="1" t="s">
        <v>363</v>
      </c>
      <c r="BP1956" s="1" t="s">
        <v>7491</v>
      </c>
      <c r="BQ1956" s="1" t="s">
        <v>2114</v>
      </c>
      <c r="BR1956" s="1" t="s">
        <v>12179</v>
      </c>
      <c r="BS1956" s="1" t="s">
        <v>193</v>
      </c>
      <c r="BT1956" s="1" t="s">
        <v>10003</v>
      </c>
    </row>
    <row r="1957" spans="1:72" ht="13.5" customHeight="1">
      <c r="A1957" s="4" t="str">
        <f t="shared" si="54"/>
        <v>1702_각남면_0113</v>
      </c>
      <c r="B1957" s="1">
        <v>1702</v>
      </c>
      <c r="C1957" s="1" t="s">
        <v>12741</v>
      </c>
      <c r="D1957" s="1" t="s">
        <v>12742</v>
      </c>
      <c r="E1957" s="1">
        <v>1956</v>
      </c>
      <c r="F1957" s="1">
        <v>8</v>
      </c>
      <c r="G1957" s="1" t="s">
        <v>3715</v>
      </c>
      <c r="H1957" s="1" t="s">
        <v>7058</v>
      </c>
      <c r="I1957" s="1">
        <v>1</v>
      </c>
      <c r="L1957" s="1">
        <v>4</v>
      </c>
      <c r="M1957" s="1" t="s">
        <v>4135</v>
      </c>
      <c r="N1957" s="1" t="s">
        <v>13333</v>
      </c>
      <c r="S1957" s="1" t="s">
        <v>64</v>
      </c>
      <c r="T1957" s="1" t="s">
        <v>7221</v>
      </c>
      <c r="Y1957" s="1" t="s">
        <v>88</v>
      </c>
      <c r="Z1957" s="1" t="s">
        <v>7814</v>
      </c>
      <c r="AC1957" s="1">
        <v>6</v>
      </c>
      <c r="AD1957" s="1" t="s">
        <v>316</v>
      </c>
      <c r="AE1957" s="1" t="s">
        <v>9794</v>
      </c>
    </row>
    <row r="1958" spans="1:72" ht="13.5" customHeight="1">
      <c r="A1958" s="4" t="str">
        <f t="shared" si="54"/>
        <v>1702_각남면_0113</v>
      </c>
      <c r="B1958" s="1">
        <v>1702</v>
      </c>
      <c r="C1958" s="1" t="s">
        <v>12741</v>
      </c>
      <c r="D1958" s="1" t="s">
        <v>12742</v>
      </c>
      <c r="E1958" s="1">
        <v>1957</v>
      </c>
      <c r="F1958" s="1">
        <v>8</v>
      </c>
      <c r="G1958" s="1" t="s">
        <v>3715</v>
      </c>
      <c r="H1958" s="1" t="s">
        <v>7058</v>
      </c>
      <c r="I1958" s="1">
        <v>1</v>
      </c>
      <c r="L1958" s="1">
        <v>4</v>
      </c>
      <c r="M1958" s="1" t="s">
        <v>4135</v>
      </c>
      <c r="N1958" s="1" t="s">
        <v>13333</v>
      </c>
      <c r="S1958" s="1" t="s">
        <v>64</v>
      </c>
      <c r="T1958" s="1" t="s">
        <v>7221</v>
      </c>
      <c r="Y1958" s="1" t="s">
        <v>88</v>
      </c>
      <c r="Z1958" s="1" t="s">
        <v>7814</v>
      </c>
      <c r="AC1958" s="1">
        <v>3</v>
      </c>
      <c r="AD1958" s="1" t="s">
        <v>217</v>
      </c>
      <c r="AE1958" s="1" t="s">
        <v>9783</v>
      </c>
      <c r="AF1958" s="1" t="s">
        <v>100</v>
      </c>
      <c r="AG1958" s="1" t="s">
        <v>9819</v>
      </c>
    </row>
    <row r="1959" spans="1:72" ht="13.5" customHeight="1">
      <c r="A1959" s="4" t="str">
        <f t="shared" si="54"/>
        <v>1702_각남면_0113</v>
      </c>
      <c r="B1959" s="1">
        <v>1702</v>
      </c>
      <c r="C1959" s="1" t="s">
        <v>12741</v>
      </c>
      <c r="D1959" s="1" t="s">
        <v>12742</v>
      </c>
      <c r="E1959" s="1">
        <v>1958</v>
      </c>
      <c r="F1959" s="1">
        <v>8</v>
      </c>
      <c r="G1959" s="1" t="s">
        <v>3715</v>
      </c>
      <c r="H1959" s="1" t="s">
        <v>7058</v>
      </c>
      <c r="I1959" s="1">
        <v>1</v>
      </c>
      <c r="L1959" s="1">
        <v>4</v>
      </c>
      <c r="M1959" s="1" t="s">
        <v>4135</v>
      </c>
      <c r="N1959" s="1" t="s">
        <v>13333</v>
      </c>
      <c r="S1959" s="1" t="s">
        <v>64</v>
      </c>
      <c r="T1959" s="1" t="s">
        <v>7221</v>
      </c>
      <c r="Y1959" s="1" t="s">
        <v>88</v>
      </c>
      <c r="Z1959" s="1" t="s">
        <v>7814</v>
      </c>
      <c r="AC1959" s="1">
        <v>1</v>
      </c>
      <c r="AD1959" s="1" t="s">
        <v>284</v>
      </c>
      <c r="AE1959" s="1" t="s">
        <v>9789</v>
      </c>
      <c r="AF1959" s="1" t="s">
        <v>100</v>
      </c>
      <c r="AG1959" s="1" t="s">
        <v>9819</v>
      </c>
    </row>
    <row r="1960" spans="1:72" ht="13.5" customHeight="1">
      <c r="A1960" s="4" t="str">
        <f t="shared" si="54"/>
        <v>1702_각남면_0113</v>
      </c>
      <c r="B1960" s="1">
        <v>1702</v>
      </c>
      <c r="C1960" s="1" t="s">
        <v>12741</v>
      </c>
      <c r="D1960" s="1" t="s">
        <v>12742</v>
      </c>
      <c r="E1960" s="1">
        <v>1959</v>
      </c>
      <c r="F1960" s="1">
        <v>8</v>
      </c>
      <c r="G1960" s="1" t="s">
        <v>3715</v>
      </c>
      <c r="H1960" s="1" t="s">
        <v>7058</v>
      </c>
      <c r="I1960" s="1">
        <v>1</v>
      </c>
      <c r="L1960" s="1">
        <v>4</v>
      </c>
      <c r="M1960" s="1" t="s">
        <v>4135</v>
      </c>
      <c r="N1960" s="1" t="s">
        <v>13333</v>
      </c>
      <c r="T1960" s="1" t="s">
        <v>15306</v>
      </c>
      <c r="U1960" s="1" t="s">
        <v>138</v>
      </c>
      <c r="V1960" s="1" t="s">
        <v>7310</v>
      </c>
      <c r="Y1960" s="1" t="s">
        <v>3748</v>
      </c>
      <c r="Z1960" s="1" t="s">
        <v>8770</v>
      </c>
      <c r="AF1960" s="1" t="s">
        <v>602</v>
      </c>
      <c r="AG1960" s="1" t="s">
        <v>12806</v>
      </c>
    </row>
    <row r="1961" spans="1:72" ht="13.5" customHeight="1">
      <c r="A1961" s="4" t="str">
        <f t="shared" si="54"/>
        <v>1702_각남면_0113</v>
      </c>
      <c r="B1961" s="1">
        <v>1702</v>
      </c>
      <c r="C1961" s="1" t="s">
        <v>12741</v>
      </c>
      <c r="D1961" s="1" t="s">
        <v>12742</v>
      </c>
      <c r="E1961" s="1">
        <v>1960</v>
      </c>
      <c r="F1961" s="1">
        <v>8</v>
      </c>
      <c r="G1961" s="1" t="s">
        <v>3715</v>
      </c>
      <c r="H1961" s="1" t="s">
        <v>7058</v>
      </c>
      <c r="I1961" s="1">
        <v>1</v>
      </c>
      <c r="L1961" s="1">
        <v>4</v>
      </c>
      <c r="M1961" s="1" t="s">
        <v>4135</v>
      </c>
      <c r="N1961" s="1" t="s">
        <v>13333</v>
      </c>
      <c r="T1961" s="1" t="s">
        <v>15306</v>
      </c>
      <c r="U1961" s="1" t="s">
        <v>320</v>
      </c>
      <c r="V1961" s="1" t="s">
        <v>7378</v>
      </c>
      <c r="Y1961" s="1" t="s">
        <v>3749</v>
      </c>
      <c r="Z1961" s="1" t="s">
        <v>8771</v>
      </c>
      <c r="AC1961" s="1">
        <v>15</v>
      </c>
      <c r="AD1961" s="1" t="s">
        <v>70</v>
      </c>
      <c r="AE1961" s="1" t="s">
        <v>9764</v>
      </c>
      <c r="AV1961" s="1" t="s">
        <v>3750</v>
      </c>
      <c r="AW1961" s="1" t="s">
        <v>10592</v>
      </c>
      <c r="BB1961" s="1" t="s">
        <v>50</v>
      </c>
      <c r="BC1961" s="1" t="s">
        <v>7304</v>
      </c>
      <c r="BD1961" s="1" t="s">
        <v>3751</v>
      </c>
      <c r="BE1961" s="1" t="s">
        <v>8775</v>
      </c>
    </row>
    <row r="1962" spans="1:72" ht="13.5" customHeight="1">
      <c r="A1962" s="4" t="str">
        <f t="shared" si="54"/>
        <v>1702_각남면_0113</v>
      </c>
      <c r="B1962" s="1">
        <v>1702</v>
      </c>
      <c r="C1962" s="1" t="s">
        <v>12741</v>
      </c>
      <c r="D1962" s="1" t="s">
        <v>12742</v>
      </c>
      <c r="E1962" s="1">
        <v>1961</v>
      </c>
      <c r="F1962" s="1">
        <v>8</v>
      </c>
      <c r="G1962" s="1" t="s">
        <v>3715</v>
      </c>
      <c r="H1962" s="1" t="s">
        <v>7058</v>
      </c>
      <c r="I1962" s="1">
        <v>1</v>
      </c>
      <c r="L1962" s="1">
        <v>4</v>
      </c>
      <c r="M1962" s="1" t="s">
        <v>4135</v>
      </c>
      <c r="N1962" s="1" t="s">
        <v>13333</v>
      </c>
      <c r="T1962" s="1" t="s">
        <v>15306</v>
      </c>
      <c r="U1962" s="1" t="s">
        <v>3752</v>
      </c>
      <c r="V1962" s="1" t="s">
        <v>7532</v>
      </c>
      <c r="Y1962" s="1" t="s">
        <v>3574</v>
      </c>
      <c r="Z1962" s="1" t="s">
        <v>8709</v>
      </c>
      <c r="AC1962" s="1">
        <v>13</v>
      </c>
      <c r="AD1962" s="1" t="s">
        <v>717</v>
      </c>
      <c r="AE1962" s="1" t="s">
        <v>9812</v>
      </c>
      <c r="AF1962" s="1" t="s">
        <v>100</v>
      </c>
      <c r="AG1962" s="1" t="s">
        <v>9819</v>
      </c>
      <c r="AT1962" s="1" t="s">
        <v>57</v>
      </c>
      <c r="AU1962" s="1" t="s">
        <v>7320</v>
      </c>
      <c r="AV1962" s="1" t="s">
        <v>2020</v>
      </c>
      <c r="AW1962" s="1" t="s">
        <v>9640</v>
      </c>
      <c r="BB1962" s="1" t="s">
        <v>50</v>
      </c>
      <c r="BC1962" s="1" t="s">
        <v>7304</v>
      </c>
      <c r="BD1962" s="1" t="s">
        <v>2125</v>
      </c>
      <c r="BE1962" s="1" t="s">
        <v>8330</v>
      </c>
    </row>
    <row r="1963" spans="1:72" ht="13.5" customHeight="1">
      <c r="A1963" s="4" t="str">
        <f t="shared" si="54"/>
        <v>1702_각남면_0113</v>
      </c>
      <c r="B1963" s="1">
        <v>1702</v>
      </c>
      <c r="C1963" s="1" t="s">
        <v>12741</v>
      </c>
      <c r="D1963" s="1" t="s">
        <v>12742</v>
      </c>
      <c r="E1963" s="1">
        <v>1962</v>
      </c>
      <c r="F1963" s="1">
        <v>8</v>
      </c>
      <c r="G1963" s="1" t="s">
        <v>3715</v>
      </c>
      <c r="H1963" s="1" t="s">
        <v>7058</v>
      </c>
      <c r="I1963" s="1">
        <v>1</v>
      </c>
      <c r="L1963" s="1">
        <v>4</v>
      </c>
      <c r="M1963" s="1" t="s">
        <v>4135</v>
      </c>
      <c r="N1963" s="1" t="s">
        <v>13333</v>
      </c>
      <c r="S1963" s="1" t="s">
        <v>2060</v>
      </c>
      <c r="T1963" s="1" t="s">
        <v>7256</v>
      </c>
      <c r="U1963" s="1" t="s">
        <v>3753</v>
      </c>
      <c r="V1963" s="1" t="s">
        <v>7533</v>
      </c>
      <c r="W1963" s="1" t="s">
        <v>1056</v>
      </c>
      <c r="X1963" s="1" t="s">
        <v>7774</v>
      </c>
      <c r="Y1963" s="1" t="s">
        <v>3754</v>
      </c>
      <c r="Z1963" s="1" t="s">
        <v>8772</v>
      </c>
      <c r="AC1963" s="1">
        <v>25</v>
      </c>
      <c r="AD1963" s="1" t="s">
        <v>125</v>
      </c>
      <c r="AE1963" s="1" t="s">
        <v>9771</v>
      </c>
      <c r="AF1963" s="1" t="s">
        <v>100</v>
      </c>
      <c r="AG1963" s="1" t="s">
        <v>9819</v>
      </c>
    </row>
    <row r="1964" spans="1:72" ht="13.5" customHeight="1">
      <c r="A1964" s="4" t="str">
        <f t="shared" si="54"/>
        <v>1702_각남면_0113</v>
      </c>
      <c r="B1964" s="1">
        <v>1702</v>
      </c>
      <c r="C1964" s="1" t="s">
        <v>12741</v>
      </c>
      <c r="D1964" s="1" t="s">
        <v>12742</v>
      </c>
      <c r="E1964" s="1">
        <v>1963</v>
      </c>
      <c r="F1964" s="1">
        <v>8</v>
      </c>
      <c r="G1964" s="1" t="s">
        <v>3715</v>
      </c>
      <c r="H1964" s="1" t="s">
        <v>7058</v>
      </c>
      <c r="I1964" s="1">
        <v>1</v>
      </c>
      <c r="L1964" s="1">
        <v>4</v>
      </c>
      <c r="M1964" s="1" t="s">
        <v>4135</v>
      </c>
      <c r="N1964" s="1" t="s">
        <v>13333</v>
      </c>
      <c r="T1964" s="1" t="s">
        <v>15306</v>
      </c>
      <c r="U1964" s="1" t="s">
        <v>138</v>
      </c>
      <c r="V1964" s="1" t="s">
        <v>7310</v>
      </c>
      <c r="Y1964" s="1" t="s">
        <v>1367</v>
      </c>
      <c r="Z1964" s="1" t="s">
        <v>8307</v>
      </c>
      <c r="AF1964" s="1" t="s">
        <v>602</v>
      </c>
      <c r="AG1964" s="1" t="s">
        <v>12806</v>
      </c>
    </row>
    <row r="1965" spans="1:72" ht="13.5" customHeight="1">
      <c r="A1965" s="4" t="str">
        <f t="shared" si="54"/>
        <v>1702_각남면_0113</v>
      </c>
      <c r="B1965" s="1">
        <v>1702</v>
      </c>
      <c r="C1965" s="1" t="s">
        <v>12741</v>
      </c>
      <c r="D1965" s="1" t="s">
        <v>12742</v>
      </c>
      <c r="E1965" s="1">
        <v>1964</v>
      </c>
      <c r="F1965" s="1">
        <v>8</v>
      </c>
      <c r="G1965" s="1" t="s">
        <v>3715</v>
      </c>
      <c r="H1965" s="1" t="s">
        <v>7058</v>
      </c>
      <c r="I1965" s="1">
        <v>1</v>
      </c>
      <c r="L1965" s="1">
        <v>5</v>
      </c>
      <c r="M1965" s="1" t="s">
        <v>6754</v>
      </c>
      <c r="N1965" s="1" t="s">
        <v>14235</v>
      </c>
      <c r="T1965" s="1" t="s">
        <v>14194</v>
      </c>
      <c r="U1965" s="1" t="s">
        <v>3717</v>
      </c>
      <c r="V1965" s="1" t="s">
        <v>7529</v>
      </c>
      <c r="W1965" s="1" t="s">
        <v>148</v>
      </c>
      <c r="X1965" s="1" t="s">
        <v>11263</v>
      </c>
      <c r="Y1965" s="1" t="s">
        <v>1728</v>
      </c>
      <c r="Z1965" s="1" t="s">
        <v>8227</v>
      </c>
      <c r="AC1965" s="1">
        <v>33</v>
      </c>
      <c r="AD1965" s="1" t="s">
        <v>380</v>
      </c>
      <c r="AE1965" s="1" t="s">
        <v>9798</v>
      </c>
      <c r="AJ1965" s="1" t="s">
        <v>17</v>
      </c>
      <c r="AK1965" s="1" t="s">
        <v>9936</v>
      </c>
      <c r="AL1965" s="1" t="s">
        <v>149</v>
      </c>
      <c r="AM1965" s="1" t="s">
        <v>9962</v>
      </c>
      <c r="AT1965" s="1" t="s">
        <v>1992</v>
      </c>
      <c r="AU1965" s="1" t="s">
        <v>12945</v>
      </c>
      <c r="AV1965" s="1" t="s">
        <v>2133</v>
      </c>
      <c r="AW1965" s="1" t="s">
        <v>7858</v>
      </c>
      <c r="BG1965" s="1" t="s">
        <v>685</v>
      </c>
      <c r="BH1965" s="1" t="s">
        <v>13520</v>
      </c>
      <c r="BI1965" s="1" t="s">
        <v>3745</v>
      </c>
      <c r="BJ1965" s="1" t="s">
        <v>11322</v>
      </c>
      <c r="BK1965" s="1" t="s">
        <v>207</v>
      </c>
      <c r="BL1965" s="1" t="s">
        <v>10187</v>
      </c>
      <c r="BM1965" s="1" t="s">
        <v>15465</v>
      </c>
      <c r="BN1965" s="1" t="s">
        <v>10453</v>
      </c>
      <c r="BO1965" s="1" t="s">
        <v>685</v>
      </c>
      <c r="BP1965" s="1" t="s">
        <v>13520</v>
      </c>
      <c r="BQ1965" s="1" t="s">
        <v>15458</v>
      </c>
      <c r="BR1965" s="1" t="s">
        <v>13846</v>
      </c>
      <c r="BS1965" s="1" t="s">
        <v>79</v>
      </c>
      <c r="BT1965" s="1" t="s">
        <v>14129</v>
      </c>
    </row>
    <row r="1966" spans="1:72" ht="13.5" customHeight="1">
      <c r="A1966" s="4" t="str">
        <f t="shared" si="54"/>
        <v>1702_각남면_0113</v>
      </c>
      <c r="B1966" s="1">
        <v>1702</v>
      </c>
      <c r="C1966" s="1" t="s">
        <v>12741</v>
      </c>
      <c r="D1966" s="1" t="s">
        <v>12742</v>
      </c>
      <c r="E1966" s="1">
        <v>1965</v>
      </c>
      <c r="F1966" s="1">
        <v>8</v>
      </c>
      <c r="G1966" s="1" t="s">
        <v>3715</v>
      </c>
      <c r="H1966" s="1" t="s">
        <v>7058</v>
      </c>
      <c r="I1966" s="1">
        <v>1</v>
      </c>
      <c r="L1966" s="1">
        <v>5</v>
      </c>
      <c r="M1966" s="1" t="s">
        <v>6754</v>
      </c>
      <c r="N1966" s="1" t="s">
        <v>14235</v>
      </c>
      <c r="S1966" s="1" t="s">
        <v>49</v>
      </c>
      <c r="T1966" s="1" t="s">
        <v>2878</v>
      </c>
      <c r="W1966" s="1" t="s">
        <v>500</v>
      </c>
      <c r="X1966" s="1" t="s">
        <v>7765</v>
      </c>
      <c r="Y1966" s="1" t="s">
        <v>88</v>
      </c>
      <c r="Z1966" s="1" t="s">
        <v>7814</v>
      </c>
      <c r="AC1966" s="1">
        <v>35</v>
      </c>
      <c r="AD1966" s="1" t="s">
        <v>135</v>
      </c>
      <c r="AE1966" s="1" t="s">
        <v>9773</v>
      </c>
      <c r="AJ1966" s="1" t="s">
        <v>17</v>
      </c>
      <c r="AK1966" s="1" t="s">
        <v>9936</v>
      </c>
      <c r="AL1966" s="1" t="s">
        <v>898</v>
      </c>
      <c r="AM1966" s="1" t="s">
        <v>13252</v>
      </c>
      <c r="AT1966" s="1" t="s">
        <v>187</v>
      </c>
      <c r="AU1966" s="1" t="s">
        <v>10063</v>
      </c>
      <c r="AV1966" s="1" t="s">
        <v>3755</v>
      </c>
      <c r="AW1966" s="1" t="s">
        <v>10593</v>
      </c>
      <c r="BG1966" s="1" t="s">
        <v>685</v>
      </c>
      <c r="BH1966" s="1" t="s">
        <v>13520</v>
      </c>
      <c r="BI1966" s="1" t="s">
        <v>3756</v>
      </c>
      <c r="BJ1966" s="1" t="s">
        <v>11323</v>
      </c>
      <c r="BK1966" s="1" t="s">
        <v>189</v>
      </c>
      <c r="BL1966" s="1" t="s">
        <v>7414</v>
      </c>
      <c r="BM1966" s="1" t="s">
        <v>557</v>
      </c>
      <c r="BN1966" s="1" t="s">
        <v>7789</v>
      </c>
      <c r="BO1966" s="1" t="s">
        <v>207</v>
      </c>
      <c r="BP1966" s="1" t="s">
        <v>10187</v>
      </c>
      <c r="BQ1966" s="1" t="s">
        <v>3757</v>
      </c>
      <c r="BR1966" s="1" t="s">
        <v>14039</v>
      </c>
      <c r="BS1966" s="1" t="s">
        <v>416</v>
      </c>
      <c r="BT1966" s="1" t="s">
        <v>8868</v>
      </c>
    </row>
    <row r="1967" spans="1:72" ht="13.5" customHeight="1">
      <c r="A1967" s="4" t="str">
        <f t="shared" si="54"/>
        <v>1702_각남면_0113</v>
      </c>
      <c r="B1967" s="1">
        <v>1702</v>
      </c>
      <c r="C1967" s="1" t="s">
        <v>12741</v>
      </c>
      <c r="D1967" s="1" t="s">
        <v>12742</v>
      </c>
      <c r="E1967" s="1">
        <v>1966</v>
      </c>
      <c r="F1967" s="1">
        <v>8</v>
      </c>
      <c r="G1967" s="1" t="s">
        <v>3715</v>
      </c>
      <c r="H1967" s="1" t="s">
        <v>7058</v>
      </c>
      <c r="I1967" s="1">
        <v>1</v>
      </c>
      <c r="L1967" s="1">
        <v>5</v>
      </c>
      <c r="M1967" s="1" t="s">
        <v>6754</v>
      </c>
      <c r="N1967" s="1" t="s">
        <v>14235</v>
      </c>
      <c r="S1967" s="1" t="s">
        <v>367</v>
      </c>
      <c r="T1967" s="1" t="s">
        <v>12826</v>
      </c>
      <c r="U1967" s="1" t="s">
        <v>1992</v>
      </c>
      <c r="V1967" s="1" t="s">
        <v>12945</v>
      </c>
      <c r="Y1967" s="1" t="s">
        <v>2133</v>
      </c>
      <c r="Z1967" s="1" t="s">
        <v>7858</v>
      </c>
      <c r="AC1967" s="1">
        <v>68</v>
      </c>
      <c r="AD1967" s="1" t="s">
        <v>184</v>
      </c>
      <c r="AE1967" s="1" t="s">
        <v>9781</v>
      </c>
    </row>
    <row r="1968" spans="1:72" ht="13.5" customHeight="1">
      <c r="A1968" s="4" t="str">
        <f t="shared" si="54"/>
        <v>1702_각남면_0113</v>
      </c>
      <c r="B1968" s="1">
        <v>1702</v>
      </c>
      <c r="C1968" s="1" t="s">
        <v>12741</v>
      </c>
      <c r="D1968" s="1" t="s">
        <v>12742</v>
      </c>
      <c r="E1968" s="1">
        <v>1967</v>
      </c>
      <c r="F1968" s="1">
        <v>8</v>
      </c>
      <c r="G1968" s="1" t="s">
        <v>3715</v>
      </c>
      <c r="H1968" s="1" t="s">
        <v>7058</v>
      </c>
      <c r="I1968" s="1">
        <v>1</v>
      </c>
      <c r="L1968" s="1">
        <v>5</v>
      </c>
      <c r="M1968" s="1" t="s">
        <v>6754</v>
      </c>
      <c r="N1968" s="1" t="s">
        <v>14235</v>
      </c>
      <c r="S1968" s="1" t="s">
        <v>280</v>
      </c>
      <c r="T1968" s="1" t="s">
        <v>7228</v>
      </c>
      <c r="W1968" s="1" t="s">
        <v>76</v>
      </c>
      <c r="X1968" s="1" t="s">
        <v>12974</v>
      </c>
      <c r="Y1968" s="1" t="s">
        <v>88</v>
      </c>
      <c r="Z1968" s="1" t="s">
        <v>7814</v>
      </c>
      <c r="AF1968" s="1" t="s">
        <v>599</v>
      </c>
      <c r="AG1968" s="1" t="s">
        <v>9829</v>
      </c>
    </row>
    <row r="1969" spans="1:72" ht="13.5" customHeight="1">
      <c r="A1969" s="4" t="str">
        <f t="shared" si="54"/>
        <v>1702_각남면_0113</v>
      </c>
      <c r="B1969" s="1">
        <v>1702</v>
      </c>
      <c r="C1969" s="1" t="s">
        <v>12741</v>
      </c>
      <c r="D1969" s="1" t="s">
        <v>12742</v>
      </c>
      <c r="E1969" s="1">
        <v>1968</v>
      </c>
      <c r="F1969" s="1">
        <v>8</v>
      </c>
      <c r="G1969" s="1" t="s">
        <v>3715</v>
      </c>
      <c r="H1969" s="1" t="s">
        <v>7058</v>
      </c>
      <c r="I1969" s="1">
        <v>1</v>
      </c>
      <c r="L1969" s="1">
        <v>5</v>
      </c>
      <c r="M1969" s="1" t="s">
        <v>6754</v>
      </c>
      <c r="N1969" s="1" t="s">
        <v>14235</v>
      </c>
      <c r="S1969" s="1" t="s">
        <v>68</v>
      </c>
      <c r="T1969" s="1" t="s">
        <v>7222</v>
      </c>
      <c r="U1969" s="1" t="s">
        <v>3758</v>
      </c>
      <c r="V1969" s="1" t="s">
        <v>12854</v>
      </c>
      <c r="Y1969" s="1" t="s">
        <v>433</v>
      </c>
      <c r="Z1969" s="1" t="s">
        <v>7881</v>
      </c>
      <c r="AC1969" s="1">
        <v>11</v>
      </c>
      <c r="AD1969" s="1" t="s">
        <v>495</v>
      </c>
      <c r="AE1969" s="1" t="s">
        <v>9805</v>
      </c>
    </row>
    <row r="1970" spans="1:72" ht="13.5" customHeight="1">
      <c r="A1970" s="4" t="str">
        <f t="shared" si="54"/>
        <v>1702_각남면_0113</v>
      </c>
      <c r="B1970" s="1">
        <v>1702</v>
      </c>
      <c r="C1970" s="1" t="s">
        <v>12741</v>
      </c>
      <c r="D1970" s="1" t="s">
        <v>12742</v>
      </c>
      <c r="E1970" s="1">
        <v>1969</v>
      </c>
      <c r="F1970" s="1">
        <v>8</v>
      </c>
      <c r="G1970" s="1" t="s">
        <v>3715</v>
      </c>
      <c r="H1970" s="1" t="s">
        <v>7058</v>
      </c>
      <c r="I1970" s="1">
        <v>1</v>
      </c>
      <c r="L1970" s="1">
        <v>5</v>
      </c>
      <c r="M1970" s="1" t="s">
        <v>6754</v>
      </c>
      <c r="N1970" s="1" t="s">
        <v>14235</v>
      </c>
      <c r="S1970" s="1" t="s">
        <v>64</v>
      </c>
      <c r="T1970" s="1" t="s">
        <v>7221</v>
      </c>
      <c r="Y1970" s="1" t="s">
        <v>88</v>
      </c>
      <c r="Z1970" s="1" t="s">
        <v>7814</v>
      </c>
      <c r="AC1970" s="1">
        <v>10</v>
      </c>
      <c r="AD1970" s="1" t="s">
        <v>72</v>
      </c>
      <c r="AE1970" s="1" t="s">
        <v>9765</v>
      </c>
    </row>
    <row r="1971" spans="1:72" ht="13.5" customHeight="1">
      <c r="A1971" s="4" t="str">
        <f t="shared" si="54"/>
        <v>1702_각남면_0113</v>
      </c>
      <c r="B1971" s="1">
        <v>1702</v>
      </c>
      <c r="C1971" s="1" t="s">
        <v>12741</v>
      </c>
      <c r="D1971" s="1" t="s">
        <v>12742</v>
      </c>
      <c r="E1971" s="1">
        <v>1970</v>
      </c>
      <c r="F1971" s="1">
        <v>8</v>
      </c>
      <c r="G1971" s="1" t="s">
        <v>3715</v>
      </c>
      <c r="H1971" s="1" t="s">
        <v>7058</v>
      </c>
      <c r="I1971" s="1">
        <v>1</v>
      </c>
      <c r="L1971" s="1">
        <v>5</v>
      </c>
      <c r="M1971" s="1" t="s">
        <v>6754</v>
      </c>
      <c r="N1971" s="1" t="s">
        <v>14235</v>
      </c>
      <c r="T1971" s="1" t="s">
        <v>15306</v>
      </c>
      <c r="U1971" s="1" t="s">
        <v>320</v>
      </c>
      <c r="V1971" s="1" t="s">
        <v>7378</v>
      </c>
      <c r="Y1971" s="1" t="s">
        <v>3759</v>
      </c>
      <c r="Z1971" s="1" t="s">
        <v>8773</v>
      </c>
      <c r="AF1971" s="1" t="s">
        <v>599</v>
      </c>
      <c r="AG1971" s="1" t="s">
        <v>9829</v>
      </c>
    </row>
    <row r="1972" spans="1:72" ht="13.5" customHeight="1">
      <c r="A1972" s="4" t="str">
        <f t="shared" si="54"/>
        <v>1702_각남면_0113</v>
      </c>
      <c r="B1972" s="1">
        <v>1702</v>
      </c>
      <c r="C1972" s="1" t="s">
        <v>12741</v>
      </c>
      <c r="D1972" s="1" t="s">
        <v>12742</v>
      </c>
      <c r="E1972" s="1">
        <v>1971</v>
      </c>
      <c r="F1972" s="1">
        <v>8</v>
      </c>
      <c r="G1972" s="1" t="s">
        <v>3715</v>
      </c>
      <c r="H1972" s="1" t="s">
        <v>7058</v>
      </c>
      <c r="I1972" s="1">
        <v>1</v>
      </c>
      <c r="L1972" s="1">
        <v>5</v>
      </c>
      <c r="M1972" s="1" t="s">
        <v>6754</v>
      </c>
      <c r="N1972" s="1" t="s">
        <v>14235</v>
      </c>
      <c r="T1972" s="1" t="s">
        <v>15306</v>
      </c>
      <c r="U1972" s="1" t="s">
        <v>138</v>
      </c>
      <c r="V1972" s="1" t="s">
        <v>7310</v>
      </c>
      <c r="Y1972" s="1" t="s">
        <v>3676</v>
      </c>
      <c r="Z1972" s="1" t="s">
        <v>8748</v>
      </c>
      <c r="AC1972" s="1">
        <v>38</v>
      </c>
      <c r="AD1972" s="1" t="s">
        <v>393</v>
      </c>
      <c r="AE1972" s="1" t="s">
        <v>9799</v>
      </c>
      <c r="AT1972" s="1" t="s">
        <v>57</v>
      </c>
      <c r="AU1972" s="1" t="s">
        <v>7320</v>
      </c>
      <c r="AV1972" s="1" t="s">
        <v>2495</v>
      </c>
      <c r="AW1972" s="1" t="s">
        <v>10468</v>
      </c>
      <c r="BB1972" s="1" t="s">
        <v>50</v>
      </c>
      <c r="BC1972" s="1" t="s">
        <v>7304</v>
      </c>
      <c r="BD1972" s="1" t="s">
        <v>651</v>
      </c>
      <c r="BE1972" s="1" t="s">
        <v>7934</v>
      </c>
    </row>
    <row r="1973" spans="1:72" ht="13.5" customHeight="1">
      <c r="A1973" s="4" t="str">
        <f t="shared" si="54"/>
        <v>1702_각남면_0113</v>
      </c>
      <c r="B1973" s="1">
        <v>1702</v>
      </c>
      <c r="C1973" s="1" t="s">
        <v>12741</v>
      </c>
      <c r="D1973" s="1" t="s">
        <v>12742</v>
      </c>
      <c r="E1973" s="1">
        <v>1972</v>
      </c>
      <c r="F1973" s="1">
        <v>8</v>
      </c>
      <c r="G1973" s="1" t="s">
        <v>3715</v>
      </c>
      <c r="H1973" s="1" t="s">
        <v>7058</v>
      </c>
      <c r="I1973" s="1">
        <v>2</v>
      </c>
      <c r="J1973" s="1" t="s">
        <v>3760</v>
      </c>
      <c r="K1973" s="1" t="s">
        <v>7117</v>
      </c>
      <c r="L1973" s="1">
        <v>1</v>
      </c>
      <c r="M1973" s="1" t="s">
        <v>3762</v>
      </c>
      <c r="N1973" s="1" t="s">
        <v>8774</v>
      </c>
      <c r="T1973" s="1" t="s">
        <v>14194</v>
      </c>
      <c r="U1973" s="1" t="s">
        <v>3761</v>
      </c>
      <c r="V1973" s="1" t="s">
        <v>7534</v>
      </c>
      <c r="Y1973" s="1" t="s">
        <v>3762</v>
      </c>
      <c r="Z1973" s="1" t="s">
        <v>8774</v>
      </c>
      <c r="AC1973" s="1">
        <v>57</v>
      </c>
      <c r="AD1973" s="1" t="s">
        <v>304</v>
      </c>
      <c r="AE1973" s="1" t="s">
        <v>9792</v>
      </c>
      <c r="AJ1973" s="1" t="s">
        <v>17</v>
      </c>
      <c r="AK1973" s="1" t="s">
        <v>9936</v>
      </c>
      <c r="AL1973" s="1" t="s">
        <v>97</v>
      </c>
      <c r="AM1973" s="1" t="s">
        <v>9880</v>
      </c>
      <c r="AN1973" s="1" t="s">
        <v>53</v>
      </c>
      <c r="AO1973" s="1" t="s">
        <v>9879</v>
      </c>
      <c r="AP1973" s="1" t="s">
        <v>57</v>
      </c>
      <c r="AQ1973" s="1" t="s">
        <v>7320</v>
      </c>
      <c r="AR1973" s="1" t="s">
        <v>3763</v>
      </c>
      <c r="AS1973" s="1" t="s">
        <v>10105</v>
      </c>
      <c r="AT1973" s="1" t="s">
        <v>46</v>
      </c>
      <c r="AU1973" s="1" t="s">
        <v>7417</v>
      </c>
      <c r="AV1973" s="1" t="s">
        <v>2425</v>
      </c>
      <c r="AW1973" s="1" t="s">
        <v>10594</v>
      </c>
      <c r="BB1973" s="1" t="s">
        <v>141</v>
      </c>
      <c r="BC1973" s="1" t="s">
        <v>7634</v>
      </c>
      <c r="BD1973" s="1" t="s">
        <v>3764</v>
      </c>
      <c r="BE1973" s="1" t="s">
        <v>10961</v>
      </c>
      <c r="BG1973" s="1" t="s">
        <v>46</v>
      </c>
      <c r="BH1973" s="1" t="s">
        <v>7417</v>
      </c>
      <c r="BI1973" s="1" t="s">
        <v>3765</v>
      </c>
      <c r="BJ1973" s="1" t="s">
        <v>13552</v>
      </c>
      <c r="BK1973" s="1" t="s">
        <v>46</v>
      </c>
      <c r="BL1973" s="1" t="s">
        <v>7417</v>
      </c>
      <c r="BM1973" s="1" t="s">
        <v>1333</v>
      </c>
      <c r="BN1973" s="1" t="s">
        <v>8108</v>
      </c>
      <c r="BO1973" s="1" t="s">
        <v>46</v>
      </c>
      <c r="BP1973" s="1" t="s">
        <v>7417</v>
      </c>
      <c r="BQ1973" s="1" t="s">
        <v>3766</v>
      </c>
      <c r="BR1973" s="1" t="s">
        <v>12344</v>
      </c>
      <c r="BS1973" s="1" t="s">
        <v>97</v>
      </c>
      <c r="BT1973" s="1" t="s">
        <v>9880</v>
      </c>
    </row>
    <row r="1974" spans="1:72" ht="13.5" customHeight="1">
      <c r="A1974" s="4" t="str">
        <f t="shared" si="54"/>
        <v>1702_각남면_0113</v>
      </c>
      <c r="B1974" s="1">
        <v>1702</v>
      </c>
      <c r="C1974" s="1" t="s">
        <v>12741</v>
      </c>
      <c r="D1974" s="1" t="s">
        <v>12742</v>
      </c>
      <c r="E1974" s="1">
        <v>1973</v>
      </c>
      <c r="F1974" s="1">
        <v>8</v>
      </c>
      <c r="G1974" s="1" t="s">
        <v>3715</v>
      </c>
      <c r="H1974" s="1" t="s">
        <v>7058</v>
      </c>
      <c r="I1974" s="1">
        <v>2</v>
      </c>
      <c r="L1974" s="1">
        <v>1</v>
      </c>
      <c r="M1974" s="1" t="s">
        <v>3762</v>
      </c>
      <c r="N1974" s="1" t="s">
        <v>8774</v>
      </c>
      <c r="S1974" s="1" t="s">
        <v>49</v>
      </c>
      <c r="T1974" s="1" t="s">
        <v>2878</v>
      </c>
      <c r="U1974" s="1" t="s">
        <v>3767</v>
      </c>
      <c r="V1974" s="1" t="s">
        <v>7535</v>
      </c>
      <c r="W1974" s="1" t="s">
        <v>76</v>
      </c>
      <c r="X1974" s="1" t="s">
        <v>12974</v>
      </c>
      <c r="Y1974" s="1" t="s">
        <v>2334</v>
      </c>
      <c r="Z1974" s="1" t="s">
        <v>8387</v>
      </c>
      <c r="AC1974" s="1">
        <v>55</v>
      </c>
      <c r="AD1974" s="1" t="s">
        <v>559</v>
      </c>
      <c r="AE1974" s="1" t="s">
        <v>9806</v>
      </c>
      <c r="AJ1974" s="1" t="s">
        <v>17</v>
      </c>
      <c r="AK1974" s="1" t="s">
        <v>9936</v>
      </c>
      <c r="AL1974" s="1" t="s">
        <v>97</v>
      </c>
      <c r="AM1974" s="1" t="s">
        <v>9880</v>
      </c>
      <c r="AT1974" s="1" t="s">
        <v>57</v>
      </c>
      <c r="AU1974" s="1" t="s">
        <v>7320</v>
      </c>
      <c r="AV1974" s="1" t="s">
        <v>570</v>
      </c>
      <c r="AW1974" s="1" t="s">
        <v>13449</v>
      </c>
      <c r="BB1974" s="1" t="s">
        <v>50</v>
      </c>
      <c r="BC1974" s="1" t="s">
        <v>7304</v>
      </c>
      <c r="BD1974" s="1" t="s">
        <v>215</v>
      </c>
      <c r="BE1974" s="1" t="s">
        <v>7837</v>
      </c>
      <c r="BG1974" s="1" t="s">
        <v>57</v>
      </c>
      <c r="BH1974" s="1" t="s">
        <v>7320</v>
      </c>
      <c r="BI1974" s="1" t="s">
        <v>3768</v>
      </c>
      <c r="BJ1974" s="1" t="s">
        <v>10834</v>
      </c>
      <c r="BK1974" s="1" t="s">
        <v>57</v>
      </c>
      <c r="BL1974" s="1" t="s">
        <v>7320</v>
      </c>
      <c r="BM1974" s="1" t="s">
        <v>869</v>
      </c>
      <c r="BN1974" s="1" t="s">
        <v>7992</v>
      </c>
      <c r="BO1974" s="1" t="s">
        <v>57</v>
      </c>
      <c r="BP1974" s="1" t="s">
        <v>7320</v>
      </c>
      <c r="BQ1974" s="1" t="s">
        <v>2354</v>
      </c>
      <c r="BR1974" s="1" t="s">
        <v>10564</v>
      </c>
      <c r="BS1974" s="1" t="s">
        <v>97</v>
      </c>
      <c r="BT1974" s="1" t="s">
        <v>9880</v>
      </c>
    </row>
    <row r="1975" spans="1:72" ht="13.5" customHeight="1">
      <c r="A1975" s="4" t="str">
        <f t="shared" si="54"/>
        <v>1702_각남면_0113</v>
      </c>
      <c r="B1975" s="1">
        <v>1702</v>
      </c>
      <c r="C1975" s="1" t="s">
        <v>12741</v>
      </c>
      <c r="D1975" s="1" t="s">
        <v>12742</v>
      </c>
      <c r="E1975" s="1">
        <v>1974</v>
      </c>
      <c r="F1975" s="1">
        <v>8</v>
      </c>
      <c r="G1975" s="1" t="s">
        <v>3715</v>
      </c>
      <c r="H1975" s="1" t="s">
        <v>7058</v>
      </c>
      <c r="I1975" s="1">
        <v>2</v>
      </c>
      <c r="L1975" s="1">
        <v>1</v>
      </c>
      <c r="M1975" s="1" t="s">
        <v>3762</v>
      </c>
      <c r="N1975" s="1" t="s">
        <v>8774</v>
      </c>
      <c r="S1975" s="1" t="s">
        <v>68</v>
      </c>
      <c r="T1975" s="1" t="s">
        <v>7222</v>
      </c>
      <c r="U1975" s="1" t="s">
        <v>3769</v>
      </c>
      <c r="V1975" s="1" t="s">
        <v>7536</v>
      </c>
      <c r="Y1975" s="1" t="s">
        <v>769</v>
      </c>
      <c r="Z1975" s="1" t="s">
        <v>8278</v>
      </c>
      <c r="AC1975" s="1">
        <v>23</v>
      </c>
      <c r="AD1975" s="1" t="s">
        <v>89</v>
      </c>
      <c r="AE1975" s="1" t="s">
        <v>8127</v>
      </c>
    </row>
    <row r="1976" spans="1:72" ht="13.5" customHeight="1">
      <c r="A1976" s="4" t="str">
        <f t="shared" si="54"/>
        <v>1702_각남면_0113</v>
      </c>
      <c r="B1976" s="1">
        <v>1702</v>
      </c>
      <c r="C1976" s="1" t="s">
        <v>12741</v>
      </c>
      <c r="D1976" s="1" t="s">
        <v>12742</v>
      </c>
      <c r="E1976" s="1">
        <v>1975</v>
      </c>
      <c r="F1976" s="1">
        <v>8</v>
      </c>
      <c r="G1976" s="1" t="s">
        <v>3715</v>
      </c>
      <c r="H1976" s="1" t="s">
        <v>7058</v>
      </c>
      <c r="I1976" s="1">
        <v>2</v>
      </c>
      <c r="L1976" s="1">
        <v>1</v>
      </c>
      <c r="M1976" s="1" t="s">
        <v>3762</v>
      </c>
      <c r="N1976" s="1" t="s">
        <v>8774</v>
      </c>
      <c r="S1976" s="1" t="s">
        <v>117</v>
      </c>
      <c r="T1976" s="1" t="s">
        <v>7223</v>
      </c>
      <c r="W1976" s="1" t="s">
        <v>148</v>
      </c>
      <c r="X1976" s="1" t="s">
        <v>11263</v>
      </c>
      <c r="Y1976" s="1" t="s">
        <v>3751</v>
      </c>
      <c r="Z1976" s="1" t="s">
        <v>8775</v>
      </c>
      <c r="AF1976" s="1" t="s">
        <v>741</v>
      </c>
      <c r="AG1976" s="1" t="s">
        <v>9820</v>
      </c>
      <c r="AH1976" s="1" t="s">
        <v>3770</v>
      </c>
      <c r="AI1976" s="1" t="s">
        <v>9932</v>
      </c>
    </row>
    <row r="1977" spans="1:72" ht="13.5" customHeight="1">
      <c r="A1977" s="4" t="str">
        <f t="shared" ref="A1977:A2024" si="55">HYPERLINK("http://kyu.snu.ac.kr/sdhj/index.jsp?type=hj/GK14658_00IH_0001_0114.jpg","1702_각남면_0114")</f>
        <v>1702_각남면_0114</v>
      </c>
      <c r="B1977" s="1">
        <v>1702</v>
      </c>
      <c r="C1977" s="1" t="s">
        <v>12741</v>
      </c>
      <c r="D1977" s="1" t="s">
        <v>12742</v>
      </c>
      <c r="E1977" s="1">
        <v>1976</v>
      </c>
      <c r="F1977" s="1">
        <v>8</v>
      </c>
      <c r="G1977" s="1" t="s">
        <v>3715</v>
      </c>
      <c r="H1977" s="1" t="s">
        <v>7058</v>
      </c>
      <c r="I1977" s="1">
        <v>2</v>
      </c>
      <c r="L1977" s="1">
        <v>2</v>
      </c>
      <c r="M1977" s="1" t="s">
        <v>14377</v>
      </c>
      <c r="N1977" s="1" t="s">
        <v>14378</v>
      </c>
      <c r="T1977" s="1" t="s">
        <v>14194</v>
      </c>
      <c r="U1977" s="1" t="s">
        <v>2211</v>
      </c>
      <c r="V1977" s="1" t="s">
        <v>7447</v>
      </c>
      <c r="W1977" s="1" t="s">
        <v>1067</v>
      </c>
      <c r="X1977" s="1" t="s">
        <v>7775</v>
      </c>
      <c r="Y1977" s="1" t="s">
        <v>1363</v>
      </c>
      <c r="Z1977" s="1" t="s">
        <v>8115</v>
      </c>
      <c r="AC1977" s="1">
        <v>55</v>
      </c>
      <c r="AD1977" s="1" t="s">
        <v>559</v>
      </c>
      <c r="AE1977" s="1" t="s">
        <v>9806</v>
      </c>
      <c r="AJ1977" s="1" t="s">
        <v>17</v>
      </c>
      <c r="AK1977" s="1" t="s">
        <v>9936</v>
      </c>
      <c r="AL1977" s="1" t="s">
        <v>443</v>
      </c>
      <c r="AM1977" s="1" t="s">
        <v>9603</v>
      </c>
      <c r="AT1977" s="1" t="s">
        <v>46</v>
      </c>
      <c r="AU1977" s="1" t="s">
        <v>7417</v>
      </c>
      <c r="AV1977" s="1" t="s">
        <v>966</v>
      </c>
      <c r="AW1977" s="1" t="s">
        <v>8015</v>
      </c>
      <c r="BG1977" s="1" t="s">
        <v>46</v>
      </c>
      <c r="BH1977" s="1" t="s">
        <v>7417</v>
      </c>
      <c r="BI1977" s="1" t="s">
        <v>3771</v>
      </c>
      <c r="BJ1977" s="1" t="s">
        <v>11324</v>
      </c>
      <c r="BK1977" s="1" t="s">
        <v>46</v>
      </c>
      <c r="BL1977" s="1" t="s">
        <v>7417</v>
      </c>
      <c r="BM1977" s="1" t="s">
        <v>3772</v>
      </c>
      <c r="BN1977" s="1" t="s">
        <v>11780</v>
      </c>
      <c r="BO1977" s="1" t="s">
        <v>46</v>
      </c>
      <c r="BP1977" s="1" t="s">
        <v>7417</v>
      </c>
      <c r="BQ1977" s="1" t="s">
        <v>3773</v>
      </c>
      <c r="BR1977" s="1" t="s">
        <v>13775</v>
      </c>
      <c r="BS1977" s="1" t="s">
        <v>149</v>
      </c>
      <c r="BT1977" s="1" t="s">
        <v>9962</v>
      </c>
    </row>
    <row r="1978" spans="1:72" ht="13.5" customHeight="1">
      <c r="A1978" s="4" t="str">
        <f t="shared" si="55"/>
        <v>1702_각남면_0114</v>
      </c>
      <c r="B1978" s="1">
        <v>1702</v>
      </c>
      <c r="C1978" s="1" t="s">
        <v>12741</v>
      </c>
      <c r="D1978" s="1" t="s">
        <v>12742</v>
      </c>
      <c r="E1978" s="1">
        <v>1977</v>
      </c>
      <c r="F1978" s="1">
        <v>8</v>
      </c>
      <c r="G1978" s="1" t="s">
        <v>3715</v>
      </c>
      <c r="H1978" s="1" t="s">
        <v>7058</v>
      </c>
      <c r="I1978" s="1">
        <v>2</v>
      </c>
      <c r="L1978" s="1">
        <v>2</v>
      </c>
      <c r="M1978" s="1" t="s">
        <v>14377</v>
      </c>
      <c r="N1978" s="1" t="s">
        <v>14378</v>
      </c>
      <c r="S1978" s="1" t="s">
        <v>49</v>
      </c>
      <c r="T1978" s="1" t="s">
        <v>2878</v>
      </c>
      <c r="W1978" s="1" t="s">
        <v>303</v>
      </c>
      <c r="X1978" s="1" t="s">
        <v>7757</v>
      </c>
      <c r="Y1978" s="1" t="s">
        <v>3774</v>
      </c>
      <c r="Z1978" s="1" t="s">
        <v>8776</v>
      </c>
      <c r="AC1978" s="1">
        <v>54</v>
      </c>
      <c r="AD1978" s="1" t="s">
        <v>323</v>
      </c>
      <c r="AE1978" s="1" t="s">
        <v>9795</v>
      </c>
      <c r="AJ1978" s="1" t="s">
        <v>17</v>
      </c>
      <c r="AK1978" s="1" t="s">
        <v>9936</v>
      </c>
      <c r="AL1978" s="1" t="s">
        <v>149</v>
      </c>
      <c r="AM1978" s="1" t="s">
        <v>9962</v>
      </c>
      <c r="AT1978" s="1" t="s">
        <v>247</v>
      </c>
      <c r="AU1978" s="1" t="s">
        <v>7367</v>
      </c>
      <c r="AV1978" s="1" t="s">
        <v>1698</v>
      </c>
      <c r="AW1978" s="1" t="s">
        <v>8216</v>
      </c>
      <c r="BG1978" s="1" t="s">
        <v>247</v>
      </c>
      <c r="BH1978" s="1" t="s">
        <v>7367</v>
      </c>
      <c r="BI1978" s="1" t="s">
        <v>3775</v>
      </c>
      <c r="BJ1978" s="1" t="s">
        <v>7773</v>
      </c>
      <c r="BK1978" s="1" t="s">
        <v>46</v>
      </c>
      <c r="BL1978" s="1" t="s">
        <v>7417</v>
      </c>
      <c r="BM1978" s="1" t="s">
        <v>2254</v>
      </c>
      <c r="BN1978" s="1" t="s">
        <v>8360</v>
      </c>
      <c r="BO1978" s="1" t="s">
        <v>46</v>
      </c>
      <c r="BP1978" s="1" t="s">
        <v>7417</v>
      </c>
      <c r="BQ1978" s="1" t="s">
        <v>3776</v>
      </c>
      <c r="BR1978" s="1" t="s">
        <v>13740</v>
      </c>
      <c r="BS1978" s="1" t="s">
        <v>79</v>
      </c>
      <c r="BT1978" s="1" t="s">
        <v>14129</v>
      </c>
    </row>
    <row r="1979" spans="1:72" ht="13.5" customHeight="1">
      <c r="A1979" s="4" t="str">
        <f t="shared" si="55"/>
        <v>1702_각남면_0114</v>
      </c>
      <c r="B1979" s="1">
        <v>1702</v>
      </c>
      <c r="C1979" s="1" t="s">
        <v>12741</v>
      </c>
      <c r="D1979" s="1" t="s">
        <v>12742</v>
      </c>
      <c r="E1979" s="1">
        <v>1978</v>
      </c>
      <c r="F1979" s="1">
        <v>8</v>
      </c>
      <c r="G1979" s="1" t="s">
        <v>3715</v>
      </c>
      <c r="H1979" s="1" t="s">
        <v>7058</v>
      </c>
      <c r="I1979" s="1">
        <v>2</v>
      </c>
      <c r="L1979" s="1">
        <v>2</v>
      </c>
      <c r="M1979" s="1" t="s">
        <v>14377</v>
      </c>
      <c r="N1979" s="1" t="s">
        <v>14378</v>
      </c>
      <c r="S1979" s="1" t="s">
        <v>64</v>
      </c>
      <c r="T1979" s="1" t="s">
        <v>7221</v>
      </c>
      <c r="Y1979" s="1" t="s">
        <v>3777</v>
      </c>
      <c r="Z1979" s="1" t="s">
        <v>8777</v>
      </c>
      <c r="AC1979" s="1">
        <v>11</v>
      </c>
      <c r="AD1979" s="1" t="s">
        <v>313</v>
      </c>
      <c r="AE1979" s="1" t="s">
        <v>9793</v>
      </c>
    </row>
    <row r="1980" spans="1:72" ht="13.5" customHeight="1">
      <c r="A1980" s="4" t="str">
        <f t="shared" si="55"/>
        <v>1702_각남면_0114</v>
      </c>
      <c r="B1980" s="1">
        <v>1702</v>
      </c>
      <c r="C1980" s="1" t="s">
        <v>12741</v>
      </c>
      <c r="D1980" s="1" t="s">
        <v>12742</v>
      </c>
      <c r="E1980" s="1">
        <v>1979</v>
      </c>
      <c r="F1980" s="1">
        <v>8</v>
      </c>
      <c r="G1980" s="1" t="s">
        <v>3715</v>
      </c>
      <c r="H1980" s="1" t="s">
        <v>7058</v>
      </c>
      <c r="I1980" s="1">
        <v>2</v>
      </c>
      <c r="L1980" s="1">
        <v>3</v>
      </c>
      <c r="M1980" s="1" t="s">
        <v>1931</v>
      </c>
      <c r="N1980" s="1" t="s">
        <v>8778</v>
      </c>
      <c r="Q1980" s="1" t="s">
        <v>12816</v>
      </c>
      <c r="R1980" s="1" t="s">
        <v>12817</v>
      </c>
      <c r="T1980" s="1" t="s">
        <v>14194</v>
      </c>
      <c r="U1980" s="1" t="s">
        <v>50</v>
      </c>
      <c r="V1980" s="1" t="s">
        <v>7304</v>
      </c>
      <c r="Y1980" s="1" t="s">
        <v>1931</v>
      </c>
      <c r="Z1980" s="1" t="s">
        <v>8778</v>
      </c>
      <c r="AC1980" s="1">
        <v>44</v>
      </c>
      <c r="AD1980" s="1" t="s">
        <v>1106</v>
      </c>
      <c r="AE1980" s="1" t="s">
        <v>9816</v>
      </c>
      <c r="AJ1980" s="1" t="s">
        <v>17</v>
      </c>
      <c r="AK1980" s="1" t="s">
        <v>9936</v>
      </c>
      <c r="AL1980" s="1" t="s">
        <v>97</v>
      </c>
      <c r="AM1980" s="1" t="s">
        <v>9880</v>
      </c>
      <c r="AN1980" s="1" t="s">
        <v>1171</v>
      </c>
      <c r="AO1980" s="1" t="s">
        <v>10002</v>
      </c>
      <c r="AR1980" s="1" t="s">
        <v>3778</v>
      </c>
      <c r="AS1980" s="1" t="s">
        <v>10106</v>
      </c>
      <c r="AT1980" s="1" t="s">
        <v>46</v>
      </c>
      <c r="AU1980" s="1" t="s">
        <v>7417</v>
      </c>
      <c r="AV1980" s="1" t="s">
        <v>3779</v>
      </c>
      <c r="AW1980" s="1" t="s">
        <v>9705</v>
      </c>
      <c r="BB1980" s="1" t="s">
        <v>50</v>
      </c>
      <c r="BC1980" s="1" t="s">
        <v>7304</v>
      </c>
      <c r="BD1980" s="1" t="s">
        <v>1508</v>
      </c>
      <c r="BE1980" s="1" t="s">
        <v>8159</v>
      </c>
      <c r="BG1980" s="1" t="s">
        <v>46</v>
      </c>
      <c r="BH1980" s="1" t="s">
        <v>7417</v>
      </c>
      <c r="BI1980" s="1" t="s">
        <v>2008</v>
      </c>
      <c r="BJ1980" s="1" t="s">
        <v>10420</v>
      </c>
      <c r="BK1980" s="1" t="s">
        <v>46</v>
      </c>
      <c r="BL1980" s="1" t="s">
        <v>7417</v>
      </c>
      <c r="BM1980" s="1" t="s">
        <v>3780</v>
      </c>
      <c r="BN1980" s="1" t="s">
        <v>13619</v>
      </c>
      <c r="BO1980" s="1" t="s">
        <v>46</v>
      </c>
      <c r="BP1980" s="1" t="s">
        <v>7417</v>
      </c>
      <c r="BQ1980" s="1" t="s">
        <v>3766</v>
      </c>
      <c r="BR1980" s="1" t="s">
        <v>12344</v>
      </c>
      <c r="BS1980" s="1" t="s">
        <v>443</v>
      </c>
      <c r="BT1980" s="1" t="s">
        <v>9603</v>
      </c>
    </row>
    <row r="1981" spans="1:72" ht="13.5" customHeight="1">
      <c r="A1981" s="4" t="str">
        <f t="shared" si="55"/>
        <v>1702_각남면_0114</v>
      </c>
      <c r="B1981" s="1">
        <v>1702</v>
      </c>
      <c r="C1981" s="1" t="s">
        <v>12741</v>
      </c>
      <c r="D1981" s="1" t="s">
        <v>12742</v>
      </c>
      <c r="E1981" s="1">
        <v>1980</v>
      </c>
      <c r="F1981" s="1">
        <v>8</v>
      </c>
      <c r="G1981" s="1" t="s">
        <v>3715</v>
      </c>
      <c r="H1981" s="1" t="s">
        <v>7058</v>
      </c>
      <c r="I1981" s="1">
        <v>2</v>
      </c>
      <c r="L1981" s="1">
        <v>3</v>
      </c>
      <c r="M1981" s="1" t="s">
        <v>1931</v>
      </c>
      <c r="N1981" s="1" t="s">
        <v>8778</v>
      </c>
      <c r="S1981" s="1" t="s">
        <v>64</v>
      </c>
      <c r="T1981" s="1" t="s">
        <v>7221</v>
      </c>
      <c r="Y1981" s="1" t="s">
        <v>1279</v>
      </c>
      <c r="Z1981" s="1" t="s">
        <v>8779</v>
      </c>
      <c r="AC1981" s="1">
        <v>8</v>
      </c>
      <c r="AD1981" s="1" t="s">
        <v>184</v>
      </c>
      <c r="AE1981" s="1" t="s">
        <v>9781</v>
      </c>
    </row>
    <row r="1982" spans="1:72" ht="13.5" customHeight="1">
      <c r="A1982" s="4" t="str">
        <f t="shared" si="55"/>
        <v>1702_각남면_0114</v>
      </c>
      <c r="B1982" s="1">
        <v>1702</v>
      </c>
      <c r="C1982" s="1" t="s">
        <v>12741</v>
      </c>
      <c r="D1982" s="1" t="s">
        <v>12742</v>
      </c>
      <c r="E1982" s="1">
        <v>1981</v>
      </c>
      <c r="F1982" s="1">
        <v>8</v>
      </c>
      <c r="G1982" s="1" t="s">
        <v>3715</v>
      </c>
      <c r="H1982" s="1" t="s">
        <v>7058</v>
      </c>
      <c r="I1982" s="1">
        <v>2</v>
      </c>
      <c r="L1982" s="1">
        <v>4</v>
      </c>
      <c r="M1982" s="1" t="s">
        <v>14909</v>
      </c>
      <c r="N1982" s="1" t="s">
        <v>14910</v>
      </c>
      <c r="T1982" s="1" t="s">
        <v>14194</v>
      </c>
      <c r="U1982" s="1" t="s">
        <v>2204</v>
      </c>
      <c r="V1982" s="1" t="s">
        <v>7446</v>
      </c>
      <c r="W1982" s="1" t="s">
        <v>76</v>
      </c>
      <c r="X1982" s="1" t="s">
        <v>12974</v>
      </c>
      <c r="Y1982" s="1" t="s">
        <v>1392</v>
      </c>
      <c r="Z1982" s="1" t="s">
        <v>8121</v>
      </c>
      <c r="AC1982" s="1">
        <v>58</v>
      </c>
      <c r="AD1982" s="1" t="s">
        <v>410</v>
      </c>
      <c r="AE1982" s="1" t="s">
        <v>9801</v>
      </c>
      <c r="AJ1982" s="1" t="s">
        <v>17</v>
      </c>
      <c r="AK1982" s="1" t="s">
        <v>9936</v>
      </c>
      <c r="AL1982" s="1" t="s">
        <v>149</v>
      </c>
      <c r="AM1982" s="1" t="s">
        <v>9962</v>
      </c>
      <c r="AT1982" s="1" t="s">
        <v>189</v>
      </c>
      <c r="AU1982" s="1" t="s">
        <v>7414</v>
      </c>
      <c r="AV1982" s="1" t="s">
        <v>2645</v>
      </c>
      <c r="AW1982" s="1" t="s">
        <v>10595</v>
      </c>
      <c r="BG1982" s="1" t="s">
        <v>259</v>
      </c>
      <c r="BH1982" s="1" t="s">
        <v>13516</v>
      </c>
      <c r="BI1982" s="1" t="s">
        <v>340</v>
      </c>
      <c r="BJ1982" s="1" t="s">
        <v>11132</v>
      </c>
      <c r="BK1982" s="1" t="s">
        <v>46</v>
      </c>
      <c r="BL1982" s="1" t="s">
        <v>7417</v>
      </c>
      <c r="BM1982" s="1" t="s">
        <v>15894</v>
      </c>
      <c r="BN1982" s="1" t="s">
        <v>13616</v>
      </c>
      <c r="BO1982" s="1" t="s">
        <v>46</v>
      </c>
      <c r="BP1982" s="1" t="s">
        <v>7417</v>
      </c>
      <c r="BQ1982" s="1" t="s">
        <v>3781</v>
      </c>
      <c r="BR1982" s="1" t="s">
        <v>12345</v>
      </c>
      <c r="BS1982" s="1" t="s">
        <v>149</v>
      </c>
      <c r="BT1982" s="1" t="s">
        <v>9962</v>
      </c>
    </row>
    <row r="1983" spans="1:72" ht="13.5" customHeight="1">
      <c r="A1983" s="4" t="str">
        <f t="shared" si="55"/>
        <v>1702_각남면_0114</v>
      </c>
      <c r="B1983" s="1">
        <v>1702</v>
      </c>
      <c r="C1983" s="1" t="s">
        <v>12741</v>
      </c>
      <c r="D1983" s="1" t="s">
        <v>12742</v>
      </c>
      <c r="E1983" s="1">
        <v>1982</v>
      </c>
      <c r="F1983" s="1">
        <v>8</v>
      </c>
      <c r="G1983" s="1" t="s">
        <v>3715</v>
      </c>
      <c r="H1983" s="1" t="s">
        <v>7058</v>
      </c>
      <c r="I1983" s="1">
        <v>2</v>
      </c>
      <c r="L1983" s="1">
        <v>4</v>
      </c>
      <c r="M1983" s="1" t="s">
        <v>14909</v>
      </c>
      <c r="N1983" s="1" t="s">
        <v>14910</v>
      </c>
      <c r="S1983" s="1" t="s">
        <v>49</v>
      </c>
      <c r="T1983" s="1" t="s">
        <v>2878</v>
      </c>
      <c r="U1983" s="1" t="s">
        <v>50</v>
      </c>
      <c r="V1983" s="1" t="s">
        <v>7304</v>
      </c>
      <c r="Y1983" s="1" t="s">
        <v>131</v>
      </c>
      <c r="Z1983" s="1" t="s">
        <v>7821</v>
      </c>
      <c r="AC1983" s="1">
        <v>36</v>
      </c>
      <c r="AD1983" s="1" t="s">
        <v>289</v>
      </c>
      <c r="AE1983" s="1" t="s">
        <v>9790</v>
      </c>
      <c r="AJ1983" s="1" t="s">
        <v>17</v>
      </c>
      <c r="AK1983" s="1" t="s">
        <v>9936</v>
      </c>
      <c r="AL1983" s="1" t="s">
        <v>48</v>
      </c>
      <c r="AM1983" s="1" t="s">
        <v>10025</v>
      </c>
      <c r="AN1983" s="1" t="s">
        <v>456</v>
      </c>
      <c r="AO1983" s="1" t="s">
        <v>7287</v>
      </c>
      <c r="AP1983" s="1" t="s">
        <v>3782</v>
      </c>
      <c r="AQ1983" s="1" t="s">
        <v>10067</v>
      </c>
      <c r="AR1983" s="1" t="s">
        <v>3783</v>
      </c>
      <c r="AS1983" s="1" t="s">
        <v>10107</v>
      </c>
      <c r="AT1983" s="1" t="s">
        <v>46</v>
      </c>
      <c r="AU1983" s="1" t="s">
        <v>7417</v>
      </c>
      <c r="AV1983" s="1" t="s">
        <v>73</v>
      </c>
      <c r="AW1983" s="1" t="s">
        <v>7812</v>
      </c>
      <c r="BB1983" s="1" t="s">
        <v>141</v>
      </c>
      <c r="BC1983" s="1" t="s">
        <v>7634</v>
      </c>
      <c r="BD1983" s="1" t="s">
        <v>3784</v>
      </c>
      <c r="BE1983" s="1" t="s">
        <v>8197</v>
      </c>
      <c r="BG1983" s="1" t="s">
        <v>46</v>
      </c>
      <c r="BH1983" s="1" t="s">
        <v>7417</v>
      </c>
      <c r="BI1983" s="1" t="s">
        <v>2377</v>
      </c>
      <c r="BJ1983" s="1" t="s">
        <v>9637</v>
      </c>
      <c r="BM1983" s="1" t="s">
        <v>3739</v>
      </c>
      <c r="BN1983" s="1" t="s">
        <v>11779</v>
      </c>
      <c r="BO1983" s="1" t="s">
        <v>257</v>
      </c>
      <c r="BP1983" s="1" t="s">
        <v>7537</v>
      </c>
      <c r="BQ1983" s="1" t="s">
        <v>3740</v>
      </c>
      <c r="BR1983" s="1" t="s">
        <v>13712</v>
      </c>
      <c r="BS1983" s="1" t="s">
        <v>79</v>
      </c>
      <c r="BT1983" s="1" t="s">
        <v>14129</v>
      </c>
    </row>
    <row r="1984" spans="1:72" ht="13.5" customHeight="1">
      <c r="A1984" s="4" t="str">
        <f t="shared" si="55"/>
        <v>1702_각남면_0114</v>
      </c>
      <c r="B1984" s="1">
        <v>1702</v>
      </c>
      <c r="C1984" s="1" t="s">
        <v>12741</v>
      </c>
      <c r="D1984" s="1" t="s">
        <v>12742</v>
      </c>
      <c r="E1984" s="1">
        <v>1983</v>
      </c>
      <c r="F1984" s="1">
        <v>8</v>
      </c>
      <c r="G1984" s="1" t="s">
        <v>3715</v>
      </c>
      <c r="H1984" s="1" t="s">
        <v>7058</v>
      </c>
      <c r="I1984" s="1">
        <v>2</v>
      </c>
      <c r="L1984" s="1">
        <v>5</v>
      </c>
      <c r="M1984" s="1" t="s">
        <v>15466</v>
      </c>
      <c r="N1984" s="1" t="s">
        <v>15149</v>
      </c>
      <c r="T1984" s="1" t="s">
        <v>14194</v>
      </c>
      <c r="U1984" s="1" t="s">
        <v>257</v>
      </c>
      <c r="V1984" s="1" t="s">
        <v>7537</v>
      </c>
      <c r="W1984" s="1" t="s">
        <v>1067</v>
      </c>
      <c r="X1984" s="1" t="s">
        <v>7775</v>
      </c>
      <c r="Y1984" s="1" t="s">
        <v>15420</v>
      </c>
      <c r="Z1984" s="1" t="s">
        <v>8780</v>
      </c>
      <c r="AC1984" s="1">
        <v>45</v>
      </c>
      <c r="AD1984" s="1" t="s">
        <v>203</v>
      </c>
      <c r="AE1984" s="1" t="s">
        <v>9782</v>
      </c>
      <c r="AJ1984" s="1" t="s">
        <v>17</v>
      </c>
      <c r="AK1984" s="1" t="s">
        <v>9936</v>
      </c>
      <c r="AL1984" s="1" t="s">
        <v>443</v>
      </c>
      <c r="AM1984" s="1" t="s">
        <v>9603</v>
      </c>
      <c r="AT1984" s="1" t="s">
        <v>46</v>
      </c>
      <c r="AU1984" s="1" t="s">
        <v>7417</v>
      </c>
      <c r="AV1984" s="1" t="s">
        <v>966</v>
      </c>
      <c r="AW1984" s="1" t="s">
        <v>8015</v>
      </c>
      <c r="BG1984" s="1" t="s">
        <v>46</v>
      </c>
      <c r="BH1984" s="1" t="s">
        <v>7417</v>
      </c>
      <c r="BI1984" s="1" t="s">
        <v>3771</v>
      </c>
      <c r="BJ1984" s="1" t="s">
        <v>11324</v>
      </c>
      <c r="BK1984" s="1" t="s">
        <v>46</v>
      </c>
      <c r="BL1984" s="1" t="s">
        <v>7417</v>
      </c>
      <c r="BM1984" s="1" t="s">
        <v>3772</v>
      </c>
      <c r="BN1984" s="1" t="s">
        <v>11780</v>
      </c>
      <c r="BO1984" s="1" t="s">
        <v>46</v>
      </c>
      <c r="BP1984" s="1" t="s">
        <v>7417</v>
      </c>
      <c r="BQ1984" s="1" t="s">
        <v>3773</v>
      </c>
      <c r="BR1984" s="1" t="s">
        <v>13775</v>
      </c>
      <c r="BS1984" s="1" t="s">
        <v>79</v>
      </c>
      <c r="BT1984" s="1" t="s">
        <v>14129</v>
      </c>
    </row>
    <row r="1985" spans="1:72" ht="13.5" customHeight="1">
      <c r="A1985" s="4" t="str">
        <f t="shared" si="55"/>
        <v>1702_각남면_0114</v>
      </c>
      <c r="B1985" s="1">
        <v>1702</v>
      </c>
      <c r="C1985" s="1" t="s">
        <v>12741</v>
      </c>
      <c r="D1985" s="1" t="s">
        <v>12742</v>
      </c>
      <c r="E1985" s="1">
        <v>1984</v>
      </c>
      <c r="F1985" s="1">
        <v>8</v>
      </c>
      <c r="G1985" s="1" t="s">
        <v>3715</v>
      </c>
      <c r="H1985" s="1" t="s">
        <v>7058</v>
      </c>
      <c r="I1985" s="1">
        <v>2</v>
      </c>
      <c r="L1985" s="1">
        <v>5</v>
      </c>
      <c r="M1985" s="1" t="s">
        <v>15895</v>
      </c>
      <c r="N1985" s="1" t="s">
        <v>15149</v>
      </c>
      <c r="S1985" s="1" t="s">
        <v>49</v>
      </c>
      <c r="T1985" s="1" t="s">
        <v>2878</v>
      </c>
      <c r="U1985" s="1" t="s">
        <v>1240</v>
      </c>
      <c r="V1985" s="1" t="s">
        <v>7387</v>
      </c>
      <c r="W1985" s="1" t="s">
        <v>166</v>
      </c>
      <c r="X1985" s="1" t="s">
        <v>7754</v>
      </c>
      <c r="Y1985" s="1" t="s">
        <v>15419</v>
      </c>
      <c r="Z1985" s="1" t="s">
        <v>8529</v>
      </c>
      <c r="AC1985" s="1">
        <v>45</v>
      </c>
      <c r="AD1985" s="1" t="s">
        <v>203</v>
      </c>
      <c r="AE1985" s="1" t="s">
        <v>9782</v>
      </c>
      <c r="AJ1985" s="1" t="s">
        <v>17</v>
      </c>
      <c r="AK1985" s="1" t="s">
        <v>9936</v>
      </c>
      <c r="AL1985" s="1" t="s">
        <v>97</v>
      </c>
      <c r="AM1985" s="1" t="s">
        <v>9880</v>
      </c>
      <c r="AT1985" s="1" t="s">
        <v>46</v>
      </c>
      <c r="AU1985" s="1" t="s">
        <v>7417</v>
      </c>
      <c r="AV1985" s="1" t="s">
        <v>15467</v>
      </c>
      <c r="AW1985" s="1" t="s">
        <v>9434</v>
      </c>
      <c r="BG1985" s="1" t="s">
        <v>259</v>
      </c>
      <c r="BH1985" s="1" t="s">
        <v>13516</v>
      </c>
      <c r="BI1985" s="1" t="s">
        <v>3785</v>
      </c>
      <c r="BJ1985" s="1" t="s">
        <v>11325</v>
      </c>
      <c r="BK1985" s="1" t="s">
        <v>46</v>
      </c>
      <c r="BL1985" s="1" t="s">
        <v>7417</v>
      </c>
      <c r="BM1985" s="1" t="s">
        <v>3786</v>
      </c>
      <c r="BN1985" s="1" t="s">
        <v>11351</v>
      </c>
      <c r="BO1985" s="1" t="s">
        <v>42</v>
      </c>
      <c r="BP1985" s="1" t="s">
        <v>7418</v>
      </c>
      <c r="BQ1985" s="1" t="s">
        <v>3787</v>
      </c>
      <c r="BR1985" s="1" t="s">
        <v>13989</v>
      </c>
      <c r="BS1985" s="1" t="s">
        <v>416</v>
      </c>
      <c r="BT1985" s="1" t="s">
        <v>8868</v>
      </c>
    </row>
    <row r="1986" spans="1:72" ht="13.5" customHeight="1">
      <c r="A1986" s="4" t="str">
        <f t="shared" si="55"/>
        <v>1702_각남면_0114</v>
      </c>
      <c r="B1986" s="1">
        <v>1702</v>
      </c>
      <c r="C1986" s="1" t="s">
        <v>12741</v>
      </c>
      <c r="D1986" s="1" t="s">
        <v>12742</v>
      </c>
      <c r="E1986" s="1">
        <v>1985</v>
      </c>
      <c r="F1986" s="1">
        <v>8</v>
      </c>
      <c r="G1986" s="1" t="s">
        <v>3715</v>
      </c>
      <c r="H1986" s="1" t="s">
        <v>7058</v>
      </c>
      <c r="I1986" s="1">
        <v>2</v>
      </c>
      <c r="L1986" s="1">
        <v>5</v>
      </c>
      <c r="M1986" s="1" t="s">
        <v>15895</v>
      </c>
      <c r="N1986" s="1" t="s">
        <v>15149</v>
      </c>
      <c r="S1986" s="1" t="s">
        <v>64</v>
      </c>
      <c r="T1986" s="1" t="s">
        <v>7221</v>
      </c>
      <c r="Y1986" s="1" t="s">
        <v>1211</v>
      </c>
      <c r="Z1986" s="1" t="s">
        <v>8074</v>
      </c>
      <c r="AC1986" s="1">
        <v>18</v>
      </c>
      <c r="AD1986" s="1" t="s">
        <v>157</v>
      </c>
      <c r="AE1986" s="1" t="s">
        <v>9776</v>
      </c>
    </row>
    <row r="1987" spans="1:72" ht="13.5" customHeight="1">
      <c r="A1987" s="4" t="str">
        <f t="shared" si="55"/>
        <v>1702_각남면_0114</v>
      </c>
      <c r="B1987" s="1">
        <v>1702</v>
      </c>
      <c r="C1987" s="1" t="s">
        <v>12741</v>
      </c>
      <c r="D1987" s="1" t="s">
        <v>12742</v>
      </c>
      <c r="E1987" s="1">
        <v>1986</v>
      </c>
      <c r="F1987" s="1">
        <v>8</v>
      </c>
      <c r="G1987" s="1" t="s">
        <v>3715</v>
      </c>
      <c r="H1987" s="1" t="s">
        <v>7058</v>
      </c>
      <c r="I1987" s="1">
        <v>2</v>
      </c>
      <c r="L1987" s="1">
        <v>5</v>
      </c>
      <c r="M1987" s="1" t="s">
        <v>15895</v>
      </c>
      <c r="N1987" s="1" t="s">
        <v>15149</v>
      </c>
      <c r="S1987" s="1" t="s">
        <v>64</v>
      </c>
      <c r="T1987" s="1" t="s">
        <v>7221</v>
      </c>
      <c r="Y1987" s="1" t="s">
        <v>88</v>
      </c>
      <c r="Z1987" s="1" t="s">
        <v>7814</v>
      </c>
      <c r="AC1987" s="1">
        <v>10</v>
      </c>
      <c r="AD1987" s="1" t="s">
        <v>72</v>
      </c>
      <c r="AE1987" s="1" t="s">
        <v>9765</v>
      </c>
    </row>
    <row r="1988" spans="1:72" ht="13.5" customHeight="1">
      <c r="A1988" s="4" t="str">
        <f t="shared" si="55"/>
        <v>1702_각남면_0114</v>
      </c>
      <c r="B1988" s="1">
        <v>1702</v>
      </c>
      <c r="C1988" s="1" t="s">
        <v>12741</v>
      </c>
      <c r="D1988" s="1" t="s">
        <v>12742</v>
      </c>
      <c r="E1988" s="1">
        <v>1987</v>
      </c>
      <c r="F1988" s="1">
        <v>8</v>
      </c>
      <c r="G1988" s="1" t="s">
        <v>3715</v>
      </c>
      <c r="H1988" s="1" t="s">
        <v>7058</v>
      </c>
      <c r="I1988" s="1">
        <v>2</v>
      </c>
      <c r="L1988" s="1">
        <v>5</v>
      </c>
      <c r="M1988" s="1" t="s">
        <v>15895</v>
      </c>
      <c r="N1988" s="1" t="s">
        <v>15149</v>
      </c>
      <c r="S1988" s="1" t="s">
        <v>64</v>
      </c>
      <c r="T1988" s="1" t="s">
        <v>7221</v>
      </c>
      <c r="Y1988" s="1" t="s">
        <v>3788</v>
      </c>
      <c r="Z1988" s="1" t="s">
        <v>8781</v>
      </c>
      <c r="AC1988" s="1">
        <v>7</v>
      </c>
      <c r="AD1988" s="1" t="s">
        <v>74</v>
      </c>
      <c r="AE1988" s="1" t="s">
        <v>9766</v>
      </c>
    </row>
    <row r="1989" spans="1:72" ht="13.5" customHeight="1">
      <c r="A1989" s="4" t="str">
        <f t="shared" si="55"/>
        <v>1702_각남면_0114</v>
      </c>
      <c r="B1989" s="1">
        <v>1702</v>
      </c>
      <c r="C1989" s="1" t="s">
        <v>12741</v>
      </c>
      <c r="D1989" s="1" t="s">
        <v>12742</v>
      </c>
      <c r="E1989" s="1">
        <v>1988</v>
      </c>
      <c r="F1989" s="1">
        <v>8</v>
      </c>
      <c r="G1989" s="1" t="s">
        <v>3715</v>
      </c>
      <c r="H1989" s="1" t="s">
        <v>7058</v>
      </c>
      <c r="I1989" s="1">
        <v>2</v>
      </c>
      <c r="L1989" s="1">
        <v>5</v>
      </c>
      <c r="M1989" s="1" t="s">
        <v>15895</v>
      </c>
      <c r="N1989" s="1" t="s">
        <v>15149</v>
      </c>
      <c r="S1989" s="1" t="s">
        <v>68</v>
      </c>
      <c r="T1989" s="1" t="s">
        <v>7222</v>
      </c>
      <c r="Y1989" s="1" t="s">
        <v>1541</v>
      </c>
      <c r="Z1989" s="1" t="s">
        <v>8782</v>
      </c>
      <c r="AC1989" s="1">
        <v>2</v>
      </c>
      <c r="AD1989" s="1" t="s">
        <v>99</v>
      </c>
      <c r="AE1989" s="1" t="s">
        <v>9768</v>
      </c>
      <c r="AF1989" s="1" t="s">
        <v>100</v>
      </c>
      <c r="AG1989" s="1" t="s">
        <v>9819</v>
      </c>
    </row>
    <row r="1990" spans="1:72" ht="13.5" customHeight="1">
      <c r="A1990" s="4" t="str">
        <f t="shared" si="55"/>
        <v>1702_각남면_0114</v>
      </c>
      <c r="B1990" s="1">
        <v>1702</v>
      </c>
      <c r="C1990" s="1" t="s">
        <v>12741</v>
      </c>
      <c r="D1990" s="1" t="s">
        <v>12742</v>
      </c>
      <c r="E1990" s="1">
        <v>1989</v>
      </c>
      <c r="F1990" s="1">
        <v>8</v>
      </c>
      <c r="G1990" s="1" t="s">
        <v>3715</v>
      </c>
      <c r="H1990" s="1" t="s">
        <v>7058</v>
      </c>
      <c r="I1990" s="1">
        <v>3</v>
      </c>
      <c r="J1990" s="1" t="s">
        <v>15468</v>
      </c>
      <c r="K1990" s="1" t="s">
        <v>7118</v>
      </c>
      <c r="L1990" s="1">
        <v>1</v>
      </c>
      <c r="M1990" s="1" t="s">
        <v>15468</v>
      </c>
      <c r="N1990" s="1" t="s">
        <v>7118</v>
      </c>
      <c r="T1990" s="1" t="s">
        <v>14194</v>
      </c>
      <c r="U1990" s="1" t="s">
        <v>3789</v>
      </c>
      <c r="V1990" s="1" t="s">
        <v>7538</v>
      </c>
      <c r="W1990" s="1" t="s">
        <v>1067</v>
      </c>
      <c r="X1990" s="1" t="s">
        <v>7775</v>
      </c>
      <c r="Y1990" s="1" t="s">
        <v>15387</v>
      </c>
      <c r="Z1990" s="1" t="s">
        <v>8783</v>
      </c>
      <c r="AC1990" s="1">
        <v>55</v>
      </c>
      <c r="AD1990" s="1" t="s">
        <v>559</v>
      </c>
      <c r="AE1990" s="1" t="s">
        <v>9806</v>
      </c>
      <c r="AJ1990" s="1" t="s">
        <v>17</v>
      </c>
      <c r="AK1990" s="1" t="s">
        <v>9936</v>
      </c>
      <c r="AL1990" s="1" t="s">
        <v>443</v>
      </c>
      <c r="AM1990" s="1" t="s">
        <v>9603</v>
      </c>
      <c r="AT1990" s="1" t="s">
        <v>247</v>
      </c>
      <c r="AU1990" s="1" t="s">
        <v>7367</v>
      </c>
      <c r="AV1990" s="1" t="s">
        <v>3790</v>
      </c>
      <c r="AW1990" s="1" t="s">
        <v>10596</v>
      </c>
      <c r="BG1990" s="1" t="s">
        <v>46</v>
      </c>
      <c r="BH1990" s="1" t="s">
        <v>7417</v>
      </c>
      <c r="BI1990" s="1" t="s">
        <v>966</v>
      </c>
      <c r="BJ1990" s="1" t="s">
        <v>8015</v>
      </c>
      <c r="BK1990" s="1" t="s">
        <v>46</v>
      </c>
      <c r="BL1990" s="1" t="s">
        <v>7417</v>
      </c>
      <c r="BM1990" s="1" t="s">
        <v>3791</v>
      </c>
      <c r="BN1990" s="1" t="s">
        <v>11781</v>
      </c>
      <c r="BO1990" s="1" t="s">
        <v>46</v>
      </c>
      <c r="BP1990" s="1" t="s">
        <v>7417</v>
      </c>
      <c r="BQ1990" s="1" t="s">
        <v>308</v>
      </c>
      <c r="BR1990" s="1" t="s">
        <v>12036</v>
      </c>
      <c r="BS1990" s="1" t="s">
        <v>149</v>
      </c>
      <c r="BT1990" s="1" t="s">
        <v>9962</v>
      </c>
    </row>
    <row r="1991" spans="1:72" ht="13.5" customHeight="1">
      <c r="A1991" s="4" t="str">
        <f t="shared" si="55"/>
        <v>1702_각남면_0114</v>
      </c>
      <c r="B1991" s="1">
        <v>1702</v>
      </c>
      <c r="C1991" s="1" t="s">
        <v>12741</v>
      </c>
      <c r="D1991" s="1" t="s">
        <v>12742</v>
      </c>
      <c r="E1991" s="1">
        <v>1990</v>
      </c>
      <c r="F1991" s="1">
        <v>8</v>
      </c>
      <c r="G1991" s="1" t="s">
        <v>3715</v>
      </c>
      <c r="H1991" s="1" t="s">
        <v>7058</v>
      </c>
      <c r="I1991" s="1">
        <v>3</v>
      </c>
      <c r="L1991" s="1">
        <v>1</v>
      </c>
      <c r="M1991" s="1" t="s">
        <v>15896</v>
      </c>
      <c r="N1991" s="1" t="s">
        <v>7118</v>
      </c>
      <c r="S1991" s="1" t="s">
        <v>49</v>
      </c>
      <c r="T1991" s="1" t="s">
        <v>2878</v>
      </c>
      <c r="W1991" s="1" t="s">
        <v>76</v>
      </c>
      <c r="X1991" s="1" t="s">
        <v>12974</v>
      </c>
      <c r="Y1991" s="1" t="s">
        <v>88</v>
      </c>
      <c r="Z1991" s="1" t="s">
        <v>7814</v>
      </c>
      <c r="AC1991" s="1">
        <v>57</v>
      </c>
      <c r="AD1991" s="1" t="s">
        <v>304</v>
      </c>
      <c r="AE1991" s="1" t="s">
        <v>9792</v>
      </c>
      <c r="AJ1991" s="1" t="s">
        <v>17</v>
      </c>
      <c r="AK1991" s="1" t="s">
        <v>9936</v>
      </c>
      <c r="AL1991" s="1" t="s">
        <v>224</v>
      </c>
      <c r="AM1991" s="1" t="s">
        <v>9998</v>
      </c>
      <c r="AT1991" s="1" t="s">
        <v>46</v>
      </c>
      <c r="AU1991" s="1" t="s">
        <v>7417</v>
      </c>
      <c r="AV1991" s="1" t="s">
        <v>2297</v>
      </c>
      <c r="AW1991" s="1" t="s">
        <v>8499</v>
      </c>
      <c r="BG1991" s="1" t="s">
        <v>2381</v>
      </c>
      <c r="BH1991" s="1" t="s">
        <v>11078</v>
      </c>
      <c r="BI1991" s="1" t="s">
        <v>3320</v>
      </c>
      <c r="BJ1991" s="1" t="s">
        <v>10545</v>
      </c>
      <c r="BK1991" s="1" t="s">
        <v>2381</v>
      </c>
      <c r="BL1991" s="1" t="s">
        <v>11078</v>
      </c>
      <c r="BM1991" s="1" t="s">
        <v>15469</v>
      </c>
      <c r="BN1991" s="1" t="s">
        <v>10449</v>
      </c>
      <c r="BO1991" s="1" t="s">
        <v>46</v>
      </c>
      <c r="BP1991" s="1" t="s">
        <v>7417</v>
      </c>
      <c r="BQ1991" s="1" t="s">
        <v>15470</v>
      </c>
      <c r="BR1991" s="1" t="s">
        <v>13834</v>
      </c>
      <c r="BS1991" s="1" t="s">
        <v>79</v>
      </c>
      <c r="BT1991" s="1" t="s">
        <v>14129</v>
      </c>
    </row>
    <row r="1992" spans="1:72" ht="13.5" customHeight="1">
      <c r="A1992" s="4" t="str">
        <f t="shared" si="55"/>
        <v>1702_각남면_0114</v>
      </c>
      <c r="B1992" s="1">
        <v>1702</v>
      </c>
      <c r="C1992" s="1" t="s">
        <v>12741</v>
      </c>
      <c r="D1992" s="1" t="s">
        <v>12742</v>
      </c>
      <c r="E1992" s="1">
        <v>1991</v>
      </c>
      <c r="F1992" s="1">
        <v>8</v>
      </c>
      <c r="G1992" s="1" t="s">
        <v>3715</v>
      </c>
      <c r="H1992" s="1" t="s">
        <v>7058</v>
      </c>
      <c r="I1992" s="1">
        <v>3</v>
      </c>
      <c r="L1992" s="1">
        <v>1</v>
      </c>
      <c r="M1992" s="1" t="s">
        <v>15896</v>
      </c>
      <c r="N1992" s="1" t="s">
        <v>7118</v>
      </c>
      <c r="S1992" s="1" t="s">
        <v>1775</v>
      </c>
      <c r="T1992" s="1" t="s">
        <v>7251</v>
      </c>
      <c r="W1992" s="1" t="s">
        <v>500</v>
      </c>
      <c r="X1992" s="1" t="s">
        <v>7765</v>
      </c>
      <c r="Y1992" s="1" t="s">
        <v>88</v>
      </c>
      <c r="Z1992" s="1" t="s">
        <v>7814</v>
      </c>
      <c r="AC1992" s="1">
        <v>50</v>
      </c>
      <c r="AD1992" s="1" t="s">
        <v>782</v>
      </c>
      <c r="AE1992" s="1" t="s">
        <v>9814</v>
      </c>
      <c r="AJ1992" s="1" t="s">
        <v>17</v>
      </c>
      <c r="AK1992" s="1" t="s">
        <v>9936</v>
      </c>
      <c r="AL1992" s="1" t="s">
        <v>79</v>
      </c>
      <c r="AM1992" s="1" t="s">
        <v>13206</v>
      </c>
    </row>
    <row r="1993" spans="1:72" ht="13.5" customHeight="1">
      <c r="A1993" s="4" t="str">
        <f t="shared" si="55"/>
        <v>1702_각남면_0114</v>
      </c>
      <c r="B1993" s="1">
        <v>1702</v>
      </c>
      <c r="C1993" s="1" t="s">
        <v>12741</v>
      </c>
      <c r="D1993" s="1" t="s">
        <v>12742</v>
      </c>
      <c r="E1993" s="1">
        <v>1992</v>
      </c>
      <c r="F1993" s="1">
        <v>8</v>
      </c>
      <c r="G1993" s="1" t="s">
        <v>3715</v>
      </c>
      <c r="H1993" s="1" t="s">
        <v>7058</v>
      </c>
      <c r="I1993" s="1">
        <v>3</v>
      </c>
      <c r="L1993" s="1">
        <v>1</v>
      </c>
      <c r="M1993" s="1" t="s">
        <v>15896</v>
      </c>
      <c r="N1993" s="1" t="s">
        <v>7118</v>
      </c>
      <c r="S1993" s="1" t="s">
        <v>64</v>
      </c>
      <c r="T1993" s="1" t="s">
        <v>7221</v>
      </c>
      <c r="Y1993" s="1" t="s">
        <v>15378</v>
      </c>
      <c r="Z1993" s="1" t="s">
        <v>8254</v>
      </c>
      <c r="AC1993" s="1">
        <v>5</v>
      </c>
      <c r="AD1993" s="1" t="s">
        <v>319</v>
      </c>
      <c r="AE1993" s="1" t="s">
        <v>7865</v>
      </c>
    </row>
    <row r="1994" spans="1:72" ht="13.5" customHeight="1">
      <c r="A1994" s="4" t="str">
        <f t="shared" si="55"/>
        <v>1702_각남면_0114</v>
      </c>
      <c r="B1994" s="1">
        <v>1702</v>
      </c>
      <c r="C1994" s="1" t="s">
        <v>12741</v>
      </c>
      <c r="D1994" s="1" t="s">
        <v>12742</v>
      </c>
      <c r="E1994" s="1">
        <v>1993</v>
      </c>
      <c r="F1994" s="1">
        <v>8</v>
      </c>
      <c r="G1994" s="1" t="s">
        <v>3715</v>
      </c>
      <c r="H1994" s="1" t="s">
        <v>7058</v>
      </c>
      <c r="I1994" s="1">
        <v>3</v>
      </c>
      <c r="L1994" s="1">
        <v>1</v>
      </c>
      <c r="M1994" s="1" t="s">
        <v>15896</v>
      </c>
      <c r="N1994" s="1" t="s">
        <v>7118</v>
      </c>
      <c r="S1994" s="1" t="s">
        <v>64</v>
      </c>
      <c r="T1994" s="1" t="s">
        <v>7221</v>
      </c>
      <c r="Y1994" s="1" t="s">
        <v>88</v>
      </c>
      <c r="Z1994" s="1" t="s">
        <v>7814</v>
      </c>
      <c r="AC1994" s="1">
        <v>3</v>
      </c>
      <c r="AD1994" s="1" t="s">
        <v>217</v>
      </c>
      <c r="AE1994" s="1" t="s">
        <v>9783</v>
      </c>
      <c r="AF1994" s="1" t="s">
        <v>100</v>
      </c>
      <c r="AG1994" s="1" t="s">
        <v>9819</v>
      </c>
    </row>
    <row r="1995" spans="1:72" ht="13.5" customHeight="1">
      <c r="A1995" s="4" t="str">
        <f t="shared" si="55"/>
        <v>1702_각남면_0114</v>
      </c>
      <c r="B1995" s="1">
        <v>1702</v>
      </c>
      <c r="C1995" s="1" t="s">
        <v>12741</v>
      </c>
      <c r="D1995" s="1" t="s">
        <v>12742</v>
      </c>
      <c r="E1995" s="1">
        <v>1994</v>
      </c>
      <c r="F1995" s="1">
        <v>8</v>
      </c>
      <c r="G1995" s="1" t="s">
        <v>3715</v>
      </c>
      <c r="H1995" s="1" t="s">
        <v>7058</v>
      </c>
      <c r="I1995" s="1">
        <v>3</v>
      </c>
      <c r="L1995" s="1">
        <v>2</v>
      </c>
      <c r="M1995" s="1" t="s">
        <v>2855</v>
      </c>
      <c r="N1995" s="1" t="s">
        <v>8528</v>
      </c>
      <c r="T1995" s="1" t="s">
        <v>14194</v>
      </c>
      <c r="U1995" s="1" t="s">
        <v>1520</v>
      </c>
      <c r="V1995" s="1" t="s">
        <v>7413</v>
      </c>
      <c r="Y1995" s="1" t="s">
        <v>2855</v>
      </c>
      <c r="Z1995" s="1" t="s">
        <v>8528</v>
      </c>
      <c r="AC1995" s="1">
        <v>37</v>
      </c>
      <c r="AD1995" s="1" t="s">
        <v>116</v>
      </c>
      <c r="AE1995" s="1" t="s">
        <v>9770</v>
      </c>
      <c r="AJ1995" s="1" t="s">
        <v>17</v>
      </c>
      <c r="AK1995" s="1" t="s">
        <v>9936</v>
      </c>
      <c r="AL1995" s="1" t="s">
        <v>97</v>
      </c>
      <c r="AM1995" s="1" t="s">
        <v>9880</v>
      </c>
      <c r="AN1995" s="1" t="s">
        <v>53</v>
      </c>
      <c r="AO1995" s="1" t="s">
        <v>9879</v>
      </c>
      <c r="AP1995" s="1" t="s">
        <v>935</v>
      </c>
      <c r="AQ1995" s="1" t="s">
        <v>13268</v>
      </c>
      <c r="AR1995" s="1" t="s">
        <v>3792</v>
      </c>
      <c r="AS1995" s="1" t="s">
        <v>10108</v>
      </c>
      <c r="AT1995" s="1" t="s">
        <v>57</v>
      </c>
      <c r="AU1995" s="1" t="s">
        <v>7320</v>
      </c>
      <c r="AV1995" s="1" t="s">
        <v>3793</v>
      </c>
      <c r="AW1995" s="1" t="s">
        <v>10597</v>
      </c>
      <c r="BB1995" s="1" t="s">
        <v>141</v>
      </c>
      <c r="BC1995" s="1" t="s">
        <v>7634</v>
      </c>
      <c r="BD1995" s="1" t="s">
        <v>3604</v>
      </c>
      <c r="BE1995" s="1" t="s">
        <v>8113</v>
      </c>
      <c r="BG1995" s="1" t="s">
        <v>46</v>
      </c>
      <c r="BH1995" s="1" t="s">
        <v>7417</v>
      </c>
      <c r="BI1995" s="1" t="s">
        <v>1374</v>
      </c>
      <c r="BJ1995" s="1" t="s">
        <v>8315</v>
      </c>
      <c r="BM1995" s="1" t="s">
        <v>3794</v>
      </c>
      <c r="BN1995" s="1" t="s">
        <v>11173</v>
      </c>
      <c r="BO1995" s="1" t="s">
        <v>46</v>
      </c>
      <c r="BP1995" s="1" t="s">
        <v>7417</v>
      </c>
      <c r="BQ1995" s="1" t="s">
        <v>3795</v>
      </c>
      <c r="BR1995" s="1" t="s">
        <v>12346</v>
      </c>
      <c r="BS1995" s="1" t="s">
        <v>97</v>
      </c>
      <c r="BT1995" s="1" t="s">
        <v>9880</v>
      </c>
    </row>
    <row r="1996" spans="1:72" ht="13.5" customHeight="1">
      <c r="A1996" s="4" t="str">
        <f t="shared" si="55"/>
        <v>1702_각남면_0114</v>
      </c>
      <c r="B1996" s="1">
        <v>1702</v>
      </c>
      <c r="C1996" s="1" t="s">
        <v>12741</v>
      </c>
      <c r="D1996" s="1" t="s">
        <v>12742</v>
      </c>
      <c r="E1996" s="1">
        <v>1995</v>
      </c>
      <c r="F1996" s="1">
        <v>8</v>
      </c>
      <c r="G1996" s="1" t="s">
        <v>3715</v>
      </c>
      <c r="H1996" s="1" t="s">
        <v>7058</v>
      </c>
      <c r="I1996" s="1">
        <v>3</v>
      </c>
      <c r="L1996" s="1">
        <v>2</v>
      </c>
      <c r="M1996" s="1" t="s">
        <v>2855</v>
      </c>
      <c r="N1996" s="1" t="s">
        <v>8528</v>
      </c>
      <c r="S1996" s="1" t="s">
        <v>49</v>
      </c>
      <c r="T1996" s="1" t="s">
        <v>2878</v>
      </c>
      <c r="U1996" s="1" t="s">
        <v>50</v>
      </c>
      <c r="V1996" s="1" t="s">
        <v>7304</v>
      </c>
      <c r="Y1996" s="1" t="s">
        <v>3796</v>
      </c>
      <c r="Z1996" s="1" t="s">
        <v>8784</v>
      </c>
      <c r="AC1996" s="1">
        <v>39</v>
      </c>
      <c r="AD1996" s="1" t="s">
        <v>803</v>
      </c>
      <c r="AE1996" s="1" t="s">
        <v>9815</v>
      </c>
      <c r="AJ1996" s="1" t="s">
        <v>17</v>
      </c>
      <c r="AK1996" s="1" t="s">
        <v>9936</v>
      </c>
      <c r="AL1996" s="1" t="s">
        <v>79</v>
      </c>
      <c r="AM1996" s="1" t="s">
        <v>13206</v>
      </c>
      <c r="AN1996" s="1" t="s">
        <v>1755</v>
      </c>
      <c r="AO1996" s="1" t="s">
        <v>10006</v>
      </c>
      <c r="AP1996" s="1" t="s">
        <v>55</v>
      </c>
      <c r="AQ1996" s="1" t="s">
        <v>7306</v>
      </c>
      <c r="AR1996" s="1" t="s">
        <v>3797</v>
      </c>
      <c r="AS1996" s="1" t="s">
        <v>13278</v>
      </c>
      <c r="AT1996" s="1" t="s">
        <v>57</v>
      </c>
      <c r="AU1996" s="1" t="s">
        <v>7320</v>
      </c>
      <c r="AV1996" s="1" t="s">
        <v>1481</v>
      </c>
      <c r="AW1996" s="1" t="s">
        <v>10598</v>
      </c>
      <c r="BB1996" s="1" t="s">
        <v>50</v>
      </c>
      <c r="BC1996" s="1" t="s">
        <v>7304</v>
      </c>
      <c r="BD1996" s="1" t="s">
        <v>3798</v>
      </c>
      <c r="BE1996" s="1" t="s">
        <v>8486</v>
      </c>
      <c r="BG1996" s="1" t="s">
        <v>57</v>
      </c>
      <c r="BH1996" s="1" t="s">
        <v>7320</v>
      </c>
      <c r="BI1996" s="1" t="s">
        <v>3799</v>
      </c>
      <c r="BJ1996" s="1" t="s">
        <v>11326</v>
      </c>
      <c r="BK1996" s="1" t="s">
        <v>57</v>
      </c>
      <c r="BL1996" s="1" t="s">
        <v>7320</v>
      </c>
      <c r="BM1996" s="1" t="s">
        <v>3800</v>
      </c>
      <c r="BN1996" s="1" t="s">
        <v>9266</v>
      </c>
      <c r="BO1996" s="1" t="s">
        <v>57</v>
      </c>
      <c r="BP1996" s="1" t="s">
        <v>7320</v>
      </c>
      <c r="BQ1996" s="1" t="s">
        <v>3801</v>
      </c>
      <c r="BR1996" s="1" t="s">
        <v>8264</v>
      </c>
      <c r="BS1996" s="1" t="s">
        <v>3258</v>
      </c>
      <c r="BT1996" s="1" t="s">
        <v>10020</v>
      </c>
    </row>
    <row r="1997" spans="1:72" ht="13.5" customHeight="1">
      <c r="A1997" s="4" t="str">
        <f t="shared" si="55"/>
        <v>1702_각남면_0114</v>
      </c>
      <c r="B1997" s="1">
        <v>1702</v>
      </c>
      <c r="C1997" s="1" t="s">
        <v>12741</v>
      </c>
      <c r="D1997" s="1" t="s">
        <v>12742</v>
      </c>
      <c r="E1997" s="1">
        <v>1996</v>
      </c>
      <c r="F1997" s="1">
        <v>8</v>
      </c>
      <c r="G1997" s="1" t="s">
        <v>3715</v>
      </c>
      <c r="H1997" s="1" t="s">
        <v>7058</v>
      </c>
      <c r="I1997" s="1">
        <v>3</v>
      </c>
      <c r="L1997" s="1">
        <v>2</v>
      </c>
      <c r="M1997" s="1" t="s">
        <v>2855</v>
      </c>
      <c r="N1997" s="1" t="s">
        <v>8528</v>
      </c>
      <c r="S1997" s="1" t="s">
        <v>68</v>
      </c>
      <c r="T1997" s="1" t="s">
        <v>7222</v>
      </c>
      <c r="Y1997" s="1" t="s">
        <v>2491</v>
      </c>
      <c r="Z1997" s="1" t="s">
        <v>8785</v>
      </c>
      <c r="AC1997" s="1">
        <v>11</v>
      </c>
      <c r="AD1997" s="1" t="s">
        <v>313</v>
      </c>
      <c r="AE1997" s="1" t="s">
        <v>9793</v>
      </c>
    </row>
    <row r="1998" spans="1:72" ht="13.5" customHeight="1">
      <c r="A1998" s="4" t="str">
        <f t="shared" si="55"/>
        <v>1702_각남면_0114</v>
      </c>
      <c r="B1998" s="1">
        <v>1702</v>
      </c>
      <c r="C1998" s="1" t="s">
        <v>12741</v>
      </c>
      <c r="D1998" s="1" t="s">
        <v>12742</v>
      </c>
      <c r="E1998" s="1">
        <v>1997</v>
      </c>
      <c r="F1998" s="1">
        <v>8</v>
      </c>
      <c r="G1998" s="1" t="s">
        <v>3715</v>
      </c>
      <c r="H1998" s="1" t="s">
        <v>7058</v>
      </c>
      <c r="I1998" s="1">
        <v>3</v>
      </c>
      <c r="L1998" s="1">
        <v>2</v>
      </c>
      <c r="M1998" s="1" t="s">
        <v>2855</v>
      </c>
      <c r="N1998" s="1" t="s">
        <v>8528</v>
      </c>
      <c r="S1998" s="1" t="s">
        <v>64</v>
      </c>
      <c r="T1998" s="1" t="s">
        <v>7221</v>
      </c>
      <c r="Y1998" s="1" t="s">
        <v>142</v>
      </c>
      <c r="Z1998" s="1" t="s">
        <v>8786</v>
      </c>
      <c r="AC1998" s="1">
        <v>8</v>
      </c>
      <c r="AD1998" s="1" t="s">
        <v>184</v>
      </c>
      <c r="AE1998" s="1" t="s">
        <v>9781</v>
      </c>
    </row>
    <row r="1999" spans="1:72" ht="13.5" customHeight="1">
      <c r="A1999" s="4" t="str">
        <f t="shared" si="55"/>
        <v>1702_각남면_0114</v>
      </c>
      <c r="B1999" s="1">
        <v>1702</v>
      </c>
      <c r="C1999" s="1" t="s">
        <v>12741</v>
      </c>
      <c r="D1999" s="1" t="s">
        <v>12742</v>
      </c>
      <c r="E1999" s="1">
        <v>1998</v>
      </c>
      <c r="F1999" s="1">
        <v>8</v>
      </c>
      <c r="G1999" s="1" t="s">
        <v>3715</v>
      </c>
      <c r="H1999" s="1" t="s">
        <v>7058</v>
      </c>
      <c r="I1999" s="1">
        <v>3</v>
      </c>
      <c r="L1999" s="1">
        <v>2</v>
      </c>
      <c r="M1999" s="1" t="s">
        <v>2855</v>
      </c>
      <c r="N1999" s="1" t="s">
        <v>8528</v>
      </c>
      <c r="S1999" s="1" t="s">
        <v>64</v>
      </c>
      <c r="T1999" s="1" t="s">
        <v>7221</v>
      </c>
      <c r="Y1999" s="1" t="s">
        <v>15471</v>
      </c>
      <c r="Z1999" s="1" t="s">
        <v>8787</v>
      </c>
      <c r="AC1999" s="1">
        <v>5</v>
      </c>
      <c r="AD1999" s="1" t="s">
        <v>319</v>
      </c>
      <c r="AE1999" s="1" t="s">
        <v>7865</v>
      </c>
    </row>
    <row r="2000" spans="1:72" ht="13.5" customHeight="1">
      <c r="A2000" s="4" t="str">
        <f t="shared" si="55"/>
        <v>1702_각남면_0114</v>
      </c>
      <c r="B2000" s="1">
        <v>1702</v>
      </c>
      <c r="C2000" s="1" t="s">
        <v>12741</v>
      </c>
      <c r="D2000" s="1" t="s">
        <v>12742</v>
      </c>
      <c r="E2000" s="1">
        <v>1999</v>
      </c>
      <c r="F2000" s="1">
        <v>8</v>
      </c>
      <c r="G2000" s="1" t="s">
        <v>3715</v>
      </c>
      <c r="H2000" s="1" t="s">
        <v>7058</v>
      </c>
      <c r="I2000" s="1">
        <v>3</v>
      </c>
      <c r="L2000" s="1">
        <v>3</v>
      </c>
      <c r="M2000" s="1" t="s">
        <v>14641</v>
      </c>
      <c r="N2000" s="1" t="s">
        <v>14642</v>
      </c>
      <c r="T2000" s="1" t="s">
        <v>14194</v>
      </c>
      <c r="U2000" s="1" t="s">
        <v>3430</v>
      </c>
      <c r="V2000" s="1" t="s">
        <v>7512</v>
      </c>
      <c r="W2000" s="1" t="s">
        <v>166</v>
      </c>
      <c r="X2000" s="1" t="s">
        <v>7754</v>
      </c>
      <c r="Y2000" s="1" t="s">
        <v>3802</v>
      </c>
      <c r="Z2000" s="1" t="s">
        <v>8788</v>
      </c>
      <c r="AC2000" s="1">
        <v>42</v>
      </c>
      <c r="AD2000" s="1" t="s">
        <v>266</v>
      </c>
      <c r="AE2000" s="1" t="s">
        <v>9788</v>
      </c>
      <c r="AJ2000" s="1" t="s">
        <v>17</v>
      </c>
      <c r="AK2000" s="1" t="s">
        <v>9936</v>
      </c>
      <c r="AL2000" s="1" t="s">
        <v>97</v>
      </c>
      <c r="AM2000" s="1" t="s">
        <v>9880</v>
      </c>
      <c r="AT2000" s="1" t="s">
        <v>553</v>
      </c>
      <c r="AU2000" s="1" t="s">
        <v>7549</v>
      </c>
      <c r="AV2000" s="1" t="s">
        <v>419</v>
      </c>
      <c r="AW2000" s="1" t="s">
        <v>7878</v>
      </c>
      <c r="BG2000" s="1" t="s">
        <v>2122</v>
      </c>
      <c r="BH2000" s="1" t="s">
        <v>10227</v>
      </c>
      <c r="BI2000" s="1" t="s">
        <v>3803</v>
      </c>
      <c r="BJ2000" s="1" t="s">
        <v>10489</v>
      </c>
      <c r="BK2000" s="1" t="s">
        <v>189</v>
      </c>
      <c r="BL2000" s="1" t="s">
        <v>7414</v>
      </c>
      <c r="BM2000" s="1" t="s">
        <v>2123</v>
      </c>
      <c r="BN2000" s="1" t="s">
        <v>11333</v>
      </c>
      <c r="BO2000" s="1" t="s">
        <v>553</v>
      </c>
      <c r="BP2000" s="1" t="s">
        <v>7549</v>
      </c>
      <c r="BQ2000" s="1" t="s">
        <v>3804</v>
      </c>
      <c r="BR2000" s="1" t="s">
        <v>12347</v>
      </c>
      <c r="BS2000" s="1" t="s">
        <v>14142</v>
      </c>
      <c r="BT2000" s="1" t="s">
        <v>14143</v>
      </c>
    </row>
    <row r="2001" spans="1:72" ht="13.5" customHeight="1">
      <c r="A2001" s="4" t="str">
        <f t="shared" si="55"/>
        <v>1702_각남면_0114</v>
      </c>
      <c r="B2001" s="1">
        <v>1702</v>
      </c>
      <c r="C2001" s="1" t="s">
        <v>12741</v>
      </c>
      <c r="D2001" s="1" t="s">
        <v>12742</v>
      </c>
      <c r="E2001" s="1">
        <v>2000</v>
      </c>
      <c r="F2001" s="1">
        <v>8</v>
      </c>
      <c r="G2001" s="1" t="s">
        <v>3715</v>
      </c>
      <c r="H2001" s="1" t="s">
        <v>7058</v>
      </c>
      <c r="I2001" s="1">
        <v>3</v>
      </c>
      <c r="L2001" s="1">
        <v>3</v>
      </c>
      <c r="M2001" s="1" t="s">
        <v>14641</v>
      </c>
      <c r="N2001" s="1" t="s">
        <v>14642</v>
      </c>
      <c r="S2001" s="1" t="s">
        <v>49</v>
      </c>
      <c r="T2001" s="1" t="s">
        <v>2878</v>
      </c>
      <c r="W2001" s="1" t="s">
        <v>155</v>
      </c>
      <c r="X2001" s="1" t="s">
        <v>7753</v>
      </c>
      <c r="Y2001" s="1" t="s">
        <v>88</v>
      </c>
      <c r="Z2001" s="1" t="s">
        <v>7814</v>
      </c>
      <c r="AC2001" s="1">
        <v>36</v>
      </c>
      <c r="AD2001" s="1" t="s">
        <v>289</v>
      </c>
      <c r="AE2001" s="1" t="s">
        <v>9790</v>
      </c>
      <c r="AJ2001" s="1" t="s">
        <v>17</v>
      </c>
      <c r="AK2001" s="1" t="s">
        <v>9936</v>
      </c>
      <c r="AL2001" s="1" t="s">
        <v>399</v>
      </c>
      <c r="AM2001" s="1" t="s">
        <v>9937</v>
      </c>
      <c r="AT2001" s="1" t="s">
        <v>553</v>
      </c>
      <c r="AU2001" s="1" t="s">
        <v>7549</v>
      </c>
      <c r="AV2001" s="1" t="s">
        <v>814</v>
      </c>
      <c r="AW2001" s="1" t="s">
        <v>7979</v>
      </c>
      <c r="BG2001" s="1" t="s">
        <v>553</v>
      </c>
      <c r="BH2001" s="1" t="s">
        <v>7549</v>
      </c>
      <c r="BI2001" s="1" t="s">
        <v>2157</v>
      </c>
      <c r="BJ2001" s="1" t="s">
        <v>10435</v>
      </c>
      <c r="BK2001" s="1" t="s">
        <v>95</v>
      </c>
      <c r="BL2001" s="1" t="s">
        <v>10190</v>
      </c>
      <c r="BM2001" s="1" t="s">
        <v>3805</v>
      </c>
      <c r="BN2001" s="1" t="s">
        <v>11416</v>
      </c>
      <c r="BO2001" s="1" t="s">
        <v>95</v>
      </c>
      <c r="BP2001" s="1" t="s">
        <v>10190</v>
      </c>
      <c r="BQ2001" s="1" t="s">
        <v>3806</v>
      </c>
      <c r="BR2001" s="1" t="s">
        <v>13986</v>
      </c>
      <c r="BS2001" s="1" t="s">
        <v>149</v>
      </c>
      <c r="BT2001" s="1" t="s">
        <v>9962</v>
      </c>
    </row>
    <row r="2002" spans="1:72" ht="13.5" customHeight="1">
      <c r="A2002" s="4" t="str">
        <f t="shared" si="55"/>
        <v>1702_각남면_0114</v>
      </c>
      <c r="B2002" s="1">
        <v>1702</v>
      </c>
      <c r="C2002" s="1" t="s">
        <v>12741</v>
      </c>
      <c r="D2002" s="1" t="s">
        <v>12742</v>
      </c>
      <c r="E2002" s="1">
        <v>2001</v>
      </c>
      <c r="F2002" s="1">
        <v>8</v>
      </c>
      <c r="G2002" s="1" t="s">
        <v>3715</v>
      </c>
      <c r="H2002" s="1" t="s">
        <v>7058</v>
      </c>
      <c r="I2002" s="1">
        <v>3</v>
      </c>
      <c r="L2002" s="1">
        <v>3</v>
      </c>
      <c r="M2002" s="1" t="s">
        <v>14641</v>
      </c>
      <c r="N2002" s="1" t="s">
        <v>14642</v>
      </c>
      <c r="S2002" s="1" t="s">
        <v>64</v>
      </c>
      <c r="T2002" s="1" t="s">
        <v>7221</v>
      </c>
      <c r="Y2002" s="1" t="s">
        <v>88</v>
      </c>
      <c r="Z2002" s="1" t="s">
        <v>7814</v>
      </c>
      <c r="AC2002" s="1">
        <v>7</v>
      </c>
      <c r="AD2002" s="1" t="s">
        <v>74</v>
      </c>
      <c r="AE2002" s="1" t="s">
        <v>9766</v>
      </c>
    </row>
    <row r="2003" spans="1:72" ht="13.5" customHeight="1">
      <c r="A2003" s="4" t="str">
        <f t="shared" si="55"/>
        <v>1702_각남면_0114</v>
      </c>
      <c r="B2003" s="1">
        <v>1702</v>
      </c>
      <c r="C2003" s="1" t="s">
        <v>12741</v>
      </c>
      <c r="D2003" s="1" t="s">
        <v>12742</v>
      </c>
      <c r="E2003" s="1">
        <v>2002</v>
      </c>
      <c r="F2003" s="1">
        <v>8</v>
      </c>
      <c r="G2003" s="1" t="s">
        <v>3715</v>
      </c>
      <c r="H2003" s="1" t="s">
        <v>7058</v>
      </c>
      <c r="I2003" s="1">
        <v>3</v>
      </c>
      <c r="L2003" s="1">
        <v>3</v>
      </c>
      <c r="M2003" s="1" t="s">
        <v>14641</v>
      </c>
      <c r="N2003" s="1" t="s">
        <v>14642</v>
      </c>
      <c r="S2003" s="1" t="s">
        <v>68</v>
      </c>
      <c r="T2003" s="1" t="s">
        <v>7222</v>
      </c>
      <c r="Y2003" s="1" t="s">
        <v>3807</v>
      </c>
      <c r="Z2003" s="1" t="s">
        <v>8789</v>
      </c>
      <c r="AF2003" s="1" t="s">
        <v>599</v>
      </c>
      <c r="AG2003" s="1" t="s">
        <v>9829</v>
      </c>
    </row>
    <row r="2004" spans="1:72" ht="13.5" customHeight="1">
      <c r="A2004" s="4" t="str">
        <f t="shared" si="55"/>
        <v>1702_각남면_0114</v>
      </c>
      <c r="B2004" s="1">
        <v>1702</v>
      </c>
      <c r="C2004" s="1" t="s">
        <v>12741</v>
      </c>
      <c r="D2004" s="1" t="s">
        <v>12742</v>
      </c>
      <c r="E2004" s="1">
        <v>2003</v>
      </c>
      <c r="F2004" s="1">
        <v>8</v>
      </c>
      <c r="G2004" s="1" t="s">
        <v>3715</v>
      </c>
      <c r="H2004" s="1" t="s">
        <v>7058</v>
      </c>
      <c r="I2004" s="1">
        <v>3</v>
      </c>
      <c r="L2004" s="1">
        <v>3</v>
      </c>
      <c r="M2004" s="1" t="s">
        <v>14641</v>
      </c>
      <c r="N2004" s="1" t="s">
        <v>14642</v>
      </c>
      <c r="S2004" s="1" t="s">
        <v>64</v>
      </c>
      <c r="T2004" s="1" t="s">
        <v>7221</v>
      </c>
      <c r="Y2004" s="1" t="s">
        <v>88</v>
      </c>
      <c r="Z2004" s="1" t="s">
        <v>7814</v>
      </c>
      <c r="AC2004" s="1">
        <v>4</v>
      </c>
      <c r="AD2004" s="1" t="s">
        <v>103</v>
      </c>
      <c r="AE2004" s="1" t="s">
        <v>9769</v>
      </c>
    </row>
    <row r="2005" spans="1:72" ht="13.5" customHeight="1">
      <c r="A2005" s="4" t="str">
        <f t="shared" si="55"/>
        <v>1702_각남면_0114</v>
      </c>
      <c r="B2005" s="1">
        <v>1702</v>
      </c>
      <c r="C2005" s="1" t="s">
        <v>12741</v>
      </c>
      <c r="D2005" s="1" t="s">
        <v>12742</v>
      </c>
      <c r="E2005" s="1">
        <v>2004</v>
      </c>
      <c r="F2005" s="1">
        <v>8</v>
      </c>
      <c r="G2005" s="1" t="s">
        <v>3715</v>
      </c>
      <c r="H2005" s="1" t="s">
        <v>7058</v>
      </c>
      <c r="I2005" s="1">
        <v>3</v>
      </c>
      <c r="L2005" s="1">
        <v>3</v>
      </c>
      <c r="M2005" s="1" t="s">
        <v>14641</v>
      </c>
      <c r="N2005" s="1" t="s">
        <v>14642</v>
      </c>
      <c r="S2005" s="1" t="s">
        <v>68</v>
      </c>
      <c r="T2005" s="1" t="s">
        <v>7222</v>
      </c>
      <c r="Y2005" s="1" t="s">
        <v>3808</v>
      </c>
      <c r="Z2005" s="1" t="s">
        <v>7888</v>
      </c>
      <c r="AC2005" s="1">
        <v>3</v>
      </c>
      <c r="AD2005" s="1" t="s">
        <v>217</v>
      </c>
      <c r="AE2005" s="1" t="s">
        <v>9783</v>
      </c>
      <c r="AF2005" s="1" t="s">
        <v>100</v>
      </c>
      <c r="AG2005" s="1" t="s">
        <v>9819</v>
      </c>
    </row>
    <row r="2006" spans="1:72" ht="13.5" customHeight="1">
      <c r="A2006" s="4" t="str">
        <f t="shared" si="55"/>
        <v>1702_각남면_0114</v>
      </c>
      <c r="B2006" s="1">
        <v>1702</v>
      </c>
      <c r="C2006" s="1" t="s">
        <v>12741</v>
      </c>
      <c r="D2006" s="1" t="s">
        <v>12742</v>
      </c>
      <c r="E2006" s="1">
        <v>2005</v>
      </c>
      <c r="F2006" s="1">
        <v>8</v>
      </c>
      <c r="G2006" s="1" t="s">
        <v>3715</v>
      </c>
      <c r="H2006" s="1" t="s">
        <v>7058</v>
      </c>
      <c r="I2006" s="1">
        <v>3</v>
      </c>
      <c r="L2006" s="1">
        <v>4</v>
      </c>
      <c r="M2006" s="1" t="s">
        <v>14911</v>
      </c>
      <c r="N2006" s="1" t="s">
        <v>14912</v>
      </c>
      <c r="T2006" s="1" t="s">
        <v>14194</v>
      </c>
      <c r="U2006" s="1" t="s">
        <v>391</v>
      </c>
      <c r="V2006" s="1" t="s">
        <v>7333</v>
      </c>
      <c r="W2006" s="1" t="s">
        <v>1049</v>
      </c>
      <c r="X2006" s="1" t="s">
        <v>7774</v>
      </c>
      <c r="Y2006" s="1" t="s">
        <v>1748</v>
      </c>
      <c r="Z2006" s="1" t="s">
        <v>8099</v>
      </c>
      <c r="AC2006" s="1">
        <v>22</v>
      </c>
      <c r="AD2006" s="1" t="s">
        <v>465</v>
      </c>
      <c r="AE2006" s="1" t="s">
        <v>9802</v>
      </c>
      <c r="AJ2006" s="1" t="s">
        <v>17</v>
      </c>
      <c r="AK2006" s="1" t="s">
        <v>9936</v>
      </c>
      <c r="AL2006" s="1" t="s">
        <v>597</v>
      </c>
      <c r="AM2006" s="1" t="s">
        <v>10004</v>
      </c>
      <c r="AT2006" s="1" t="s">
        <v>46</v>
      </c>
      <c r="AU2006" s="1" t="s">
        <v>7417</v>
      </c>
      <c r="AV2006" s="1" t="s">
        <v>2456</v>
      </c>
      <c r="AW2006" s="1" t="s">
        <v>8433</v>
      </c>
      <c r="BG2006" s="1" t="s">
        <v>46</v>
      </c>
      <c r="BH2006" s="1" t="s">
        <v>7417</v>
      </c>
      <c r="BI2006" s="1" t="s">
        <v>15368</v>
      </c>
      <c r="BJ2006" s="1" t="s">
        <v>8300</v>
      </c>
      <c r="BK2006" s="1" t="s">
        <v>46</v>
      </c>
      <c r="BL2006" s="1" t="s">
        <v>7417</v>
      </c>
      <c r="BM2006" s="1" t="s">
        <v>3765</v>
      </c>
      <c r="BN2006" s="1" t="s">
        <v>13552</v>
      </c>
      <c r="BO2006" s="1" t="s">
        <v>46</v>
      </c>
      <c r="BP2006" s="1" t="s">
        <v>7417</v>
      </c>
      <c r="BQ2006" s="1" t="s">
        <v>3809</v>
      </c>
      <c r="BR2006" s="1" t="s">
        <v>12348</v>
      </c>
      <c r="BS2006" s="1" t="s">
        <v>806</v>
      </c>
      <c r="BT2006" s="1" t="s">
        <v>14135</v>
      </c>
    </row>
    <row r="2007" spans="1:72" ht="13.5" customHeight="1">
      <c r="A2007" s="4" t="str">
        <f t="shared" si="55"/>
        <v>1702_각남면_0114</v>
      </c>
      <c r="B2007" s="1">
        <v>1702</v>
      </c>
      <c r="C2007" s="1" t="s">
        <v>12741</v>
      </c>
      <c r="D2007" s="1" t="s">
        <v>12742</v>
      </c>
      <c r="E2007" s="1">
        <v>2006</v>
      </c>
      <c r="F2007" s="1">
        <v>8</v>
      </c>
      <c r="G2007" s="1" t="s">
        <v>3715</v>
      </c>
      <c r="H2007" s="1" t="s">
        <v>7058</v>
      </c>
      <c r="I2007" s="1">
        <v>3</v>
      </c>
      <c r="L2007" s="1">
        <v>4</v>
      </c>
      <c r="M2007" s="1" t="s">
        <v>14911</v>
      </c>
      <c r="N2007" s="1" t="s">
        <v>14912</v>
      </c>
      <c r="S2007" s="1" t="s">
        <v>49</v>
      </c>
      <c r="T2007" s="1" t="s">
        <v>2878</v>
      </c>
      <c r="W2007" s="1" t="s">
        <v>3810</v>
      </c>
      <c r="X2007" s="1" t="s">
        <v>7797</v>
      </c>
      <c r="Y2007" s="1" t="s">
        <v>88</v>
      </c>
      <c r="Z2007" s="1" t="s">
        <v>7814</v>
      </c>
      <c r="AC2007" s="1">
        <v>28</v>
      </c>
      <c r="AD2007" s="1" t="s">
        <v>650</v>
      </c>
      <c r="AE2007" s="1" t="s">
        <v>9810</v>
      </c>
      <c r="AJ2007" s="1" t="s">
        <v>17</v>
      </c>
      <c r="AK2007" s="1" t="s">
        <v>9936</v>
      </c>
      <c r="AL2007" s="1" t="s">
        <v>149</v>
      </c>
      <c r="AM2007" s="1" t="s">
        <v>9962</v>
      </c>
      <c r="AT2007" s="1" t="s">
        <v>46</v>
      </c>
      <c r="AU2007" s="1" t="s">
        <v>7417</v>
      </c>
      <c r="AV2007" s="1" t="s">
        <v>3811</v>
      </c>
      <c r="AW2007" s="1" t="s">
        <v>10599</v>
      </c>
      <c r="BG2007" s="1" t="s">
        <v>46</v>
      </c>
      <c r="BH2007" s="1" t="s">
        <v>7417</v>
      </c>
      <c r="BI2007" s="1" t="s">
        <v>3812</v>
      </c>
      <c r="BJ2007" s="1" t="s">
        <v>11327</v>
      </c>
      <c r="BK2007" s="1" t="s">
        <v>95</v>
      </c>
      <c r="BL2007" s="1" t="s">
        <v>10190</v>
      </c>
      <c r="BM2007" s="1" t="s">
        <v>3813</v>
      </c>
      <c r="BN2007" s="1" t="s">
        <v>11782</v>
      </c>
      <c r="BO2007" s="1" t="s">
        <v>46</v>
      </c>
      <c r="BP2007" s="1" t="s">
        <v>7417</v>
      </c>
      <c r="BQ2007" s="1" t="s">
        <v>3814</v>
      </c>
      <c r="BR2007" s="1" t="s">
        <v>12349</v>
      </c>
      <c r="BS2007" s="1" t="s">
        <v>193</v>
      </c>
      <c r="BT2007" s="1" t="s">
        <v>10003</v>
      </c>
    </row>
    <row r="2008" spans="1:72" ht="13.5" customHeight="1">
      <c r="A2008" s="4" t="str">
        <f t="shared" si="55"/>
        <v>1702_각남면_0114</v>
      </c>
      <c r="B2008" s="1">
        <v>1702</v>
      </c>
      <c r="C2008" s="1" t="s">
        <v>12741</v>
      </c>
      <c r="D2008" s="1" t="s">
        <v>12742</v>
      </c>
      <c r="E2008" s="1">
        <v>2007</v>
      </c>
      <c r="F2008" s="1">
        <v>8</v>
      </c>
      <c r="G2008" s="1" t="s">
        <v>3715</v>
      </c>
      <c r="H2008" s="1" t="s">
        <v>7058</v>
      </c>
      <c r="I2008" s="1">
        <v>3</v>
      </c>
      <c r="L2008" s="1">
        <v>4</v>
      </c>
      <c r="M2008" s="1" t="s">
        <v>14911</v>
      </c>
      <c r="N2008" s="1" t="s">
        <v>14912</v>
      </c>
      <c r="S2008" s="1" t="s">
        <v>280</v>
      </c>
      <c r="T2008" s="1" t="s">
        <v>7228</v>
      </c>
      <c r="W2008" s="1" t="s">
        <v>1683</v>
      </c>
      <c r="X2008" s="1" t="s">
        <v>7772</v>
      </c>
      <c r="Y2008" s="1" t="s">
        <v>3815</v>
      </c>
      <c r="Z2008" s="1" t="s">
        <v>8790</v>
      </c>
      <c r="AC2008" s="1">
        <v>52</v>
      </c>
      <c r="AD2008" s="1" t="s">
        <v>162</v>
      </c>
      <c r="AE2008" s="1" t="s">
        <v>9778</v>
      </c>
    </row>
    <row r="2009" spans="1:72" ht="13.5" customHeight="1">
      <c r="A2009" s="4" t="str">
        <f t="shared" si="55"/>
        <v>1702_각남면_0114</v>
      </c>
      <c r="B2009" s="1">
        <v>1702</v>
      </c>
      <c r="C2009" s="1" t="s">
        <v>12741</v>
      </c>
      <c r="D2009" s="1" t="s">
        <v>12742</v>
      </c>
      <c r="E2009" s="1">
        <v>2008</v>
      </c>
      <c r="F2009" s="1">
        <v>8</v>
      </c>
      <c r="G2009" s="1" t="s">
        <v>3715</v>
      </c>
      <c r="H2009" s="1" t="s">
        <v>7058</v>
      </c>
      <c r="I2009" s="1">
        <v>3</v>
      </c>
      <c r="L2009" s="1">
        <v>4</v>
      </c>
      <c r="M2009" s="1" t="s">
        <v>14911</v>
      </c>
      <c r="N2009" s="1" t="s">
        <v>14912</v>
      </c>
      <c r="S2009" s="1" t="s">
        <v>494</v>
      </c>
      <c r="T2009" s="1" t="s">
        <v>7234</v>
      </c>
      <c r="Y2009" s="1" t="s">
        <v>3816</v>
      </c>
      <c r="Z2009" s="1" t="s">
        <v>8791</v>
      </c>
      <c r="AF2009" s="1" t="s">
        <v>599</v>
      </c>
      <c r="AG2009" s="1" t="s">
        <v>9829</v>
      </c>
    </row>
    <row r="2010" spans="1:72" ht="13.5" customHeight="1">
      <c r="A2010" s="4" t="str">
        <f t="shared" si="55"/>
        <v>1702_각남면_0114</v>
      </c>
      <c r="B2010" s="1">
        <v>1702</v>
      </c>
      <c r="C2010" s="1" t="s">
        <v>12741</v>
      </c>
      <c r="D2010" s="1" t="s">
        <v>12742</v>
      </c>
      <c r="E2010" s="1">
        <v>2009</v>
      </c>
      <c r="F2010" s="1">
        <v>8</v>
      </c>
      <c r="G2010" s="1" t="s">
        <v>3715</v>
      </c>
      <c r="H2010" s="1" t="s">
        <v>7058</v>
      </c>
      <c r="I2010" s="1">
        <v>3</v>
      </c>
      <c r="L2010" s="1">
        <v>4</v>
      </c>
      <c r="M2010" s="1" t="s">
        <v>14911</v>
      </c>
      <c r="N2010" s="1" t="s">
        <v>14912</v>
      </c>
      <c r="S2010" s="1" t="s">
        <v>64</v>
      </c>
      <c r="T2010" s="1" t="s">
        <v>7221</v>
      </c>
      <c r="Y2010" s="1" t="s">
        <v>88</v>
      </c>
      <c r="Z2010" s="1" t="s">
        <v>7814</v>
      </c>
      <c r="AC2010" s="1">
        <v>3</v>
      </c>
      <c r="AD2010" s="1" t="s">
        <v>217</v>
      </c>
      <c r="AE2010" s="1" t="s">
        <v>9783</v>
      </c>
      <c r="AF2010" s="1" t="s">
        <v>100</v>
      </c>
      <c r="AG2010" s="1" t="s">
        <v>9819</v>
      </c>
    </row>
    <row r="2011" spans="1:72" ht="13.5" customHeight="1">
      <c r="A2011" s="4" t="str">
        <f t="shared" si="55"/>
        <v>1702_각남면_0114</v>
      </c>
      <c r="B2011" s="1">
        <v>1702</v>
      </c>
      <c r="C2011" s="1" t="s">
        <v>12741</v>
      </c>
      <c r="D2011" s="1" t="s">
        <v>12742</v>
      </c>
      <c r="E2011" s="1">
        <v>2010</v>
      </c>
      <c r="F2011" s="1">
        <v>8</v>
      </c>
      <c r="G2011" s="1" t="s">
        <v>3715</v>
      </c>
      <c r="H2011" s="1" t="s">
        <v>7058</v>
      </c>
      <c r="I2011" s="1">
        <v>3</v>
      </c>
      <c r="L2011" s="1">
        <v>5</v>
      </c>
      <c r="M2011" s="1" t="s">
        <v>1882</v>
      </c>
      <c r="N2011" s="1" t="s">
        <v>8303</v>
      </c>
      <c r="T2011" s="1" t="s">
        <v>14194</v>
      </c>
      <c r="U2011" s="1" t="s">
        <v>3817</v>
      </c>
      <c r="V2011" s="1" t="s">
        <v>7539</v>
      </c>
      <c r="Y2011" s="1" t="s">
        <v>1882</v>
      </c>
      <c r="Z2011" s="1" t="s">
        <v>8303</v>
      </c>
      <c r="AC2011" s="1">
        <v>62</v>
      </c>
      <c r="AD2011" s="1" t="s">
        <v>99</v>
      </c>
      <c r="AE2011" s="1" t="s">
        <v>9768</v>
      </c>
      <c r="AJ2011" s="1" t="s">
        <v>17</v>
      </c>
      <c r="AK2011" s="1" t="s">
        <v>9936</v>
      </c>
      <c r="AL2011" s="1" t="s">
        <v>97</v>
      </c>
      <c r="AM2011" s="1" t="s">
        <v>9880</v>
      </c>
      <c r="AN2011" s="1" t="s">
        <v>53</v>
      </c>
      <c r="AO2011" s="1" t="s">
        <v>9879</v>
      </c>
      <c r="AP2011" s="1" t="s">
        <v>935</v>
      </c>
      <c r="AQ2011" s="1" t="s">
        <v>13268</v>
      </c>
      <c r="AR2011" s="1" t="s">
        <v>3792</v>
      </c>
      <c r="AS2011" s="1" t="s">
        <v>10108</v>
      </c>
      <c r="AT2011" s="1" t="s">
        <v>46</v>
      </c>
      <c r="AU2011" s="1" t="s">
        <v>7417</v>
      </c>
      <c r="AV2011" s="1" t="s">
        <v>3818</v>
      </c>
      <c r="AW2011" s="1" t="s">
        <v>8474</v>
      </c>
      <c r="BB2011" s="1" t="s">
        <v>50</v>
      </c>
      <c r="BC2011" s="1" t="s">
        <v>7304</v>
      </c>
      <c r="BD2011" s="1" t="s">
        <v>651</v>
      </c>
      <c r="BE2011" s="1" t="s">
        <v>7934</v>
      </c>
      <c r="BG2011" s="1" t="s">
        <v>46</v>
      </c>
      <c r="BH2011" s="1" t="s">
        <v>7417</v>
      </c>
      <c r="BI2011" s="1" t="s">
        <v>3819</v>
      </c>
      <c r="BJ2011" s="1" t="s">
        <v>9423</v>
      </c>
      <c r="BK2011" s="1" t="s">
        <v>46</v>
      </c>
      <c r="BL2011" s="1" t="s">
        <v>7417</v>
      </c>
      <c r="BM2011" s="1" t="s">
        <v>3820</v>
      </c>
      <c r="BN2011" s="1" t="s">
        <v>11401</v>
      </c>
      <c r="BO2011" s="1" t="s">
        <v>57</v>
      </c>
      <c r="BP2011" s="1" t="s">
        <v>7320</v>
      </c>
      <c r="BQ2011" s="1" t="s">
        <v>3821</v>
      </c>
      <c r="BR2011" s="1" t="s">
        <v>11332</v>
      </c>
      <c r="BS2011" s="1" t="s">
        <v>149</v>
      </c>
      <c r="BT2011" s="1" t="s">
        <v>9962</v>
      </c>
    </row>
    <row r="2012" spans="1:72" ht="13.5" customHeight="1">
      <c r="A2012" s="4" t="str">
        <f t="shared" si="55"/>
        <v>1702_각남면_0114</v>
      </c>
      <c r="B2012" s="1">
        <v>1702</v>
      </c>
      <c r="C2012" s="1" t="s">
        <v>12741</v>
      </c>
      <c r="D2012" s="1" t="s">
        <v>12742</v>
      </c>
      <c r="E2012" s="1">
        <v>2011</v>
      </c>
      <c r="F2012" s="1">
        <v>8</v>
      </c>
      <c r="G2012" s="1" t="s">
        <v>3715</v>
      </c>
      <c r="H2012" s="1" t="s">
        <v>7058</v>
      </c>
      <c r="I2012" s="1">
        <v>3</v>
      </c>
      <c r="L2012" s="1">
        <v>5</v>
      </c>
      <c r="M2012" s="1" t="s">
        <v>1882</v>
      </c>
      <c r="N2012" s="1" t="s">
        <v>8303</v>
      </c>
      <c r="S2012" s="1" t="s">
        <v>64</v>
      </c>
      <c r="T2012" s="1" t="s">
        <v>7221</v>
      </c>
      <c r="U2012" s="1" t="s">
        <v>476</v>
      </c>
      <c r="V2012" s="1" t="s">
        <v>7338</v>
      </c>
      <c r="Y2012" s="1" t="s">
        <v>15897</v>
      </c>
      <c r="Z2012" s="1" t="s">
        <v>13055</v>
      </c>
      <c r="AC2012" s="1">
        <v>26</v>
      </c>
      <c r="AD2012" s="1" t="s">
        <v>140</v>
      </c>
      <c r="AE2012" s="1" t="s">
        <v>9774</v>
      </c>
    </row>
    <row r="2013" spans="1:72" ht="13.5" customHeight="1">
      <c r="A2013" s="4" t="str">
        <f t="shared" si="55"/>
        <v>1702_각남면_0114</v>
      </c>
      <c r="B2013" s="1">
        <v>1702</v>
      </c>
      <c r="C2013" s="1" t="s">
        <v>12741</v>
      </c>
      <c r="D2013" s="1" t="s">
        <v>12742</v>
      </c>
      <c r="E2013" s="1">
        <v>2012</v>
      </c>
      <c r="F2013" s="1">
        <v>8</v>
      </c>
      <c r="G2013" s="1" t="s">
        <v>3715</v>
      </c>
      <c r="H2013" s="1" t="s">
        <v>7058</v>
      </c>
      <c r="I2013" s="1">
        <v>4</v>
      </c>
      <c r="J2013" s="1" t="s">
        <v>3822</v>
      </c>
      <c r="K2013" s="1" t="s">
        <v>7119</v>
      </c>
      <c r="L2013" s="1">
        <v>1</v>
      </c>
      <c r="M2013" s="1" t="s">
        <v>14224</v>
      </c>
      <c r="N2013" s="1" t="s">
        <v>7119</v>
      </c>
      <c r="T2013" s="1" t="s">
        <v>14194</v>
      </c>
      <c r="U2013" s="1" t="s">
        <v>172</v>
      </c>
      <c r="V2013" s="1" t="s">
        <v>7314</v>
      </c>
      <c r="W2013" s="1" t="s">
        <v>1049</v>
      </c>
      <c r="X2013" s="1" t="s">
        <v>7774</v>
      </c>
      <c r="Y2013" s="1" t="s">
        <v>3738</v>
      </c>
      <c r="Z2013" s="1" t="s">
        <v>7812</v>
      </c>
      <c r="AC2013" s="1">
        <v>43</v>
      </c>
      <c r="AD2013" s="1" t="s">
        <v>353</v>
      </c>
      <c r="AE2013" s="1" t="s">
        <v>9797</v>
      </c>
      <c r="AJ2013" s="1" t="s">
        <v>17</v>
      </c>
      <c r="AK2013" s="1" t="s">
        <v>9936</v>
      </c>
      <c r="AL2013" s="1" t="s">
        <v>597</v>
      </c>
      <c r="AM2013" s="1" t="s">
        <v>10004</v>
      </c>
      <c r="AT2013" s="1" t="s">
        <v>194</v>
      </c>
      <c r="AU2013" s="1" t="s">
        <v>7558</v>
      </c>
      <c r="AV2013" s="1" t="s">
        <v>1590</v>
      </c>
      <c r="AW2013" s="1" t="s">
        <v>8624</v>
      </c>
      <c r="BG2013" s="1" t="s">
        <v>46</v>
      </c>
      <c r="BH2013" s="1" t="s">
        <v>7417</v>
      </c>
      <c r="BI2013" s="1" t="s">
        <v>3765</v>
      </c>
      <c r="BJ2013" s="1" t="s">
        <v>13552</v>
      </c>
      <c r="BK2013" s="1" t="s">
        <v>46</v>
      </c>
      <c r="BL2013" s="1" t="s">
        <v>7417</v>
      </c>
      <c r="BM2013" s="1" t="s">
        <v>3823</v>
      </c>
      <c r="BN2013" s="1" t="s">
        <v>10781</v>
      </c>
      <c r="BO2013" s="1" t="s">
        <v>46</v>
      </c>
      <c r="BP2013" s="1" t="s">
        <v>7417</v>
      </c>
      <c r="BQ2013" s="1" t="s">
        <v>3824</v>
      </c>
      <c r="BR2013" s="1" t="s">
        <v>13987</v>
      </c>
      <c r="BS2013" s="1" t="s">
        <v>149</v>
      </c>
      <c r="BT2013" s="1" t="s">
        <v>9962</v>
      </c>
    </row>
    <row r="2014" spans="1:72" ht="13.5" customHeight="1">
      <c r="A2014" s="4" t="str">
        <f t="shared" si="55"/>
        <v>1702_각남면_0114</v>
      </c>
      <c r="B2014" s="1">
        <v>1702</v>
      </c>
      <c r="C2014" s="1" t="s">
        <v>12741</v>
      </c>
      <c r="D2014" s="1" t="s">
        <v>12742</v>
      </c>
      <c r="E2014" s="1">
        <v>2013</v>
      </c>
      <c r="F2014" s="1">
        <v>8</v>
      </c>
      <c r="G2014" s="1" t="s">
        <v>3715</v>
      </c>
      <c r="H2014" s="1" t="s">
        <v>7058</v>
      </c>
      <c r="I2014" s="1">
        <v>4</v>
      </c>
      <c r="L2014" s="1">
        <v>1</v>
      </c>
      <c r="M2014" s="1" t="s">
        <v>14224</v>
      </c>
      <c r="N2014" s="1" t="s">
        <v>7119</v>
      </c>
      <c r="S2014" s="1" t="s">
        <v>49</v>
      </c>
      <c r="T2014" s="1" t="s">
        <v>2878</v>
      </c>
      <c r="W2014" s="1" t="s">
        <v>1241</v>
      </c>
      <c r="X2014" s="1" t="s">
        <v>12978</v>
      </c>
      <c r="Y2014" s="1" t="s">
        <v>88</v>
      </c>
      <c r="Z2014" s="1" t="s">
        <v>7814</v>
      </c>
      <c r="AC2014" s="1">
        <v>41</v>
      </c>
      <c r="AD2014" s="1" t="s">
        <v>223</v>
      </c>
      <c r="AE2014" s="1" t="s">
        <v>9784</v>
      </c>
      <c r="AJ2014" s="1" t="s">
        <v>17</v>
      </c>
      <c r="AK2014" s="1" t="s">
        <v>9936</v>
      </c>
      <c r="AL2014" s="1" t="s">
        <v>642</v>
      </c>
      <c r="AM2014" s="1" t="s">
        <v>13233</v>
      </c>
      <c r="AT2014" s="1" t="s">
        <v>247</v>
      </c>
      <c r="AU2014" s="1" t="s">
        <v>7367</v>
      </c>
      <c r="AV2014" s="1" t="s">
        <v>3825</v>
      </c>
      <c r="AW2014" s="1" t="s">
        <v>10339</v>
      </c>
      <c r="BG2014" s="1" t="s">
        <v>46</v>
      </c>
      <c r="BH2014" s="1" t="s">
        <v>7417</v>
      </c>
      <c r="BI2014" s="1" t="s">
        <v>15420</v>
      </c>
      <c r="BJ2014" s="1" t="s">
        <v>8780</v>
      </c>
      <c r="BK2014" s="1" t="s">
        <v>46</v>
      </c>
      <c r="BL2014" s="1" t="s">
        <v>7417</v>
      </c>
      <c r="BM2014" s="1" t="s">
        <v>3826</v>
      </c>
      <c r="BN2014" s="1" t="s">
        <v>11783</v>
      </c>
      <c r="BO2014" s="1" t="s">
        <v>46</v>
      </c>
      <c r="BP2014" s="1" t="s">
        <v>7417</v>
      </c>
      <c r="BQ2014" s="1" t="s">
        <v>3827</v>
      </c>
      <c r="BR2014" s="1" t="s">
        <v>12350</v>
      </c>
      <c r="BS2014" s="1" t="s">
        <v>97</v>
      </c>
      <c r="BT2014" s="1" t="s">
        <v>9880</v>
      </c>
    </row>
    <row r="2015" spans="1:72" ht="13.5" customHeight="1">
      <c r="A2015" s="4" t="str">
        <f t="shared" si="55"/>
        <v>1702_각남면_0114</v>
      </c>
      <c r="B2015" s="1">
        <v>1702</v>
      </c>
      <c r="C2015" s="1" t="s">
        <v>12741</v>
      </c>
      <c r="D2015" s="1" t="s">
        <v>12742</v>
      </c>
      <c r="E2015" s="1">
        <v>2014</v>
      </c>
      <c r="F2015" s="1">
        <v>8</v>
      </c>
      <c r="G2015" s="1" t="s">
        <v>3715</v>
      </c>
      <c r="H2015" s="1" t="s">
        <v>7058</v>
      </c>
      <c r="I2015" s="1">
        <v>4</v>
      </c>
      <c r="L2015" s="1">
        <v>1</v>
      </c>
      <c r="M2015" s="1" t="s">
        <v>14224</v>
      </c>
      <c r="N2015" s="1" t="s">
        <v>7119</v>
      </c>
      <c r="S2015" s="1" t="s">
        <v>64</v>
      </c>
      <c r="T2015" s="1" t="s">
        <v>7221</v>
      </c>
      <c r="Y2015" s="1" t="s">
        <v>3828</v>
      </c>
      <c r="Z2015" s="1" t="s">
        <v>8067</v>
      </c>
      <c r="AF2015" s="1" t="s">
        <v>599</v>
      </c>
      <c r="AG2015" s="1" t="s">
        <v>9829</v>
      </c>
    </row>
    <row r="2016" spans="1:72" ht="13.5" customHeight="1">
      <c r="A2016" s="4" t="str">
        <f t="shared" si="55"/>
        <v>1702_각남면_0114</v>
      </c>
      <c r="B2016" s="1">
        <v>1702</v>
      </c>
      <c r="C2016" s="1" t="s">
        <v>12741</v>
      </c>
      <c r="D2016" s="1" t="s">
        <v>12742</v>
      </c>
      <c r="E2016" s="1">
        <v>2015</v>
      </c>
      <c r="F2016" s="1">
        <v>8</v>
      </c>
      <c r="G2016" s="1" t="s">
        <v>3715</v>
      </c>
      <c r="H2016" s="1" t="s">
        <v>7058</v>
      </c>
      <c r="I2016" s="1">
        <v>4</v>
      </c>
      <c r="L2016" s="1">
        <v>1</v>
      </c>
      <c r="M2016" s="1" t="s">
        <v>14224</v>
      </c>
      <c r="N2016" s="1" t="s">
        <v>7119</v>
      </c>
      <c r="S2016" s="1" t="s">
        <v>68</v>
      </c>
      <c r="T2016" s="1" t="s">
        <v>7222</v>
      </c>
      <c r="U2016" s="1" t="s">
        <v>3829</v>
      </c>
      <c r="V2016" s="1" t="s">
        <v>7540</v>
      </c>
      <c r="Y2016" s="1" t="s">
        <v>3830</v>
      </c>
      <c r="Z2016" s="1" t="s">
        <v>8792</v>
      </c>
      <c r="AC2016" s="1">
        <v>23</v>
      </c>
      <c r="AD2016" s="1" t="s">
        <v>89</v>
      </c>
      <c r="AE2016" s="1" t="s">
        <v>8127</v>
      </c>
    </row>
    <row r="2017" spans="1:73" ht="13.5" customHeight="1">
      <c r="A2017" s="4" t="str">
        <f t="shared" si="55"/>
        <v>1702_각남면_0114</v>
      </c>
      <c r="B2017" s="1">
        <v>1702</v>
      </c>
      <c r="C2017" s="1" t="s">
        <v>12741</v>
      </c>
      <c r="D2017" s="1" t="s">
        <v>12742</v>
      </c>
      <c r="E2017" s="1">
        <v>2016</v>
      </c>
      <c r="F2017" s="1">
        <v>8</v>
      </c>
      <c r="G2017" s="1" t="s">
        <v>3715</v>
      </c>
      <c r="H2017" s="1" t="s">
        <v>7058</v>
      </c>
      <c r="I2017" s="1">
        <v>4</v>
      </c>
      <c r="L2017" s="1">
        <v>1</v>
      </c>
      <c r="M2017" s="1" t="s">
        <v>14224</v>
      </c>
      <c r="N2017" s="1" t="s">
        <v>7119</v>
      </c>
      <c r="S2017" s="1" t="s">
        <v>64</v>
      </c>
      <c r="T2017" s="1" t="s">
        <v>7221</v>
      </c>
      <c r="Y2017" s="1" t="s">
        <v>1525</v>
      </c>
      <c r="Z2017" s="1" t="s">
        <v>8164</v>
      </c>
      <c r="AC2017" s="1">
        <v>7</v>
      </c>
      <c r="AD2017" s="1" t="s">
        <v>74</v>
      </c>
      <c r="AE2017" s="1" t="s">
        <v>9766</v>
      </c>
    </row>
    <row r="2018" spans="1:73" ht="13.5" customHeight="1">
      <c r="A2018" s="4" t="str">
        <f t="shared" si="55"/>
        <v>1702_각남면_0114</v>
      </c>
      <c r="B2018" s="1">
        <v>1702</v>
      </c>
      <c r="C2018" s="1" t="s">
        <v>12741</v>
      </c>
      <c r="D2018" s="1" t="s">
        <v>12742</v>
      </c>
      <c r="E2018" s="1">
        <v>2017</v>
      </c>
      <c r="F2018" s="1">
        <v>8</v>
      </c>
      <c r="G2018" s="1" t="s">
        <v>3715</v>
      </c>
      <c r="H2018" s="1" t="s">
        <v>7058</v>
      </c>
      <c r="I2018" s="1">
        <v>4</v>
      </c>
      <c r="L2018" s="1">
        <v>2</v>
      </c>
      <c r="M2018" s="1" t="s">
        <v>3832</v>
      </c>
      <c r="N2018" s="1" t="s">
        <v>8793</v>
      </c>
      <c r="T2018" s="1" t="s">
        <v>14194</v>
      </c>
      <c r="U2018" s="1" t="s">
        <v>3831</v>
      </c>
      <c r="V2018" s="1" t="s">
        <v>12836</v>
      </c>
      <c r="Y2018" s="1" t="s">
        <v>3832</v>
      </c>
      <c r="Z2018" s="1" t="s">
        <v>8793</v>
      </c>
      <c r="AC2018" s="1">
        <v>57</v>
      </c>
      <c r="AD2018" s="1" t="s">
        <v>304</v>
      </c>
      <c r="AE2018" s="1" t="s">
        <v>9792</v>
      </c>
      <c r="AJ2018" s="1" t="s">
        <v>17</v>
      </c>
      <c r="AK2018" s="1" t="s">
        <v>9936</v>
      </c>
      <c r="AL2018" s="1" t="s">
        <v>79</v>
      </c>
      <c r="AM2018" s="1" t="s">
        <v>13206</v>
      </c>
      <c r="AT2018" s="1" t="s">
        <v>57</v>
      </c>
      <c r="AU2018" s="1" t="s">
        <v>7320</v>
      </c>
      <c r="AV2018" s="1" t="s">
        <v>1534</v>
      </c>
      <c r="AW2018" s="1" t="s">
        <v>8169</v>
      </c>
      <c r="BB2018" s="1" t="s">
        <v>2457</v>
      </c>
      <c r="BC2018" s="1" t="s">
        <v>13467</v>
      </c>
      <c r="BD2018" s="1" t="s">
        <v>1516</v>
      </c>
      <c r="BE2018" s="1" t="s">
        <v>8759</v>
      </c>
      <c r="BG2018" s="1" t="s">
        <v>57</v>
      </c>
      <c r="BH2018" s="1" t="s">
        <v>7320</v>
      </c>
      <c r="BI2018" s="1" t="s">
        <v>706</v>
      </c>
      <c r="BJ2018" s="1" t="s">
        <v>10315</v>
      </c>
      <c r="BK2018" s="1" t="s">
        <v>57</v>
      </c>
      <c r="BL2018" s="1" t="s">
        <v>7320</v>
      </c>
      <c r="BM2018" s="1" t="s">
        <v>2377</v>
      </c>
      <c r="BN2018" s="1" t="s">
        <v>9637</v>
      </c>
      <c r="BO2018" s="1" t="s">
        <v>46</v>
      </c>
      <c r="BP2018" s="1" t="s">
        <v>7417</v>
      </c>
      <c r="BQ2018" s="1" t="s">
        <v>3833</v>
      </c>
      <c r="BR2018" s="1" t="s">
        <v>12351</v>
      </c>
      <c r="BS2018" s="1" t="s">
        <v>97</v>
      </c>
      <c r="BT2018" s="1" t="s">
        <v>9880</v>
      </c>
    </row>
    <row r="2019" spans="1:73" ht="13.5" customHeight="1">
      <c r="A2019" s="4" t="str">
        <f t="shared" si="55"/>
        <v>1702_각남면_0114</v>
      </c>
      <c r="B2019" s="1">
        <v>1702</v>
      </c>
      <c r="C2019" s="1" t="s">
        <v>12741</v>
      </c>
      <c r="D2019" s="1" t="s">
        <v>12742</v>
      </c>
      <c r="E2019" s="1">
        <v>2018</v>
      </c>
      <c r="F2019" s="1">
        <v>8</v>
      </c>
      <c r="G2019" s="1" t="s">
        <v>3715</v>
      </c>
      <c r="H2019" s="1" t="s">
        <v>7058</v>
      </c>
      <c r="I2019" s="1">
        <v>4</v>
      </c>
      <c r="L2019" s="1">
        <v>2</v>
      </c>
      <c r="M2019" s="1" t="s">
        <v>3832</v>
      </c>
      <c r="N2019" s="1" t="s">
        <v>8793</v>
      </c>
      <c r="S2019" s="1" t="s">
        <v>49</v>
      </c>
      <c r="T2019" s="1" t="s">
        <v>2878</v>
      </c>
      <c r="U2019" s="1" t="s">
        <v>50</v>
      </c>
      <c r="V2019" s="1" t="s">
        <v>7304</v>
      </c>
      <c r="Y2019" s="1" t="s">
        <v>3834</v>
      </c>
      <c r="Z2019" s="1" t="s">
        <v>7821</v>
      </c>
      <c r="AC2019" s="1">
        <v>56</v>
      </c>
      <c r="AD2019" s="1" t="s">
        <v>611</v>
      </c>
      <c r="AE2019" s="1" t="s">
        <v>9539</v>
      </c>
      <c r="AJ2019" s="1" t="s">
        <v>17</v>
      </c>
      <c r="AK2019" s="1" t="s">
        <v>9936</v>
      </c>
      <c r="AL2019" s="1" t="s">
        <v>97</v>
      </c>
      <c r="AM2019" s="1" t="s">
        <v>9880</v>
      </c>
      <c r="AN2019" s="1" t="s">
        <v>3598</v>
      </c>
      <c r="AO2019" s="1" t="s">
        <v>8719</v>
      </c>
      <c r="AP2019" s="1" t="s">
        <v>55</v>
      </c>
      <c r="AQ2019" s="1" t="s">
        <v>7306</v>
      </c>
      <c r="AR2019" s="1" t="s">
        <v>3835</v>
      </c>
      <c r="AS2019" s="1" t="s">
        <v>13310</v>
      </c>
      <c r="AT2019" s="1" t="s">
        <v>57</v>
      </c>
      <c r="AU2019" s="1" t="s">
        <v>7320</v>
      </c>
      <c r="AV2019" s="1" t="s">
        <v>300</v>
      </c>
      <c r="AW2019" s="1" t="s">
        <v>8150</v>
      </c>
      <c r="BB2019" s="1" t="s">
        <v>128</v>
      </c>
      <c r="BC2019" s="1" t="s">
        <v>13465</v>
      </c>
      <c r="BD2019" s="1" t="s">
        <v>3836</v>
      </c>
      <c r="BE2019" s="1" t="s">
        <v>13497</v>
      </c>
      <c r="BG2019" s="1" t="s">
        <v>57</v>
      </c>
      <c r="BH2019" s="1" t="s">
        <v>7320</v>
      </c>
      <c r="BI2019" s="1" t="s">
        <v>3837</v>
      </c>
      <c r="BJ2019" s="1" t="s">
        <v>10916</v>
      </c>
      <c r="BK2019" s="1" t="s">
        <v>57</v>
      </c>
      <c r="BL2019" s="1" t="s">
        <v>7320</v>
      </c>
      <c r="BM2019" s="1" t="s">
        <v>727</v>
      </c>
      <c r="BN2019" s="1" t="s">
        <v>11619</v>
      </c>
      <c r="BO2019" s="1" t="s">
        <v>46</v>
      </c>
      <c r="BP2019" s="1" t="s">
        <v>7417</v>
      </c>
      <c r="BQ2019" s="1" t="s">
        <v>15472</v>
      </c>
      <c r="BR2019" s="1" t="s">
        <v>14011</v>
      </c>
      <c r="BS2019" s="1" t="s">
        <v>416</v>
      </c>
      <c r="BT2019" s="1" t="s">
        <v>8868</v>
      </c>
      <c r="BU2019" s="1" t="s">
        <v>16092</v>
      </c>
    </row>
    <row r="2020" spans="1:73" ht="13.5" customHeight="1">
      <c r="A2020" s="4" t="str">
        <f t="shared" si="55"/>
        <v>1702_각남면_0114</v>
      </c>
      <c r="B2020" s="1">
        <v>1702</v>
      </c>
      <c r="C2020" s="1" t="s">
        <v>12741</v>
      </c>
      <c r="D2020" s="1" t="s">
        <v>12742</v>
      </c>
      <c r="E2020" s="1">
        <v>2019</v>
      </c>
      <c r="F2020" s="1">
        <v>8</v>
      </c>
      <c r="G2020" s="1" t="s">
        <v>3715</v>
      </c>
      <c r="H2020" s="1" t="s">
        <v>7058</v>
      </c>
      <c r="I2020" s="1">
        <v>4</v>
      </c>
      <c r="L2020" s="1">
        <v>2</v>
      </c>
      <c r="M2020" s="1" t="s">
        <v>3832</v>
      </c>
      <c r="N2020" s="1" t="s">
        <v>8793</v>
      </c>
      <c r="S2020" s="1" t="s">
        <v>68</v>
      </c>
      <c r="T2020" s="1" t="s">
        <v>7222</v>
      </c>
      <c r="U2020" s="1" t="s">
        <v>3838</v>
      </c>
      <c r="V2020" s="1" t="s">
        <v>7541</v>
      </c>
      <c r="Y2020" s="1" t="s">
        <v>3839</v>
      </c>
      <c r="Z2020" s="1" t="s">
        <v>8794</v>
      </c>
      <c r="AC2020" s="1">
        <v>25</v>
      </c>
      <c r="AD2020" s="1" t="s">
        <v>125</v>
      </c>
      <c r="AE2020" s="1" t="s">
        <v>9771</v>
      </c>
    </row>
    <row r="2021" spans="1:73" ht="13.5" customHeight="1">
      <c r="A2021" s="4" t="str">
        <f t="shared" si="55"/>
        <v>1702_각남면_0114</v>
      </c>
      <c r="B2021" s="1">
        <v>1702</v>
      </c>
      <c r="C2021" s="1" t="s">
        <v>12741</v>
      </c>
      <c r="D2021" s="1" t="s">
        <v>12742</v>
      </c>
      <c r="E2021" s="1">
        <v>2020</v>
      </c>
      <c r="F2021" s="1">
        <v>8</v>
      </c>
      <c r="G2021" s="1" t="s">
        <v>3715</v>
      </c>
      <c r="H2021" s="1" t="s">
        <v>7058</v>
      </c>
      <c r="I2021" s="1">
        <v>4</v>
      </c>
      <c r="L2021" s="1">
        <v>2</v>
      </c>
      <c r="M2021" s="1" t="s">
        <v>3832</v>
      </c>
      <c r="N2021" s="1" t="s">
        <v>8793</v>
      </c>
      <c r="S2021" s="1" t="s">
        <v>68</v>
      </c>
      <c r="T2021" s="1" t="s">
        <v>7222</v>
      </c>
      <c r="U2021" s="1" t="s">
        <v>3840</v>
      </c>
      <c r="V2021" s="1" t="s">
        <v>7542</v>
      </c>
      <c r="Y2021" s="1" t="s">
        <v>3841</v>
      </c>
      <c r="Z2021" s="1" t="s">
        <v>8795</v>
      </c>
      <c r="AC2021" s="1">
        <v>11</v>
      </c>
      <c r="AD2021" s="1" t="s">
        <v>495</v>
      </c>
      <c r="AE2021" s="1" t="s">
        <v>9805</v>
      </c>
    </row>
    <row r="2022" spans="1:73" ht="13.5" customHeight="1">
      <c r="A2022" s="4" t="str">
        <f t="shared" si="55"/>
        <v>1702_각남면_0114</v>
      </c>
      <c r="B2022" s="1">
        <v>1702</v>
      </c>
      <c r="C2022" s="1" t="s">
        <v>12741</v>
      </c>
      <c r="D2022" s="1" t="s">
        <v>12742</v>
      </c>
      <c r="E2022" s="1">
        <v>2021</v>
      </c>
      <c r="F2022" s="1">
        <v>8</v>
      </c>
      <c r="G2022" s="1" t="s">
        <v>3715</v>
      </c>
      <c r="H2022" s="1" t="s">
        <v>7058</v>
      </c>
      <c r="I2022" s="1">
        <v>4</v>
      </c>
      <c r="L2022" s="1">
        <v>2</v>
      </c>
      <c r="M2022" s="1" t="s">
        <v>3832</v>
      </c>
      <c r="N2022" s="1" t="s">
        <v>8793</v>
      </c>
      <c r="T2022" s="1" t="s">
        <v>15306</v>
      </c>
      <c r="U2022" s="1" t="s">
        <v>320</v>
      </c>
      <c r="V2022" s="1" t="s">
        <v>7378</v>
      </c>
      <c r="Y2022" s="1" t="s">
        <v>3447</v>
      </c>
      <c r="Z2022" s="1" t="s">
        <v>8681</v>
      </c>
      <c r="AF2022" s="1" t="s">
        <v>3842</v>
      </c>
      <c r="AG2022" s="1" t="s">
        <v>9845</v>
      </c>
    </row>
    <row r="2023" spans="1:73" ht="13.5" customHeight="1">
      <c r="A2023" s="4" t="str">
        <f t="shared" si="55"/>
        <v>1702_각남면_0114</v>
      </c>
      <c r="B2023" s="1">
        <v>1702</v>
      </c>
      <c r="C2023" s="1" t="s">
        <v>12741</v>
      </c>
      <c r="D2023" s="1" t="s">
        <v>12742</v>
      </c>
      <c r="E2023" s="1">
        <v>2022</v>
      </c>
      <c r="F2023" s="1">
        <v>8</v>
      </c>
      <c r="G2023" s="1" t="s">
        <v>3715</v>
      </c>
      <c r="H2023" s="1" t="s">
        <v>7058</v>
      </c>
      <c r="I2023" s="1">
        <v>4</v>
      </c>
      <c r="L2023" s="1">
        <v>2</v>
      </c>
      <c r="M2023" s="1" t="s">
        <v>3832</v>
      </c>
      <c r="N2023" s="1" t="s">
        <v>8793</v>
      </c>
      <c r="T2023" s="1" t="s">
        <v>15306</v>
      </c>
      <c r="U2023" s="1" t="s">
        <v>143</v>
      </c>
      <c r="V2023" s="1" t="s">
        <v>7311</v>
      </c>
      <c r="Y2023" s="1" t="s">
        <v>3372</v>
      </c>
      <c r="Z2023" s="1" t="s">
        <v>8796</v>
      </c>
      <c r="AF2023" s="1" t="s">
        <v>368</v>
      </c>
      <c r="AG2023" s="1" t="s">
        <v>9826</v>
      </c>
      <c r="BB2023" s="1" t="s">
        <v>292</v>
      </c>
      <c r="BC2023" s="1" t="s">
        <v>10920</v>
      </c>
      <c r="BF2023" s="1" t="s">
        <v>13507</v>
      </c>
    </row>
    <row r="2024" spans="1:73" ht="13.5" customHeight="1">
      <c r="A2024" s="4" t="str">
        <f t="shared" si="55"/>
        <v>1702_각남면_0114</v>
      </c>
      <c r="B2024" s="1">
        <v>1702</v>
      </c>
      <c r="C2024" s="1" t="s">
        <v>12741</v>
      </c>
      <c r="D2024" s="1" t="s">
        <v>12742</v>
      </c>
      <c r="E2024" s="1">
        <v>2023</v>
      </c>
      <c r="F2024" s="1">
        <v>8</v>
      </c>
      <c r="G2024" s="1" t="s">
        <v>3715</v>
      </c>
      <c r="H2024" s="1" t="s">
        <v>7058</v>
      </c>
      <c r="I2024" s="1">
        <v>4</v>
      </c>
      <c r="L2024" s="1">
        <v>2</v>
      </c>
      <c r="M2024" s="1" t="s">
        <v>3832</v>
      </c>
      <c r="N2024" s="1" t="s">
        <v>8793</v>
      </c>
      <c r="T2024" s="1" t="s">
        <v>15306</v>
      </c>
      <c r="U2024" s="1" t="s">
        <v>130</v>
      </c>
      <c r="V2024" s="1" t="s">
        <v>7309</v>
      </c>
      <c r="Y2024" s="1" t="s">
        <v>3843</v>
      </c>
      <c r="Z2024" s="1" t="s">
        <v>8797</v>
      </c>
      <c r="AF2024" s="1" t="s">
        <v>741</v>
      </c>
      <c r="AG2024" s="1" t="s">
        <v>9820</v>
      </c>
      <c r="AH2024" s="1" t="s">
        <v>3844</v>
      </c>
      <c r="AI2024" s="1" t="s">
        <v>9933</v>
      </c>
      <c r="BB2024" s="1" t="s">
        <v>292</v>
      </c>
      <c r="BC2024" s="1" t="s">
        <v>10920</v>
      </c>
      <c r="BF2024" s="1" t="s">
        <v>13511</v>
      </c>
    </row>
    <row r="2025" spans="1:73" ht="13.5" customHeight="1">
      <c r="A2025" s="4" t="str">
        <f t="shared" ref="A2025:A2056" si="56">HYPERLINK("http://kyu.snu.ac.kr/sdhj/index.jsp?type=hj/GK14658_00IH_0001_0115.jpg","1702_각남면_0115")</f>
        <v>1702_각남면_0115</v>
      </c>
      <c r="B2025" s="1">
        <v>1702</v>
      </c>
      <c r="C2025" s="1" t="s">
        <v>12741</v>
      </c>
      <c r="D2025" s="1" t="s">
        <v>12742</v>
      </c>
      <c r="E2025" s="1">
        <v>2024</v>
      </c>
      <c r="F2025" s="1">
        <v>8</v>
      </c>
      <c r="G2025" s="1" t="s">
        <v>3715</v>
      </c>
      <c r="H2025" s="1" t="s">
        <v>7058</v>
      </c>
      <c r="I2025" s="1">
        <v>4</v>
      </c>
      <c r="L2025" s="1">
        <v>3</v>
      </c>
      <c r="M2025" s="1" t="s">
        <v>2490</v>
      </c>
      <c r="N2025" s="1" t="s">
        <v>12216</v>
      </c>
      <c r="T2025" s="1" t="s">
        <v>14194</v>
      </c>
      <c r="U2025" s="1" t="s">
        <v>927</v>
      </c>
      <c r="V2025" s="1" t="s">
        <v>7365</v>
      </c>
      <c r="W2025" s="1" t="s">
        <v>166</v>
      </c>
      <c r="X2025" s="1" t="s">
        <v>7754</v>
      </c>
      <c r="Y2025" s="1" t="s">
        <v>2089</v>
      </c>
      <c r="Z2025" s="1" t="s">
        <v>8798</v>
      </c>
      <c r="AC2025" s="1">
        <v>52</v>
      </c>
      <c r="AD2025" s="1" t="s">
        <v>162</v>
      </c>
      <c r="AE2025" s="1" t="s">
        <v>9778</v>
      </c>
      <c r="AJ2025" s="1" t="s">
        <v>17</v>
      </c>
      <c r="AK2025" s="1" t="s">
        <v>9936</v>
      </c>
      <c r="AL2025" s="1" t="s">
        <v>97</v>
      </c>
      <c r="AM2025" s="1" t="s">
        <v>9880</v>
      </c>
      <c r="AT2025" s="1" t="s">
        <v>46</v>
      </c>
      <c r="AU2025" s="1" t="s">
        <v>7417</v>
      </c>
      <c r="AV2025" s="1" t="s">
        <v>195</v>
      </c>
      <c r="AW2025" s="1" t="s">
        <v>10277</v>
      </c>
      <c r="BG2025" s="1" t="s">
        <v>46</v>
      </c>
      <c r="BH2025" s="1" t="s">
        <v>7417</v>
      </c>
      <c r="BI2025" s="1" t="s">
        <v>85</v>
      </c>
      <c r="BJ2025" s="1" t="s">
        <v>10421</v>
      </c>
      <c r="BK2025" s="1" t="s">
        <v>46</v>
      </c>
      <c r="BL2025" s="1" t="s">
        <v>7417</v>
      </c>
      <c r="BM2025" s="1" t="s">
        <v>3845</v>
      </c>
      <c r="BN2025" s="1" t="s">
        <v>11784</v>
      </c>
      <c r="BO2025" s="1" t="s">
        <v>46</v>
      </c>
      <c r="BP2025" s="1" t="s">
        <v>7417</v>
      </c>
      <c r="BQ2025" s="1" t="s">
        <v>1666</v>
      </c>
      <c r="BR2025" s="1" t="s">
        <v>13769</v>
      </c>
      <c r="BS2025" s="1" t="s">
        <v>79</v>
      </c>
      <c r="BT2025" s="1" t="s">
        <v>14129</v>
      </c>
    </row>
    <row r="2026" spans="1:73" ht="13.5" customHeight="1">
      <c r="A2026" s="4" t="str">
        <f t="shared" si="56"/>
        <v>1702_각남면_0115</v>
      </c>
      <c r="B2026" s="1">
        <v>1702</v>
      </c>
      <c r="C2026" s="1" t="s">
        <v>12741</v>
      </c>
      <c r="D2026" s="1" t="s">
        <v>12742</v>
      </c>
      <c r="E2026" s="1">
        <v>2025</v>
      </c>
      <c r="F2026" s="1">
        <v>8</v>
      </c>
      <c r="G2026" s="1" t="s">
        <v>3715</v>
      </c>
      <c r="H2026" s="1" t="s">
        <v>7058</v>
      </c>
      <c r="I2026" s="1">
        <v>4</v>
      </c>
      <c r="L2026" s="1">
        <v>3</v>
      </c>
      <c r="M2026" s="1" t="s">
        <v>2490</v>
      </c>
      <c r="N2026" s="1" t="s">
        <v>12216</v>
      </c>
      <c r="S2026" s="1" t="s">
        <v>49</v>
      </c>
      <c r="T2026" s="1" t="s">
        <v>2878</v>
      </c>
      <c r="U2026" s="1" t="s">
        <v>50</v>
      </c>
      <c r="V2026" s="1" t="s">
        <v>7304</v>
      </c>
      <c r="Y2026" s="1" t="s">
        <v>3846</v>
      </c>
      <c r="Z2026" s="1" t="s">
        <v>8799</v>
      </c>
      <c r="AC2026" s="1">
        <v>42</v>
      </c>
      <c r="AD2026" s="1" t="s">
        <v>266</v>
      </c>
      <c r="AE2026" s="1" t="s">
        <v>9788</v>
      </c>
      <c r="AJ2026" s="1" t="s">
        <v>17</v>
      </c>
      <c r="AK2026" s="1" t="s">
        <v>9936</v>
      </c>
      <c r="AL2026" s="1" t="s">
        <v>97</v>
      </c>
      <c r="AM2026" s="1" t="s">
        <v>9880</v>
      </c>
      <c r="AN2026" s="1" t="s">
        <v>1755</v>
      </c>
      <c r="AO2026" s="1" t="s">
        <v>10006</v>
      </c>
      <c r="AP2026" s="1" t="s">
        <v>55</v>
      </c>
      <c r="AQ2026" s="1" t="s">
        <v>7306</v>
      </c>
      <c r="AR2026" s="1" t="s">
        <v>3847</v>
      </c>
      <c r="AS2026" s="1" t="s">
        <v>10109</v>
      </c>
      <c r="AT2026" s="1" t="s">
        <v>57</v>
      </c>
      <c r="AU2026" s="1" t="s">
        <v>7320</v>
      </c>
      <c r="AV2026" s="1" t="s">
        <v>2267</v>
      </c>
      <c r="AW2026" s="1" t="s">
        <v>8365</v>
      </c>
      <c r="BB2026" s="1" t="s">
        <v>141</v>
      </c>
      <c r="BC2026" s="1" t="s">
        <v>7634</v>
      </c>
      <c r="BD2026" s="1" t="s">
        <v>12712</v>
      </c>
      <c r="BE2026" s="1" t="s">
        <v>13098</v>
      </c>
      <c r="BG2026" s="1" t="s">
        <v>57</v>
      </c>
      <c r="BH2026" s="1" t="s">
        <v>7320</v>
      </c>
      <c r="BI2026" s="1" t="s">
        <v>3848</v>
      </c>
      <c r="BJ2026" s="1" t="s">
        <v>11328</v>
      </c>
      <c r="BK2026" s="1" t="s">
        <v>57</v>
      </c>
      <c r="BL2026" s="1" t="s">
        <v>7320</v>
      </c>
      <c r="BM2026" s="1" t="s">
        <v>902</v>
      </c>
      <c r="BN2026" s="1" t="s">
        <v>11157</v>
      </c>
      <c r="BO2026" s="1" t="s">
        <v>363</v>
      </c>
      <c r="BP2026" s="1" t="s">
        <v>7491</v>
      </c>
      <c r="BQ2026" s="1" t="s">
        <v>3849</v>
      </c>
      <c r="BR2026" s="1" t="s">
        <v>12352</v>
      </c>
      <c r="BS2026" s="1" t="s">
        <v>806</v>
      </c>
      <c r="BT2026" s="1" t="s">
        <v>14135</v>
      </c>
    </row>
    <row r="2027" spans="1:73" ht="13.5" customHeight="1">
      <c r="A2027" s="4" t="str">
        <f t="shared" si="56"/>
        <v>1702_각남면_0115</v>
      </c>
      <c r="B2027" s="1">
        <v>1702</v>
      </c>
      <c r="C2027" s="1" t="s">
        <v>12741</v>
      </c>
      <c r="D2027" s="1" t="s">
        <v>12742</v>
      </c>
      <c r="E2027" s="1">
        <v>2026</v>
      </c>
      <c r="F2027" s="1">
        <v>8</v>
      </c>
      <c r="G2027" s="1" t="s">
        <v>3715</v>
      </c>
      <c r="H2027" s="1" t="s">
        <v>7058</v>
      </c>
      <c r="I2027" s="1">
        <v>4</v>
      </c>
      <c r="L2027" s="1">
        <v>3</v>
      </c>
      <c r="M2027" s="1" t="s">
        <v>2490</v>
      </c>
      <c r="N2027" s="1" t="s">
        <v>12216</v>
      </c>
      <c r="S2027" s="1" t="s">
        <v>68</v>
      </c>
      <c r="T2027" s="1" t="s">
        <v>7222</v>
      </c>
      <c r="U2027" s="1" t="s">
        <v>3840</v>
      </c>
      <c r="V2027" s="1" t="s">
        <v>7542</v>
      </c>
      <c r="Y2027" s="1" t="s">
        <v>3850</v>
      </c>
      <c r="Z2027" s="1" t="s">
        <v>8800</v>
      </c>
      <c r="AC2027" s="1">
        <v>14</v>
      </c>
      <c r="AD2027" s="1" t="s">
        <v>159</v>
      </c>
      <c r="AE2027" s="1" t="s">
        <v>9777</v>
      </c>
    </row>
    <row r="2028" spans="1:73" ht="13.5" customHeight="1">
      <c r="A2028" s="4" t="str">
        <f t="shared" si="56"/>
        <v>1702_각남면_0115</v>
      </c>
      <c r="B2028" s="1">
        <v>1702</v>
      </c>
      <c r="C2028" s="1" t="s">
        <v>12741</v>
      </c>
      <c r="D2028" s="1" t="s">
        <v>12742</v>
      </c>
      <c r="E2028" s="1">
        <v>2027</v>
      </c>
      <c r="F2028" s="1">
        <v>8</v>
      </c>
      <c r="G2028" s="1" t="s">
        <v>3715</v>
      </c>
      <c r="H2028" s="1" t="s">
        <v>7058</v>
      </c>
      <c r="I2028" s="1">
        <v>4</v>
      </c>
      <c r="L2028" s="1">
        <v>3</v>
      </c>
      <c r="M2028" s="1" t="s">
        <v>2490</v>
      </c>
      <c r="N2028" s="1" t="s">
        <v>12216</v>
      </c>
      <c r="S2028" s="1" t="s">
        <v>68</v>
      </c>
      <c r="T2028" s="1" t="s">
        <v>7222</v>
      </c>
      <c r="Y2028" s="1" t="s">
        <v>1221</v>
      </c>
      <c r="Z2028" s="1" t="s">
        <v>8801</v>
      </c>
      <c r="AC2028" s="1">
        <v>7</v>
      </c>
      <c r="AD2028" s="1" t="s">
        <v>74</v>
      </c>
      <c r="AE2028" s="1" t="s">
        <v>9766</v>
      </c>
    </row>
    <row r="2029" spans="1:73" ht="13.5" customHeight="1">
      <c r="A2029" s="4" t="str">
        <f t="shared" si="56"/>
        <v>1702_각남면_0115</v>
      </c>
      <c r="B2029" s="1">
        <v>1702</v>
      </c>
      <c r="C2029" s="1" t="s">
        <v>12741</v>
      </c>
      <c r="D2029" s="1" t="s">
        <v>12742</v>
      </c>
      <c r="E2029" s="1">
        <v>2028</v>
      </c>
      <c r="F2029" s="1">
        <v>8</v>
      </c>
      <c r="G2029" s="1" t="s">
        <v>3715</v>
      </c>
      <c r="H2029" s="1" t="s">
        <v>7058</v>
      </c>
      <c r="I2029" s="1">
        <v>4</v>
      </c>
      <c r="L2029" s="1">
        <v>3</v>
      </c>
      <c r="M2029" s="1" t="s">
        <v>2490</v>
      </c>
      <c r="N2029" s="1" t="s">
        <v>12216</v>
      </c>
      <c r="S2029" s="1" t="s">
        <v>68</v>
      </c>
      <c r="T2029" s="1" t="s">
        <v>7222</v>
      </c>
      <c r="Y2029" s="1" t="s">
        <v>1699</v>
      </c>
      <c r="Z2029" s="1" t="s">
        <v>8217</v>
      </c>
      <c r="AC2029" s="1">
        <v>3</v>
      </c>
      <c r="AD2029" s="1" t="s">
        <v>217</v>
      </c>
      <c r="AE2029" s="1" t="s">
        <v>9783</v>
      </c>
      <c r="AF2029" s="1" t="s">
        <v>100</v>
      </c>
      <c r="AG2029" s="1" t="s">
        <v>9819</v>
      </c>
    </row>
    <row r="2030" spans="1:73" ht="13.5" customHeight="1">
      <c r="A2030" s="4" t="str">
        <f t="shared" si="56"/>
        <v>1702_각남면_0115</v>
      </c>
      <c r="B2030" s="1">
        <v>1702</v>
      </c>
      <c r="C2030" s="1" t="s">
        <v>12741</v>
      </c>
      <c r="D2030" s="1" t="s">
        <v>12742</v>
      </c>
      <c r="E2030" s="1">
        <v>2029</v>
      </c>
      <c r="F2030" s="1">
        <v>8</v>
      </c>
      <c r="G2030" s="1" t="s">
        <v>3715</v>
      </c>
      <c r="H2030" s="1" t="s">
        <v>7058</v>
      </c>
      <c r="I2030" s="1">
        <v>4</v>
      </c>
      <c r="L2030" s="1">
        <v>4</v>
      </c>
      <c r="M2030" s="1" t="s">
        <v>3920</v>
      </c>
      <c r="N2030" s="1" t="s">
        <v>10111</v>
      </c>
      <c r="T2030" s="1" t="s">
        <v>14194</v>
      </c>
      <c r="U2030" s="1" t="s">
        <v>2783</v>
      </c>
      <c r="V2030" s="1" t="s">
        <v>7471</v>
      </c>
      <c r="W2030" s="1" t="s">
        <v>166</v>
      </c>
      <c r="X2030" s="1" t="s">
        <v>7754</v>
      </c>
      <c r="Y2030" s="1" t="s">
        <v>3851</v>
      </c>
      <c r="Z2030" s="1" t="s">
        <v>8802</v>
      </c>
      <c r="AC2030" s="1">
        <v>29</v>
      </c>
      <c r="AD2030" s="1" t="s">
        <v>232</v>
      </c>
      <c r="AE2030" s="1" t="s">
        <v>9785</v>
      </c>
      <c r="AJ2030" s="1" t="s">
        <v>17</v>
      </c>
      <c r="AK2030" s="1" t="s">
        <v>9936</v>
      </c>
      <c r="AL2030" s="1" t="s">
        <v>97</v>
      </c>
      <c r="AM2030" s="1" t="s">
        <v>9880</v>
      </c>
      <c r="AT2030" s="1" t="s">
        <v>275</v>
      </c>
      <c r="AU2030" s="1" t="s">
        <v>7699</v>
      </c>
      <c r="AV2030" s="1" t="s">
        <v>606</v>
      </c>
      <c r="AW2030" s="1" t="s">
        <v>7924</v>
      </c>
      <c r="BG2030" s="1" t="s">
        <v>207</v>
      </c>
      <c r="BH2030" s="1" t="s">
        <v>10187</v>
      </c>
      <c r="BI2030" s="1" t="s">
        <v>3852</v>
      </c>
      <c r="BJ2030" s="1" t="s">
        <v>11329</v>
      </c>
      <c r="BK2030" s="1" t="s">
        <v>363</v>
      </c>
      <c r="BL2030" s="1" t="s">
        <v>7491</v>
      </c>
      <c r="BM2030" s="1" t="s">
        <v>3853</v>
      </c>
      <c r="BN2030" s="1" t="s">
        <v>11341</v>
      </c>
      <c r="BO2030" s="1" t="s">
        <v>481</v>
      </c>
      <c r="BP2030" s="1" t="s">
        <v>7339</v>
      </c>
      <c r="BQ2030" s="1" t="s">
        <v>3854</v>
      </c>
      <c r="BR2030" s="1" t="s">
        <v>13899</v>
      </c>
      <c r="BS2030" s="1" t="s">
        <v>224</v>
      </c>
      <c r="BT2030" s="1" t="s">
        <v>9998</v>
      </c>
    </row>
    <row r="2031" spans="1:73" ht="13.5" customHeight="1">
      <c r="A2031" s="4" t="str">
        <f t="shared" si="56"/>
        <v>1702_각남면_0115</v>
      </c>
      <c r="B2031" s="1">
        <v>1702</v>
      </c>
      <c r="C2031" s="1" t="s">
        <v>12741</v>
      </c>
      <c r="D2031" s="1" t="s">
        <v>12742</v>
      </c>
      <c r="E2031" s="1">
        <v>2030</v>
      </c>
      <c r="F2031" s="1">
        <v>8</v>
      </c>
      <c r="G2031" s="1" t="s">
        <v>3715</v>
      </c>
      <c r="H2031" s="1" t="s">
        <v>7058</v>
      </c>
      <c r="I2031" s="1">
        <v>4</v>
      </c>
      <c r="L2031" s="1">
        <v>4</v>
      </c>
      <c r="M2031" s="1" t="s">
        <v>3920</v>
      </c>
      <c r="N2031" s="1" t="s">
        <v>10111</v>
      </c>
      <c r="S2031" s="1" t="s">
        <v>3855</v>
      </c>
      <c r="T2031" s="1" t="s">
        <v>7274</v>
      </c>
      <c r="W2031" s="1" t="s">
        <v>76</v>
      </c>
      <c r="X2031" s="1" t="s">
        <v>12974</v>
      </c>
      <c r="Y2031" s="1" t="s">
        <v>119</v>
      </c>
      <c r="Z2031" s="1" t="s">
        <v>7818</v>
      </c>
      <c r="AC2031" s="1">
        <v>58</v>
      </c>
      <c r="AD2031" s="1" t="s">
        <v>410</v>
      </c>
      <c r="AE2031" s="1" t="s">
        <v>9801</v>
      </c>
    </row>
    <row r="2032" spans="1:73" ht="13.5" customHeight="1">
      <c r="A2032" s="4" t="str">
        <f t="shared" si="56"/>
        <v>1702_각남면_0115</v>
      </c>
      <c r="B2032" s="1">
        <v>1702</v>
      </c>
      <c r="C2032" s="1" t="s">
        <v>12741</v>
      </c>
      <c r="D2032" s="1" t="s">
        <v>12742</v>
      </c>
      <c r="E2032" s="1">
        <v>2031</v>
      </c>
      <c r="F2032" s="1">
        <v>8</v>
      </c>
      <c r="G2032" s="1" t="s">
        <v>3715</v>
      </c>
      <c r="H2032" s="1" t="s">
        <v>7058</v>
      </c>
      <c r="I2032" s="1">
        <v>4</v>
      </c>
      <c r="L2032" s="1">
        <v>4</v>
      </c>
      <c r="M2032" s="1" t="s">
        <v>3920</v>
      </c>
      <c r="N2032" s="1" t="s">
        <v>10111</v>
      </c>
      <c r="S2032" s="1" t="s">
        <v>49</v>
      </c>
      <c r="T2032" s="1" t="s">
        <v>2878</v>
      </c>
      <c r="Y2032" s="1" t="s">
        <v>119</v>
      </c>
      <c r="Z2032" s="1" t="s">
        <v>7818</v>
      </c>
      <c r="AC2032" s="1">
        <v>33</v>
      </c>
      <c r="AD2032" s="1" t="s">
        <v>380</v>
      </c>
      <c r="AE2032" s="1" t="s">
        <v>9798</v>
      </c>
      <c r="AJ2032" s="1" t="s">
        <v>2054</v>
      </c>
      <c r="AK2032" s="1" t="s">
        <v>9990</v>
      </c>
      <c r="AL2032" s="1" t="s">
        <v>1501</v>
      </c>
      <c r="AM2032" s="1" t="s">
        <v>10005</v>
      </c>
      <c r="AT2032" s="1" t="s">
        <v>1842</v>
      </c>
      <c r="AU2032" s="1" t="s">
        <v>7605</v>
      </c>
      <c r="AV2032" s="1" t="s">
        <v>3856</v>
      </c>
      <c r="AW2032" s="1" t="s">
        <v>10600</v>
      </c>
      <c r="BG2032" s="1" t="s">
        <v>3857</v>
      </c>
      <c r="BH2032" s="1" t="s">
        <v>11079</v>
      </c>
      <c r="BI2032" s="1" t="s">
        <v>3858</v>
      </c>
      <c r="BJ2032" s="1" t="s">
        <v>11330</v>
      </c>
      <c r="BK2032" s="1" t="s">
        <v>207</v>
      </c>
      <c r="BL2032" s="1" t="s">
        <v>10187</v>
      </c>
      <c r="BM2032" s="1" t="s">
        <v>15373</v>
      </c>
      <c r="BN2032" s="1" t="s">
        <v>8170</v>
      </c>
      <c r="BO2032" s="1" t="s">
        <v>189</v>
      </c>
      <c r="BP2032" s="1" t="s">
        <v>7414</v>
      </c>
      <c r="BQ2032" s="1" t="s">
        <v>3859</v>
      </c>
      <c r="BR2032" s="1" t="s">
        <v>12353</v>
      </c>
      <c r="BS2032" s="1" t="s">
        <v>3860</v>
      </c>
      <c r="BT2032" s="1" t="s">
        <v>14136</v>
      </c>
    </row>
    <row r="2033" spans="1:73" ht="13.5" customHeight="1">
      <c r="A2033" s="4" t="str">
        <f t="shared" si="56"/>
        <v>1702_각남면_0115</v>
      </c>
      <c r="B2033" s="1">
        <v>1702</v>
      </c>
      <c r="C2033" s="1" t="s">
        <v>12741</v>
      </c>
      <c r="D2033" s="1" t="s">
        <v>12742</v>
      </c>
      <c r="E2033" s="1">
        <v>2032</v>
      </c>
      <c r="F2033" s="1">
        <v>8</v>
      </c>
      <c r="G2033" s="1" t="s">
        <v>3715</v>
      </c>
      <c r="H2033" s="1" t="s">
        <v>7058</v>
      </c>
      <c r="I2033" s="1">
        <v>4</v>
      </c>
      <c r="L2033" s="1">
        <v>4</v>
      </c>
      <c r="M2033" s="1" t="s">
        <v>3920</v>
      </c>
      <c r="N2033" s="1" t="s">
        <v>10111</v>
      </c>
      <c r="S2033" s="1" t="s">
        <v>15680</v>
      </c>
      <c r="T2033" s="1" t="s">
        <v>7275</v>
      </c>
      <c r="AC2033" s="1">
        <v>5</v>
      </c>
      <c r="AD2033" s="1" t="s">
        <v>319</v>
      </c>
      <c r="AE2033" s="1" t="s">
        <v>7865</v>
      </c>
    </row>
    <row r="2034" spans="1:73" ht="13.5" customHeight="1">
      <c r="A2034" s="4" t="str">
        <f t="shared" si="56"/>
        <v>1702_각남면_0115</v>
      </c>
      <c r="B2034" s="1">
        <v>1702</v>
      </c>
      <c r="C2034" s="1" t="s">
        <v>12741</v>
      </c>
      <c r="D2034" s="1" t="s">
        <v>12742</v>
      </c>
      <c r="E2034" s="1">
        <v>2033</v>
      </c>
      <c r="F2034" s="1">
        <v>8</v>
      </c>
      <c r="G2034" s="1" t="s">
        <v>3715</v>
      </c>
      <c r="H2034" s="1" t="s">
        <v>7058</v>
      </c>
      <c r="I2034" s="1">
        <v>4</v>
      </c>
      <c r="L2034" s="1">
        <v>4</v>
      </c>
      <c r="M2034" s="1" t="s">
        <v>3920</v>
      </c>
      <c r="N2034" s="1" t="s">
        <v>10111</v>
      </c>
      <c r="S2034" s="1" t="s">
        <v>3862</v>
      </c>
      <c r="T2034" s="1" t="s">
        <v>7276</v>
      </c>
      <c r="AC2034" s="1">
        <v>3</v>
      </c>
      <c r="AD2034" s="1" t="s">
        <v>217</v>
      </c>
      <c r="AE2034" s="1" t="s">
        <v>9783</v>
      </c>
      <c r="AF2034" s="1" t="s">
        <v>100</v>
      </c>
      <c r="AG2034" s="1" t="s">
        <v>9819</v>
      </c>
    </row>
    <row r="2035" spans="1:73" ht="13.5" customHeight="1">
      <c r="A2035" s="4" t="str">
        <f t="shared" si="56"/>
        <v>1702_각남면_0115</v>
      </c>
      <c r="B2035" s="1">
        <v>1702</v>
      </c>
      <c r="C2035" s="1" t="s">
        <v>12741</v>
      </c>
      <c r="D2035" s="1" t="s">
        <v>12742</v>
      </c>
      <c r="E2035" s="1">
        <v>2034</v>
      </c>
      <c r="F2035" s="1">
        <v>8</v>
      </c>
      <c r="G2035" s="1" t="s">
        <v>3715</v>
      </c>
      <c r="H2035" s="1" t="s">
        <v>7058</v>
      </c>
      <c r="I2035" s="1">
        <v>4</v>
      </c>
      <c r="L2035" s="1">
        <v>4</v>
      </c>
      <c r="M2035" s="1" t="s">
        <v>3920</v>
      </c>
      <c r="N2035" s="1" t="s">
        <v>10111</v>
      </c>
      <c r="T2035" s="1" t="s">
        <v>15307</v>
      </c>
      <c r="U2035" s="1" t="s">
        <v>138</v>
      </c>
      <c r="V2035" s="1" t="s">
        <v>7310</v>
      </c>
      <c r="Y2035" s="1" t="s">
        <v>734</v>
      </c>
      <c r="Z2035" s="1" t="s">
        <v>7156</v>
      </c>
      <c r="AG2035" s="1" t="s">
        <v>15638</v>
      </c>
    </row>
    <row r="2036" spans="1:73" ht="13.5" customHeight="1">
      <c r="A2036" s="4" t="str">
        <f t="shared" si="56"/>
        <v>1702_각남면_0115</v>
      </c>
      <c r="B2036" s="1">
        <v>1702</v>
      </c>
      <c r="C2036" s="1" t="s">
        <v>12741</v>
      </c>
      <c r="D2036" s="1" t="s">
        <v>12742</v>
      </c>
      <c r="E2036" s="1">
        <v>2035</v>
      </c>
      <c r="F2036" s="1">
        <v>8</v>
      </c>
      <c r="G2036" s="1" t="s">
        <v>3715</v>
      </c>
      <c r="H2036" s="1" t="s">
        <v>7058</v>
      </c>
      <c r="I2036" s="1">
        <v>4</v>
      </c>
      <c r="L2036" s="1">
        <v>4</v>
      </c>
      <c r="M2036" s="1" t="s">
        <v>3920</v>
      </c>
      <c r="N2036" s="1" t="s">
        <v>10111</v>
      </c>
      <c r="S2036" s="1" t="s">
        <v>414</v>
      </c>
      <c r="T2036" s="1" t="s">
        <v>7230</v>
      </c>
      <c r="Y2036" s="1" t="s">
        <v>3762</v>
      </c>
      <c r="Z2036" s="1" t="s">
        <v>8774</v>
      </c>
      <c r="AF2036" s="1" t="s">
        <v>2692</v>
      </c>
      <c r="AG2036" s="1" t="s">
        <v>13122</v>
      </c>
    </row>
    <row r="2037" spans="1:73" ht="13.5" customHeight="1">
      <c r="A2037" s="4" t="str">
        <f t="shared" si="56"/>
        <v>1702_각남면_0115</v>
      </c>
      <c r="B2037" s="1">
        <v>1702</v>
      </c>
      <c r="C2037" s="1" t="s">
        <v>12741</v>
      </c>
      <c r="D2037" s="1" t="s">
        <v>12742</v>
      </c>
      <c r="E2037" s="1">
        <v>2036</v>
      </c>
      <c r="F2037" s="1">
        <v>8</v>
      </c>
      <c r="G2037" s="1" t="s">
        <v>3715</v>
      </c>
      <c r="H2037" s="1" t="s">
        <v>7058</v>
      </c>
      <c r="I2037" s="1">
        <v>4</v>
      </c>
      <c r="L2037" s="1">
        <v>4</v>
      </c>
      <c r="M2037" s="1" t="s">
        <v>3920</v>
      </c>
      <c r="N2037" s="1" t="s">
        <v>10111</v>
      </c>
      <c r="T2037" s="1" t="s">
        <v>15307</v>
      </c>
      <c r="U2037" s="1" t="s">
        <v>138</v>
      </c>
      <c r="V2037" s="1" t="s">
        <v>7310</v>
      </c>
      <c r="Y2037" s="1" t="s">
        <v>3347</v>
      </c>
      <c r="Z2037" s="1" t="s">
        <v>8803</v>
      </c>
      <c r="AC2037" s="1">
        <v>10</v>
      </c>
      <c r="AD2037" s="1" t="s">
        <v>72</v>
      </c>
      <c r="AE2037" s="1" t="s">
        <v>9765</v>
      </c>
      <c r="AT2037" s="1" t="s">
        <v>126</v>
      </c>
      <c r="AU2037" s="1" t="s">
        <v>10186</v>
      </c>
      <c r="AV2037" s="1" t="s">
        <v>734</v>
      </c>
      <c r="AW2037" s="1" t="s">
        <v>7156</v>
      </c>
      <c r="BB2037" s="1" t="s">
        <v>141</v>
      </c>
      <c r="BC2037" s="1" t="s">
        <v>7634</v>
      </c>
      <c r="BD2037" s="1" t="s">
        <v>3347</v>
      </c>
      <c r="BE2037" s="1" t="s">
        <v>8803</v>
      </c>
    </row>
    <row r="2038" spans="1:73" ht="13.5" customHeight="1">
      <c r="A2038" s="4" t="str">
        <f t="shared" si="56"/>
        <v>1702_각남면_0115</v>
      </c>
      <c r="B2038" s="1">
        <v>1702</v>
      </c>
      <c r="C2038" s="1" t="s">
        <v>12741</v>
      </c>
      <c r="D2038" s="1" t="s">
        <v>12742</v>
      </c>
      <c r="E2038" s="1">
        <v>2037</v>
      </c>
      <c r="F2038" s="1">
        <v>8</v>
      </c>
      <c r="G2038" s="1" t="s">
        <v>3715</v>
      </c>
      <c r="H2038" s="1" t="s">
        <v>7058</v>
      </c>
      <c r="I2038" s="1">
        <v>4</v>
      </c>
      <c r="L2038" s="1">
        <v>4</v>
      </c>
      <c r="M2038" s="1" t="s">
        <v>3920</v>
      </c>
      <c r="N2038" s="1" t="s">
        <v>10111</v>
      </c>
      <c r="T2038" s="1" t="s">
        <v>15307</v>
      </c>
      <c r="U2038" s="1" t="s">
        <v>3863</v>
      </c>
      <c r="V2038" s="1" t="s">
        <v>7543</v>
      </c>
      <c r="Y2038" s="1" t="s">
        <v>1066</v>
      </c>
      <c r="Z2038" s="1" t="s">
        <v>7133</v>
      </c>
      <c r="AC2038" s="1">
        <v>15</v>
      </c>
      <c r="AD2038" s="1" t="s">
        <v>70</v>
      </c>
      <c r="AE2038" s="1" t="s">
        <v>9764</v>
      </c>
      <c r="AT2038" s="1" t="s">
        <v>126</v>
      </c>
      <c r="AU2038" s="1" t="s">
        <v>10186</v>
      </c>
      <c r="AV2038" s="1" t="s">
        <v>1054</v>
      </c>
      <c r="AW2038" s="1" t="s">
        <v>9638</v>
      </c>
      <c r="BB2038" s="1" t="s">
        <v>128</v>
      </c>
      <c r="BC2038" s="1" t="s">
        <v>13465</v>
      </c>
      <c r="BD2038" s="1" t="s">
        <v>12724</v>
      </c>
      <c r="BE2038" s="1" t="s">
        <v>13505</v>
      </c>
    </row>
    <row r="2039" spans="1:73" ht="13.5" customHeight="1">
      <c r="A2039" s="4" t="str">
        <f t="shared" si="56"/>
        <v>1702_각남면_0115</v>
      </c>
      <c r="B2039" s="1">
        <v>1702</v>
      </c>
      <c r="C2039" s="1" t="s">
        <v>12741</v>
      </c>
      <c r="D2039" s="1" t="s">
        <v>12742</v>
      </c>
      <c r="E2039" s="1">
        <v>2038</v>
      </c>
      <c r="F2039" s="1">
        <v>8</v>
      </c>
      <c r="G2039" s="1" t="s">
        <v>3715</v>
      </c>
      <c r="H2039" s="1" t="s">
        <v>7058</v>
      </c>
      <c r="I2039" s="1">
        <v>4</v>
      </c>
      <c r="L2039" s="1">
        <v>4</v>
      </c>
      <c r="M2039" s="1" t="s">
        <v>3920</v>
      </c>
      <c r="N2039" s="1" t="s">
        <v>10111</v>
      </c>
      <c r="T2039" s="1" t="s">
        <v>15307</v>
      </c>
      <c r="U2039" s="1" t="s">
        <v>1276</v>
      </c>
      <c r="V2039" s="1" t="s">
        <v>7390</v>
      </c>
      <c r="Y2039" s="1" t="s">
        <v>1399</v>
      </c>
      <c r="Z2039" s="1" t="s">
        <v>8804</v>
      </c>
      <c r="AC2039" s="1">
        <v>12</v>
      </c>
      <c r="AD2039" s="1" t="s">
        <v>736</v>
      </c>
      <c r="AE2039" s="1" t="s">
        <v>9813</v>
      </c>
      <c r="AT2039" s="1" t="s">
        <v>126</v>
      </c>
      <c r="AU2039" s="1" t="s">
        <v>10186</v>
      </c>
      <c r="AV2039" s="1" t="s">
        <v>1054</v>
      </c>
      <c r="AW2039" s="1" t="s">
        <v>9638</v>
      </c>
      <c r="BB2039" s="1" t="s">
        <v>128</v>
      </c>
      <c r="BC2039" s="1" t="s">
        <v>13465</v>
      </c>
      <c r="BD2039" s="1" t="s">
        <v>12724</v>
      </c>
      <c r="BE2039" s="1" t="s">
        <v>13505</v>
      </c>
      <c r="BU2039" s="1" t="s">
        <v>3682</v>
      </c>
    </row>
    <row r="2040" spans="1:73" ht="13.5" customHeight="1">
      <c r="A2040" s="4" t="str">
        <f t="shared" si="56"/>
        <v>1702_각남면_0115</v>
      </c>
      <c r="B2040" s="1">
        <v>1702</v>
      </c>
      <c r="C2040" s="1" t="s">
        <v>12741</v>
      </c>
      <c r="D2040" s="1" t="s">
        <v>12742</v>
      </c>
      <c r="E2040" s="1">
        <v>2039</v>
      </c>
      <c r="F2040" s="1">
        <v>8</v>
      </c>
      <c r="G2040" s="1" t="s">
        <v>3715</v>
      </c>
      <c r="H2040" s="1" t="s">
        <v>7058</v>
      </c>
      <c r="I2040" s="1">
        <v>4</v>
      </c>
      <c r="L2040" s="1">
        <v>4</v>
      </c>
      <c r="M2040" s="1" t="s">
        <v>3920</v>
      </c>
      <c r="N2040" s="1" t="s">
        <v>10111</v>
      </c>
      <c r="T2040" s="1" t="s">
        <v>15307</v>
      </c>
      <c r="U2040" s="1" t="s">
        <v>320</v>
      </c>
      <c r="V2040" s="1" t="s">
        <v>7378</v>
      </c>
      <c r="Y2040" s="1" t="s">
        <v>3864</v>
      </c>
      <c r="Z2040" s="1" t="s">
        <v>8805</v>
      </c>
      <c r="AC2040" s="1">
        <v>35</v>
      </c>
      <c r="AD2040" s="1" t="s">
        <v>135</v>
      </c>
      <c r="AE2040" s="1" t="s">
        <v>9773</v>
      </c>
      <c r="AT2040" s="1" t="s">
        <v>259</v>
      </c>
      <c r="AU2040" s="1" t="s">
        <v>13350</v>
      </c>
      <c r="AV2040" s="1" t="s">
        <v>2556</v>
      </c>
      <c r="AW2040" s="1" t="s">
        <v>9629</v>
      </c>
      <c r="BB2040" s="1" t="s">
        <v>141</v>
      </c>
      <c r="BC2040" s="1" t="s">
        <v>7634</v>
      </c>
      <c r="BD2040" s="1" t="s">
        <v>15807</v>
      </c>
      <c r="BE2040" s="1" t="s">
        <v>13022</v>
      </c>
    </row>
    <row r="2041" spans="1:73" ht="13.5" customHeight="1">
      <c r="A2041" s="4" t="str">
        <f t="shared" si="56"/>
        <v>1702_각남면_0115</v>
      </c>
      <c r="B2041" s="1">
        <v>1702</v>
      </c>
      <c r="C2041" s="1" t="s">
        <v>12741</v>
      </c>
      <c r="D2041" s="1" t="s">
        <v>12742</v>
      </c>
      <c r="E2041" s="1">
        <v>2040</v>
      </c>
      <c r="F2041" s="1">
        <v>8</v>
      </c>
      <c r="G2041" s="1" t="s">
        <v>3715</v>
      </c>
      <c r="H2041" s="1" t="s">
        <v>7058</v>
      </c>
      <c r="I2041" s="1">
        <v>4</v>
      </c>
      <c r="L2041" s="1">
        <v>4</v>
      </c>
      <c r="M2041" s="1" t="s">
        <v>3920</v>
      </c>
      <c r="N2041" s="1" t="s">
        <v>10111</v>
      </c>
      <c r="T2041" s="1" t="s">
        <v>15307</v>
      </c>
      <c r="U2041" s="1" t="s">
        <v>320</v>
      </c>
      <c r="V2041" s="1" t="s">
        <v>7378</v>
      </c>
      <c r="Y2041" s="1" t="s">
        <v>15473</v>
      </c>
      <c r="Z2041" s="1" t="s">
        <v>8806</v>
      </c>
      <c r="AC2041" s="1">
        <v>21</v>
      </c>
      <c r="AD2041" s="1" t="s">
        <v>246</v>
      </c>
      <c r="AE2041" s="1" t="s">
        <v>9786</v>
      </c>
      <c r="AT2041" s="1" t="s">
        <v>259</v>
      </c>
      <c r="AU2041" s="1" t="s">
        <v>13350</v>
      </c>
      <c r="AV2041" s="1" t="s">
        <v>2556</v>
      </c>
      <c r="AW2041" s="1" t="s">
        <v>9629</v>
      </c>
      <c r="BB2041" s="1" t="s">
        <v>141</v>
      </c>
      <c r="BC2041" s="1" t="s">
        <v>7634</v>
      </c>
      <c r="BD2041" s="1" t="s">
        <v>15807</v>
      </c>
      <c r="BE2041" s="1" t="s">
        <v>13022</v>
      </c>
      <c r="BU2041" s="1" t="s">
        <v>3682</v>
      </c>
    </row>
    <row r="2042" spans="1:73" ht="13.5" customHeight="1">
      <c r="A2042" s="4" t="str">
        <f t="shared" si="56"/>
        <v>1702_각남면_0115</v>
      </c>
      <c r="B2042" s="1">
        <v>1702</v>
      </c>
      <c r="C2042" s="1" t="s">
        <v>12741</v>
      </c>
      <c r="D2042" s="1" t="s">
        <v>12742</v>
      </c>
      <c r="E2042" s="1">
        <v>2041</v>
      </c>
      <c r="F2042" s="1">
        <v>8</v>
      </c>
      <c r="G2042" s="1" t="s">
        <v>3715</v>
      </c>
      <c r="H2042" s="1" t="s">
        <v>7058</v>
      </c>
      <c r="I2042" s="1">
        <v>4</v>
      </c>
      <c r="L2042" s="1">
        <v>4</v>
      </c>
      <c r="M2042" s="1" t="s">
        <v>3920</v>
      </c>
      <c r="N2042" s="1" t="s">
        <v>10111</v>
      </c>
      <c r="T2042" s="1" t="s">
        <v>15307</v>
      </c>
      <c r="U2042" s="1" t="s">
        <v>320</v>
      </c>
      <c r="V2042" s="1" t="s">
        <v>7378</v>
      </c>
      <c r="Y2042" s="1" t="s">
        <v>3865</v>
      </c>
      <c r="Z2042" s="1" t="s">
        <v>8807</v>
      </c>
      <c r="AC2042" s="1">
        <v>28</v>
      </c>
      <c r="AD2042" s="1" t="s">
        <v>650</v>
      </c>
      <c r="AE2042" s="1" t="s">
        <v>9810</v>
      </c>
      <c r="AT2042" s="1" t="s">
        <v>259</v>
      </c>
      <c r="AU2042" s="1" t="s">
        <v>13350</v>
      </c>
      <c r="AV2042" s="1" t="s">
        <v>2556</v>
      </c>
      <c r="AW2042" s="1" t="s">
        <v>9629</v>
      </c>
      <c r="BB2042" s="1" t="s">
        <v>141</v>
      </c>
      <c r="BC2042" s="1" t="s">
        <v>7634</v>
      </c>
      <c r="BD2042" s="1" t="s">
        <v>15807</v>
      </c>
      <c r="BE2042" s="1" t="s">
        <v>13022</v>
      </c>
      <c r="BU2042" s="1" t="s">
        <v>3682</v>
      </c>
    </row>
    <row r="2043" spans="1:73" ht="13.5" customHeight="1">
      <c r="A2043" s="4" t="str">
        <f t="shared" si="56"/>
        <v>1702_각남면_0115</v>
      </c>
      <c r="B2043" s="1">
        <v>1702</v>
      </c>
      <c r="C2043" s="1" t="s">
        <v>12741</v>
      </c>
      <c r="D2043" s="1" t="s">
        <v>12742</v>
      </c>
      <c r="E2043" s="1">
        <v>2042</v>
      </c>
      <c r="F2043" s="1">
        <v>8</v>
      </c>
      <c r="G2043" s="1" t="s">
        <v>3715</v>
      </c>
      <c r="H2043" s="1" t="s">
        <v>7058</v>
      </c>
      <c r="I2043" s="1">
        <v>4</v>
      </c>
      <c r="L2043" s="1">
        <v>4</v>
      </c>
      <c r="M2043" s="1" t="s">
        <v>3920</v>
      </c>
      <c r="N2043" s="1" t="s">
        <v>10111</v>
      </c>
      <c r="T2043" s="1" t="s">
        <v>15307</v>
      </c>
      <c r="U2043" s="1" t="s">
        <v>130</v>
      </c>
      <c r="V2043" s="1" t="s">
        <v>7309</v>
      </c>
      <c r="Y2043" s="1" t="s">
        <v>3866</v>
      </c>
      <c r="Z2043" s="1" t="s">
        <v>8808</v>
      </c>
      <c r="AC2043" s="1">
        <v>10</v>
      </c>
      <c r="AD2043" s="1" t="s">
        <v>72</v>
      </c>
      <c r="AE2043" s="1" t="s">
        <v>9765</v>
      </c>
      <c r="BB2043" s="1" t="s">
        <v>320</v>
      </c>
      <c r="BC2043" s="1" t="s">
        <v>7378</v>
      </c>
      <c r="BD2043" s="1" t="s">
        <v>3864</v>
      </c>
      <c r="BE2043" s="1" t="s">
        <v>8805</v>
      </c>
      <c r="BF2043" s="1" t="s">
        <v>13507</v>
      </c>
    </row>
    <row r="2044" spans="1:73" ht="13.5" customHeight="1">
      <c r="A2044" s="4" t="str">
        <f t="shared" si="56"/>
        <v>1702_각남면_0115</v>
      </c>
      <c r="B2044" s="1">
        <v>1702</v>
      </c>
      <c r="C2044" s="1" t="s">
        <v>12741</v>
      </c>
      <c r="D2044" s="1" t="s">
        <v>12742</v>
      </c>
      <c r="E2044" s="1">
        <v>2043</v>
      </c>
      <c r="F2044" s="1">
        <v>8</v>
      </c>
      <c r="G2044" s="1" t="s">
        <v>3715</v>
      </c>
      <c r="H2044" s="1" t="s">
        <v>7058</v>
      </c>
      <c r="I2044" s="1">
        <v>4</v>
      </c>
      <c r="L2044" s="1">
        <v>4</v>
      </c>
      <c r="M2044" s="1" t="s">
        <v>3920</v>
      </c>
      <c r="N2044" s="1" t="s">
        <v>10111</v>
      </c>
      <c r="T2044" s="1" t="s">
        <v>15307</v>
      </c>
      <c r="U2044" s="1" t="s">
        <v>130</v>
      </c>
      <c r="V2044" s="1" t="s">
        <v>7309</v>
      </c>
      <c r="Y2044" s="1" t="s">
        <v>3867</v>
      </c>
      <c r="Z2044" s="1" t="s">
        <v>8809</v>
      </c>
      <c r="AF2044" s="1" t="s">
        <v>741</v>
      </c>
      <c r="AG2044" s="1" t="s">
        <v>9820</v>
      </c>
      <c r="AH2044" s="1" t="s">
        <v>3868</v>
      </c>
      <c r="AI2044" s="1" t="s">
        <v>9934</v>
      </c>
    </row>
    <row r="2045" spans="1:73" ht="13.5" customHeight="1">
      <c r="A2045" s="4" t="str">
        <f t="shared" si="56"/>
        <v>1702_각남면_0115</v>
      </c>
      <c r="B2045" s="1">
        <v>1702</v>
      </c>
      <c r="C2045" s="1" t="s">
        <v>12741</v>
      </c>
      <c r="D2045" s="1" t="s">
        <v>12742</v>
      </c>
      <c r="E2045" s="1">
        <v>2044</v>
      </c>
      <c r="F2045" s="1">
        <v>8</v>
      </c>
      <c r="G2045" s="1" t="s">
        <v>3715</v>
      </c>
      <c r="H2045" s="1" t="s">
        <v>7058</v>
      </c>
      <c r="I2045" s="1">
        <v>4</v>
      </c>
      <c r="L2045" s="1">
        <v>4</v>
      </c>
      <c r="M2045" s="1" t="s">
        <v>3920</v>
      </c>
      <c r="N2045" s="1" t="s">
        <v>10111</v>
      </c>
      <c r="T2045" s="1" t="s">
        <v>15307</v>
      </c>
      <c r="U2045" s="1" t="s">
        <v>320</v>
      </c>
      <c r="V2045" s="1" t="s">
        <v>7378</v>
      </c>
      <c r="Y2045" s="1" t="s">
        <v>3869</v>
      </c>
      <c r="Z2045" s="1" t="s">
        <v>8810</v>
      </c>
      <c r="AC2045" s="1">
        <v>46</v>
      </c>
      <c r="AD2045" s="1" t="s">
        <v>469</v>
      </c>
      <c r="AE2045" s="1" t="s">
        <v>9803</v>
      </c>
      <c r="AT2045" s="1" t="s">
        <v>57</v>
      </c>
      <c r="AU2045" s="1" t="s">
        <v>7320</v>
      </c>
      <c r="AV2045" s="1" t="s">
        <v>1312</v>
      </c>
      <c r="AW2045" s="1" t="s">
        <v>10359</v>
      </c>
      <c r="BB2045" s="1" t="s">
        <v>141</v>
      </c>
      <c r="BC2045" s="1" t="s">
        <v>7634</v>
      </c>
      <c r="BD2045" s="1" t="s">
        <v>142</v>
      </c>
      <c r="BE2045" s="1" t="s">
        <v>8786</v>
      </c>
    </row>
    <row r="2046" spans="1:73" ht="13.5" customHeight="1">
      <c r="A2046" s="4" t="str">
        <f t="shared" si="56"/>
        <v>1702_각남면_0115</v>
      </c>
      <c r="B2046" s="1">
        <v>1702</v>
      </c>
      <c r="C2046" s="1" t="s">
        <v>12741</v>
      </c>
      <c r="D2046" s="1" t="s">
        <v>12742</v>
      </c>
      <c r="E2046" s="1">
        <v>2045</v>
      </c>
      <c r="F2046" s="1">
        <v>8</v>
      </c>
      <c r="G2046" s="1" t="s">
        <v>3715</v>
      </c>
      <c r="H2046" s="1" t="s">
        <v>7058</v>
      </c>
      <c r="I2046" s="1">
        <v>4</v>
      </c>
      <c r="L2046" s="1">
        <v>4</v>
      </c>
      <c r="M2046" s="1" t="s">
        <v>3920</v>
      </c>
      <c r="N2046" s="1" t="s">
        <v>10111</v>
      </c>
      <c r="T2046" s="1" t="s">
        <v>15307</v>
      </c>
      <c r="U2046" s="1" t="s">
        <v>130</v>
      </c>
      <c r="V2046" s="1" t="s">
        <v>7309</v>
      </c>
      <c r="Y2046" s="1" t="s">
        <v>3870</v>
      </c>
      <c r="Z2046" s="1" t="s">
        <v>8811</v>
      </c>
      <c r="AC2046" s="1">
        <v>24</v>
      </c>
      <c r="AD2046" s="1" t="s">
        <v>337</v>
      </c>
      <c r="AE2046" s="1" t="s">
        <v>9796</v>
      </c>
      <c r="BB2046" s="1" t="s">
        <v>130</v>
      </c>
      <c r="BC2046" s="1" t="s">
        <v>7309</v>
      </c>
      <c r="BD2046" s="1" t="s">
        <v>3869</v>
      </c>
      <c r="BE2046" s="1" t="s">
        <v>8810</v>
      </c>
      <c r="BF2046" s="1" t="s">
        <v>13507</v>
      </c>
    </row>
    <row r="2047" spans="1:73" ht="13.5" customHeight="1">
      <c r="A2047" s="4" t="str">
        <f t="shared" si="56"/>
        <v>1702_각남면_0115</v>
      </c>
      <c r="B2047" s="1">
        <v>1702</v>
      </c>
      <c r="C2047" s="1" t="s">
        <v>12741</v>
      </c>
      <c r="D2047" s="1" t="s">
        <v>12742</v>
      </c>
      <c r="E2047" s="1">
        <v>2046</v>
      </c>
      <c r="F2047" s="1">
        <v>8</v>
      </c>
      <c r="G2047" s="1" t="s">
        <v>3715</v>
      </c>
      <c r="H2047" s="1" t="s">
        <v>7058</v>
      </c>
      <c r="I2047" s="1">
        <v>4</v>
      </c>
      <c r="L2047" s="1">
        <v>4</v>
      </c>
      <c r="M2047" s="1" t="s">
        <v>3920</v>
      </c>
      <c r="N2047" s="1" t="s">
        <v>10111</v>
      </c>
      <c r="T2047" s="1" t="s">
        <v>15307</v>
      </c>
      <c r="U2047" s="1" t="s">
        <v>130</v>
      </c>
      <c r="V2047" s="1" t="s">
        <v>7309</v>
      </c>
      <c r="Y2047" s="1" t="s">
        <v>180</v>
      </c>
      <c r="Z2047" s="1" t="s">
        <v>7830</v>
      </c>
      <c r="AC2047" s="1">
        <v>10</v>
      </c>
      <c r="AD2047" s="1" t="s">
        <v>72</v>
      </c>
      <c r="AE2047" s="1" t="s">
        <v>9765</v>
      </c>
      <c r="BB2047" s="1" t="s">
        <v>130</v>
      </c>
      <c r="BC2047" s="1" t="s">
        <v>7309</v>
      </c>
      <c r="BD2047" s="1" t="s">
        <v>3869</v>
      </c>
      <c r="BE2047" s="1" t="s">
        <v>8810</v>
      </c>
      <c r="BF2047" s="1" t="s">
        <v>13512</v>
      </c>
    </row>
    <row r="2048" spans="1:73" ht="13.5" customHeight="1">
      <c r="A2048" s="4" t="str">
        <f t="shared" si="56"/>
        <v>1702_각남면_0115</v>
      </c>
      <c r="B2048" s="1">
        <v>1702</v>
      </c>
      <c r="C2048" s="1" t="s">
        <v>12741</v>
      </c>
      <c r="D2048" s="1" t="s">
        <v>12742</v>
      </c>
      <c r="E2048" s="1">
        <v>2047</v>
      </c>
      <c r="F2048" s="1">
        <v>8</v>
      </c>
      <c r="G2048" s="1" t="s">
        <v>3715</v>
      </c>
      <c r="H2048" s="1" t="s">
        <v>7058</v>
      </c>
      <c r="I2048" s="1">
        <v>4</v>
      </c>
      <c r="L2048" s="1">
        <v>4</v>
      </c>
      <c r="M2048" s="1" t="s">
        <v>3920</v>
      </c>
      <c r="N2048" s="1" t="s">
        <v>10111</v>
      </c>
      <c r="T2048" s="1" t="s">
        <v>15307</v>
      </c>
      <c r="U2048" s="1" t="s">
        <v>138</v>
      </c>
      <c r="V2048" s="1" t="s">
        <v>7310</v>
      </c>
      <c r="Y2048" s="1" t="s">
        <v>943</v>
      </c>
      <c r="Z2048" s="1" t="s">
        <v>8812</v>
      </c>
      <c r="AC2048" s="1">
        <v>63</v>
      </c>
      <c r="AD2048" s="1" t="s">
        <v>217</v>
      </c>
      <c r="AE2048" s="1" t="s">
        <v>9783</v>
      </c>
      <c r="AV2048" s="1" t="s">
        <v>3871</v>
      </c>
      <c r="AW2048" s="1" t="s">
        <v>10601</v>
      </c>
      <c r="BB2048" s="1" t="s">
        <v>141</v>
      </c>
      <c r="BC2048" s="1" t="s">
        <v>7634</v>
      </c>
      <c r="BD2048" s="1" t="s">
        <v>131</v>
      </c>
      <c r="BE2048" s="1" t="s">
        <v>7821</v>
      </c>
    </row>
    <row r="2049" spans="1:73" ht="13.5" customHeight="1">
      <c r="A2049" s="4" t="str">
        <f t="shared" si="56"/>
        <v>1702_각남면_0115</v>
      </c>
      <c r="B2049" s="1">
        <v>1702</v>
      </c>
      <c r="C2049" s="1" t="s">
        <v>12741</v>
      </c>
      <c r="D2049" s="1" t="s">
        <v>12742</v>
      </c>
      <c r="E2049" s="1">
        <v>2048</v>
      </c>
      <c r="F2049" s="1">
        <v>8</v>
      </c>
      <c r="G2049" s="1" t="s">
        <v>3715</v>
      </c>
      <c r="H2049" s="1" t="s">
        <v>7058</v>
      </c>
      <c r="I2049" s="1">
        <v>4</v>
      </c>
      <c r="L2049" s="1">
        <v>4</v>
      </c>
      <c r="M2049" s="1" t="s">
        <v>3920</v>
      </c>
      <c r="N2049" s="1" t="s">
        <v>10111</v>
      </c>
      <c r="T2049" s="1" t="s">
        <v>15307</v>
      </c>
      <c r="U2049" s="1" t="s">
        <v>138</v>
      </c>
      <c r="V2049" s="1" t="s">
        <v>7310</v>
      </c>
      <c r="Y2049" s="1" t="s">
        <v>3872</v>
      </c>
      <c r="Z2049" s="1" t="s">
        <v>8813</v>
      </c>
      <c r="AC2049" s="1">
        <v>76</v>
      </c>
      <c r="AD2049" s="1" t="s">
        <v>495</v>
      </c>
      <c r="AE2049" s="1" t="s">
        <v>9805</v>
      </c>
      <c r="AF2049" s="1" t="s">
        <v>737</v>
      </c>
      <c r="AG2049" s="1" t="s">
        <v>9833</v>
      </c>
      <c r="AH2049" s="1" t="s">
        <v>2680</v>
      </c>
      <c r="AI2049" s="1" t="s">
        <v>7055</v>
      </c>
      <c r="AT2049" s="1" t="s">
        <v>57</v>
      </c>
      <c r="AU2049" s="1" t="s">
        <v>7320</v>
      </c>
      <c r="AV2049" s="1" t="s">
        <v>1267</v>
      </c>
      <c r="AW2049" s="1" t="s">
        <v>10602</v>
      </c>
      <c r="BB2049" s="1" t="s">
        <v>141</v>
      </c>
      <c r="BC2049" s="1" t="s">
        <v>7634</v>
      </c>
      <c r="BD2049" s="1" t="s">
        <v>3873</v>
      </c>
      <c r="BE2049" s="1" t="s">
        <v>13476</v>
      </c>
    </row>
    <row r="2050" spans="1:73" ht="13.5" customHeight="1">
      <c r="A2050" s="4" t="str">
        <f t="shared" si="56"/>
        <v>1702_각남면_0115</v>
      </c>
      <c r="B2050" s="1">
        <v>1702</v>
      </c>
      <c r="C2050" s="1" t="s">
        <v>12741</v>
      </c>
      <c r="D2050" s="1" t="s">
        <v>12742</v>
      </c>
      <c r="E2050" s="1">
        <v>2049</v>
      </c>
      <c r="F2050" s="1">
        <v>8</v>
      </c>
      <c r="G2050" s="1" t="s">
        <v>3715</v>
      </c>
      <c r="H2050" s="1" t="s">
        <v>7058</v>
      </c>
      <c r="I2050" s="1">
        <v>4</v>
      </c>
      <c r="L2050" s="1">
        <v>4</v>
      </c>
      <c r="M2050" s="1" t="s">
        <v>3920</v>
      </c>
      <c r="N2050" s="1" t="s">
        <v>10111</v>
      </c>
      <c r="T2050" s="1" t="s">
        <v>15307</v>
      </c>
      <c r="U2050" s="1" t="s">
        <v>130</v>
      </c>
      <c r="V2050" s="1" t="s">
        <v>7309</v>
      </c>
      <c r="Y2050" s="1" t="s">
        <v>15474</v>
      </c>
      <c r="Z2050" s="1" t="s">
        <v>8814</v>
      </c>
      <c r="AC2050" s="1">
        <v>7</v>
      </c>
      <c r="AD2050" s="1" t="s">
        <v>74</v>
      </c>
      <c r="AE2050" s="1" t="s">
        <v>9766</v>
      </c>
    </row>
    <row r="2051" spans="1:73" ht="13.5" customHeight="1">
      <c r="A2051" s="4" t="str">
        <f t="shared" si="56"/>
        <v>1702_각남면_0115</v>
      </c>
      <c r="B2051" s="1">
        <v>1702</v>
      </c>
      <c r="C2051" s="1" t="s">
        <v>12741</v>
      </c>
      <c r="D2051" s="1" t="s">
        <v>12742</v>
      </c>
      <c r="E2051" s="1">
        <v>2050</v>
      </c>
      <c r="F2051" s="1">
        <v>8</v>
      </c>
      <c r="G2051" s="1" t="s">
        <v>3715</v>
      </c>
      <c r="H2051" s="1" t="s">
        <v>7058</v>
      </c>
      <c r="I2051" s="1">
        <v>4</v>
      </c>
      <c r="L2051" s="1">
        <v>5</v>
      </c>
      <c r="M2051" s="1" t="s">
        <v>15150</v>
      </c>
      <c r="N2051" s="1" t="s">
        <v>15151</v>
      </c>
      <c r="T2051" s="1" t="s">
        <v>14194</v>
      </c>
      <c r="U2051" s="1" t="s">
        <v>3874</v>
      </c>
      <c r="V2051" s="1" t="s">
        <v>12925</v>
      </c>
      <c r="W2051" s="1" t="s">
        <v>2270</v>
      </c>
      <c r="X2051" s="1" t="s">
        <v>7788</v>
      </c>
      <c r="Y2051" s="1" t="s">
        <v>300</v>
      </c>
      <c r="Z2051" s="1" t="s">
        <v>8150</v>
      </c>
      <c r="AC2051" s="1">
        <v>52</v>
      </c>
      <c r="AD2051" s="1" t="s">
        <v>162</v>
      </c>
      <c r="AE2051" s="1" t="s">
        <v>9778</v>
      </c>
      <c r="AJ2051" s="1" t="s">
        <v>17</v>
      </c>
      <c r="AK2051" s="1" t="s">
        <v>9936</v>
      </c>
      <c r="AL2051" s="1" t="s">
        <v>2443</v>
      </c>
      <c r="AM2051" s="1" t="s">
        <v>10015</v>
      </c>
      <c r="AT2051" s="1" t="s">
        <v>247</v>
      </c>
      <c r="AU2051" s="1" t="s">
        <v>7367</v>
      </c>
      <c r="AV2051" s="1" t="s">
        <v>2816</v>
      </c>
      <c r="AW2051" s="1" t="s">
        <v>8816</v>
      </c>
      <c r="BG2051" s="1" t="s">
        <v>46</v>
      </c>
      <c r="BH2051" s="1" t="s">
        <v>7417</v>
      </c>
      <c r="BI2051" s="1" t="s">
        <v>1884</v>
      </c>
      <c r="BJ2051" s="1" t="s">
        <v>9418</v>
      </c>
      <c r="BK2051" s="1" t="s">
        <v>46</v>
      </c>
      <c r="BL2051" s="1" t="s">
        <v>7417</v>
      </c>
      <c r="BM2051" s="1" t="s">
        <v>2273</v>
      </c>
      <c r="BN2051" s="1" t="s">
        <v>11229</v>
      </c>
      <c r="BO2051" s="1" t="s">
        <v>57</v>
      </c>
      <c r="BP2051" s="1" t="s">
        <v>7320</v>
      </c>
      <c r="BQ2051" s="1" t="s">
        <v>3875</v>
      </c>
      <c r="BR2051" s="1" t="s">
        <v>13412</v>
      </c>
      <c r="BS2051" s="1" t="s">
        <v>149</v>
      </c>
      <c r="BT2051" s="1" t="s">
        <v>9962</v>
      </c>
      <c r="BU2051" s="1" t="s">
        <v>16093</v>
      </c>
    </row>
    <row r="2052" spans="1:73" ht="13.5" customHeight="1">
      <c r="A2052" s="4" t="str">
        <f t="shared" si="56"/>
        <v>1702_각남면_0115</v>
      </c>
      <c r="B2052" s="1">
        <v>1702</v>
      </c>
      <c r="C2052" s="1" t="s">
        <v>12741</v>
      </c>
      <c r="D2052" s="1" t="s">
        <v>12742</v>
      </c>
      <c r="E2052" s="1">
        <v>2051</v>
      </c>
      <c r="F2052" s="1">
        <v>8</v>
      </c>
      <c r="G2052" s="1" t="s">
        <v>3715</v>
      </c>
      <c r="H2052" s="1" t="s">
        <v>7058</v>
      </c>
      <c r="I2052" s="1">
        <v>4</v>
      </c>
      <c r="L2052" s="1">
        <v>5</v>
      </c>
      <c r="M2052" s="1" t="s">
        <v>15150</v>
      </c>
      <c r="N2052" s="1" t="s">
        <v>15151</v>
      </c>
      <c r="S2052" s="1" t="s">
        <v>49</v>
      </c>
      <c r="T2052" s="1" t="s">
        <v>2878</v>
      </c>
      <c r="U2052" s="1" t="s">
        <v>50</v>
      </c>
      <c r="V2052" s="1" t="s">
        <v>7304</v>
      </c>
      <c r="Y2052" s="1" t="s">
        <v>3876</v>
      </c>
      <c r="Z2052" s="1" t="s">
        <v>8815</v>
      </c>
      <c r="AC2052" s="1">
        <v>51</v>
      </c>
      <c r="AD2052" s="1" t="s">
        <v>593</v>
      </c>
      <c r="AE2052" s="1" t="s">
        <v>9808</v>
      </c>
      <c r="AJ2052" s="1" t="s">
        <v>17</v>
      </c>
      <c r="AK2052" s="1" t="s">
        <v>9936</v>
      </c>
      <c r="AL2052" s="1" t="s">
        <v>53</v>
      </c>
      <c r="AM2052" s="1" t="s">
        <v>9879</v>
      </c>
      <c r="AN2052" s="1" t="s">
        <v>893</v>
      </c>
      <c r="AO2052" s="1" t="s">
        <v>9946</v>
      </c>
      <c r="AP2052" s="1" t="s">
        <v>55</v>
      </c>
      <c r="AQ2052" s="1" t="s">
        <v>7306</v>
      </c>
      <c r="AR2052" s="1" t="s">
        <v>3877</v>
      </c>
      <c r="AS2052" s="1" t="s">
        <v>13346</v>
      </c>
      <c r="AT2052" s="1" t="s">
        <v>42</v>
      </c>
      <c r="AU2052" s="1" t="s">
        <v>7418</v>
      </c>
      <c r="AV2052" s="1" t="s">
        <v>3186</v>
      </c>
      <c r="AW2052" s="1" t="s">
        <v>13388</v>
      </c>
      <c r="BB2052" s="1" t="s">
        <v>141</v>
      </c>
      <c r="BC2052" s="1" t="s">
        <v>7634</v>
      </c>
      <c r="BD2052" s="1" t="s">
        <v>3878</v>
      </c>
      <c r="BE2052" s="1" t="s">
        <v>9143</v>
      </c>
      <c r="BG2052" s="1" t="s">
        <v>42</v>
      </c>
      <c r="BH2052" s="1" t="s">
        <v>7418</v>
      </c>
      <c r="BI2052" s="1" t="s">
        <v>3879</v>
      </c>
      <c r="BJ2052" s="1" t="s">
        <v>11331</v>
      </c>
      <c r="BK2052" s="1" t="s">
        <v>42</v>
      </c>
      <c r="BL2052" s="1" t="s">
        <v>7418</v>
      </c>
      <c r="BM2052" s="1" t="s">
        <v>3880</v>
      </c>
      <c r="BN2052" s="1" t="s">
        <v>11785</v>
      </c>
      <c r="BO2052" s="1" t="s">
        <v>363</v>
      </c>
      <c r="BP2052" s="1" t="s">
        <v>7491</v>
      </c>
      <c r="BQ2052" s="1" t="s">
        <v>3881</v>
      </c>
      <c r="BR2052" s="1" t="s">
        <v>13770</v>
      </c>
      <c r="BS2052" s="1" t="s">
        <v>79</v>
      </c>
      <c r="BT2052" s="1" t="s">
        <v>14129</v>
      </c>
    </row>
    <row r="2053" spans="1:73" ht="13.5" customHeight="1">
      <c r="A2053" s="4" t="str">
        <f t="shared" si="56"/>
        <v>1702_각남면_0115</v>
      </c>
      <c r="B2053" s="1">
        <v>1702</v>
      </c>
      <c r="C2053" s="1" t="s">
        <v>12741</v>
      </c>
      <c r="D2053" s="1" t="s">
        <v>12742</v>
      </c>
      <c r="E2053" s="1">
        <v>2052</v>
      </c>
      <c r="F2053" s="1">
        <v>8</v>
      </c>
      <c r="G2053" s="1" t="s">
        <v>3715</v>
      </c>
      <c r="H2053" s="1" t="s">
        <v>7058</v>
      </c>
      <c r="I2053" s="1">
        <v>4</v>
      </c>
      <c r="L2053" s="1">
        <v>5</v>
      </c>
      <c r="M2053" s="1" t="s">
        <v>15150</v>
      </c>
      <c r="N2053" s="1" t="s">
        <v>15151</v>
      </c>
      <c r="S2053" s="1" t="s">
        <v>367</v>
      </c>
      <c r="T2053" s="1" t="s">
        <v>12826</v>
      </c>
      <c r="U2053" s="1" t="s">
        <v>3882</v>
      </c>
      <c r="V2053" s="1" t="s">
        <v>12972</v>
      </c>
      <c r="Y2053" s="1" t="s">
        <v>2816</v>
      </c>
      <c r="Z2053" s="1" t="s">
        <v>8816</v>
      </c>
      <c r="AC2053" s="1">
        <v>79</v>
      </c>
      <c r="AD2053" s="1" t="s">
        <v>493</v>
      </c>
      <c r="AE2053" s="1" t="s">
        <v>9804</v>
      </c>
    </row>
    <row r="2054" spans="1:73" ht="13.5" customHeight="1">
      <c r="A2054" s="4" t="str">
        <f t="shared" si="56"/>
        <v>1702_각남면_0115</v>
      </c>
      <c r="B2054" s="1">
        <v>1702</v>
      </c>
      <c r="C2054" s="1" t="s">
        <v>12741</v>
      </c>
      <c r="D2054" s="1" t="s">
        <v>12742</v>
      </c>
      <c r="E2054" s="1">
        <v>2053</v>
      </c>
      <c r="F2054" s="1">
        <v>8</v>
      </c>
      <c r="G2054" s="1" t="s">
        <v>3715</v>
      </c>
      <c r="H2054" s="1" t="s">
        <v>7058</v>
      </c>
      <c r="I2054" s="1">
        <v>4</v>
      </c>
      <c r="L2054" s="1">
        <v>5</v>
      </c>
      <c r="M2054" s="1" t="s">
        <v>15150</v>
      </c>
      <c r="N2054" s="1" t="s">
        <v>15151</v>
      </c>
      <c r="S2054" s="1" t="s">
        <v>68</v>
      </c>
      <c r="T2054" s="1" t="s">
        <v>7222</v>
      </c>
      <c r="U2054" s="1" t="s">
        <v>3840</v>
      </c>
      <c r="V2054" s="1" t="s">
        <v>7542</v>
      </c>
      <c r="Y2054" s="1" t="s">
        <v>992</v>
      </c>
      <c r="Z2054" s="1" t="s">
        <v>8022</v>
      </c>
      <c r="AC2054" s="1">
        <v>28</v>
      </c>
      <c r="AD2054" s="1" t="s">
        <v>650</v>
      </c>
      <c r="AE2054" s="1" t="s">
        <v>9810</v>
      </c>
    </row>
    <row r="2055" spans="1:73" ht="13.5" customHeight="1">
      <c r="A2055" s="4" t="str">
        <f t="shared" si="56"/>
        <v>1702_각남면_0115</v>
      </c>
      <c r="B2055" s="1">
        <v>1702</v>
      </c>
      <c r="C2055" s="1" t="s">
        <v>12741</v>
      </c>
      <c r="D2055" s="1" t="s">
        <v>12742</v>
      </c>
      <c r="E2055" s="1">
        <v>2054</v>
      </c>
      <c r="F2055" s="1">
        <v>8</v>
      </c>
      <c r="G2055" s="1" t="s">
        <v>3715</v>
      </c>
      <c r="H2055" s="1" t="s">
        <v>7058</v>
      </c>
      <c r="I2055" s="1">
        <v>4</v>
      </c>
      <c r="L2055" s="1">
        <v>5</v>
      </c>
      <c r="M2055" s="1" t="s">
        <v>15150</v>
      </c>
      <c r="N2055" s="1" t="s">
        <v>15151</v>
      </c>
      <c r="S2055" s="1" t="s">
        <v>117</v>
      </c>
      <c r="T2055" s="1" t="s">
        <v>7223</v>
      </c>
      <c r="U2055" s="1" t="s">
        <v>2457</v>
      </c>
      <c r="V2055" s="1" t="s">
        <v>12861</v>
      </c>
      <c r="Y2055" s="1" t="s">
        <v>88</v>
      </c>
      <c r="Z2055" s="1" t="s">
        <v>7814</v>
      </c>
      <c r="AC2055" s="1">
        <v>23</v>
      </c>
      <c r="AD2055" s="1" t="s">
        <v>89</v>
      </c>
      <c r="AE2055" s="1" t="s">
        <v>8127</v>
      </c>
      <c r="AF2055" s="1" t="s">
        <v>100</v>
      </c>
      <c r="AG2055" s="1" t="s">
        <v>9819</v>
      </c>
    </row>
    <row r="2056" spans="1:73" ht="13.5" customHeight="1">
      <c r="A2056" s="4" t="str">
        <f t="shared" si="56"/>
        <v>1702_각남면_0115</v>
      </c>
      <c r="B2056" s="1">
        <v>1702</v>
      </c>
      <c r="C2056" s="1" t="s">
        <v>12741</v>
      </c>
      <c r="D2056" s="1" t="s">
        <v>12742</v>
      </c>
      <c r="E2056" s="1">
        <v>2055</v>
      </c>
      <c r="F2056" s="1">
        <v>8</v>
      </c>
      <c r="G2056" s="1" t="s">
        <v>3715</v>
      </c>
      <c r="H2056" s="1" t="s">
        <v>7058</v>
      </c>
      <c r="I2056" s="1">
        <v>4</v>
      </c>
      <c r="L2056" s="1">
        <v>5</v>
      </c>
      <c r="M2056" s="1" t="s">
        <v>15150</v>
      </c>
      <c r="N2056" s="1" t="s">
        <v>15151</v>
      </c>
      <c r="S2056" s="1" t="s">
        <v>68</v>
      </c>
      <c r="T2056" s="1" t="s">
        <v>7222</v>
      </c>
      <c r="Y2056" s="1" t="s">
        <v>69</v>
      </c>
      <c r="Z2056" s="1" t="s">
        <v>7811</v>
      </c>
      <c r="AC2056" s="1">
        <v>11</v>
      </c>
      <c r="AD2056" s="1" t="s">
        <v>313</v>
      </c>
      <c r="AE2056" s="1" t="s">
        <v>9793</v>
      </c>
    </row>
    <row r="2057" spans="1:73" ht="13.5" customHeight="1">
      <c r="A2057" s="4" t="str">
        <f t="shared" ref="A2057:A2090" si="57">HYPERLINK("http://kyu.snu.ac.kr/sdhj/index.jsp?type=hj/GK14658_00IH_0001_0115.jpg","1702_각남면_0115")</f>
        <v>1702_각남면_0115</v>
      </c>
      <c r="B2057" s="1">
        <v>1702</v>
      </c>
      <c r="C2057" s="1" t="s">
        <v>12741</v>
      </c>
      <c r="D2057" s="1" t="s">
        <v>12742</v>
      </c>
      <c r="E2057" s="1">
        <v>2056</v>
      </c>
      <c r="F2057" s="1">
        <v>8</v>
      </c>
      <c r="G2057" s="1" t="s">
        <v>3715</v>
      </c>
      <c r="H2057" s="1" t="s">
        <v>7058</v>
      </c>
      <c r="I2057" s="1">
        <v>4</v>
      </c>
      <c r="L2057" s="1">
        <v>5</v>
      </c>
      <c r="M2057" s="1" t="s">
        <v>15150</v>
      </c>
      <c r="N2057" s="1" t="s">
        <v>15151</v>
      </c>
      <c r="S2057" s="1" t="s">
        <v>68</v>
      </c>
      <c r="T2057" s="1" t="s">
        <v>7222</v>
      </c>
      <c r="Y2057" s="1" t="s">
        <v>2352</v>
      </c>
      <c r="Z2057" s="1" t="s">
        <v>8392</v>
      </c>
      <c r="AC2057" s="1">
        <v>9</v>
      </c>
      <c r="AD2057" s="1" t="s">
        <v>408</v>
      </c>
      <c r="AE2057" s="1" t="s">
        <v>9800</v>
      </c>
    </row>
    <row r="2058" spans="1:73" ht="13.5" customHeight="1">
      <c r="A2058" s="4" t="str">
        <f t="shared" si="57"/>
        <v>1702_각남면_0115</v>
      </c>
      <c r="B2058" s="1">
        <v>1702</v>
      </c>
      <c r="C2058" s="1" t="s">
        <v>12741</v>
      </c>
      <c r="D2058" s="1" t="s">
        <v>12742</v>
      </c>
      <c r="E2058" s="1">
        <v>2057</v>
      </c>
      <c r="F2058" s="1">
        <v>8</v>
      </c>
      <c r="G2058" s="1" t="s">
        <v>3715</v>
      </c>
      <c r="H2058" s="1" t="s">
        <v>7058</v>
      </c>
      <c r="I2058" s="1">
        <v>5</v>
      </c>
      <c r="J2058" s="1" t="s">
        <v>15475</v>
      </c>
      <c r="K2058" s="1" t="s">
        <v>12791</v>
      </c>
      <c r="L2058" s="1">
        <v>1</v>
      </c>
      <c r="M2058" s="1" t="s">
        <v>15475</v>
      </c>
      <c r="N2058" s="1" t="s">
        <v>14041</v>
      </c>
      <c r="T2058" s="1" t="s">
        <v>14194</v>
      </c>
      <c r="U2058" s="1" t="s">
        <v>259</v>
      </c>
      <c r="V2058" s="1" t="s">
        <v>7236</v>
      </c>
      <c r="W2058" s="1" t="s">
        <v>148</v>
      </c>
      <c r="X2058" s="1" t="s">
        <v>11263</v>
      </c>
      <c r="Y2058" s="1" t="s">
        <v>15476</v>
      </c>
      <c r="Z2058" s="1" t="s">
        <v>8817</v>
      </c>
      <c r="AC2058" s="1">
        <v>68</v>
      </c>
      <c r="AD2058" s="1" t="s">
        <v>184</v>
      </c>
      <c r="AE2058" s="1" t="s">
        <v>9781</v>
      </c>
      <c r="AJ2058" s="1" t="s">
        <v>17</v>
      </c>
      <c r="AK2058" s="1" t="s">
        <v>9936</v>
      </c>
      <c r="AL2058" s="1" t="s">
        <v>149</v>
      </c>
      <c r="AM2058" s="1" t="s">
        <v>9962</v>
      </c>
      <c r="AT2058" s="1" t="s">
        <v>46</v>
      </c>
      <c r="AU2058" s="1" t="s">
        <v>7417</v>
      </c>
      <c r="AV2058" s="1" t="s">
        <v>3875</v>
      </c>
      <c r="AW2058" s="1" t="s">
        <v>13413</v>
      </c>
      <c r="BG2058" s="1" t="s">
        <v>46</v>
      </c>
      <c r="BH2058" s="1" t="s">
        <v>7417</v>
      </c>
      <c r="BI2058" s="1" t="s">
        <v>3821</v>
      </c>
      <c r="BJ2058" s="1" t="s">
        <v>11332</v>
      </c>
      <c r="BK2058" s="1" t="s">
        <v>46</v>
      </c>
      <c r="BL2058" s="1" t="s">
        <v>7417</v>
      </c>
      <c r="BM2058" s="1" t="s">
        <v>686</v>
      </c>
      <c r="BN2058" s="1" t="s">
        <v>8910</v>
      </c>
      <c r="BO2058" s="1" t="s">
        <v>46</v>
      </c>
      <c r="BP2058" s="1" t="s">
        <v>7417</v>
      </c>
      <c r="BQ2058" s="1" t="s">
        <v>3883</v>
      </c>
      <c r="BR2058" s="1" t="s">
        <v>13800</v>
      </c>
      <c r="BS2058" s="1" t="s">
        <v>79</v>
      </c>
      <c r="BT2058" s="1" t="s">
        <v>14129</v>
      </c>
    </row>
    <row r="2059" spans="1:73" ht="13.5" customHeight="1">
      <c r="A2059" s="4" t="str">
        <f t="shared" si="57"/>
        <v>1702_각남면_0115</v>
      </c>
      <c r="B2059" s="1">
        <v>1702</v>
      </c>
      <c r="C2059" s="1" t="s">
        <v>12741</v>
      </c>
      <c r="D2059" s="1" t="s">
        <v>12742</v>
      </c>
      <c r="E2059" s="1">
        <v>2058</v>
      </c>
      <c r="F2059" s="1">
        <v>8</v>
      </c>
      <c r="G2059" s="1" t="s">
        <v>3715</v>
      </c>
      <c r="H2059" s="1" t="s">
        <v>7058</v>
      </c>
      <c r="I2059" s="1">
        <v>5</v>
      </c>
      <c r="L2059" s="1">
        <v>1</v>
      </c>
      <c r="M2059" s="1" t="s">
        <v>15898</v>
      </c>
      <c r="N2059" s="1" t="s">
        <v>14041</v>
      </c>
      <c r="S2059" s="1" t="s">
        <v>49</v>
      </c>
      <c r="T2059" s="1" t="s">
        <v>2878</v>
      </c>
      <c r="U2059" s="1" t="s">
        <v>50</v>
      </c>
      <c r="V2059" s="1" t="s">
        <v>7304</v>
      </c>
      <c r="Y2059" s="1" t="s">
        <v>3884</v>
      </c>
      <c r="Z2059" s="1" t="s">
        <v>8818</v>
      </c>
      <c r="AC2059" s="1">
        <v>59</v>
      </c>
      <c r="AD2059" s="1" t="s">
        <v>296</v>
      </c>
      <c r="AE2059" s="1" t="s">
        <v>9791</v>
      </c>
      <c r="AJ2059" s="1" t="s">
        <v>17</v>
      </c>
      <c r="AK2059" s="1" t="s">
        <v>9936</v>
      </c>
      <c r="AL2059" s="1" t="s">
        <v>53</v>
      </c>
      <c r="AM2059" s="1" t="s">
        <v>9879</v>
      </c>
      <c r="AN2059" s="1" t="s">
        <v>892</v>
      </c>
      <c r="AO2059" s="1" t="s">
        <v>9994</v>
      </c>
      <c r="AP2059" s="1" t="s">
        <v>55</v>
      </c>
      <c r="AQ2059" s="1" t="s">
        <v>7306</v>
      </c>
      <c r="AR2059" s="1" t="s">
        <v>3885</v>
      </c>
      <c r="AS2059" s="1" t="s">
        <v>13334</v>
      </c>
      <c r="AT2059" s="1" t="s">
        <v>57</v>
      </c>
      <c r="AU2059" s="1" t="s">
        <v>7320</v>
      </c>
      <c r="AV2059" s="1" t="s">
        <v>3886</v>
      </c>
      <c r="AW2059" s="1" t="s">
        <v>9364</v>
      </c>
      <c r="BB2059" s="1" t="s">
        <v>128</v>
      </c>
      <c r="BC2059" s="1" t="s">
        <v>13465</v>
      </c>
      <c r="BD2059" s="1" t="s">
        <v>3887</v>
      </c>
      <c r="BE2059" s="1" t="s">
        <v>9405</v>
      </c>
      <c r="BG2059" s="1" t="s">
        <v>57</v>
      </c>
      <c r="BH2059" s="1" t="s">
        <v>7320</v>
      </c>
      <c r="BI2059" s="1" t="s">
        <v>562</v>
      </c>
      <c r="BJ2059" s="1" t="s">
        <v>8039</v>
      </c>
      <c r="BK2059" s="1" t="s">
        <v>57</v>
      </c>
      <c r="BL2059" s="1" t="s">
        <v>7320</v>
      </c>
      <c r="BM2059" s="1" t="s">
        <v>3888</v>
      </c>
      <c r="BN2059" s="1" t="s">
        <v>11786</v>
      </c>
      <c r="BO2059" s="1" t="s">
        <v>57</v>
      </c>
      <c r="BP2059" s="1" t="s">
        <v>7320</v>
      </c>
      <c r="BQ2059" s="1" t="s">
        <v>3889</v>
      </c>
      <c r="BR2059" s="1" t="s">
        <v>12354</v>
      </c>
      <c r="BS2059" s="1" t="s">
        <v>1151</v>
      </c>
      <c r="BT2059" s="1" t="s">
        <v>9954</v>
      </c>
    </row>
    <row r="2060" spans="1:73" ht="13.5" customHeight="1">
      <c r="A2060" s="4" t="str">
        <f t="shared" si="57"/>
        <v>1702_각남면_0115</v>
      </c>
      <c r="B2060" s="1">
        <v>1702</v>
      </c>
      <c r="C2060" s="1" t="s">
        <v>12741</v>
      </c>
      <c r="D2060" s="1" t="s">
        <v>12742</v>
      </c>
      <c r="E2060" s="1">
        <v>2059</v>
      </c>
      <c r="F2060" s="1">
        <v>8</v>
      </c>
      <c r="G2060" s="1" t="s">
        <v>3715</v>
      </c>
      <c r="H2060" s="1" t="s">
        <v>7058</v>
      </c>
      <c r="I2060" s="1">
        <v>5</v>
      </c>
      <c r="L2060" s="1">
        <v>1</v>
      </c>
      <c r="M2060" s="1" t="s">
        <v>15898</v>
      </c>
      <c r="N2060" s="1" t="s">
        <v>14041</v>
      </c>
      <c r="S2060" s="1" t="s">
        <v>64</v>
      </c>
      <c r="T2060" s="1" t="s">
        <v>7221</v>
      </c>
      <c r="Y2060" s="1" t="s">
        <v>3890</v>
      </c>
      <c r="Z2060" s="1" t="s">
        <v>8819</v>
      </c>
      <c r="AF2060" s="1" t="s">
        <v>239</v>
      </c>
      <c r="AG2060" s="1" t="s">
        <v>9824</v>
      </c>
    </row>
    <row r="2061" spans="1:73" ht="13.5" customHeight="1">
      <c r="A2061" s="4" t="str">
        <f t="shared" si="57"/>
        <v>1702_각남면_0115</v>
      </c>
      <c r="B2061" s="1">
        <v>1702</v>
      </c>
      <c r="C2061" s="1" t="s">
        <v>12741</v>
      </c>
      <c r="D2061" s="1" t="s">
        <v>12742</v>
      </c>
      <c r="E2061" s="1">
        <v>2060</v>
      </c>
      <c r="F2061" s="1">
        <v>8</v>
      </c>
      <c r="G2061" s="1" t="s">
        <v>3715</v>
      </c>
      <c r="H2061" s="1" t="s">
        <v>7058</v>
      </c>
      <c r="I2061" s="1">
        <v>5</v>
      </c>
      <c r="L2061" s="1">
        <v>1</v>
      </c>
      <c r="M2061" s="1" t="s">
        <v>15898</v>
      </c>
      <c r="N2061" s="1" t="s">
        <v>14041</v>
      </c>
      <c r="S2061" s="1" t="s">
        <v>68</v>
      </c>
      <c r="T2061" s="1" t="s">
        <v>7222</v>
      </c>
      <c r="U2061" s="1" t="s">
        <v>3891</v>
      </c>
      <c r="V2061" s="1" t="s">
        <v>7544</v>
      </c>
      <c r="Y2061" s="1" t="s">
        <v>609</v>
      </c>
      <c r="Z2061" s="1" t="s">
        <v>7925</v>
      </c>
      <c r="AF2061" s="1" t="s">
        <v>602</v>
      </c>
      <c r="AG2061" s="1" t="s">
        <v>12806</v>
      </c>
      <c r="BU2061" s="1" t="s">
        <v>3892</v>
      </c>
    </row>
    <row r="2062" spans="1:73" ht="13.5" customHeight="1">
      <c r="A2062" s="4" t="str">
        <f t="shared" si="57"/>
        <v>1702_각남면_0115</v>
      </c>
      <c r="B2062" s="1">
        <v>1702</v>
      </c>
      <c r="C2062" s="1" t="s">
        <v>12741</v>
      </c>
      <c r="D2062" s="1" t="s">
        <v>12742</v>
      </c>
      <c r="E2062" s="1">
        <v>2061</v>
      </c>
      <c r="F2062" s="1">
        <v>8</v>
      </c>
      <c r="G2062" s="1" t="s">
        <v>3715</v>
      </c>
      <c r="H2062" s="1" t="s">
        <v>7058</v>
      </c>
      <c r="I2062" s="1">
        <v>5</v>
      </c>
      <c r="L2062" s="1">
        <v>1</v>
      </c>
      <c r="M2062" s="1" t="s">
        <v>15898</v>
      </c>
      <c r="N2062" s="1" t="s">
        <v>14041</v>
      </c>
      <c r="S2062" s="1" t="s">
        <v>117</v>
      </c>
      <c r="T2062" s="1" t="s">
        <v>7223</v>
      </c>
      <c r="Y2062" s="1" t="s">
        <v>1211</v>
      </c>
      <c r="Z2062" s="1" t="s">
        <v>8074</v>
      </c>
      <c r="AG2062" s="1" t="s">
        <v>15638</v>
      </c>
    </row>
    <row r="2063" spans="1:73" ht="13.5" customHeight="1">
      <c r="A2063" s="4" t="str">
        <f t="shared" si="57"/>
        <v>1702_각남면_0115</v>
      </c>
      <c r="B2063" s="1">
        <v>1702</v>
      </c>
      <c r="C2063" s="1" t="s">
        <v>12741</v>
      </c>
      <c r="D2063" s="1" t="s">
        <v>12742</v>
      </c>
      <c r="E2063" s="1">
        <v>2062</v>
      </c>
      <c r="F2063" s="1">
        <v>8</v>
      </c>
      <c r="G2063" s="1" t="s">
        <v>3715</v>
      </c>
      <c r="H2063" s="1" t="s">
        <v>7058</v>
      </c>
      <c r="I2063" s="1">
        <v>5</v>
      </c>
      <c r="L2063" s="1">
        <v>1</v>
      </c>
      <c r="M2063" s="1" t="s">
        <v>15898</v>
      </c>
      <c r="N2063" s="1" t="s">
        <v>14041</v>
      </c>
      <c r="S2063" s="1" t="s">
        <v>2226</v>
      </c>
      <c r="T2063" s="1" t="s">
        <v>7258</v>
      </c>
      <c r="Y2063" s="1" t="s">
        <v>2550</v>
      </c>
      <c r="Z2063" s="1" t="s">
        <v>8443</v>
      </c>
      <c r="AG2063" s="1" t="s">
        <v>15638</v>
      </c>
    </row>
    <row r="2064" spans="1:73" ht="13.5" customHeight="1">
      <c r="A2064" s="4" t="str">
        <f t="shared" si="57"/>
        <v>1702_각남면_0115</v>
      </c>
      <c r="B2064" s="1">
        <v>1702</v>
      </c>
      <c r="C2064" s="1" t="s">
        <v>12741</v>
      </c>
      <c r="D2064" s="1" t="s">
        <v>12742</v>
      </c>
      <c r="E2064" s="1">
        <v>2063</v>
      </c>
      <c r="F2064" s="1">
        <v>8</v>
      </c>
      <c r="G2064" s="1" t="s">
        <v>3715</v>
      </c>
      <c r="H2064" s="1" t="s">
        <v>7058</v>
      </c>
      <c r="I2064" s="1">
        <v>5</v>
      </c>
      <c r="L2064" s="1">
        <v>1</v>
      </c>
      <c r="M2064" s="1" t="s">
        <v>15898</v>
      </c>
      <c r="N2064" s="1" t="s">
        <v>14041</v>
      </c>
      <c r="S2064" s="1" t="s">
        <v>68</v>
      </c>
      <c r="T2064" s="1" t="s">
        <v>7222</v>
      </c>
      <c r="Y2064" s="1" t="s">
        <v>3893</v>
      </c>
      <c r="Z2064" s="1" t="s">
        <v>7150</v>
      </c>
      <c r="AF2064" s="1" t="s">
        <v>13196</v>
      </c>
      <c r="AG2064" s="1" t="s">
        <v>13128</v>
      </c>
    </row>
    <row r="2065" spans="1:73" ht="13.5" customHeight="1">
      <c r="A2065" s="4" t="str">
        <f t="shared" si="57"/>
        <v>1702_각남면_0115</v>
      </c>
      <c r="B2065" s="1">
        <v>1702</v>
      </c>
      <c r="C2065" s="1" t="s">
        <v>12741</v>
      </c>
      <c r="D2065" s="1" t="s">
        <v>12742</v>
      </c>
      <c r="E2065" s="1">
        <v>2064</v>
      </c>
      <c r="F2065" s="1">
        <v>8</v>
      </c>
      <c r="G2065" s="1" t="s">
        <v>3715</v>
      </c>
      <c r="H2065" s="1" t="s">
        <v>7058</v>
      </c>
      <c r="I2065" s="1">
        <v>5</v>
      </c>
      <c r="L2065" s="1">
        <v>2</v>
      </c>
      <c r="M2065" s="1" t="s">
        <v>14379</v>
      </c>
      <c r="N2065" s="1" t="s">
        <v>14380</v>
      </c>
      <c r="T2065" s="1" t="s">
        <v>14194</v>
      </c>
      <c r="U2065" s="1" t="s">
        <v>3894</v>
      </c>
      <c r="V2065" s="1" t="s">
        <v>7545</v>
      </c>
      <c r="W2065" s="1" t="s">
        <v>166</v>
      </c>
      <c r="X2065" s="1" t="s">
        <v>7754</v>
      </c>
      <c r="Y2065" s="1" t="s">
        <v>2121</v>
      </c>
      <c r="Z2065" s="1" t="s">
        <v>8820</v>
      </c>
      <c r="AC2065" s="1">
        <v>59</v>
      </c>
      <c r="AD2065" s="1" t="s">
        <v>296</v>
      </c>
      <c r="AE2065" s="1" t="s">
        <v>9791</v>
      </c>
      <c r="AJ2065" s="1" t="s">
        <v>17</v>
      </c>
      <c r="AK2065" s="1" t="s">
        <v>9936</v>
      </c>
      <c r="AL2065" s="1" t="s">
        <v>97</v>
      </c>
      <c r="AM2065" s="1" t="s">
        <v>9880</v>
      </c>
      <c r="AT2065" s="1" t="s">
        <v>2122</v>
      </c>
      <c r="AU2065" s="1" t="s">
        <v>10227</v>
      </c>
      <c r="AV2065" s="1" t="s">
        <v>301</v>
      </c>
      <c r="AW2065" s="1" t="s">
        <v>10489</v>
      </c>
      <c r="BG2065" s="1" t="s">
        <v>189</v>
      </c>
      <c r="BH2065" s="1" t="s">
        <v>7414</v>
      </c>
      <c r="BI2065" s="1" t="s">
        <v>2123</v>
      </c>
      <c r="BJ2065" s="1" t="s">
        <v>11333</v>
      </c>
      <c r="BK2065" s="1" t="s">
        <v>3895</v>
      </c>
      <c r="BL2065" s="1" t="s">
        <v>11541</v>
      </c>
      <c r="BM2065" s="1" t="s">
        <v>3896</v>
      </c>
      <c r="BN2065" s="1" t="s">
        <v>10818</v>
      </c>
      <c r="BO2065" s="1" t="s">
        <v>189</v>
      </c>
      <c r="BP2065" s="1" t="s">
        <v>7414</v>
      </c>
      <c r="BQ2065" s="1" t="s">
        <v>3897</v>
      </c>
      <c r="BR2065" s="1" t="s">
        <v>13697</v>
      </c>
      <c r="BS2065" s="1" t="s">
        <v>79</v>
      </c>
      <c r="BT2065" s="1" t="s">
        <v>14129</v>
      </c>
    </row>
    <row r="2066" spans="1:73" ht="13.5" customHeight="1">
      <c r="A2066" s="4" t="str">
        <f t="shared" si="57"/>
        <v>1702_각남면_0115</v>
      </c>
      <c r="B2066" s="1">
        <v>1702</v>
      </c>
      <c r="C2066" s="1" t="s">
        <v>12741</v>
      </c>
      <c r="D2066" s="1" t="s">
        <v>12742</v>
      </c>
      <c r="E2066" s="1">
        <v>2065</v>
      </c>
      <c r="F2066" s="1">
        <v>8</v>
      </c>
      <c r="G2066" s="1" t="s">
        <v>3715</v>
      </c>
      <c r="H2066" s="1" t="s">
        <v>7058</v>
      </c>
      <c r="I2066" s="1">
        <v>5</v>
      </c>
      <c r="L2066" s="1">
        <v>2</v>
      </c>
      <c r="M2066" s="1" t="s">
        <v>14379</v>
      </c>
      <c r="N2066" s="1" t="s">
        <v>14380</v>
      </c>
      <c r="S2066" s="1" t="s">
        <v>49</v>
      </c>
      <c r="T2066" s="1" t="s">
        <v>2878</v>
      </c>
      <c r="W2066" s="1" t="s">
        <v>76</v>
      </c>
      <c r="X2066" s="1" t="s">
        <v>12974</v>
      </c>
      <c r="Y2066" s="1" t="s">
        <v>88</v>
      </c>
      <c r="Z2066" s="1" t="s">
        <v>7814</v>
      </c>
      <c r="AC2066" s="1">
        <v>60</v>
      </c>
      <c r="AD2066" s="1" t="s">
        <v>132</v>
      </c>
      <c r="AE2066" s="1" t="s">
        <v>9772</v>
      </c>
      <c r="AJ2066" s="1" t="s">
        <v>17</v>
      </c>
      <c r="AK2066" s="1" t="s">
        <v>9936</v>
      </c>
      <c r="AL2066" s="1" t="s">
        <v>79</v>
      </c>
      <c r="AM2066" s="1" t="s">
        <v>13206</v>
      </c>
      <c r="AT2066" s="1" t="s">
        <v>299</v>
      </c>
      <c r="AU2066" s="1" t="s">
        <v>7347</v>
      </c>
      <c r="AV2066" s="1" t="s">
        <v>706</v>
      </c>
      <c r="AW2066" s="1" t="s">
        <v>10315</v>
      </c>
      <c r="BG2066" s="1" t="s">
        <v>299</v>
      </c>
      <c r="BH2066" s="1" t="s">
        <v>7347</v>
      </c>
      <c r="BI2066" s="1" t="s">
        <v>3898</v>
      </c>
      <c r="BJ2066" s="1" t="s">
        <v>11334</v>
      </c>
      <c r="BK2066" s="1" t="s">
        <v>363</v>
      </c>
      <c r="BL2066" s="1" t="s">
        <v>7491</v>
      </c>
      <c r="BM2066" s="1" t="s">
        <v>3899</v>
      </c>
      <c r="BN2066" s="1" t="s">
        <v>11787</v>
      </c>
      <c r="BO2066" s="1" t="s">
        <v>189</v>
      </c>
      <c r="BP2066" s="1" t="s">
        <v>7414</v>
      </c>
      <c r="BQ2066" s="1" t="s">
        <v>3900</v>
      </c>
      <c r="BR2066" s="1" t="s">
        <v>12355</v>
      </c>
      <c r="BS2066" s="1" t="s">
        <v>443</v>
      </c>
      <c r="BT2066" s="1" t="s">
        <v>9603</v>
      </c>
    </row>
    <row r="2067" spans="1:73" ht="13.5" customHeight="1">
      <c r="A2067" s="4" t="str">
        <f t="shared" si="57"/>
        <v>1702_각남면_0115</v>
      </c>
      <c r="B2067" s="1">
        <v>1702</v>
      </c>
      <c r="C2067" s="1" t="s">
        <v>12741</v>
      </c>
      <c r="D2067" s="1" t="s">
        <v>12742</v>
      </c>
      <c r="E2067" s="1">
        <v>2066</v>
      </c>
      <c r="F2067" s="1">
        <v>8</v>
      </c>
      <c r="G2067" s="1" t="s">
        <v>3715</v>
      </c>
      <c r="H2067" s="1" t="s">
        <v>7058</v>
      </c>
      <c r="I2067" s="1">
        <v>5</v>
      </c>
      <c r="L2067" s="1">
        <v>2</v>
      </c>
      <c r="M2067" s="1" t="s">
        <v>14379</v>
      </c>
      <c r="N2067" s="1" t="s">
        <v>14380</v>
      </c>
      <c r="S2067" s="1" t="s">
        <v>68</v>
      </c>
      <c r="T2067" s="1" t="s">
        <v>7222</v>
      </c>
      <c r="U2067" s="1" t="s">
        <v>3901</v>
      </c>
      <c r="V2067" s="1" t="s">
        <v>7546</v>
      </c>
      <c r="Y2067" s="1" t="s">
        <v>3902</v>
      </c>
      <c r="Z2067" s="1" t="s">
        <v>8821</v>
      </c>
      <c r="AC2067" s="1">
        <v>32</v>
      </c>
      <c r="AD2067" s="1" t="s">
        <v>178</v>
      </c>
      <c r="AE2067" s="1" t="s">
        <v>9780</v>
      </c>
    </row>
    <row r="2068" spans="1:73" ht="13.5" customHeight="1">
      <c r="A2068" s="4" t="str">
        <f t="shared" si="57"/>
        <v>1702_각남면_0115</v>
      </c>
      <c r="B2068" s="1">
        <v>1702</v>
      </c>
      <c r="C2068" s="1" t="s">
        <v>12741</v>
      </c>
      <c r="D2068" s="1" t="s">
        <v>12742</v>
      </c>
      <c r="E2068" s="1">
        <v>2067</v>
      </c>
      <c r="F2068" s="1">
        <v>8</v>
      </c>
      <c r="G2068" s="1" t="s">
        <v>3715</v>
      </c>
      <c r="H2068" s="1" t="s">
        <v>7058</v>
      </c>
      <c r="I2068" s="1">
        <v>5</v>
      </c>
      <c r="L2068" s="1">
        <v>2</v>
      </c>
      <c r="M2068" s="1" t="s">
        <v>14379</v>
      </c>
      <c r="N2068" s="1" t="s">
        <v>14380</v>
      </c>
      <c r="S2068" s="1" t="s">
        <v>117</v>
      </c>
      <c r="T2068" s="1" t="s">
        <v>7223</v>
      </c>
      <c r="W2068" s="1" t="s">
        <v>155</v>
      </c>
      <c r="X2068" s="1" t="s">
        <v>7753</v>
      </c>
      <c r="Y2068" s="1" t="s">
        <v>88</v>
      </c>
      <c r="Z2068" s="1" t="s">
        <v>7814</v>
      </c>
      <c r="AC2068" s="1">
        <v>33</v>
      </c>
      <c r="AD2068" s="1" t="s">
        <v>380</v>
      </c>
      <c r="AE2068" s="1" t="s">
        <v>9798</v>
      </c>
      <c r="AF2068" s="1" t="s">
        <v>100</v>
      </c>
      <c r="AG2068" s="1" t="s">
        <v>9819</v>
      </c>
    </row>
    <row r="2069" spans="1:73" ht="13.5" customHeight="1">
      <c r="A2069" s="4" t="str">
        <f t="shared" si="57"/>
        <v>1702_각남면_0115</v>
      </c>
      <c r="B2069" s="1">
        <v>1702</v>
      </c>
      <c r="C2069" s="1" t="s">
        <v>12741</v>
      </c>
      <c r="D2069" s="1" t="s">
        <v>12742</v>
      </c>
      <c r="E2069" s="1">
        <v>2068</v>
      </c>
      <c r="F2069" s="1">
        <v>8</v>
      </c>
      <c r="G2069" s="1" t="s">
        <v>3715</v>
      </c>
      <c r="H2069" s="1" t="s">
        <v>7058</v>
      </c>
      <c r="I2069" s="1">
        <v>5</v>
      </c>
      <c r="L2069" s="1">
        <v>2</v>
      </c>
      <c r="M2069" s="1" t="s">
        <v>14379</v>
      </c>
      <c r="N2069" s="1" t="s">
        <v>14380</v>
      </c>
      <c r="S2069" s="1" t="s">
        <v>68</v>
      </c>
      <c r="T2069" s="1" t="s">
        <v>7222</v>
      </c>
      <c r="U2069" s="1" t="s">
        <v>3903</v>
      </c>
      <c r="V2069" s="1" t="s">
        <v>7547</v>
      </c>
      <c r="Y2069" s="1" t="s">
        <v>2311</v>
      </c>
      <c r="Z2069" s="1" t="s">
        <v>8378</v>
      </c>
      <c r="AC2069" s="1">
        <v>30</v>
      </c>
      <c r="AD2069" s="1" t="s">
        <v>78</v>
      </c>
      <c r="AE2069" s="1" t="s">
        <v>9767</v>
      </c>
    </row>
    <row r="2070" spans="1:73" ht="13.5" customHeight="1">
      <c r="A2070" s="4" t="str">
        <f t="shared" si="57"/>
        <v>1702_각남면_0115</v>
      </c>
      <c r="B2070" s="1">
        <v>1702</v>
      </c>
      <c r="C2070" s="1" t="s">
        <v>12741</v>
      </c>
      <c r="D2070" s="1" t="s">
        <v>12742</v>
      </c>
      <c r="E2070" s="1">
        <v>2069</v>
      </c>
      <c r="F2070" s="1">
        <v>8</v>
      </c>
      <c r="G2070" s="1" t="s">
        <v>3715</v>
      </c>
      <c r="H2070" s="1" t="s">
        <v>7058</v>
      </c>
      <c r="I2070" s="1">
        <v>5</v>
      </c>
      <c r="L2070" s="1">
        <v>2</v>
      </c>
      <c r="M2070" s="1" t="s">
        <v>14379</v>
      </c>
      <c r="N2070" s="1" t="s">
        <v>14380</v>
      </c>
      <c r="T2070" s="1" t="s">
        <v>15306</v>
      </c>
      <c r="U2070" s="1" t="s">
        <v>320</v>
      </c>
      <c r="V2070" s="1" t="s">
        <v>7378</v>
      </c>
      <c r="Y2070" s="1" t="s">
        <v>431</v>
      </c>
      <c r="Z2070" s="1" t="s">
        <v>7879</v>
      </c>
      <c r="AC2070" s="1">
        <v>33</v>
      </c>
      <c r="AD2070" s="1" t="s">
        <v>380</v>
      </c>
      <c r="AE2070" s="1" t="s">
        <v>9798</v>
      </c>
      <c r="AF2070" s="1" t="s">
        <v>146</v>
      </c>
      <c r="AG2070" s="1" t="s">
        <v>9822</v>
      </c>
      <c r="AH2070" s="1" t="s">
        <v>53</v>
      </c>
      <c r="AI2070" s="1" t="s">
        <v>9879</v>
      </c>
      <c r="AT2070" s="1" t="s">
        <v>57</v>
      </c>
      <c r="AU2070" s="1" t="s">
        <v>7320</v>
      </c>
      <c r="AV2070" s="1" t="s">
        <v>2058</v>
      </c>
      <c r="AW2070" s="1" t="s">
        <v>10427</v>
      </c>
      <c r="BB2070" s="1" t="s">
        <v>141</v>
      </c>
      <c r="BC2070" s="1" t="s">
        <v>7634</v>
      </c>
      <c r="BD2070" s="1" t="s">
        <v>3904</v>
      </c>
      <c r="BE2070" s="1" t="s">
        <v>10962</v>
      </c>
    </row>
    <row r="2071" spans="1:73" ht="13.5" customHeight="1">
      <c r="A2071" s="4" t="str">
        <f t="shared" si="57"/>
        <v>1702_각남면_0115</v>
      </c>
      <c r="B2071" s="1">
        <v>1702</v>
      </c>
      <c r="C2071" s="1" t="s">
        <v>12741</v>
      </c>
      <c r="D2071" s="1" t="s">
        <v>12742</v>
      </c>
      <c r="E2071" s="1">
        <v>2070</v>
      </c>
      <c r="F2071" s="1">
        <v>8</v>
      </c>
      <c r="G2071" s="1" t="s">
        <v>3715</v>
      </c>
      <c r="H2071" s="1" t="s">
        <v>7058</v>
      </c>
      <c r="I2071" s="1">
        <v>5</v>
      </c>
      <c r="L2071" s="1">
        <v>2</v>
      </c>
      <c r="M2071" s="1" t="s">
        <v>14379</v>
      </c>
      <c r="N2071" s="1" t="s">
        <v>14380</v>
      </c>
      <c r="T2071" s="1" t="s">
        <v>15306</v>
      </c>
      <c r="U2071" s="1" t="s">
        <v>320</v>
      </c>
      <c r="V2071" s="1" t="s">
        <v>7378</v>
      </c>
      <c r="Y2071" s="1" t="s">
        <v>12725</v>
      </c>
      <c r="Z2071" s="1" t="s">
        <v>13070</v>
      </c>
      <c r="AC2071" s="1">
        <v>56</v>
      </c>
      <c r="AD2071" s="1" t="s">
        <v>611</v>
      </c>
      <c r="AE2071" s="1" t="s">
        <v>9539</v>
      </c>
      <c r="AT2071" s="1" t="s">
        <v>126</v>
      </c>
      <c r="AU2071" s="1" t="s">
        <v>10186</v>
      </c>
      <c r="AV2071" s="1" t="s">
        <v>762</v>
      </c>
      <c r="AW2071" s="1" t="s">
        <v>9381</v>
      </c>
      <c r="BB2071" s="1" t="s">
        <v>128</v>
      </c>
      <c r="BC2071" s="1" t="s">
        <v>13465</v>
      </c>
      <c r="BD2071" s="1" t="s">
        <v>3905</v>
      </c>
      <c r="BE2071" s="1" t="s">
        <v>13469</v>
      </c>
    </row>
    <row r="2072" spans="1:73" ht="13.5" customHeight="1">
      <c r="A2072" s="4" t="str">
        <f t="shared" si="57"/>
        <v>1702_각남면_0115</v>
      </c>
      <c r="B2072" s="1">
        <v>1702</v>
      </c>
      <c r="C2072" s="1" t="s">
        <v>12741</v>
      </c>
      <c r="D2072" s="1" t="s">
        <v>12742</v>
      </c>
      <c r="E2072" s="1">
        <v>2071</v>
      </c>
      <c r="F2072" s="1">
        <v>8</v>
      </c>
      <c r="G2072" s="1" t="s">
        <v>3715</v>
      </c>
      <c r="H2072" s="1" t="s">
        <v>7058</v>
      </c>
      <c r="I2072" s="1">
        <v>5</v>
      </c>
      <c r="L2072" s="1">
        <v>2</v>
      </c>
      <c r="M2072" s="1" t="s">
        <v>14379</v>
      </c>
      <c r="N2072" s="1" t="s">
        <v>14380</v>
      </c>
      <c r="S2072" s="1" t="s">
        <v>2226</v>
      </c>
      <c r="T2072" s="1" t="s">
        <v>7258</v>
      </c>
      <c r="Y2072" s="1" t="s">
        <v>88</v>
      </c>
      <c r="Z2072" s="1" t="s">
        <v>7814</v>
      </c>
      <c r="AC2072" s="1">
        <v>2</v>
      </c>
      <c r="AD2072" s="1" t="s">
        <v>99</v>
      </c>
      <c r="AE2072" s="1" t="s">
        <v>9768</v>
      </c>
      <c r="AF2072" s="1" t="s">
        <v>100</v>
      </c>
      <c r="AG2072" s="1" t="s">
        <v>9819</v>
      </c>
    </row>
    <row r="2073" spans="1:73" ht="13.5" customHeight="1">
      <c r="A2073" s="4" t="str">
        <f t="shared" si="57"/>
        <v>1702_각남면_0115</v>
      </c>
      <c r="B2073" s="1">
        <v>1702</v>
      </c>
      <c r="C2073" s="1" t="s">
        <v>12741</v>
      </c>
      <c r="D2073" s="1" t="s">
        <v>12742</v>
      </c>
      <c r="E2073" s="1">
        <v>2072</v>
      </c>
      <c r="F2073" s="1">
        <v>8</v>
      </c>
      <c r="G2073" s="1" t="s">
        <v>3715</v>
      </c>
      <c r="H2073" s="1" t="s">
        <v>7058</v>
      </c>
      <c r="I2073" s="1">
        <v>5</v>
      </c>
      <c r="L2073" s="1">
        <v>3</v>
      </c>
      <c r="M2073" s="1" t="s">
        <v>14643</v>
      </c>
      <c r="N2073" s="1" t="s">
        <v>14644</v>
      </c>
      <c r="T2073" s="1" t="s">
        <v>14194</v>
      </c>
      <c r="U2073" s="1" t="s">
        <v>3906</v>
      </c>
      <c r="V2073" s="1" t="s">
        <v>7548</v>
      </c>
      <c r="W2073" s="1" t="s">
        <v>87</v>
      </c>
      <c r="X2073" s="1" t="s">
        <v>7750</v>
      </c>
      <c r="Y2073" s="1" t="s">
        <v>702</v>
      </c>
      <c r="Z2073" s="1" t="s">
        <v>7944</v>
      </c>
      <c r="AC2073" s="1">
        <v>37</v>
      </c>
      <c r="AD2073" s="1" t="s">
        <v>116</v>
      </c>
      <c r="AE2073" s="1" t="s">
        <v>9770</v>
      </c>
      <c r="AJ2073" s="1" t="s">
        <v>17</v>
      </c>
      <c r="AK2073" s="1" t="s">
        <v>9936</v>
      </c>
      <c r="AL2073" s="1" t="s">
        <v>90</v>
      </c>
      <c r="AM2073" s="1" t="s">
        <v>9993</v>
      </c>
      <c r="AT2073" s="1" t="s">
        <v>46</v>
      </c>
      <c r="AU2073" s="1" t="s">
        <v>7417</v>
      </c>
      <c r="AV2073" s="1" t="s">
        <v>3907</v>
      </c>
      <c r="AW2073" s="1" t="s">
        <v>8897</v>
      </c>
      <c r="BG2073" s="1" t="s">
        <v>46</v>
      </c>
      <c r="BH2073" s="1" t="s">
        <v>7417</v>
      </c>
      <c r="BI2073" s="1" t="s">
        <v>3908</v>
      </c>
      <c r="BJ2073" s="1" t="s">
        <v>11335</v>
      </c>
      <c r="BK2073" s="1" t="s">
        <v>46</v>
      </c>
      <c r="BL2073" s="1" t="s">
        <v>7417</v>
      </c>
      <c r="BM2073" s="1" t="s">
        <v>3909</v>
      </c>
      <c r="BN2073" s="1" t="s">
        <v>11503</v>
      </c>
      <c r="BO2073" s="1" t="s">
        <v>46</v>
      </c>
      <c r="BP2073" s="1" t="s">
        <v>7417</v>
      </c>
      <c r="BQ2073" s="1" t="s">
        <v>3910</v>
      </c>
      <c r="BR2073" s="1" t="s">
        <v>14031</v>
      </c>
      <c r="BS2073" s="1" t="s">
        <v>149</v>
      </c>
      <c r="BT2073" s="1" t="s">
        <v>9962</v>
      </c>
      <c r="BU2073" s="1" t="s">
        <v>16094</v>
      </c>
    </row>
    <row r="2074" spans="1:73" ht="13.5" customHeight="1">
      <c r="A2074" s="4" t="str">
        <f t="shared" si="57"/>
        <v>1702_각남면_0115</v>
      </c>
      <c r="B2074" s="1">
        <v>1702</v>
      </c>
      <c r="C2074" s="1" t="s">
        <v>12741</v>
      </c>
      <c r="D2074" s="1" t="s">
        <v>12742</v>
      </c>
      <c r="E2074" s="1">
        <v>2073</v>
      </c>
      <c r="F2074" s="1">
        <v>8</v>
      </c>
      <c r="G2074" s="1" t="s">
        <v>3715</v>
      </c>
      <c r="H2074" s="1" t="s">
        <v>7058</v>
      </c>
      <c r="I2074" s="1">
        <v>5</v>
      </c>
      <c r="L2074" s="1">
        <v>3</v>
      </c>
      <c r="M2074" s="1" t="s">
        <v>14643</v>
      </c>
      <c r="N2074" s="1" t="s">
        <v>14644</v>
      </c>
      <c r="S2074" s="1" t="s">
        <v>49</v>
      </c>
      <c r="T2074" s="1" t="s">
        <v>2878</v>
      </c>
      <c r="U2074" s="1" t="s">
        <v>50</v>
      </c>
      <c r="V2074" s="1" t="s">
        <v>7304</v>
      </c>
      <c r="Y2074" s="1" t="s">
        <v>3864</v>
      </c>
      <c r="Z2074" s="1" t="s">
        <v>8805</v>
      </c>
      <c r="AC2074" s="1">
        <v>35</v>
      </c>
      <c r="AD2074" s="1" t="s">
        <v>135</v>
      </c>
      <c r="AE2074" s="1" t="s">
        <v>9773</v>
      </c>
      <c r="AJ2074" s="1" t="s">
        <v>17</v>
      </c>
      <c r="AK2074" s="1" t="s">
        <v>9936</v>
      </c>
      <c r="AL2074" s="1" t="s">
        <v>149</v>
      </c>
      <c r="AM2074" s="1" t="s">
        <v>9962</v>
      </c>
      <c r="AN2074" s="1" t="s">
        <v>456</v>
      </c>
      <c r="AO2074" s="1" t="s">
        <v>7287</v>
      </c>
      <c r="AR2074" s="1" t="s">
        <v>3911</v>
      </c>
      <c r="AS2074" s="1" t="s">
        <v>10110</v>
      </c>
      <c r="AT2074" s="1" t="s">
        <v>259</v>
      </c>
      <c r="AU2074" s="1" t="s">
        <v>13350</v>
      </c>
      <c r="AV2074" s="1" t="s">
        <v>15872</v>
      </c>
      <c r="AW2074" s="1" t="s">
        <v>13406</v>
      </c>
      <c r="BB2074" s="1" t="s">
        <v>50</v>
      </c>
      <c r="BC2074" s="1" t="s">
        <v>7304</v>
      </c>
      <c r="BD2074" s="1" t="s">
        <v>15807</v>
      </c>
      <c r="BE2074" s="1" t="s">
        <v>13022</v>
      </c>
      <c r="BG2074" s="1" t="s">
        <v>46</v>
      </c>
      <c r="BH2074" s="1" t="s">
        <v>7417</v>
      </c>
      <c r="BI2074" s="1" t="s">
        <v>3837</v>
      </c>
      <c r="BJ2074" s="1" t="s">
        <v>10916</v>
      </c>
      <c r="BK2074" s="1" t="s">
        <v>46</v>
      </c>
      <c r="BL2074" s="1" t="s">
        <v>7417</v>
      </c>
      <c r="BM2074" s="1" t="s">
        <v>544</v>
      </c>
      <c r="BN2074" s="1" t="s">
        <v>10300</v>
      </c>
      <c r="BO2074" s="1" t="s">
        <v>46</v>
      </c>
      <c r="BP2074" s="1" t="s">
        <v>7417</v>
      </c>
      <c r="BQ2074" s="1" t="s">
        <v>3875</v>
      </c>
      <c r="BR2074" s="1" t="s">
        <v>13412</v>
      </c>
      <c r="BS2074" s="1" t="s">
        <v>149</v>
      </c>
      <c r="BT2074" s="1" t="s">
        <v>9962</v>
      </c>
    </row>
    <row r="2075" spans="1:73" ht="13.5" customHeight="1">
      <c r="A2075" s="4" t="str">
        <f t="shared" si="57"/>
        <v>1702_각남면_0115</v>
      </c>
      <c r="B2075" s="1">
        <v>1702</v>
      </c>
      <c r="C2075" s="1" t="s">
        <v>12741</v>
      </c>
      <c r="D2075" s="1" t="s">
        <v>12742</v>
      </c>
      <c r="E2075" s="1">
        <v>2074</v>
      </c>
      <c r="F2075" s="1">
        <v>8</v>
      </c>
      <c r="G2075" s="1" t="s">
        <v>3715</v>
      </c>
      <c r="H2075" s="1" t="s">
        <v>7058</v>
      </c>
      <c r="I2075" s="1">
        <v>5</v>
      </c>
      <c r="L2075" s="1">
        <v>3</v>
      </c>
      <c r="M2075" s="1" t="s">
        <v>14643</v>
      </c>
      <c r="N2075" s="1" t="s">
        <v>14644</v>
      </c>
      <c r="S2075" s="1" t="s">
        <v>64</v>
      </c>
      <c r="T2075" s="1" t="s">
        <v>7221</v>
      </c>
      <c r="Y2075" s="1" t="s">
        <v>3866</v>
      </c>
      <c r="Z2075" s="1" t="s">
        <v>8808</v>
      </c>
      <c r="AC2075" s="1">
        <v>10</v>
      </c>
      <c r="AD2075" s="1" t="s">
        <v>72</v>
      </c>
      <c r="AE2075" s="1" t="s">
        <v>9765</v>
      </c>
    </row>
    <row r="2076" spans="1:73" ht="13.5" customHeight="1">
      <c r="A2076" s="4" t="str">
        <f t="shared" si="57"/>
        <v>1702_각남면_0115</v>
      </c>
      <c r="B2076" s="1">
        <v>1702</v>
      </c>
      <c r="C2076" s="1" t="s">
        <v>12741</v>
      </c>
      <c r="D2076" s="1" t="s">
        <v>12742</v>
      </c>
      <c r="E2076" s="1">
        <v>2075</v>
      </c>
      <c r="F2076" s="1">
        <v>8</v>
      </c>
      <c r="G2076" s="1" t="s">
        <v>3715</v>
      </c>
      <c r="H2076" s="1" t="s">
        <v>7058</v>
      </c>
      <c r="I2076" s="1">
        <v>5</v>
      </c>
      <c r="L2076" s="1">
        <v>3</v>
      </c>
      <c r="M2076" s="1" t="s">
        <v>14643</v>
      </c>
      <c r="N2076" s="1" t="s">
        <v>14644</v>
      </c>
      <c r="S2076" s="1" t="s">
        <v>64</v>
      </c>
      <c r="T2076" s="1" t="s">
        <v>7221</v>
      </c>
      <c r="Y2076" s="1" t="s">
        <v>389</v>
      </c>
      <c r="Z2076" s="1" t="s">
        <v>7872</v>
      </c>
      <c r="AC2076" s="1">
        <v>3</v>
      </c>
      <c r="AD2076" s="1" t="s">
        <v>217</v>
      </c>
      <c r="AE2076" s="1" t="s">
        <v>9783</v>
      </c>
      <c r="AF2076" s="1" t="s">
        <v>100</v>
      </c>
      <c r="AG2076" s="1" t="s">
        <v>9819</v>
      </c>
    </row>
    <row r="2077" spans="1:73" ht="13.5" customHeight="1">
      <c r="A2077" s="4" t="str">
        <f t="shared" si="57"/>
        <v>1702_각남면_0115</v>
      </c>
      <c r="B2077" s="1">
        <v>1702</v>
      </c>
      <c r="C2077" s="1" t="s">
        <v>12741</v>
      </c>
      <c r="D2077" s="1" t="s">
        <v>12742</v>
      </c>
      <c r="E2077" s="1">
        <v>2076</v>
      </c>
      <c r="F2077" s="1">
        <v>8</v>
      </c>
      <c r="G2077" s="1" t="s">
        <v>3715</v>
      </c>
      <c r="H2077" s="1" t="s">
        <v>7058</v>
      </c>
      <c r="I2077" s="1">
        <v>5</v>
      </c>
      <c r="L2077" s="1">
        <v>3</v>
      </c>
      <c r="M2077" s="1" t="s">
        <v>14643</v>
      </c>
      <c r="N2077" s="1" t="s">
        <v>14644</v>
      </c>
      <c r="T2077" s="1" t="s">
        <v>15306</v>
      </c>
      <c r="U2077" s="1" t="s">
        <v>138</v>
      </c>
      <c r="V2077" s="1" t="s">
        <v>7310</v>
      </c>
      <c r="Y2077" s="1" t="s">
        <v>426</v>
      </c>
      <c r="Z2077" s="1" t="s">
        <v>8822</v>
      </c>
      <c r="AF2077" s="1" t="s">
        <v>3842</v>
      </c>
      <c r="AG2077" s="1" t="s">
        <v>9845</v>
      </c>
    </row>
    <row r="2078" spans="1:73" ht="13.5" customHeight="1">
      <c r="A2078" s="4" t="str">
        <f t="shared" si="57"/>
        <v>1702_각남면_0115</v>
      </c>
      <c r="B2078" s="1">
        <v>1702</v>
      </c>
      <c r="C2078" s="1" t="s">
        <v>12741</v>
      </c>
      <c r="D2078" s="1" t="s">
        <v>12742</v>
      </c>
      <c r="E2078" s="1">
        <v>2077</v>
      </c>
      <c r="F2078" s="1">
        <v>8</v>
      </c>
      <c r="G2078" s="1" t="s">
        <v>3715</v>
      </c>
      <c r="H2078" s="1" t="s">
        <v>7058</v>
      </c>
      <c r="I2078" s="1">
        <v>5</v>
      </c>
      <c r="L2078" s="1">
        <v>3</v>
      </c>
      <c r="M2078" s="1" t="s">
        <v>14643</v>
      </c>
      <c r="N2078" s="1" t="s">
        <v>14644</v>
      </c>
      <c r="S2078" s="1" t="s">
        <v>68</v>
      </c>
      <c r="T2078" s="1" t="s">
        <v>7222</v>
      </c>
      <c r="Y2078" s="1" t="s">
        <v>3378</v>
      </c>
      <c r="Z2078" s="1" t="s">
        <v>8666</v>
      </c>
      <c r="AC2078" s="1">
        <v>1</v>
      </c>
      <c r="AD2078" s="1" t="s">
        <v>284</v>
      </c>
      <c r="AE2078" s="1" t="s">
        <v>9789</v>
      </c>
      <c r="AF2078" s="1" t="s">
        <v>100</v>
      </c>
      <c r="AG2078" s="1" t="s">
        <v>9819</v>
      </c>
    </row>
    <row r="2079" spans="1:73" ht="13.5" customHeight="1">
      <c r="A2079" s="4" t="str">
        <f t="shared" si="57"/>
        <v>1702_각남면_0115</v>
      </c>
      <c r="B2079" s="1">
        <v>1702</v>
      </c>
      <c r="C2079" s="1" t="s">
        <v>12741</v>
      </c>
      <c r="D2079" s="1" t="s">
        <v>12742</v>
      </c>
      <c r="E2079" s="1">
        <v>2078</v>
      </c>
      <c r="F2079" s="1">
        <v>8</v>
      </c>
      <c r="G2079" s="1" t="s">
        <v>3715</v>
      </c>
      <c r="H2079" s="1" t="s">
        <v>7058</v>
      </c>
      <c r="I2079" s="1">
        <v>5</v>
      </c>
      <c r="L2079" s="1">
        <v>4</v>
      </c>
      <c r="M2079" s="1" t="s">
        <v>6776</v>
      </c>
      <c r="N2079" s="1" t="s">
        <v>7181</v>
      </c>
      <c r="T2079" s="1" t="s">
        <v>14194</v>
      </c>
      <c r="U2079" s="1" t="s">
        <v>553</v>
      </c>
      <c r="V2079" s="1" t="s">
        <v>7549</v>
      </c>
      <c r="W2079" s="1" t="s">
        <v>166</v>
      </c>
      <c r="X2079" s="1" t="s">
        <v>7754</v>
      </c>
      <c r="Y2079" s="1" t="s">
        <v>419</v>
      </c>
      <c r="Z2079" s="1" t="s">
        <v>7878</v>
      </c>
      <c r="AC2079" s="1">
        <v>59</v>
      </c>
      <c r="AD2079" s="1" t="s">
        <v>296</v>
      </c>
      <c r="AE2079" s="1" t="s">
        <v>9791</v>
      </c>
      <c r="AJ2079" s="1" t="s">
        <v>17</v>
      </c>
      <c r="AK2079" s="1" t="s">
        <v>9936</v>
      </c>
      <c r="AL2079" s="1" t="s">
        <v>97</v>
      </c>
      <c r="AM2079" s="1" t="s">
        <v>9880</v>
      </c>
      <c r="AT2079" s="1" t="s">
        <v>2122</v>
      </c>
      <c r="AU2079" s="1" t="s">
        <v>10227</v>
      </c>
      <c r="AV2079" s="1" t="s">
        <v>3803</v>
      </c>
      <c r="AW2079" s="1" t="s">
        <v>10489</v>
      </c>
      <c r="BG2079" s="1" t="s">
        <v>189</v>
      </c>
      <c r="BH2079" s="1" t="s">
        <v>7414</v>
      </c>
      <c r="BI2079" s="1" t="s">
        <v>2123</v>
      </c>
      <c r="BJ2079" s="1" t="s">
        <v>11333</v>
      </c>
      <c r="BK2079" s="1" t="s">
        <v>3895</v>
      </c>
      <c r="BL2079" s="1" t="s">
        <v>11541</v>
      </c>
      <c r="BM2079" s="1" t="s">
        <v>3896</v>
      </c>
      <c r="BN2079" s="1" t="s">
        <v>10818</v>
      </c>
      <c r="BO2079" s="1" t="s">
        <v>189</v>
      </c>
      <c r="BP2079" s="1" t="s">
        <v>7414</v>
      </c>
      <c r="BQ2079" s="1" t="s">
        <v>3897</v>
      </c>
      <c r="BR2079" s="1" t="s">
        <v>13697</v>
      </c>
      <c r="BS2079" s="1" t="s">
        <v>79</v>
      </c>
      <c r="BT2079" s="1" t="s">
        <v>14129</v>
      </c>
    </row>
    <row r="2080" spans="1:73" ht="13.5" customHeight="1">
      <c r="A2080" s="4" t="str">
        <f t="shared" si="57"/>
        <v>1702_각남면_0115</v>
      </c>
      <c r="B2080" s="1">
        <v>1702</v>
      </c>
      <c r="C2080" s="1" t="s">
        <v>12741</v>
      </c>
      <c r="D2080" s="1" t="s">
        <v>12742</v>
      </c>
      <c r="E2080" s="1">
        <v>2079</v>
      </c>
      <c r="F2080" s="1">
        <v>8</v>
      </c>
      <c r="G2080" s="1" t="s">
        <v>3715</v>
      </c>
      <c r="H2080" s="1" t="s">
        <v>7058</v>
      </c>
      <c r="I2080" s="1">
        <v>5</v>
      </c>
      <c r="L2080" s="1">
        <v>4</v>
      </c>
      <c r="M2080" s="1" t="s">
        <v>6776</v>
      </c>
      <c r="N2080" s="1" t="s">
        <v>7181</v>
      </c>
      <c r="S2080" s="1" t="s">
        <v>49</v>
      </c>
      <c r="T2080" s="1" t="s">
        <v>2878</v>
      </c>
      <c r="W2080" s="1" t="s">
        <v>118</v>
      </c>
      <c r="X2080" s="1" t="s">
        <v>7751</v>
      </c>
      <c r="Y2080" s="1" t="s">
        <v>119</v>
      </c>
      <c r="Z2080" s="1" t="s">
        <v>7818</v>
      </c>
      <c r="AC2080" s="1">
        <v>52</v>
      </c>
      <c r="AD2080" s="1" t="s">
        <v>162</v>
      </c>
      <c r="AE2080" s="1" t="s">
        <v>9778</v>
      </c>
      <c r="AJ2080" s="1" t="s">
        <v>17</v>
      </c>
      <c r="AK2080" s="1" t="s">
        <v>9936</v>
      </c>
      <c r="AL2080" s="1" t="s">
        <v>642</v>
      </c>
      <c r="AM2080" s="1" t="s">
        <v>13233</v>
      </c>
      <c r="AT2080" s="1" t="s">
        <v>553</v>
      </c>
      <c r="AU2080" s="1" t="s">
        <v>7549</v>
      </c>
      <c r="AV2080" s="1" t="s">
        <v>3912</v>
      </c>
      <c r="AW2080" s="1" t="s">
        <v>7747</v>
      </c>
      <c r="BG2080" s="1" t="s">
        <v>189</v>
      </c>
      <c r="BH2080" s="1" t="s">
        <v>7414</v>
      </c>
      <c r="BI2080" s="1" t="s">
        <v>674</v>
      </c>
      <c r="BJ2080" s="1" t="s">
        <v>9027</v>
      </c>
      <c r="BK2080" s="1" t="s">
        <v>189</v>
      </c>
      <c r="BL2080" s="1" t="s">
        <v>7414</v>
      </c>
      <c r="BM2080" s="1" t="s">
        <v>3913</v>
      </c>
      <c r="BN2080" s="1" t="s">
        <v>11788</v>
      </c>
      <c r="BO2080" s="1" t="s">
        <v>363</v>
      </c>
      <c r="BP2080" s="1" t="s">
        <v>7491</v>
      </c>
      <c r="BQ2080" s="1" t="s">
        <v>3914</v>
      </c>
      <c r="BR2080" s="1" t="s">
        <v>12356</v>
      </c>
      <c r="BS2080" s="1" t="s">
        <v>1916</v>
      </c>
      <c r="BT2080" s="1" t="s">
        <v>10007</v>
      </c>
    </row>
    <row r="2081" spans="1:73" ht="13.5" customHeight="1">
      <c r="A2081" s="4" t="str">
        <f t="shared" si="57"/>
        <v>1702_각남면_0115</v>
      </c>
      <c r="B2081" s="1">
        <v>1702</v>
      </c>
      <c r="C2081" s="1" t="s">
        <v>12741</v>
      </c>
      <c r="D2081" s="1" t="s">
        <v>12742</v>
      </c>
      <c r="E2081" s="1">
        <v>2080</v>
      </c>
      <c r="F2081" s="1">
        <v>8</v>
      </c>
      <c r="G2081" s="1" t="s">
        <v>3715</v>
      </c>
      <c r="H2081" s="1" t="s">
        <v>7058</v>
      </c>
      <c r="I2081" s="1">
        <v>5</v>
      </c>
      <c r="L2081" s="1">
        <v>4</v>
      </c>
      <c r="M2081" s="1" t="s">
        <v>6776</v>
      </c>
      <c r="N2081" s="1" t="s">
        <v>7181</v>
      </c>
      <c r="S2081" s="1" t="s">
        <v>68</v>
      </c>
      <c r="T2081" s="1" t="s">
        <v>7222</v>
      </c>
      <c r="U2081" s="1" t="s">
        <v>3829</v>
      </c>
      <c r="V2081" s="1" t="s">
        <v>7540</v>
      </c>
      <c r="Y2081" s="1" t="s">
        <v>3915</v>
      </c>
      <c r="Z2081" s="1" t="s">
        <v>8823</v>
      </c>
      <c r="AC2081" s="1">
        <v>17</v>
      </c>
      <c r="AD2081" s="1" t="s">
        <v>312</v>
      </c>
      <c r="AE2081" s="1" t="s">
        <v>7338</v>
      </c>
    </row>
    <row r="2082" spans="1:73" ht="13.5" customHeight="1">
      <c r="A2082" s="4" t="str">
        <f t="shared" si="57"/>
        <v>1702_각남면_0115</v>
      </c>
      <c r="B2082" s="1">
        <v>1702</v>
      </c>
      <c r="C2082" s="1" t="s">
        <v>12741</v>
      </c>
      <c r="D2082" s="1" t="s">
        <v>12742</v>
      </c>
      <c r="E2082" s="1">
        <v>2081</v>
      </c>
      <c r="F2082" s="1">
        <v>8</v>
      </c>
      <c r="G2082" s="1" t="s">
        <v>3715</v>
      </c>
      <c r="H2082" s="1" t="s">
        <v>7058</v>
      </c>
      <c r="I2082" s="1">
        <v>5</v>
      </c>
      <c r="L2082" s="1">
        <v>4</v>
      </c>
      <c r="M2082" s="1" t="s">
        <v>6776</v>
      </c>
      <c r="N2082" s="1" t="s">
        <v>7181</v>
      </c>
      <c r="S2082" s="1" t="s">
        <v>64</v>
      </c>
      <c r="T2082" s="1" t="s">
        <v>7221</v>
      </c>
      <c r="Y2082" s="1" t="s">
        <v>15477</v>
      </c>
      <c r="Z2082" s="1" t="s">
        <v>8824</v>
      </c>
      <c r="AF2082" s="1" t="s">
        <v>599</v>
      </c>
      <c r="AG2082" s="1" t="s">
        <v>9829</v>
      </c>
    </row>
    <row r="2083" spans="1:73" ht="13.5" customHeight="1">
      <c r="A2083" s="4" t="str">
        <f t="shared" si="57"/>
        <v>1702_각남면_0115</v>
      </c>
      <c r="B2083" s="1">
        <v>1702</v>
      </c>
      <c r="C2083" s="1" t="s">
        <v>12741</v>
      </c>
      <c r="D2083" s="1" t="s">
        <v>12742</v>
      </c>
      <c r="E2083" s="1">
        <v>2082</v>
      </c>
      <c r="F2083" s="1">
        <v>8</v>
      </c>
      <c r="G2083" s="1" t="s">
        <v>3715</v>
      </c>
      <c r="H2083" s="1" t="s">
        <v>7058</v>
      </c>
      <c r="I2083" s="1">
        <v>5</v>
      </c>
      <c r="L2083" s="1">
        <v>4</v>
      </c>
      <c r="M2083" s="1" t="s">
        <v>6776</v>
      </c>
      <c r="N2083" s="1" t="s">
        <v>7181</v>
      </c>
      <c r="S2083" s="1" t="s">
        <v>68</v>
      </c>
      <c r="T2083" s="1" t="s">
        <v>7222</v>
      </c>
      <c r="U2083" s="1" t="s">
        <v>3330</v>
      </c>
      <c r="V2083" s="1" t="s">
        <v>7504</v>
      </c>
      <c r="Y2083" s="1" t="s">
        <v>3916</v>
      </c>
      <c r="Z2083" s="1" t="s">
        <v>8825</v>
      </c>
      <c r="AC2083" s="1">
        <v>21</v>
      </c>
      <c r="AD2083" s="1" t="s">
        <v>246</v>
      </c>
      <c r="AE2083" s="1" t="s">
        <v>9786</v>
      </c>
    </row>
    <row r="2084" spans="1:73" ht="13.5" customHeight="1">
      <c r="A2084" s="4" t="str">
        <f t="shared" si="57"/>
        <v>1702_각남면_0115</v>
      </c>
      <c r="B2084" s="1">
        <v>1702</v>
      </c>
      <c r="C2084" s="1" t="s">
        <v>12741</v>
      </c>
      <c r="D2084" s="1" t="s">
        <v>12742</v>
      </c>
      <c r="E2084" s="1">
        <v>2083</v>
      </c>
      <c r="F2084" s="1">
        <v>8</v>
      </c>
      <c r="G2084" s="1" t="s">
        <v>3715</v>
      </c>
      <c r="H2084" s="1" t="s">
        <v>7058</v>
      </c>
      <c r="I2084" s="1">
        <v>5</v>
      </c>
      <c r="L2084" s="1">
        <v>4</v>
      </c>
      <c r="M2084" s="1" t="s">
        <v>6776</v>
      </c>
      <c r="N2084" s="1" t="s">
        <v>7181</v>
      </c>
      <c r="T2084" s="1" t="s">
        <v>15306</v>
      </c>
      <c r="U2084" s="1" t="s">
        <v>320</v>
      </c>
      <c r="V2084" s="1" t="s">
        <v>7378</v>
      </c>
      <c r="Y2084" s="1" t="s">
        <v>3917</v>
      </c>
      <c r="Z2084" s="1" t="s">
        <v>8826</v>
      </c>
      <c r="AC2084" s="1">
        <v>45</v>
      </c>
      <c r="AD2084" s="1" t="s">
        <v>203</v>
      </c>
      <c r="AE2084" s="1" t="s">
        <v>9782</v>
      </c>
      <c r="AT2084" s="1" t="s">
        <v>57</v>
      </c>
      <c r="AU2084" s="1" t="s">
        <v>7320</v>
      </c>
      <c r="AV2084" s="1" t="s">
        <v>769</v>
      </c>
      <c r="AW2084" s="1" t="s">
        <v>8278</v>
      </c>
      <c r="BB2084" s="1" t="s">
        <v>141</v>
      </c>
      <c r="BC2084" s="1" t="s">
        <v>7634</v>
      </c>
      <c r="BD2084" s="1" t="s">
        <v>3904</v>
      </c>
      <c r="BE2084" s="1" t="s">
        <v>10962</v>
      </c>
    </row>
    <row r="2085" spans="1:73" ht="13.5" customHeight="1">
      <c r="A2085" s="4" t="str">
        <f t="shared" si="57"/>
        <v>1702_각남면_0115</v>
      </c>
      <c r="B2085" s="1">
        <v>1702</v>
      </c>
      <c r="C2085" s="1" t="s">
        <v>12741</v>
      </c>
      <c r="D2085" s="1" t="s">
        <v>12742</v>
      </c>
      <c r="E2085" s="1">
        <v>2084</v>
      </c>
      <c r="F2085" s="1">
        <v>8</v>
      </c>
      <c r="G2085" s="1" t="s">
        <v>3715</v>
      </c>
      <c r="H2085" s="1" t="s">
        <v>7058</v>
      </c>
      <c r="I2085" s="1">
        <v>5</v>
      </c>
      <c r="L2085" s="1">
        <v>4</v>
      </c>
      <c r="M2085" s="1" t="s">
        <v>6776</v>
      </c>
      <c r="N2085" s="1" t="s">
        <v>7181</v>
      </c>
      <c r="T2085" s="1" t="s">
        <v>15306</v>
      </c>
      <c r="U2085" s="1" t="s">
        <v>320</v>
      </c>
      <c r="V2085" s="1" t="s">
        <v>7378</v>
      </c>
      <c r="Y2085" s="1" t="s">
        <v>3759</v>
      </c>
      <c r="Z2085" s="1" t="s">
        <v>8773</v>
      </c>
      <c r="AC2085" s="1">
        <v>21</v>
      </c>
      <c r="AD2085" s="1" t="s">
        <v>246</v>
      </c>
      <c r="AE2085" s="1" t="s">
        <v>9786</v>
      </c>
      <c r="AT2085" s="1" t="s">
        <v>233</v>
      </c>
      <c r="AU2085" s="1" t="s">
        <v>7467</v>
      </c>
      <c r="AV2085" s="1" t="s">
        <v>3918</v>
      </c>
      <c r="AW2085" s="1" t="s">
        <v>10603</v>
      </c>
      <c r="BB2085" s="1" t="s">
        <v>141</v>
      </c>
      <c r="BC2085" s="1" t="s">
        <v>7634</v>
      </c>
      <c r="BD2085" s="1" t="s">
        <v>883</v>
      </c>
      <c r="BE2085" s="1" t="s">
        <v>7996</v>
      </c>
    </row>
    <row r="2086" spans="1:73" ht="13.5" customHeight="1">
      <c r="A2086" s="4" t="str">
        <f t="shared" si="57"/>
        <v>1702_각남면_0115</v>
      </c>
      <c r="B2086" s="1">
        <v>1702</v>
      </c>
      <c r="C2086" s="1" t="s">
        <v>12741</v>
      </c>
      <c r="D2086" s="1" t="s">
        <v>12742</v>
      </c>
      <c r="E2086" s="1">
        <v>2085</v>
      </c>
      <c r="F2086" s="1">
        <v>8</v>
      </c>
      <c r="G2086" s="1" t="s">
        <v>3715</v>
      </c>
      <c r="H2086" s="1" t="s">
        <v>7058</v>
      </c>
      <c r="I2086" s="1">
        <v>5</v>
      </c>
      <c r="L2086" s="1">
        <v>5</v>
      </c>
      <c r="M2086" s="1" t="s">
        <v>3919</v>
      </c>
      <c r="N2086" s="1" t="s">
        <v>8242</v>
      </c>
      <c r="T2086" s="1" t="s">
        <v>14194</v>
      </c>
      <c r="U2086" s="1" t="s">
        <v>1520</v>
      </c>
      <c r="V2086" s="1" t="s">
        <v>7413</v>
      </c>
      <c r="Y2086" s="1" t="s">
        <v>3919</v>
      </c>
      <c r="Z2086" s="1" t="s">
        <v>8242</v>
      </c>
      <c r="AC2086" s="1">
        <v>61</v>
      </c>
      <c r="AD2086" s="1" t="s">
        <v>284</v>
      </c>
      <c r="AE2086" s="1" t="s">
        <v>9789</v>
      </c>
      <c r="AJ2086" s="1" t="s">
        <v>17</v>
      </c>
      <c r="AK2086" s="1" t="s">
        <v>9936</v>
      </c>
      <c r="AL2086" s="1" t="s">
        <v>2443</v>
      </c>
      <c r="AM2086" s="1" t="s">
        <v>10015</v>
      </c>
      <c r="AN2086" s="1" t="s">
        <v>456</v>
      </c>
      <c r="AO2086" s="1" t="s">
        <v>7287</v>
      </c>
      <c r="AR2086" s="1" t="s">
        <v>3920</v>
      </c>
      <c r="AS2086" s="1" t="s">
        <v>10111</v>
      </c>
      <c r="AT2086" s="1" t="s">
        <v>247</v>
      </c>
      <c r="AU2086" s="1" t="s">
        <v>7367</v>
      </c>
      <c r="AV2086" s="1" t="s">
        <v>2816</v>
      </c>
      <c r="AW2086" s="1" t="s">
        <v>8816</v>
      </c>
      <c r="BB2086" s="1" t="s">
        <v>141</v>
      </c>
      <c r="BC2086" s="1" t="s">
        <v>7634</v>
      </c>
      <c r="BD2086" s="1" t="s">
        <v>3921</v>
      </c>
      <c r="BE2086" s="1" t="s">
        <v>13479</v>
      </c>
      <c r="BG2086" s="1" t="s">
        <v>46</v>
      </c>
      <c r="BH2086" s="1" t="s">
        <v>7417</v>
      </c>
      <c r="BI2086" s="1" t="s">
        <v>1884</v>
      </c>
      <c r="BJ2086" s="1" t="s">
        <v>9418</v>
      </c>
      <c r="BK2086" s="1" t="s">
        <v>46</v>
      </c>
      <c r="BL2086" s="1" t="s">
        <v>7417</v>
      </c>
      <c r="BM2086" s="1" t="s">
        <v>2273</v>
      </c>
      <c r="BN2086" s="1" t="s">
        <v>11229</v>
      </c>
      <c r="BO2086" s="1" t="s">
        <v>57</v>
      </c>
      <c r="BP2086" s="1" t="s">
        <v>7320</v>
      </c>
      <c r="BQ2086" s="1" t="s">
        <v>3875</v>
      </c>
      <c r="BR2086" s="1" t="s">
        <v>13412</v>
      </c>
      <c r="BS2086" s="1" t="s">
        <v>97</v>
      </c>
      <c r="BT2086" s="1" t="s">
        <v>9880</v>
      </c>
    </row>
    <row r="2087" spans="1:73" ht="13.5" customHeight="1">
      <c r="A2087" s="4" t="str">
        <f t="shared" si="57"/>
        <v>1702_각남면_0115</v>
      </c>
      <c r="B2087" s="1">
        <v>1702</v>
      </c>
      <c r="C2087" s="1" t="s">
        <v>12741</v>
      </c>
      <c r="D2087" s="1" t="s">
        <v>12742</v>
      </c>
      <c r="E2087" s="1">
        <v>2086</v>
      </c>
      <c r="F2087" s="1">
        <v>8</v>
      </c>
      <c r="G2087" s="1" t="s">
        <v>3715</v>
      </c>
      <c r="H2087" s="1" t="s">
        <v>7058</v>
      </c>
      <c r="I2087" s="1">
        <v>5</v>
      </c>
      <c r="L2087" s="1">
        <v>5</v>
      </c>
      <c r="M2087" s="1" t="s">
        <v>3919</v>
      </c>
      <c r="N2087" s="1" t="s">
        <v>8242</v>
      </c>
      <c r="S2087" s="1" t="s">
        <v>49</v>
      </c>
      <c r="T2087" s="1" t="s">
        <v>2878</v>
      </c>
      <c r="U2087" s="1" t="s">
        <v>50</v>
      </c>
      <c r="V2087" s="1" t="s">
        <v>7304</v>
      </c>
      <c r="Y2087" s="1" t="s">
        <v>501</v>
      </c>
      <c r="Z2087" s="1" t="s">
        <v>7899</v>
      </c>
      <c r="AC2087" s="1">
        <v>55</v>
      </c>
      <c r="AD2087" s="1" t="s">
        <v>323</v>
      </c>
      <c r="AE2087" s="1" t="s">
        <v>9795</v>
      </c>
      <c r="AJ2087" s="1" t="s">
        <v>17</v>
      </c>
      <c r="AK2087" s="1" t="s">
        <v>9936</v>
      </c>
      <c r="AL2087" s="1" t="s">
        <v>97</v>
      </c>
      <c r="AM2087" s="1" t="s">
        <v>9880</v>
      </c>
      <c r="AN2087" s="1" t="s">
        <v>456</v>
      </c>
      <c r="AO2087" s="1" t="s">
        <v>7287</v>
      </c>
      <c r="AP2087" s="1" t="s">
        <v>233</v>
      </c>
      <c r="AQ2087" s="1" t="s">
        <v>7467</v>
      </c>
      <c r="AR2087" s="1" t="s">
        <v>3922</v>
      </c>
      <c r="AS2087" s="1" t="s">
        <v>10112</v>
      </c>
      <c r="AT2087" s="1" t="s">
        <v>259</v>
      </c>
      <c r="AU2087" s="1" t="s">
        <v>13350</v>
      </c>
      <c r="AV2087" s="1" t="s">
        <v>3923</v>
      </c>
      <c r="AW2087" s="1" t="s">
        <v>10604</v>
      </c>
      <c r="BB2087" s="1" t="s">
        <v>141</v>
      </c>
      <c r="BC2087" s="1" t="s">
        <v>7634</v>
      </c>
      <c r="BD2087" s="1" t="s">
        <v>820</v>
      </c>
      <c r="BE2087" s="1" t="s">
        <v>8853</v>
      </c>
      <c r="BG2087" s="1" t="s">
        <v>46</v>
      </c>
      <c r="BH2087" s="1" t="s">
        <v>7417</v>
      </c>
      <c r="BI2087" s="1" t="s">
        <v>3481</v>
      </c>
      <c r="BJ2087" s="1" t="s">
        <v>11310</v>
      </c>
      <c r="BK2087" s="1" t="s">
        <v>46</v>
      </c>
      <c r="BL2087" s="1" t="s">
        <v>7417</v>
      </c>
      <c r="BM2087" s="1" t="s">
        <v>3924</v>
      </c>
      <c r="BN2087" s="1" t="s">
        <v>11789</v>
      </c>
      <c r="BO2087" s="1" t="s">
        <v>57</v>
      </c>
      <c r="BP2087" s="1" t="s">
        <v>7320</v>
      </c>
      <c r="BQ2087" s="1" t="s">
        <v>83</v>
      </c>
      <c r="BR2087" s="1" t="s">
        <v>8547</v>
      </c>
      <c r="BS2087" s="1" t="s">
        <v>97</v>
      </c>
      <c r="BT2087" s="1" t="s">
        <v>9880</v>
      </c>
    </row>
    <row r="2088" spans="1:73" ht="13.5" customHeight="1">
      <c r="A2088" s="4" t="str">
        <f t="shared" si="57"/>
        <v>1702_각남면_0115</v>
      </c>
      <c r="B2088" s="1">
        <v>1702</v>
      </c>
      <c r="C2088" s="1" t="s">
        <v>12741</v>
      </c>
      <c r="D2088" s="1" t="s">
        <v>12742</v>
      </c>
      <c r="E2088" s="1">
        <v>2087</v>
      </c>
      <c r="F2088" s="1">
        <v>8</v>
      </c>
      <c r="G2088" s="1" t="s">
        <v>3715</v>
      </c>
      <c r="H2088" s="1" t="s">
        <v>7058</v>
      </c>
      <c r="I2088" s="1">
        <v>5</v>
      </c>
      <c r="L2088" s="1">
        <v>5</v>
      </c>
      <c r="M2088" s="1" t="s">
        <v>3919</v>
      </c>
      <c r="N2088" s="1" t="s">
        <v>8242</v>
      </c>
      <c r="S2088" s="1" t="s">
        <v>68</v>
      </c>
      <c r="T2088" s="1" t="s">
        <v>7222</v>
      </c>
      <c r="Y2088" s="1" t="s">
        <v>3925</v>
      </c>
      <c r="Z2088" s="1" t="s">
        <v>8827</v>
      </c>
      <c r="AF2088" s="1" t="s">
        <v>741</v>
      </c>
      <c r="AG2088" s="1" t="s">
        <v>9820</v>
      </c>
      <c r="AH2088" s="1" t="s">
        <v>3926</v>
      </c>
      <c r="AI2088" s="1" t="s">
        <v>9935</v>
      </c>
    </row>
    <row r="2089" spans="1:73" ht="13.5" customHeight="1">
      <c r="A2089" s="4" t="str">
        <f t="shared" si="57"/>
        <v>1702_각남면_0115</v>
      </c>
      <c r="B2089" s="1">
        <v>1702</v>
      </c>
      <c r="C2089" s="1" t="s">
        <v>12741</v>
      </c>
      <c r="D2089" s="1" t="s">
        <v>12742</v>
      </c>
      <c r="E2089" s="1">
        <v>2088</v>
      </c>
      <c r="F2089" s="1">
        <v>8</v>
      </c>
      <c r="G2089" s="1" t="s">
        <v>3715</v>
      </c>
      <c r="H2089" s="1" t="s">
        <v>7058</v>
      </c>
      <c r="I2089" s="1">
        <v>5</v>
      </c>
      <c r="L2089" s="1">
        <v>5</v>
      </c>
      <c r="M2089" s="1" t="s">
        <v>3919</v>
      </c>
      <c r="N2089" s="1" t="s">
        <v>8242</v>
      </c>
      <c r="S2089" s="1" t="s">
        <v>68</v>
      </c>
      <c r="T2089" s="1" t="s">
        <v>7222</v>
      </c>
      <c r="Y2089" s="1" t="s">
        <v>3927</v>
      </c>
      <c r="Z2089" s="1" t="s">
        <v>8828</v>
      </c>
      <c r="AC2089" s="1">
        <v>7</v>
      </c>
      <c r="AD2089" s="1" t="s">
        <v>74</v>
      </c>
      <c r="AE2089" s="1" t="s">
        <v>9766</v>
      </c>
    </row>
    <row r="2090" spans="1:73" ht="13.5" customHeight="1">
      <c r="A2090" s="4" t="str">
        <f t="shared" si="57"/>
        <v>1702_각남면_0115</v>
      </c>
      <c r="B2090" s="1">
        <v>1702</v>
      </c>
      <c r="C2090" s="1" t="s">
        <v>12741</v>
      </c>
      <c r="D2090" s="1" t="s">
        <v>12742</v>
      </c>
      <c r="E2090" s="1">
        <v>2089</v>
      </c>
      <c r="F2090" s="1">
        <v>8</v>
      </c>
      <c r="G2090" s="1" t="s">
        <v>3715</v>
      </c>
      <c r="H2090" s="1" t="s">
        <v>7058</v>
      </c>
      <c r="I2090" s="1">
        <v>5</v>
      </c>
      <c r="L2090" s="1">
        <v>5</v>
      </c>
      <c r="M2090" s="1" t="s">
        <v>3919</v>
      </c>
      <c r="N2090" s="1" t="s">
        <v>8242</v>
      </c>
      <c r="S2090" s="1" t="s">
        <v>64</v>
      </c>
      <c r="T2090" s="1" t="s">
        <v>7221</v>
      </c>
      <c r="Y2090" s="1" t="s">
        <v>3928</v>
      </c>
      <c r="Z2090" s="1" t="s">
        <v>8829</v>
      </c>
      <c r="AC2090" s="1">
        <v>17</v>
      </c>
      <c r="AD2090" s="1" t="s">
        <v>312</v>
      </c>
      <c r="AE2090" s="1" t="s">
        <v>7338</v>
      </c>
    </row>
    <row r="2091" spans="1:73" ht="13.5" customHeight="1">
      <c r="A2091" s="4" t="str">
        <f t="shared" ref="A2091:A2122" si="58">HYPERLINK("http://kyu.snu.ac.kr/sdhj/index.jsp?type=hj/GK14658_00IH_0001_0116.jpg","1702_각남면_0116")</f>
        <v>1702_각남면_0116</v>
      </c>
      <c r="B2091" s="1">
        <v>1702</v>
      </c>
      <c r="C2091" s="1" t="s">
        <v>12741</v>
      </c>
      <c r="D2091" s="1" t="s">
        <v>12742</v>
      </c>
      <c r="E2091" s="1">
        <v>2090</v>
      </c>
      <c r="F2091" s="1">
        <v>8</v>
      </c>
      <c r="G2091" s="1" t="s">
        <v>3715</v>
      </c>
      <c r="H2091" s="1" t="s">
        <v>7058</v>
      </c>
      <c r="I2091" s="1">
        <v>6</v>
      </c>
      <c r="J2091" s="1" t="s">
        <v>3929</v>
      </c>
      <c r="K2091" s="1" t="s">
        <v>12779</v>
      </c>
      <c r="L2091" s="1">
        <v>1</v>
      </c>
      <c r="M2091" s="1" t="s">
        <v>3929</v>
      </c>
      <c r="N2091" s="1" t="s">
        <v>14225</v>
      </c>
      <c r="T2091" s="1" t="s">
        <v>14194</v>
      </c>
      <c r="U2091" s="1" t="s">
        <v>172</v>
      </c>
      <c r="V2091" s="1" t="s">
        <v>7314</v>
      </c>
      <c r="W2091" s="1" t="s">
        <v>148</v>
      </c>
      <c r="X2091" s="1" t="s">
        <v>11263</v>
      </c>
      <c r="Y2091" s="1" t="s">
        <v>502</v>
      </c>
      <c r="Z2091" s="1" t="s">
        <v>8830</v>
      </c>
      <c r="AC2091" s="1">
        <v>43</v>
      </c>
      <c r="AD2091" s="1" t="s">
        <v>353</v>
      </c>
      <c r="AE2091" s="1" t="s">
        <v>9797</v>
      </c>
      <c r="AJ2091" s="1" t="s">
        <v>17</v>
      </c>
      <c r="AK2091" s="1" t="s">
        <v>9936</v>
      </c>
      <c r="AL2091" s="1" t="s">
        <v>149</v>
      </c>
      <c r="AM2091" s="1" t="s">
        <v>9962</v>
      </c>
      <c r="AT2091" s="1" t="s">
        <v>247</v>
      </c>
      <c r="AU2091" s="1" t="s">
        <v>7367</v>
      </c>
      <c r="AV2091" s="1" t="s">
        <v>3930</v>
      </c>
      <c r="AW2091" s="1" t="s">
        <v>10605</v>
      </c>
      <c r="BG2091" s="1" t="s">
        <v>46</v>
      </c>
      <c r="BH2091" s="1" t="s">
        <v>7417</v>
      </c>
      <c r="BI2091" s="1" t="s">
        <v>3875</v>
      </c>
      <c r="BJ2091" s="1" t="s">
        <v>13412</v>
      </c>
      <c r="BK2091" s="1" t="s">
        <v>46</v>
      </c>
      <c r="BL2091" s="1" t="s">
        <v>7417</v>
      </c>
      <c r="BM2091" s="1" t="s">
        <v>3821</v>
      </c>
      <c r="BN2091" s="1" t="s">
        <v>11332</v>
      </c>
      <c r="BO2091" s="1" t="s">
        <v>46</v>
      </c>
      <c r="BP2091" s="1" t="s">
        <v>7417</v>
      </c>
      <c r="BQ2091" s="1" t="s">
        <v>165</v>
      </c>
      <c r="BR2091" s="1" t="s">
        <v>14036</v>
      </c>
      <c r="BS2091" s="1" t="s">
        <v>416</v>
      </c>
      <c r="BT2091" s="1" t="s">
        <v>8868</v>
      </c>
    </row>
    <row r="2092" spans="1:73" ht="13.5" customHeight="1">
      <c r="A2092" s="4" t="str">
        <f t="shared" si="58"/>
        <v>1702_각남면_0116</v>
      </c>
      <c r="B2092" s="1">
        <v>1702</v>
      </c>
      <c r="C2092" s="1" t="s">
        <v>12741</v>
      </c>
      <c r="D2092" s="1" t="s">
        <v>12742</v>
      </c>
      <c r="E2092" s="1">
        <v>2091</v>
      </c>
      <c r="F2092" s="1">
        <v>8</v>
      </c>
      <c r="G2092" s="1" t="s">
        <v>3715</v>
      </c>
      <c r="H2092" s="1" t="s">
        <v>7058</v>
      </c>
      <c r="I2092" s="1">
        <v>6</v>
      </c>
      <c r="L2092" s="1">
        <v>1</v>
      </c>
      <c r="M2092" s="1" t="s">
        <v>3929</v>
      </c>
      <c r="N2092" s="1" t="s">
        <v>14225</v>
      </c>
      <c r="S2092" s="1" t="s">
        <v>49</v>
      </c>
      <c r="T2092" s="1" t="s">
        <v>2878</v>
      </c>
      <c r="W2092" s="1" t="s">
        <v>1049</v>
      </c>
      <c r="X2092" s="1" t="s">
        <v>7774</v>
      </c>
      <c r="Y2092" s="1" t="s">
        <v>88</v>
      </c>
      <c r="Z2092" s="1" t="s">
        <v>7814</v>
      </c>
      <c r="AC2092" s="1">
        <v>37</v>
      </c>
      <c r="AD2092" s="1" t="s">
        <v>116</v>
      </c>
      <c r="AE2092" s="1" t="s">
        <v>9770</v>
      </c>
      <c r="AJ2092" s="1" t="s">
        <v>17</v>
      </c>
      <c r="AK2092" s="1" t="s">
        <v>9936</v>
      </c>
      <c r="AL2092" s="1" t="s">
        <v>597</v>
      </c>
      <c r="AM2092" s="1" t="s">
        <v>10004</v>
      </c>
      <c r="AT2092" s="1" t="s">
        <v>46</v>
      </c>
      <c r="AU2092" s="1" t="s">
        <v>7417</v>
      </c>
      <c r="AV2092" s="1" t="s">
        <v>1481</v>
      </c>
      <c r="AW2092" s="1" t="s">
        <v>10598</v>
      </c>
      <c r="BG2092" s="1" t="s">
        <v>46</v>
      </c>
      <c r="BH2092" s="1" t="s">
        <v>7417</v>
      </c>
      <c r="BI2092" s="1" t="s">
        <v>2028</v>
      </c>
      <c r="BJ2092" s="1" t="s">
        <v>9554</v>
      </c>
      <c r="BK2092" s="1" t="s">
        <v>46</v>
      </c>
      <c r="BL2092" s="1" t="s">
        <v>7417</v>
      </c>
      <c r="BM2092" s="1" t="s">
        <v>3762</v>
      </c>
      <c r="BN2092" s="1" t="s">
        <v>8774</v>
      </c>
      <c r="BO2092" s="1" t="s">
        <v>46</v>
      </c>
      <c r="BP2092" s="1" t="s">
        <v>7417</v>
      </c>
      <c r="BQ2092" s="1" t="s">
        <v>3931</v>
      </c>
      <c r="BR2092" s="1" t="s">
        <v>13717</v>
      </c>
      <c r="BS2092" s="1" t="s">
        <v>1125</v>
      </c>
      <c r="BT2092" s="1" t="s">
        <v>9972</v>
      </c>
    </row>
    <row r="2093" spans="1:73" ht="13.5" customHeight="1">
      <c r="A2093" s="4" t="str">
        <f t="shared" si="58"/>
        <v>1702_각남면_0116</v>
      </c>
      <c r="B2093" s="1">
        <v>1702</v>
      </c>
      <c r="C2093" s="1" t="s">
        <v>12741</v>
      </c>
      <c r="D2093" s="1" t="s">
        <v>12742</v>
      </c>
      <c r="E2093" s="1">
        <v>2092</v>
      </c>
      <c r="F2093" s="1">
        <v>8</v>
      </c>
      <c r="G2093" s="1" t="s">
        <v>3715</v>
      </c>
      <c r="H2093" s="1" t="s">
        <v>7058</v>
      </c>
      <c r="I2093" s="1">
        <v>6</v>
      </c>
      <c r="L2093" s="1">
        <v>1</v>
      </c>
      <c r="M2093" s="1" t="s">
        <v>3929</v>
      </c>
      <c r="N2093" s="1" t="s">
        <v>14225</v>
      </c>
      <c r="S2093" s="1" t="s">
        <v>68</v>
      </c>
      <c r="T2093" s="1" t="s">
        <v>7222</v>
      </c>
      <c r="U2093" s="1" t="s">
        <v>3330</v>
      </c>
      <c r="V2093" s="1" t="s">
        <v>7504</v>
      </c>
      <c r="Y2093" s="1" t="s">
        <v>3932</v>
      </c>
      <c r="Z2093" s="1" t="s">
        <v>8831</v>
      </c>
      <c r="AC2093" s="1">
        <v>22</v>
      </c>
      <c r="AD2093" s="1" t="s">
        <v>465</v>
      </c>
      <c r="AE2093" s="1" t="s">
        <v>9802</v>
      </c>
      <c r="BU2093" s="1" t="s">
        <v>16095</v>
      </c>
    </row>
    <row r="2094" spans="1:73" ht="13.5" customHeight="1">
      <c r="A2094" s="4" t="str">
        <f t="shared" si="58"/>
        <v>1702_각남면_0116</v>
      </c>
      <c r="B2094" s="1">
        <v>1702</v>
      </c>
      <c r="C2094" s="1" t="s">
        <v>12741</v>
      </c>
      <c r="D2094" s="1" t="s">
        <v>12742</v>
      </c>
      <c r="E2094" s="1">
        <v>2093</v>
      </c>
      <c r="F2094" s="1">
        <v>8</v>
      </c>
      <c r="G2094" s="1" t="s">
        <v>3715</v>
      </c>
      <c r="H2094" s="1" t="s">
        <v>7058</v>
      </c>
      <c r="I2094" s="1">
        <v>6</v>
      </c>
      <c r="L2094" s="1">
        <v>1</v>
      </c>
      <c r="M2094" s="1" t="s">
        <v>3929</v>
      </c>
      <c r="N2094" s="1" t="s">
        <v>14225</v>
      </c>
      <c r="S2094" s="1" t="s">
        <v>64</v>
      </c>
      <c r="T2094" s="1" t="s">
        <v>7221</v>
      </c>
      <c r="Y2094" s="1" t="s">
        <v>631</v>
      </c>
      <c r="Z2094" s="1" t="s">
        <v>7930</v>
      </c>
      <c r="AF2094" s="1" t="s">
        <v>239</v>
      </c>
      <c r="AG2094" s="1" t="s">
        <v>9824</v>
      </c>
    </row>
    <row r="2095" spans="1:73" ht="13.5" customHeight="1">
      <c r="A2095" s="4" t="str">
        <f t="shared" si="58"/>
        <v>1702_각남면_0116</v>
      </c>
      <c r="B2095" s="1">
        <v>1702</v>
      </c>
      <c r="C2095" s="1" t="s">
        <v>12741</v>
      </c>
      <c r="D2095" s="1" t="s">
        <v>12742</v>
      </c>
      <c r="E2095" s="1">
        <v>2094</v>
      </c>
      <c r="F2095" s="1">
        <v>8</v>
      </c>
      <c r="G2095" s="1" t="s">
        <v>3715</v>
      </c>
      <c r="H2095" s="1" t="s">
        <v>7058</v>
      </c>
      <c r="I2095" s="1">
        <v>6</v>
      </c>
      <c r="L2095" s="1">
        <v>1</v>
      </c>
      <c r="M2095" s="1" t="s">
        <v>3929</v>
      </c>
      <c r="N2095" s="1" t="s">
        <v>14225</v>
      </c>
      <c r="S2095" s="1" t="s">
        <v>64</v>
      </c>
      <c r="T2095" s="1" t="s">
        <v>7221</v>
      </c>
      <c r="Y2095" s="1" t="s">
        <v>15436</v>
      </c>
      <c r="Z2095" s="1" t="s">
        <v>8564</v>
      </c>
      <c r="AC2095" s="1">
        <v>8</v>
      </c>
      <c r="AD2095" s="1" t="s">
        <v>184</v>
      </c>
      <c r="AE2095" s="1" t="s">
        <v>9781</v>
      </c>
    </row>
    <row r="2096" spans="1:73" ht="13.5" customHeight="1">
      <c r="A2096" s="4" t="str">
        <f t="shared" si="58"/>
        <v>1702_각남면_0116</v>
      </c>
      <c r="B2096" s="1">
        <v>1702</v>
      </c>
      <c r="C2096" s="1" t="s">
        <v>12741</v>
      </c>
      <c r="D2096" s="1" t="s">
        <v>12742</v>
      </c>
      <c r="E2096" s="1">
        <v>2095</v>
      </c>
      <c r="F2096" s="1">
        <v>8</v>
      </c>
      <c r="G2096" s="1" t="s">
        <v>3715</v>
      </c>
      <c r="H2096" s="1" t="s">
        <v>7058</v>
      </c>
      <c r="I2096" s="1">
        <v>6</v>
      </c>
      <c r="L2096" s="1">
        <v>2</v>
      </c>
      <c r="M2096" s="1" t="s">
        <v>14381</v>
      </c>
      <c r="N2096" s="1" t="s">
        <v>10605</v>
      </c>
      <c r="T2096" s="1" t="s">
        <v>14194</v>
      </c>
      <c r="U2096" s="1" t="s">
        <v>3933</v>
      </c>
      <c r="V2096" s="1" t="s">
        <v>7550</v>
      </c>
      <c r="W2096" s="1" t="s">
        <v>148</v>
      </c>
      <c r="X2096" s="1" t="s">
        <v>11263</v>
      </c>
      <c r="Y2096" s="1" t="s">
        <v>3934</v>
      </c>
      <c r="Z2096" s="1" t="s">
        <v>7791</v>
      </c>
      <c r="AC2096" s="1">
        <v>68</v>
      </c>
      <c r="AD2096" s="1" t="s">
        <v>184</v>
      </c>
      <c r="AE2096" s="1" t="s">
        <v>9781</v>
      </c>
      <c r="AJ2096" s="1" t="s">
        <v>17</v>
      </c>
      <c r="AK2096" s="1" t="s">
        <v>9936</v>
      </c>
      <c r="AL2096" s="1" t="s">
        <v>149</v>
      </c>
      <c r="AM2096" s="1" t="s">
        <v>9962</v>
      </c>
      <c r="AT2096" s="1" t="s">
        <v>46</v>
      </c>
      <c r="AU2096" s="1" t="s">
        <v>7417</v>
      </c>
      <c r="AV2096" s="1" t="s">
        <v>3875</v>
      </c>
      <c r="AW2096" s="1" t="s">
        <v>13413</v>
      </c>
      <c r="BG2096" s="1" t="s">
        <v>46</v>
      </c>
      <c r="BH2096" s="1" t="s">
        <v>7417</v>
      </c>
      <c r="BI2096" s="1" t="s">
        <v>3821</v>
      </c>
      <c r="BJ2096" s="1" t="s">
        <v>11332</v>
      </c>
      <c r="BK2096" s="1" t="s">
        <v>46</v>
      </c>
      <c r="BL2096" s="1" t="s">
        <v>7417</v>
      </c>
      <c r="BM2096" s="1" t="s">
        <v>686</v>
      </c>
      <c r="BN2096" s="1" t="s">
        <v>8910</v>
      </c>
      <c r="BO2096" s="1" t="s">
        <v>46</v>
      </c>
      <c r="BP2096" s="1" t="s">
        <v>7417</v>
      </c>
      <c r="BQ2096" s="1" t="s">
        <v>3883</v>
      </c>
      <c r="BR2096" s="1" t="s">
        <v>13800</v>
      </c>
      <c r="BS2096" s="1" t="s">
        <v>79</v>
      </c>
      <c r="BT2096" s="1" t="s">
        <v>14129</v>
      </c>
    </row>
    <row r="2097" spans="1:72" ht="13.5" customHeight="1">
      <c r="A2097" s="4" t="str">
        <f t="shared" si="58"/>
        <v>1702_각남면_0116</v>
      </c>
      <c r="B2097" s="1">
        <v>1702</v>
      </c>
      <c r="C2097" s="1" t="s">
        <v>12741</v>
      </c>
      <c r="D2097" s="1" t="s">
        <v>12742</v>
      </c>
      <c r="E2097" s="1">
        <v>2096</v>
      </c>
      <c r="F2097" s="1">
        <v>8</v>
      </c>
      <c r="G2097" s="1" t="s">
        <v>3715</v>
      </c>
      <c r="H2097" s="1" t="s">
        <v>7058</v>
      </c>
      <c r="I2097" s="1">
        <v>6</v>
      </c>
      <c r="L2097" s="1">
        <v>2</v>
      </c>
      <c r="M2097" s="1" t="s">
        <v>14381</v>
      </c>
      <c r="N2097" s="1" t="s">
        <v>10605</v>
      </c>
      <c r="S2097" s="1" t="s">
        <v>68</v>
      </c>
      <c r="T2097" s="1" t="s">
        <v>7222</v>
      </c>
      <c r="U2097" s="1" t="s">
        <v>3330</v>
      </c>
      <c r="V2097" s="1" t="s">
        <v>7504</v>
      </c>
      <c r="Y2097" s="1" t="s">
        <v>3935</v>
      </c>
      <c r="Z2097" s="1" t="s">
        <v>8832</v>
      </c>
      <c r="AC2097" s="1">
        <v>25</v>
      </c>
      <c r="AD2097" s="1" t="s">
        <v>125</v>
      </c>
      <c r="AE2097" s="1" t="s">
        <v>9771</v>
      </c>
      <c r="AF2097" s="1" t="s">
        <v>100</v>
      </c>
      <c r="AG2097" s="1" t="s">
        <v>9819</v>
      </c>
    </row>
    <row r="2098" spans="1:72" ht="13.5" customHeight="1">
      <c r="A2098" s="4" t="str">
        <f t="shared" si="58"/>
        <v>1702_각남면_0116</v>
      </c>
      <c r="B2098" s="1">
        <v>1702</v>
      </c>
      <c r="C2098" s="1" t="s">
        <v>12741</v>
      </c>
      <c r="D2098" s="1" t="s">
        <v>12742</v>
      </c>
      <c r="E2098" s="1">
        <v>2097</v>
      </c>
      <c r="F2098" s="1">
        <v>8</v>
      </c>
      <c r="G2098" s="1" t="s">
        <v>3715</v>
      </c>
      <c r="H2098" s="1" t="s">
        <v>7058</v>
      </c>
      <c r="I2098" s="1">
        <v>6</v>
      </c>
      <c r="L2098" s="1">
        <v>3</v>
      </c>
      <c r="M2098" s="1" t="s">
        <v>14645</v>
      </c>
      <c r="N2098" s="1" t="s">
        <v>14646</v>
      </c>
      <c r="T2098" s="1" t="s">
        <v>14194</v>
      </c>
      <c r="U2098" s="1" t="s">
        <v>3936</v>
      </c>
      <c r="V2098" s="1" t="s">
        <v>7551</v>
      </c>
      <c r="W2098" s="1" t="s">
        <v>148</v>
      </c>
      <c r="X2098" s="1" t="s">
        <v>11263</v>
      </c>
      <c r="Y2098" s="1" t="s">
        <v>1594</v>
      </c>
      <c r="Z2098" s="1" t="s">
        <v>8833</v>
      </c>
      <c r="AC2098" s="1">
        <v>29</v>
      </c>
      <c r="AD2098" s="1" t="s">
        <v>232</v>
      </c>
      <c r="AE2098" s="1" t="s">
        <v>9785</v>
      </c>
      <c r="AJ2098" s="1" t="s">
        <v>17</v>
      </c>
      <c r="AK2098" s="1" t="s">
        <v>9936</v>
      </c>
      <c r="AL2098" s="1" t="s">
        <v>149</v>
      </c>
      <c r="AM2098" s="1" t="s">
        <v>9962</v>
      </c>
      <c r="AT2098" s="1" t="s">
        <v>80</v>
      </c>
      <c r="AU2098" s="1" t="s">
        <v>13354</v>
      </c>
      <c r="AV2098" s="1" t="s">
        <v>588</v>
      </c>
      <c r="AW2098" s="1" t="s">
        <v>8835</v>
      </c>
      <c r="BG2098" s="1" t="s">
        <v>46</v>
      </c>
      <c r="BH2098" s="1" t="s">
        <v>7417</v>
      </c>
      <c r="BI2098" s="1" t="s">
        <v>3875</v>
      </c>
      <c r="BJ2098" s="1" t="s">
        <v>13412</v>
      </c>
      <c r="BK2098" s="1" t="s">
        <v>46</v>
      </c>
      <c r="BL2098" s="1" t="s">
        <v>7417</v>
      </c>
      <c r="BM2098" s="1" t="s">
        <v>3821</v>
      </c>
      <c r="BN2098" s="1" t="s">
        <v>11332</v>
      </c>
      <c r="BO2098" s="1" t="s">
        <v>189</v>
      </c>
      <c r="BP2098" s="1" t="s">
        <v>7414</v>
      </c>
      <c r="BQ2098" s="1" t="s">
        <v>3937</v>
      </c>
      <c r="BR2098" s="1" t="s">
        <v>13963</v>
      </c>
      <c r="BS2098" s="1" t="s">
        <v>149</v>
      </c>
      <c r="BT2098" s="1" t="s">
        <v>9962</v>
      </c>
    </row>
    <row r="2099" spans="1:72" ht="13.5" customHeight="1">
      <c r="A2099" s="4" t="str">
        <f t="shared" si="58"/>
        <v>1702_각남면_0116</v>
      </c>
      <c r="B2099" s="1">
        <v>1702</v>
      </c>
      <c r="C2099" s="1" t="s">
        <v>12741</v>
      </c>
      <c r="D2099" s="1" t="s">
        <v>12742</v>
      </c>
      <c r="E2099" s="1">
        <v>2098</v>
      </c>
      <c r="F2099" s="1">
        <v>8</v>
      </c>
      <c r="G2099" s="1" t="s">
        <v>3715</v>
      </c>
      <c r="H2099" s="1" t="s">
        <v>7058</v>
      </c>
      <c r="I2099" s="1">
        <v>6</v>
      </c>
      <c r="L2099" s="1">
        <v>3</v>
      </c>
      <c r="M2099" s="1" t="s">
        <v>14645</v>
      </c>
      <c r="N2099" s="1" t="s">
        <v>14646</v>
      </c>
      <c r="S2099" s="1" t="s">
        <v>49</v>
      </c>
      <c r="T2099" s="1" t="s">
        <v>2878</v>
      </c>
      <c r="W2099" s="1" t="s">
        <v>76</v>
      </c>
      <c r="X2099" s="1" t="s">
        <v>12974</v>
      </c>
      <c r="Y2099" s="1" t="s">
        <v>88</v>
      </c>
      <c r="Z2099" s="1" t="s">
        <v>7814</v>
      </c>
      <c r="AC2099" s="1">
        <v>30</v>
      </c>
      <c r="AD2099" s="1" t="s">
        <v>78</v>
      </c>
      <c r="AE2099" s="1" t="s">
        <v>9767</v>
      </c>
      <c r="AJ2099" s="1" t="s">
        <v>17</v>
      </c>
      <c r="AK2099" s="1" t="s">
        <v>9936</v>
      </c>
      <c r="AL2099" s="1" t="s">
        <v>79</v>
      </c>
      <c r="AM2099" s="1" t="s">
        <v>13206</v>
      </c>
      <c r="AT2099" s="1" t="s">
        <v>194</v>
      </c>
      <c r="AU2099" s="1" t="s">
        <v>7558</v>
      </c>
      <c r="AV2099" s="1" t="s">
        <v>740</v>
      </c>
      <c r="AW2099" s="1" t="s">
        <v>7959</v>
      </c>
      <c r="BG2099" s="1" t="s">
        <v>299</v>
      </c>
      <c r="BH2099" s="1" t="s">
        <v>7347</v>
      </c>
      <c r="BI2099" s="1" t="s">
        <v>3938</v>
      </c>
      <c r="BJ2099" s="1" t="s">
        <v>11336</v>
      </c>
      <c r="BK2099" s="1" t="s">
        <v>109</v>
      </c>
      <c r="BL2099" s="1" t="s">
        <v>10204</v>
      </c>
      <c r="BM2099" s="1" t="s">
        <v>2363</v>
      </c>
      <c r="BN2099" s="1" t="s">
        <v>11694</v>
      </c>
      <c r="BO2099" s="1" t="s">
        <v>189</v>
      </c>
      <c r="BP2099" s="1" t="s">
        <v>7414</v>
      </c>
      <c r="BQ2099" s="1" t="s">
        <v>3939</v>
      </c>
      <c r="BR2099" s="1" t="s">
        <v>12357</v>
      </c>
      <c r="BS2099" s="1" t="s">
        <v>90</v>
      </c>
      <c r="BT2099" s="1" t="s">
        <v>9993</v>
      </c>
    </row>
    <row r="2100" spans="1:72" ht="13.5" customHeight="1">
      <c r="A2100" s="4" t="str">
        <f t="shared" si="58"/>
        <v>1702_각남면_0116</v>
      </c>
      <c r="B2100" s="1">
        <v>1702</v>
      </c>
      <c r="C2100" s="1" t="s">
        <v>12741</v>
      </c>
      <c r="D2100" s="1" t="s">
        <v>12742</v>
      </c>
      <c r="E2100" s="1">
        <v>2099</v>
      </c>
      <c r="F2100" s="1">
        <v>8</v>
      </c>
      <c r="G2100" s="1" t="s">
        <v>3715</v>
      </c>
      <c r="H2100" s="1" t="s">
        <v>7058</v>
      </c>
      <c r="I2100" s="1">
        <v>6</v>
      </c>
      <c r="L2100" s="1">
        <v>3</v>
      </c>
      <c r="M2100" s="1" t="s">
        <v>14645</v>
      </c>
      <c r="N2100" s="1" t="s">
        <v>14646</v>
      </c>
      <c r="S2100" s="1" t="s">
        <v>64</v>
      </c>
      <c r="T2100" s="1" t="s">
        <v>7221</v>
      </c>
      <c r="Y2100" s="1" t="s">
        <v>904</v>
      </c>
      <c r="Z2100" s="1" t="s">
        <v>8001</v>
      </c>
      <c r="AC2100" s="1">
        <v>10</v>
      </c>
      <c r="AD2100" s="1" t="s">
        <v>72</v>
      </c>
      <c r="AE2100" s="1" t="s">
        <v>9765</v>
      </c>
    </row>
    <row r="2101" spans="1:72" ht="13.5" customHeight="1">
      <c r="A2101" s="4" t="str">
        <f t="shared" si="58"/>
        <v>1702_각남면_0116</v>
      </c>
      <c r="B2101" s="1">
        <v>1702</v>
      </c>
      <c r="C2101" s="1" t="s">
        <v>12741</v>
      </c>
      <c r="D2101" s="1" t="s">
        <v>12742</v>
      </c>
      <c r="E2101" s="1">
        <v>2100</v>
      </c>
      <c r="F2101" s="1">
        <v>8</v>
      </c>
      <c r="G2101" s="1" t="s">
        <v>3715</v>
      </c>
      <c r="H2101" s="1" t="s">
        <v>7058</v>
      </c>
      <c r="I2101" s="1">
        <v>6</v>
      </c>
      <c r="L2101" s="1">
        <v>3</v>
      </c>
      <c r="M2101" s="1" t="s">
        <v>14645</v>
      </c>
      <c r="N2101" s="1" t="s">
        <v>14646</v>
      </c>
      <c r="S2101" s="1" t="s">
        <v>64</v>
      </c>
      <c r="T2101" s="1" t="s">
        <v>7221</v>
      </c>
      <c r="Y2101" s="1" t="s">
        <v>3940</v>
      </c>
      <c r="Z2101" s="1" t="s">
        <v>8834</v>
      </c>
      <c r="AC2101" s="1">
        <v>2</v>
      </c>
      <c r="AD2101" s="1" t="s">
        <v>99</v>
      </c>
      <c r="AE2101" s="1" t="s">
        <v>9768</v>
      </c>
      <c r="AF2101" s="1" t="s">
        <v>100</v>
      </c>
      <c r="AG2101" s="1" t="s">
        <v>9819</v>
      </c>
    </row>
    <row r="2102" spans="1:72" ht="13.5" customHeight="1">
      <c r="A2102" s="4" t="str">
        <f t="shared" si="58"/>
        <v>1702_각남면_0116</v>
      </c>
      <c r="B2102" s="1">
        <v>1702</v>
      </c>
      <c r="C2102" s="1" t="s">
        <v>12741</v>
      </c>
      <c r="D2102" s="1" t="s">
        <v>12742</v>
      </c>
      <c r="E2102" s="1">
        <v>2101</v>
      </c>
      <c r="F2102" s="1">
        <v>8</v>
      </c>
      <c r="G2102" s="1" t="s">
        <v>3715</v>
      </c>
      <c r="H2102" s="1" t="s">
        <v>7058</v>
      </c>
      <c r="I2102" s="1">
        <v>6</v>
      </c>
      <c r="L2102" s="1">
        <v>3</v>
      </c>
      <c r="M2102" s="1" t="s">
        <v>14645</v>
      </c>
      <c r="N2102" s="1" t="s">
        <v>14646</v>
      </c>
      <c r="S2102" s="1" t="s">
        <v>367</v>
      </c>
      <c r="T2102" s="1" t="s">
        <v>12826</v>
      </c>
      <c r="Y2102" s="1" t="s">
        <v>588</v>
      </c>
      <c r="Z2102" s="1" t="s">
        <v>8835</v>
      </c>
      <c r="AG2102" s="1" t="s">
        <v>12806</v>
      </c>
    </row>
    <row r="2103" spans="1:72" ht="13.5" customHeight="1">
      <c r="A2103" s="4" t="str">
        <f t="shared" si="58"/>
        <v>1702_각남면_0116</v>
      </c>
      <c r="B2103" s="1">
        <v>1702</v>
      </c>
      <c r="C2103" s="1" t="s">
        <v>12741</v>
      </c>
      <c r="D2103" s="1" t="s">
        <v>12742</v>
      </c>
      <c r="E2103" s="1">
        <v>2102</v>
      </c>
      <c r="F2103" s="1">
        <v>8</v>
      </c>
      <c r="G2103" s="1" t="s">
        <v>3715</v>
      </c>
      <c r="H2103" s="1" t="s">
        <v>7058</v>
      </c>
      <c r="I2103" s="1">
        <v>6</v>
      </c>
      <c r="L2103" s="1">
        <v>3</v>
      </c>
      <c r="M2103" s="1" t="s">
        <v>14645</v>
      </c>
      <c r="N2103" s="1" t="s">
        <v>14646</v>
      </c>
      <c r="S2103" s="1" t="s">
        <v>280</v>
      </c>
      <c r="T2103" s="1" t="s">
        <v>7228</v>
      </c>
      <c r="W2103" s="1" t="s">
        <v>148</v>
      </c>
      <c r="X2103" s="1" t="s">
        <v>11263</v>
      </c>
      <c r="Y2103" s="1" t="s">
        <v>88</v>
      </c>
      <c r="Z2103" s="1" t="s">
        <v>7814</v>
      </c>
      <c r="AG2103" s="1" t="s">
        <v>12806</v>
      </c>
    </row>
    <row r="2104" spans="1:72" ht="13.5" customHeight="1">
      <c r="A2104" s="4" t="str">
        <f t="shared" si="58"/>
        <v>1702_각남면_0116</v>
      </c>
      <c r="B2104" s="1">
        <v>1702</v>
      </c>
      <c r="C2104" s="1" t="s">
        <v>12741</v>
      </c>
      <c r="D2104" s="1" t="s">
        <v>12742</v>
      </c>
      <c r="E2104" s="1">
        <v>2103</v>
      </c>
      <c r="F2104" s="1">
        <v>8</v>
      </c>
      <c r="G2104" s="1" t="s">
        <v>3715</v>
      </c>
      <c r="H2104" s="1" t="s">
        <v>7058</v>
      </c>
      <c r="I2104" s="1">
        <v>6</v>
      </c>
      <c r="L2104" s="1">
        <v>3</v>
      </c>
      <c r="M2104" s="1" t="s">
        <v>14645</v>
      </c>
      <c r="N2104" s="1" t="s">
        <v>14646</v>
      </c>
      <c r="S2104" s="1" t="s">
        <v>430</v>
      </c>
      <c r="T2104" s="1" t="s">
        <v>7231</v>
      </c>
      <c r="Y2104" s="1" t="s">
        <v>3941</v>
      </c>
      <c r="Z2104" s="1" t="s">
        <v>8836</v>
      </c>
      <c r="AF2104" s="1" t="s">
        <v>602</v>
      </c>
      <c r="AG2104" s="1" t="s">
        <v>12806</v>
      </c>
    </row>
    <row r="2105" spans="1:72" ht="13.5" customHeight="1">
      <c r="A2105" s="4" t="str">
        <f t="shared" si="58"/>
        <v>1702_각남면_0116</v>
      </c>
      <c r="B2105" s="1">
        <v>1702</v>
      </c>
      <c r="C2105" s="1" t="s">
        <v>12741</v>
      </c>
      <c r="D2105" s="1" t="s">
        <v>12742</v>
      </c>
      <c r="E2105" s="1">
        <v>2104</v>
      </c>
      <c r="F2105" s="1">
        <v>8</v>
      </c>
      <c r="G2105" s="1" t="s">
        <v>3715</v>
      </c>
      <c r="H2105" s="1" t="s">
        <v>7058</v>
      </c>
      <c r="I2105" s="1">
        <v>6</v>
      </c>
      <c r="L2105" s="1">
        <v>4</v>
      </c>
      <c r="M2105" s="1" t="s">
        <v>14913</v>
      </c>
      <c r="N2105" s="1" t="s">
        <v>14914</v>
      </c>
      <c r="T2105" s="1" t="s">
        <v>14194</v>
      </c>
      <c r="U2105" s="1" t="s">
        <v>505</v>
      </c>
      <c r="V2105" s="1" t="s">
        <v>7340</v>
      </c>
      <c r="W2105" s="1" t="s">
        <v>447</v>
      </c>
      <c r="X2105" s="1" t="s">
        <v>7762</v>
      </c>
      <c r="Y2105" s="1" t="s">
        <v>1403</v>
      </c>
      <c r="Z2105" s="1" t="s">
        <v>8122</v>
      </c>
      <c r="AC2105" s="1">
        <v>47</v>
      </c>
      <c r="AD2105" s="1" t="s">
        <v>575</v>
      </c>
      <c r="AE2105" s="1" t="s">
        <v>9807</v>
      </c>
      <c r="AJ2105" s="1" t="s">
        <v>17</v>
      </c>
      <c r="AK2105" s="1" t="s">
        <v>9936</v>
      </c>
      <c r="AL2105" s="1" t="s">
        <v>79</v>
      </c>
      <c r="AM2105" s="1" t="s">
        <v>13206</v>
      </c>
      <c r="AT2105" s="1" t="s">
        <v>46</v>
      </c>
      <c r="AU2105" s="1" t="s">
        <v>7417</v>
      </c>
      <c r="AV2105" s="1" t="s">
        <v>3478</v>
      </c>
      <c r="AW2105" s="1" t="s">
        <v>10606</v>
      </c>
      <c r="BG2105" s="1" t="s">
        <v>194</v>
      </c>
      <c r="BH2105" s="1" t="s">
        <v>7558</v>
      </c>
      <c r="BI2105" s="1" t="s">
        <v>448</v>
      </c>
      <c r="BJ2105" s="1" t="s">
        <v>10295</v>
      </c>
      <c r="BK2105" s="1" t="s">
        <v>46</v>
      </c>
      <c r="BL2105" s="1" t="s">
        <v>7417</v>
      </c>
      <c r="BM2105" s="1" t="s">
        <v>449</v>
      </c>
      <c r="BN2105" s="1" t="s">
        <v>8735</v>
      </c>
      <c r="BO2105" s="1" t="s">
        <v>46</v>
      </c>
      <c r="BP2105" s="1" t="s">
        <v>7417</v>
      </c>
      <c r="BQ2105" s="1" t="s">
        <v>3942</v>
      </c>
      <c r="BR2105" s="1" t="s">
        <v>12358</v>
      </c>
      <c r="BS2105" s="1" t="s">
        <v>53</v>
      </c>
      <c r="BT2105" s="1" t="s">
        <v>9879</v>
      </c>
    </row>
    <row r="2106" spans="1:72" ht="13.5" customHeight="1">
      <c r="A2106" s="4" t="str">
        <f t="shared" si="58"/>
        <v>1702_각남면_0116</v>
      </c>
      <c r="B2106" s="1">
        <v>1702</v>
      </c>
      <c r="C2106" s="1" t="s">
        <v>12741</v>
      </c>
      <c r="D2106" s="1" t="s">
        <v>12742</v>
      </c>
      <c r="E2106" s="1">
        <v>2105</v>
      </c>
      <c r="F2106" s="1">
        <v>8</v>
      </c>
      <c r="G2106" s="1" t="s">
        <v>3715</v>
      </c>
      <c r="H2106" s="1" t="s">
        <v>7058</v>
      </c>
      <c r="I2106" s="1">
        <v>6</v>
      </c>
      <c r="L2106" s="1">
        <v>4</v>
      </c>
      <c r="M2106" s="1" t="s">
        <v>14913</v>
      </c>
      <c r="N2106" s="1" t="s">
        <v>14914</v>
      </c>
      <c r="S2106" s="1" t="s">
        <v>49</v>
      </c>
      <c r="T2106" s="1" t="s">
        <v>2878</v>
      </c>
      <c r="W2106" s="1" t="s">
        <v>1500</v>
      </c>
      <c r="X2106" s="1" t="s">
        <v>7780</v>
      </c>
      <c r="Y2106" s="1" t="s">
        <v>88</v>
      </c>
      <c r="Z2106" s="1" t="s">
        <v>7814</v>
      </c>
      <c r="AC2106" s="1">
        <v>47</v>
      </c>
      <c r="AD2106" s="1" t="s">
        <v>575</v>
      </c>
      <c r="AE2106" s="1" t="s">
        <v>9807</v>
      </c>
      <c r="AJ2106" s="1" t="s">
        <v>17</v>
      </c>
      <c r="AK2106" s="1" t="s">
        <v>9936</v>
      </c>
      <c r="AL2106" s="1" t="s">
        <v>1501</v>
      </c>
      <c r="AM2106" s="1" t="s">
        <v>10005</v>
      </c>
      <c r="AT2106" s="1" t="s">
        <v>247</v>
      </c>
      <c r="AU2106" s="1" t="s">
        <v>7367</v>
      </c>
      <c r="AV2106" s="1" t="s">
        <v>15357</v>
      </c>
      <c r="AW2106" s="1" t="s">
        <v>8837</v>
      </c>
      <c r="BG2106" s="1" t="s">
        <v>46</v>
      </c>
      <c r="BH2106" s="1" t="s">
        <v>7417</v>
      </c>
      <c r="BI2106" s="1" t="s">
        <v>3943</v>
      </c>
      <c r="BJ2106" s="1" t="s">
        <v>7804</v>
      </c>
      <c r="BK2106" s="1" t="s">
        <v>189</v>
      </c>
      <c r="BL2106" s="1" t="s">
        <v>7414</v>
      </c>
      <c r="BM2106" s="1" t="s">
        <v>15368</v>
      </c>
      <c r="BN2106" s="1" t="s">
        <v>8300</v>
      </c>
      <c r="BO2106" s="1" t="s">
        <v>46</v>
      </c>
      <c r="BP2106" s="1" t="s">
        <v>7417</v>
      </c>
      <c r="BQ2106" s="1" t="s">
        <v>15478</v>
      </c>
      <c r="BR2106" s="1" t="s">
        <v>12245</v>
      </c>
      <c r="BS2106" s="1" t="s">
        <v>97</v>
      </c>
      <c r="BT2106" s="1" t="s">
        <v>9880</v>
      </c>
    </row>
    <row r="2107" spans="1:72" ht="13.5" customHeight="1">
      <c r="A2107" s="4" t="str">
        <f t="shared" si="58"/>
        <v>1702_각남면_0116</v>
      </c>
      <c r="B2107" s="1">
        <v>1702</v>
      </c>
      <c r="C2107" s="1" t="s">
        <v>12741</v>
      </c>
      <c r="D2107" s="1" t="s">
        <v>12742</v>
      </c>
      <c r="E2107" s="1">
        <v>2106</v>
      </c>
      <c r="F2107" s="1">
        <v>8</v>
      </c>
      <c r="G2107" s="1" t="s">
        <v>3715</v>
      </c>
      <c r="H2107" s="1" t="s">
        <v>7058</v>
      </c>
      <c r="I2107" s="1">
        <v>6</v>
      </c>
      <c r="L2107" s="1">
        <v>4</v>
      </c>
      <c r="M2107" s="1" t="s">
        <v>14913</v>
      </c>
      <c r="N2107" s="1" t="s">
        <v>14914</v>
      </c>
      <c r="S2107" s="1" t="s">
        <v>68</v>
      </c>
      <c r="T2107" s="1" t="s">
        <v>7222</v>
      </c>
      <c r="U2107" s="1" t="s">
        <v>3901</v>
      </c>
      <c r="V2107" s="1" t="s">
        <v>7546</v>
      </c>
      <c r="Y2107" s="1" t="s">
        <v>3944</v>
      </c>
      <c r="Z2107" s="1" t="s">
        <v>7164</v>
      </c>
      <c r="AC2107" s="1">
        <v>22</v>
      </c>
      <c r="AD2107" s="1" t="s">
        <v>465</v>
      </c>
      <c r="AE2107" s="1" t="s">
        <v>9802</v>
      </c>
    </row>
    <row r="2108" spans="1:72" ht="13.5" customHeight="1">
      <c r="A2108" s="4" t="str">
        <f t="shared" si="58"/>
        <v>1702_각남면_0116</v>
      </c>
      <c r="B2108" s="1">
        <v>1702</v>
      </c>
      <c r="C2108" s="1" t="s">
        <v>12741</v>
      </c>
      <c r="D2108" s="1" t="s">
        <v>12742</v>
      </c>
      <c r="E2108" s="1">
        <v>2107</v>
      </c>
      <c r="F2108" s="1">
        <v>8</v>
      </c>
      <c r="G2108" s="1" t="s">
        <v>3715</v>
      </c>
      <c r="H2108" s="1" t="s">
        <v>7058</v>
      </c>
      <c r="I2108" s="1">
        <v>6</v>
      </c>
      <c r="L2108" s="1">
        <v>4</v>
      </c>
      <c r="M2108" s="1" t="s">
        <v>14913</v>
      </c>
      <c r="N2108" s="1" t="s">
        <v>14914</v>
      </c>
      <c r="S2108" s="1" t="s">
        <v>117</v>
      </c>
      <c r="T2108" s="1" t="s">
        <v>7223</v>
      </c>
      <c r="W2108" s="1" t="s">
        <v>1056</v>
      </c>
      <c r="X2108" s="1" t="s">
        <v>7774</v>
      </c>
      <c r="Y2108" s="1" t="s">
        <v>88</v>
      </c>
      <c r="Z2108" s="1" t="s">
        <v>7814</v>
      </c>
      <c r="AC2108" s="1">
        <v>29</v>
      </c>
      <c r="AD2108" s="1" t="s">
        <v>232</v>
      </c>
      <c r="AE2108" s="1" t="s">
        <v>9785</v>
      </c>
      <c r="AJ2108" s="1" t="s">
        <v>17</v>
      </c>
      <c r="AK2108" s="1" t="s">
        <v>9936</v>
      </c>
      <c r="AL2108" s="1" t="s">
        <v>86</v>
      </c>
      <c r="AM2108" s="1" t="s">
        <v>9892</v>
      </c>
    </row>
    <row r="2109" spans="1:72" ht="13.5" customHeight="1">
      <c r="A2109" s="4" t="str">
        <f t="shared" si="58"/>
        <v>1702_각남면_0116</v>
      </c>
      <c r="B2109" s="1">
        <v>1702</v>
      </c>
      <c r="C2109" s="1" t="s">
        <v>12741</v>
      </c>
      <c r="D2109" s="1" t="s">
        <v>12742</v>
      </c>
      <c r="E2109" s="1">
        <v>2108</v>
      </c>
      <c r="F2109" s="1">
        <v>8</v>
      </c>
      <c r="G2109" s="1" t="s">
        <v>3715</v>
      </c>
      <c r="H2109" s="1" t="s">
        <v>7058</v>
      </c>
      <c r="I2109" s="1">
        <v>6</v>
      </c>
      <c r="L2109" s="1">
        <v>4</v>
      </c>
      <c r="M2109" s="1" t="s">
        <v>14913</v>
      </c>
      <c r="N2109" s="1" t="s">
        <v>14914</v>
      </c>
      <c r="S2109" s="1" t="s">
        <v>3945</v>
      </c>
      <c r="T2109" s="1" t="s">
        <v>7277</v>
      </c>
      <c r="W2109" s="1" t="s">
        <v>1500</v>
      </c>
      <c r="X2109" s="1" t="s">
        <v>7780</v>
      </c>
      <c r="Y2109" s="1" t="s">
        <v>15357</v>
      </c>
      <c r="Z2109" s="1" t="s">
        <v>8837</v>
      </c>
      <c r="AC2109" s="1">
        <v>73</v>
      </c>
      <c r="AD2109" s="1" t="s">
        <v>717</v>
      </c>
      <c r="AE2109" s="1" t="s">
        <v>9812</v>
      </c>
    </row>
    <row r="2110" spans="1:72" ht="13.5" customHeight="1">
      <c r="A2110" s="4" t="str">
        <f t="shared" si="58"/>
        <v>1702_각남면_0116</v>
      </c>
      <c r="B2110" s="1">
        <v>1702</v>
      </c>
      <c r="C2110" s="1" t="s">
        <v>12741</v>
      </c>
      <c r="D2110" s="1" t="s">
        <v>12742</v>
      </c>
      <c r="E2110" s="1">
        <v>2109</v>
      </c>
      <c r="F2110" s="1">
        <v>8</v>
      </c>
      <c r="G2110" s="1" t="s">
        <v>3715</v>
      </c>
      <c r="H2110" s="1" t="s">
        <v>7058</v>
      </c>
      <c r="I2110" s="1">
        <v>6</v>
      </c>
      <c r="L2110" s="1">
        <v>4</v>
      </c>
      <c r="M2110" s="1" t="s">
        <v>14913</v>
      </c>
      <c r="N2110" s="1" t="s">
        <v>14914</v>
      </c>
      <c r="S2110" s="1" t="s">
        <v>64</v>
      </c>
      <c r="T2110" s="1" t="s">
        <v>7221</v>
      </c>
      <c r="Y2110" s="1" t="s">
        <v>88</v>
      </c>
      <c r="Z2110" s="1" t="s">
        <v>7814</v>
      </c>
      <c r="AC2110" s="1">
        <v>11</v>
      </c>
      <c r="AD2110" s="1" t="s">
        <v>313</v>
      </c>
      <c r="AE2110" s="1" t="s">
        <v>9793</v>
      </c>
    </row>
    <row r="2111" spans="1:72" ht="13.5" customHeight="1">
      <c r="A2111" s="4" t="str">
        <f t="shared" si="58"/>
        <v>1702_각남면_0116</v>
      </c>
      <c r="B2111" s="1">
        <v>1702</v>
      </c>
      <c r="C2111" s="1" t="s">
        <v>12741</v>
      </c>
      <c r="D2111" s="1" t="s">
        <v>12742</v>
      </c>
      <c r="E2111" s="1">
        <v>2110</v>
      </c>
      <c r="F2111" s="1">
        <v>8</v>
      </c>
      <c r="G2111" s="1" t="s">
        <v>3715</v>
      </c>
      <c r="H2111" s="1" t="s">
        <v>7058</v>
      </c>
      <c r="I2111" s="1">
        <v>6</v>
      </c>
      <c r="L2111" s="1">
        <v>4</v>
      </c>
      <c r="M2111" s="1" t="s">
        <v>14913</v>
      </c>
      <c r="N2111" s="1" t="s">
        <v>14914</v>
      </c>
      <c r="S2111" s="1" t="s">
        <v>64</v>
      </c>
      <c r="T2111" s="1" t="s">
        <v>7221</v>
      </c>
      <c r="Y2111" s="1" t="s">
        <v>3940</v>
      </c>
      <c r="Z2111" s="1" t="s">
        <v>8834</v>
      </c>
      <c r="AC2111" s="1">
        <v>4</v>
      </c>
      <c r="AD2111" s="1" t="s">
        <v>103</v>
      </c>
      <c r="AE2111" s="1" t="s">
        <v>9769</v>
      </c>
    </row>
    <row r="2112" spans="1:72" ht="13.5" customHeight="1">
      <c r="A2112" s="4" t="str">
        <f t="shared" si="58"/>
        <v>1702_각남면_0116</v>
      </c>
      <c r="B2112" s="1">
        <v>1702</v>
      </c>
      <c r="C2112" s="1" t="s">
        <v>12741</v>
      </c>
      <c r="D2112" s="1" t="s">
        <v>12742</v>
      </c>
      <c r="E2112" s="1">
        <v>2111</v>
      </c>
      <c r="F2112" s="1">
        <v>8</v>
      </c>
      <c r="G2112" s="1" t="s">
        <v>3715</v>
      </c>
      <c r="H2112" s="1" t="s">
        <v>7058</v>
      </c>
      <c r="I2112" s="1">
        <v>6</v>
      </c>
      <c r="L2112" s="1">
        <v>4</v>
      </c>
      <c r="M2112" s="1" t="s">
        <v>14913</v>
      </c>
      <c r="N2112" s="1" t="s">
        <v>14914</v>
      </c>
      <c r="S2112" s="1" t="s">
        <v>68</v>
      </c>
      <c r="T2112" s="1" t="s">
        <v>7222</v>
      </c>
      <c r="Y2112" s="1" t="s">
        <v>1591</v>
      </c>
      <c r="Z2112" s="1" t="s">
        <v>8192</v>
      </c>
      <c r="AC2112" s="1">
        <v>3</v>
      </c>
      <c r="AD2112" s="1" t="s">
        <v>217</v>
      </c>
      <c r="AE2112" s="1" t="s">
        <v>9783</v>
      </c>
      <c r="AF2112" s="1" t="s">
        <v>100</v>
      </c>
      <c r="AG2112" s="1" t="s">
        <v>9819</v>
      </c>
    </row>
    <row r="2113" spans="1:72" ht="13.5" customHeight="1">
      <c r="A2113" s="4" t="str">
        <f t="shared" si="58"/>
        <v>1702_각남면_0116</v>
      </c>
      <c r="B2113" s="1">
        <v>1702</v>
      </c>
      <c r="C2113" s="1" t="s">
        <v>12741</v>
      </c>
      <c r="D2113" s="1" t="s">
        <v>12742</v>
      </c>
      <c r="E2113" s="1">
        <v>2112</v>
      </c>
      <c r="F2113" s="1">
        <v>8</v>
      </c>
      <c r="G2113" s="1" t="s">
        <v>3715</v>
      </c>
      <c r="H2113" s="1" t="s">
        <v>7058</v>
      </c>
      <c r="I2113" s="1">
        <v>6</v>
      </c>
      <c r="L2113" s="1">
        <v>5</v>
      </c>
      <c r="M2113" s="1" t="s">
        <v>15152</v>
      </c>
      <c r="N2113" s="1" t="s">
        <v>15153</v>
      </c>
      <c r="T2113" s="1" t="s">
        <v>14194</v>
      </c>
      <c r="U2113" s="1" t="s">
        <v>3946</v>
      </c>
      <c r="V2113" s="1" t="s">
        <v>7552</v>
      </c>
      <c r="W2113" s="1" t="s">
        <v>1056</v>
      </c>
      <c r="X2113" s="1" t="s">
        <v>7774</v>
      </c>
      <c r="Y2113" s="1" t="s">
        <v>2602</v>
      </c>
      <c r="Z2113" s="1" t="s">
        <v>8838</v>
      </c>
      <c r="AC2113" s="1">
        <v>55</v>
      </c>
      <c r="AD2113" s="1" t="s">
        <v>559</v>
      </c>
      <c r="AE2113" s="1" t="s">
        <v>9806</v>
      </c>
      <c r="AJ2113" s="1" t="s">
        <v>17</v>
      </c>
      <c r="AK2113" s="1" t="s">
        <v>9936</v>
      </c>
      <c r="AL2113" s="1" t="s">
        <v>86</v>
      </c>
      <c r="AM2113" s="1" t="s">
        <v>9892</v>
      </c>
      <c r="AT2113" s="1" t="s">
        <v>187</v>
      </c>
      <c r="AU2113" s="1" t="s">
        <v>10063</v>
      </c>
      <c r="AV2113" s="1" t="s">
        <v>3947</v>
      </c>
      <c r="AW2113" s="1" t="s">
        <v>10607</v>
      </c>
      <c r="BG2113" s="1" t="s">
        <v>187</v>
      </c>
      <c r="BH2113" s="1" t="s">
        <v>10063</v>
      </c>
      <c r="BI2113" s="1" t="s">
        <v>3544</v>
      </c>
      <c r="BJ2113" s="1" t="s">
        <v>11337</v>
      </c>
      <c r="BK2113" s="1" t="s">
        <v>207</v>
      </c>
      <c r="BL2113" s="1" t="s">
        <v>10187</v>
      </c>
      <c r="BM2113" s="1" t="s">
        <v>3948</v>
      </c>
      <c r="BN2113" s="1" t="s">
        <v>7756</v>
      </c>
      <c r="BO2113" s="1" t="s">
        <v>189</v>
      </c>
      <c r="BP2113" s="1" t="s">
        <v>7414</v>
      </c>
      <c r="BQ2113" s="1" t="s">
        <v>3949</v>
      </c>
      <c r="BR2113" s="1" t="s">
        <v>13826</v>
      </c>
      <c r="BS2113" s="1" t="s">
        <v>79</v>
      </c>
      <c r="BT2113" s="1" t="s">
        <v>14129</v>
      </c>
    </row>
    <row r="2114" spans="1:72" ht="13.5" customHeight="1">
      <c r="A2114" s="4" t="str">
        <f t="shared" si="58"/>
        <v>1702_각남면_0116</v>
      </c>
      <c r="B2114" s="1">
        <v>1702</v>
      </c>
      <c r="C2114" s="1" t="s">
        <v>12741</v>
      </c>
      <c r="D2114" s="1" t="s">
        <v>12742</v>
      </c>
      <c r="E2114" s="1">
        <v>2113</v>
      </c>
      <c r="F2114" s="1">
        <v>8</v>
      </c>
      <c r="G2114" s="1" t="s">
        <v>3715</v>
      </c>
      <c r="H2114" s="1" t="s">
        <v>7058</v>
      </c>
      <c r="I2114" s="1">
        <v>6</v>
      </c>
      <c r="L2114" s="1">
        <v>5</v>
      </c>
      <c r="M2114" s="1" t="s">
        <v>15152</v>
      </c>
      <c r="N2114" s="1" t="s">
        <v>15153</v>
      </c>
      <c r="S2114" s="1" t="s">
        <v>49</v>
      </c>
      <c r="T2114" s="1" t="s">
        <v>2878</v>
      </c>
      <c r="W2114" s="1" t="s">
        <v>1067</v>
      </c>
      <c r="X2114" s="1" t="s">
        <v>7775</v>
      </c>
      <c r="Y2114" s="1" t="s">
        <v>88</v>
      </c>
      <c r="Z2114" s="1" t="s">
        <v>7814</v>
      </c>
      <c r="AC2114" s="1">
        <v>52</v>
      </c>
      <c r="AD2114" s="1" t="s">
        <v>162</v>
      </c>
      <c r="AE2114" s="1" t="s">
        <v>9778</v>
      </c>
      <c r="AJ2114" s="1" t="s">
        <v>17</v>
      </c>
      <c r="AK2114" s="1" t="s">
        <v>9936</v>
      </c>
      <c r="AL2114" s="1" t="s">
        <v>443</v>
      </c>
      <c r="AM2114" s="1" t="s">
        <v>9603</v>
      </c>
      <c r="AT2114" s="1" t="s">
        <v>189</v>
      </c>
      <c r="AU2114" s="1" t="s">
        <v>7414</v>
      </c>
      <c r="AV2114" s="1" t="s">
        <v>15479</v>
      </c>
      <c r="AW2114" s="1" t="s">
        <v>10358</v>
      </c>
      <c r="BG2114" s="1" t="s">
        <v>615</v>
      </c>
      <c r="BH2114" s="1" t="s">
        <v>10199</v>
      </c>
      <c r="BI2114" s="1" t="s">
        <v>3950</v>
      </c>
      <c r="BJ2114" s="1" t="s">
        <v>11338</v>
      </c>
      <c r="BK2114" s="1" t="s">
        <v>1252</v>
      </c>
      <c r="BL2114" s="1" t="s">
        <v>10198</v>
      </c>
      <c r="BM2114" s="1" t="s">
        <v>3951</v>
      </c>
      <c r="BN2114" s="1" t="s">
        <v>11790</v>
      </c>
      <c r="BO2114" s="1" t="s">
        <v>46</v>
      </c>
      <c r="BP2114" s="1" t="s">
        <v>7417</v>
      </c>
      <c r="BQ2114" s="1" t="s">
        <v>3952</v>
      </c>
      <c r="BR2114" s="1" t="s">
        <v>12359</v>
      </c>
      <c r="BS2114" s="1" t="s">
        <v>399</v>
      </c>
      <c r="BT2114" s="1" t="s">
        <v>9937</v>
      </c>
    </row>
    <row r="2115" spans="1:72" ht="13.5" customHeight="1">
      <c r="A2115" s="4" t="str">
        <f t="shared" si="58"/>
        <v>1702_각남면_0116</v>
      </c>
      <c r="B2115" s="1">
        <v>1702</v>
      </c>
      <c r="C2115" s="1" t="s">
        <v>12741</v>
      </c>
      <c r="D2115" s="1" t="s">
        <v>12742</v>
      </c>
      <c r="E2115" s="1">
        <v>2114</v>
      </c>
      <c r="F2115" s="1">
        <v>8</v>
      </c>
      <c r="G2115" s="1" t="s">
        <v>3715</v>
      </c>
      <c r="H2115" s="1" t="s">
        <v>7058</v>
      </c>
      <c r="I2115" s="1">
        <v>6</v>
      </c>
      <c r="L2115" s="1">
        <v>5</v>
      </c>
      <c r="M2115" s="1" t="s">
        <v>15152</v>
      </c>
      <c r="N2115" s="1" t="s">
        <v>15153</v>
      </c>
      <c r="S2115" s="1" t="s">
        <v>68</v>
      </c>
      <c r="T2115" s="1" t="s">
        <v>7222</v>
      </c>
      <c r="U2115" s="1" t="s">
        <v>3953</v>
      </c>
      <c r="V2115" s="1" t="s">
        <v>7553</v>
      </c>
      <c r="Y2115" s="1" t="s">
        <v>2343</v>
      </c>
      <c r="Z2115" s="1" t="s">
        <v>8390</v>
      </c>
      <c r="AC2115" s="1">
        <v>21</v>
      </c>
      <c r="AD2115" s="1" t="s">
        <v>246</v>
      </c>
      <c r="AE2115" s="1" t="s">
        <v>9786</v>
      </c>
    </row>
    <row r="2116" spans="1:72" ht="13.5" customHeight="1">
      <c r="A2116" s="4" t="str">
        <f t="shared" si="58"/>
        <v>1702_각남면_0116</v>
      </c>
      <c r="B2116" s="1">
        <v>1702</v>
      </c>
      <c r="C2116" s="1" t="s">
        <v>12741</v>
      </c>
      <c r="D2116" s="1" t="s">
        <v>12742</v>
      </c>
      <c r="E2116" s="1">
        <v>2115</v>
      </c>
      <c r="F2116" s="1">
        <v>8</v>
      </c>
      <c r="G2116" s="1" t="s">
        <v>3715</v>
      </c>
      <c r="H2116" s="1" t="s">
        <v>7058</v>
      </c>
      <c r="I2116" s="1">
        <v>6</v>
      </c>
      <c r="L2116" s="1">
        <v>5</v>
      </c>
      <c r="M2116" s="1" t="s">
        <v>15152</v>
      </c>
      <c r="N2116" s="1" t="s">
        <v>15153</v>
      </c>
      <c r="S2116" s="1" t="s">
        <v>68</v>
      </c>
      <c r="T2116" s="1" t="s">
        <v>7222</v>
      </c>
      <c r="Y2116" s="1" t="s">
        <v>3954</v>
      </c>
      <c r="Z2116" s="1" t="s">
        <v>8839</v>
      </c>
      <c r="AC2116" s="1">
        <v>2</v>
      </c>
      <c r="AD2116" s="1" t="s">
        <v>99</v>
      </c>
      <c r="AE2116" s="1" t="s">
        <v>9768</v>
      </c>
      <c r="AF2116" s="1" t="s">
        <v>100</v>
      </c>
      <c r="AG2116" s="1" t="s">
        <v>9819</v>
      </c>
    </row>
    <row r="2117" spans="1:72" ht="13.5" customHeight="1">
      <c r="A2117" s="4" t="str">
        <f t="shared" si="58"/>
        <v>1702_각남면_0116</v>
      </c>
      <c r="B2117" s="1">
        <v>1702</v>
      </c>
      <c r="C2117" s="1" t="s">
        <v>12741</v>
      </c>
      <c r="D2117" s="1" t="s">
        <v>12742</v>
      </c>
      <c r="E2117" s="1">
        <v>2116</v>
      </c>
      <c r="F2117" s="1">
        <v>8</v>
      </c>
      <c r="G2117" s="1" t="s">
        <v>3715</v>
      </c>
      <c r="H2117" s="1" t="s">
        <v>7058</v>
      </c>
      <c r="I2117" s="1">
        <v>7</v>
      </c>
      <c r="J2117" s="1" t="s">
        <v>3955</v>
      </c>
      <c r="K2117" s="1" t="s">
        <v>7120</v>
      </c>
      <c r="L2117" s="1">
        <v>1</v>
      </c>
      <c r="M2117" s="1" t="s">
        <v>3955</v>
      </c>
      <c r="N2117" s="1" t="s">
        <v>7120</v>
      </c>
      <c r="T2117" s="1" t="s">
        <v>14194</v>
      </c>
      <c r="U2117" s="1" t="s">
        <v>387</v>
      </c>
      <c r="V2117" s="1" t="s">
        <v>7332</v>
      </c>
      <c r="W2117" s="1" t="s">
        <v>447</v>
      </c>
      <c r="X2117" s="1" t="s">
        <v>7762</v>
      </c>
      <c r="Y2117" s="1" t="s">
        <v>3956</v>
      </c>
      <c r="Z2117" s="1" t="s">
        <v>8840</v>
      </c>
      <c r="AC2117" s="1">
        <v>61</v>
      </c>
      <c r="AD2117" s="1" t="s">
        <v>132</v>
      </c>
      <c r="AE2117" s="1" t="s">
        <v>9772</v>
      </c>
      <c r="AJ2117" s="1" t="s">
        <v>17</v>
      </c>
      <c r="AK2117" s="1" t="s">
        <v>9936</v>
      </c>
      <c r="AL2117" s="1" t="s">
        <v>79</v>
      </c>
      <c r="AM2117" s="1" t="s">
        <v>13206</v>
      </c>
      <c r="AT2117" s="1" t="s">
        <v>247</v>
      </c>
      <c r="AU2117" s="1" t="s">
        <v>7367</v>
      </c>
      <c r="AV2117" s="1" t="s">
        <v>3478</v>
      </c>
      <c r="AW2117" s="1" t="s">
        <v>10606</v>
      </c>
      <c r="BG2117" s="1" t="s">
        <v>189</v>
      </c>
      <c r="BH2117" s="1" t="s">
        <v>7414</v>
      </c>
      <c r="BI2117" s="1" t="s">
        <v>448</v>
      </c>
      <c r="BJ2117" s="1" t="s">
        <v>10295</v>
      </c>
      <c r="BK2117" s="1" t="s">
        <v>46</v>
      </c>
      <c r="BL2117" s="1" t="s">
        <v>7417</v>
      </c>
      <c r="BM2117" s="1" t="s">
        <v>449</v>
      </c>
      <c r="BN2117" s="1" t="s">
        <v>8735</v>
      </c>
      <c r="BO2117" s="1" t="s">
        <v>46</v>
      </c>
      <c r="BP2117" s="1" t="s">
        <v>7417</v>
      </c>
      <c r="BQ2117" s="1" t="s">
        <v>3942</v>
      </c>
      <c r="BR2117" s="1" t="s">
        <v>12358</v>
      </c>
      <c r="BS2117" s="1" t="s">
        <v>53</v>
      </c>
      <c r="BT2117" s="1" t="s">
        <v>9879</v>
      </c>
    </row>
    <row r="2118" spans="1:72" ht="13.5" customHeight="1">
      <c r="A2118" s="4" t="str">
        <f t="shared" si="58"/>
        <v>1702_각남면_0116</v>
      </c>
      <c r="B2118" s="1">
        <v>1702</v>
      </c>
      <c r="C2118" s="1" t="s">
        <v>12741</v>
      </c>
      <c r="D2118" s="1" t="s">
        <v>12742</v>
      </c>
      <c r="E2118" s="1">
        <v>2117</v>
      </c>
      <c r="F2118" s="1">
        <v>8</v>
      </c>
      <c r="G2118" s="1" t="s">
        <v>3715</v>
      </c>
      <c r="H2118" s="1" t="s">
        <v>7058</v>
      </c>
      <c r="I2118" s="1">
        <v>7</v>
      </c>
      <c r="L2118" s="1">
        <v>1</v>
      </c>
      <c r="M2118" s="1" t="s">
        <v>3955</v>
      </c>
      <c r="N2118" s="1" t="s">
        <v>7120</v>
      </c>
      <c r="S2118" s="1" t="s">
        <v>49</v>
      </c>
      <c r="T2118" s="1" t="s">
        <v>2878</v>
      </c>
      <c r="W2118" s="1" t="s">
        <v>76</v>
      </c>
      <c r="X2118" s="1" t="s">
        <v>12974</v>
      </c>
      <c r="Y2118" s="1" t="s">
        <v>88</v>
      </c>
      <c r="Z2118" s="1" t="s">
        <v>7814</v>
      </c>
      <c r="AC2118" s="1">
        <v>52</v>
      </c>
      <c r="AD2118" s="1" t="s">
        <v>162</v>
      </c>
      <c r="AE2118" s="1" t="s">
        <v>9778</v>
      </c>
      <c r="AJ2118" s="1" t="s">
        <v>17</v>
      </c>
      <c r="AK2118" s="1" t="s">
        <v>9936</v>
      </c>
      <c r="AL2118" s="1" t="s">
        <v>79</v>
      </c>
      <c r="AM2118" s="1" t="s">
        <v>13206</v>
      </c>
      <c r="AT2118" s="1" t="s">
        <v>46</v>
      </c>
      <c r="AU2118" s="1" t="s">
        <v>7417</v>
      </c>
      <c r="AV2118" s="1" t="s">
        <v>3957</v>
      </c>
      <c r="AW2118" s="1" t="s">
        <v>10608</v>
      </c>
      <c r="BG2118" s="1" t="s">
        <v>189</v>
      </c>
      <c r="BH2118" s="1" t="s">
        <v>7414</v>
      </c>
      <c r="BI2118" s="1" t="s">
        <v>498</v>
      </c>
      <c r="BJ2118" s="1" t="s">
        <v>8980</v>
      </c>
      <c r="BK2118" s="1" t="s">
        <v>189</v>
      </c>
      <c r="BL2118" s="1" t="s">
        <v>7414</v>
      </c>
      <c r="BM2118" s="1" t="s">
        <v>3081</v>
      </c>
      <c r="BN2118" s="1" t="s">
        <v>8880</v>
      </c>
      <c r="BO2118" s="1" t="s">
        <v>189</v>
      </c>
      <c r="BP2118" s="1" t="s">
        <v>7414</v>
      </c>
      <c r="BQ2118" s="1" t="s">
        <v>3958</v>
      </c>
      <c r="BR2118" s="1" t="s">
        <v>12360</v>
      </c>
      <c r="BS2118" s="1" t="s">
        <v>97</v>
      </c>
      <c r="BT2118" s="1" t="s">
        <v>9880</v>
      </c>
    </row>
    <row r="2119" spans="1:72" ht="13.5" customHeight="1">
      <c r="A2119" s="4" t="str">
        <f t="shared" si="58"/>
        <v>1702_각남면_0116</v>
      </c>
      <c r="B2119" s="1">
        <v>1702</v>
      </c>
      <c r="C2119" s="1" t="s">
        <v>12741</v>
      </c>
      <c r="D2119" s="1" t="s">
        <v>12742</v>
      </c>
      <c r="E2119" s="1">
        <v>2118</v>
      </c>
      <c r="F2119" s="1">
        <v>8</v>
      </c>
      <c r="G2119" s="1" t="s">
        <v>3715</v>
      </c>
      <c r="H2119" s="1" t="s">
        <v>7058</v>
      </c>
      <c r="I2119" s="1">
        <v>7</v>
      </c>
      <c r="L2119" s="1">
        <v>1</v>
      </c>
      <c r="M2119" s="1" t="s">
        <v>3955</v>
      </c>
      <c r="N2119" s="1" t="s">
        <v>7120</v>
      </c>
      <c r="S2119" s="1" t="s">
        <v>68</v>
      </c>
      <c r="T2119" s="1" t="s">
        <v>7222</v>
      </c>
      <c r="U2119" s="1" t="s">
        <v>1153</v>
      </c>
      <c r="V2119" s="1" t="s">
        <v>7383</v>
      </c>
      <c r="Y2119" s="1" t="s">
        <v>601</v>
      </c>
      <c r="Z2119" s="1" t="s">
        <v>7921</v>
      </c>
      <c r="AC2119" s="1">
        <v>17</v>
      </c>
      <c r="AD2119" s="1" t="s">
        <v>312</v>
      </c>
      <c r="AE2119" s="1" t="s">
        <v>7338</v>
      </c>
    </row>
    <row r="2120" spans="1:72" ht="13.5" customHeight="1">
      <c r="A2120" s="4" t="str">
        <f t="shared" si="58"/>
        <v>1702_각남면_0116</v>
      </c>
      <c r="B2120" s="1">
        <v>1702</v>
      </c>
      <c r="C2120" s="1" t="s">
        <v>12741</v>
      </c>
      <c r="D2120" s="1" t="s">
        <v>12742</v>
      </c>
      <c r="E2120" s="1">
        <v>2119</v>
      </c>
      <c r="F2120" s="1">
        <v>8</v>
      </c>
      <c r="G2120" s="1" t="s">
        <v>3715</v>
      </c>
      <c r="H2120" s="1" t="s">
        <v>7058</v>
      </c>
      <c r="I2120" s="1">
        <v>7</v>
      </c>
      <c r="L2120" s="1">
        <v>1</v>
      </c>
      <c r="M2120" s="1" t="s">
        <v>3955</v>
      </c>
      <c r="N2120" s="1" t="s">
        <v>7120</v>
      </c>
      <c r="S2120" s="1" t="s">
        <v>64</v>
      </c>
      <c r="T2120" s="1" t="s">
        <v>7221</v>
      </c>
      <c r="Y2120" s="1" t="s">
        <v>88</v>
      </c>
      <c r="Z2120" s="1" t="s">
        <v>7814</v>
      </c>
      <c r="AC2120" s="1">
        <v>7</v>
      </c>
      <c r="AD2120" s="1" t="s">
        <v>74</v>
      </c>
      <c r="AE2120" s="1" t="s">
        <v>9766</v>
      </c>
    </row>
    <row r="2121" spans="1:72" ht="13.5" customHeight="1">
      <c r="A2121" s="4" t="str">
        <f t="shared" si="58"/>
        <v>1702_각남면_0116</v>
      </c>
      <c r="B2121" s="1">
        <v>1702</v>
      </c>
      <c r="C2121" s="1" t="s">
        <v>12741</v>
      </c>
      <c r="D2121" s="1" t="s">
        <v>12742</v>
      </c>
      <c r="E2121" s="1">
        <v>2120</v>
      </c>
      <c r="F2121" s="1">
        <v>8</v>
      </c>
      <c r="G2121" s="1" t="s">
        <v>3715</v>
      </c>
      <c r="H2121" s="1" t="s">
        <v>7058</v>
      </c>
      <c r="I2121" s="1">
        <v>7</v>
      </c>
      <c r="L2121" s="1">
        <v>2</v>
      </c>
      <c r="M2121" s="1" t="s">
        <v>14382</v>
      </c>
      <c r="N2121" s="1" t="s">
        <v>14383</v>
      </c>
      <c r="T2121" s="1" t="s">
        <v>14194</v>
      </c>
      <c r="U2121" s="1" t="s">
        <v>55</v>
      </c>
      <c r="V2121" s="1" t="s">
        <v>7306</v>
      </c>
      <c r="W2121" s="1" t="s">
        <v>409</v>
      </c>
      <c r="X2121" s="1" t="s">
        <v>7760</v>
      </c>
      <c r="Y2121" s="1" t="s">
        <v>3959</v>
      </c>
      <c r="Z2121" s="1" t="s">
        <v>8841</v>
      </c>
      <c r="AC2121" s="1">
        <v>57</v>
      </c>
      <c r="AD2121" s="1" t="s">
        <v>304</v>
      </c>
      <c r="AE2121" s="1" t="s">
        <v>9792</v>
      </c>
      <c r="AJ2121" s="1" t="s">
        <v>17</v>
      </c>
      <c r="AK2121" s="1" t="s">
        <v>9936</v>
      </c>
      <c r="AL2121" s="1" t="s">
        <v>399</v>
      </c>
      <c r="AM2121" s="1" t="s">
        <v>9937</v>
      </c>
      <c r="AT2121" s="1" t="s">
        <v>207</v>
      </c>
      <c r="AU2121" s="1" t="s">
        <v>10187</v>
      </c>
      <c r="AV2121" s="1" t="s">
        <v>3960</v>
      </c>
      <c r="AW2121" s="1" t="s">
        <v>10609</v>
      </c>
      <c r="BG2121" s="1" t="s">
        <v>3961</v>
      </c>
      <c r="BH2121" s="1" t="s">
        <v>13531</v>
      </c>
      <c r="BI2121" s="1" t="s">
        <v>3962</v>
      </c>
      <c r="BJ2121" s="1" t="s">
        <v>7966</v>
      </c>
      <c r="BK2121" s="1" t="s">
        <v>3895</v>
      </c>
      <c r="BL2121" s="1" t="s">
        <v>11541</v>
      </c>
      <c r="BM2121" s="1" t="s">
        <v>15899</v>
      </c>
      <c r="BN2121" s="1" t="s">
        <v>13615</v>
      </c>
      <c r="BO2121" s="1" t="s">
        <v>207</v>
      </c>
      <c r="BP2121" s="1" t="s">
        <v>10187</v>
      </c>
      <c r="BQ2121" s="1" t="s">
        <v>3963</v>
      </c>
      <c r="BR2121" s="1" t="s">
        <v>13850</v>
      </c>
      <c r="BS2121" s="1" t="s">
        <v>79</v>
      </c>
      <c r="BT2121" s="1" t="s">
        <v>14129</v>
      </c>
    </row>
    <row r="2122" spans="1:72" ht="13.5" customHeight="1">
      <c r="A2122" s="4" t="str">
        <f t="shared" si="58"/>
        <v>1702_각남면_0116</v>
      </c>
      <c r="B2122" s="1">
        <v>1702</v>
      </c>
      <c r="C2122" s="1" t="s">
        <v>12741</v>
      </c>
      <c r="D2122" s="1" t="s">
        <v>12742</v>
      </c>
      <c r="E2122" s="1">
        <v>2121</v>
      </c>
      <c r="F2122" s="1">
        <v>8</v>
      </c>
      <c r="G2122" s="1" t="s">
        <v>3715</v>
      </c>
      <c r="H2122" s="1" t="s">
        <v>7058</v>
      </c>
      <c r="I2122" s="1">
        <v>7</v>
      </c>
      <c r="L2122" s="1">
        <v>2</v>
      </c>
      <c r="M2122" s="1" t="s">
        <v>14382</v>
      </c>
      <c r="N2122" s="1" t="s">
        <v>14383</v>
      </c>
      <c r="S2122" s="1" t="s">
        <v>3855</v>
      </c>
      <c r="T2122" s="1" t="s">
        <v>7274</v>
      </c>
      <c r="W2122" s="1" t="s">
        <v>76</v>
      </c>
      <c r="X2122" s="1" t="s">
        <v>12974</v>
      </c>
      <c r="Y2122" s="1" t="s">
        <v>119</v>
      </c>
      <c r="Z2122" s="1" t="s">
        <v>7818</v>
      </c>
      <c r="AF2122" s="1" t="s">
        <v>282</v>
      </c>
      <c r="AG2122" s="1" t="s">
        <v>7782</v>
      </c>
    </row>
    <row r="2123" spans="1:72" ht="13.5" customHeight="1">
      <c r="A2123" s="4" t="str">
        <f t="shared" ref="A2123:A2153" si="59">HYPERLINK("http://kyu.snu.ac.kr/sdhj/index.jsp?type=hj/GK14658_00IH_0001_0116.jpg","1702_각남면_0116")</f>
        <v>1702_각남면_0116</v>
      </c>
      <c r="B2123" s="1">
        <v>1702</v>
      </c>
      <c r="C2123" s="1" t="s">
        <v>12741</v>
      </c>
      <c r="D2123" s="1" t="s">
        <v>12742</v>
      </c>
      <c r="E2123" s="1">
        <v>2122</v>
      </c>
      <c r="F2123" s="1">
        <v>8</v>
      </c>
      <c r="G2123" s="1" t="s">
        <v>3715</v>
      </c>
      <c r="H2123" s="1" t="s">
        <v>7058</v>
      </c>
      <c r="I2123" s="1">
        <v>7</v>
      </c>
      <c r="L2123" s="1">
        <v>2</v>
      </c>
      <c r="M2123" s="1" t="s">
        <v>14382</v>
      </c>
      <c r="N2123" s="1" t="s">
        <v>14383</v>
      </c>
      <c r="S2123" s="1" t="s">
        <v>49</v>
      </c>
      <c r="T2123" s="1" t="s">
        <v>2878</v>
      </c>
      <c r="W2123" s="1" t="s">
        <v>166</v>
      </c>
      <c r="X2123" s="1" t="s">
        <v>7754</v>
      </c>
      <c r="Y2123" s="1" t="s">
        <v>119</v>
      </c>
      <c r="Z2123" s="1" t="s">
        <v>7818</v>
      </c>
      <c r="AF2123" s="1" t="s">
        <v>282</v>
      </c>
      <c r="AG2123" s="1" t="s">
        <v>7782</v>
      </c>
    </row>
    <row r="2124" spans="1:72" ht="13.5" customHeight="1">
      <c r="A2124" s="4" t="str">
        <f t="shared" si="59"/>
        <v>1702_각남면_0116</v>
      </c>
      <c r="B2124" s="1">
        <v>1702</v>
      </c>
      <c r="C2124" s="1" t="s">
        <v>12741</v>
      </c>
      <c r="D2124" s="1" t="s">
        <v>12742</v>
      </c>
      <c r="E2124" s="1">
        <v>2123</v>
      </c>
      <c r="F2124" s="1">
        <v>8</v>
      </c>
      <c r="G2124" s="1" t="s">
        <v>3715</v>
      </c>
      <c r="H2124" s="1" t="s">
        <v>7058</v>
      </c>
      <c r="I2124" s="1">
        <v>7</v>
      </c>
      <c r="L2124" s="1">
        <v>2</v>
      </c>
      <c r="M2124" s="1" t="s">
        <v>14382</v>
      </c>
      <c r="N2124" s="1" t="s">
        <v>14383</v>
      </c>
      <c r="S2124" s="1" t="s">
        <v>64</v>
      </c>
      <c r="T2124" s="1" t="s">
        <v>7221</v>
      </c>
      <c r="W2124" s="1" t="s">
        <v>409</v>
      </c>
      <c r="X2124" s="1" t="s">
        <v>7760</v>
      </c>
      <c r="Y2124" s="1" t="s">
        <v>119</v>
      </c>
      <c r="Z2124" s="1" t="s">
        <v>7818</v>
      </c>
      <c r="AC2124" s="1">
        <v>29</v>
      </c>
      <c r="AD2124" s="1" t="s">
        <v>232</v>
      </c>
      <c r="AE2124" s="1" t="s">
        <v>9785</v>
      </c>
      <c r="AF2124" s="1" t="s">
        <v>100</v>
      </c>
      <c r="AG2124" s="1" t="s">
        <v>9819</v>
      </c>
    </row>
    <row r="2125" spans="1:72" ht="13.5" customHeight="1">
      <c r="A2125" s="4" t="str">
        <f t="shared" si="59"/>
        <v>1702_각남면_0116</v>
      </c>
      <c r="B2125" s="1">
        <v>1702</v>
      </c>
      <c r="C2125" s="1" t="s">
        <v>12741</v>
      </c>
      <c r="D2125" s="1" t="s">
        <v>12742</v>
      </c>
      <c r="E2125" s="1">
        <v>2124</v>
      </c>
      <c r="F2125" s="1">
        <v>8</v>
      </c>
      <c r="G2125" s="1" t="s">
        <v>3715</v>
      </c>
      <c r="H2125" s="1" t="s">
        <v>7058</v>
      </c>
      <c r="I2125" s="1">
        <v>7</v>
      </c>
      <c r="L2125" s="1">
        <v>2</v>
      </c>
      <c r="M2125" s="1" t="s">
        <v>14382</v>
      </c>
      <c r="N2125" s="1" t="s">
        <v>14383</v>
      </c>
      <c r="S2125" s="1" t="s">
        <v>1048</v>
      </c>
      <c r="T2125" s="1" t="s">
        <v>7242</v>
      </c>
      <c r="U2125" s="1" t="s">
        <v>55</v>
      </c>
      <c r="V2125" s="1" t="s">
        <v>7306</v>
      </c>
      <c r="W2125" s="1" t="s">
        <v>509</v>
      </c>
      <c r="X2125" s="1" t="s">
        <v>7766</v>
      </c>
      <c r="Y2125" s="1" t="s">
        <v>3964</v>
      </c>
      <c r="Z2125" s="1" t="s">
        <v>8842</v>
      </c>
      <c r="AC2125" s="1">
        <v>45</v>
      </c>
      <c r="AD2125" s="1" t="s">
        <v>203</v>
      </c>
      <c r="AE2125" s="1" t="s">
        <v>9782</v>
      </c>
      <c r="AF2125" s="1" t="s">
        <v>100</v>
      </c>
      <c r="AG2125" s="1" t="s">
        <v>9819</v>
      </c>
      <c r="AJ2125" s="1" t="s">
        <v>17</v>
      </c>
      <c r="AK2125" s="1" t="s">
        <v>9936</v>
      </c>
      <c r="AL2125" s="1" t="s">
        <v>416</v>
      </c>
      <c r="AM2125" s="1" t="s">
        <v>8868</v>
      </c>
    </row>
    <row r="2126" spans="1:72" ht="13.5" customHeight="1">
      <c r="A2126" s="4" t="str">
        <f t="shared" si="59"/>
        <v>1702_각남면_0116</v>
      </c>
      <c r="B2126" s="1">
        <v>1702</v>
      </c>
      <c r="C2126" s="1" t="s">
        <v>12741</v>
      </c>
      <c r="D2126" s="1" t="s">
        <v>12742</v>
      </c>
      <c r="E2126" s="1">
        <v>2125</v>
      </c>
      <c r="F2126" s="1">
        <v>8</v>
      </c>
      <c r="G2126" s="1" t="s">
        <v>3715</v>
      </c>
      <c r="H2126" s="1" t="s">
        <v>7058</v>
      </c>
      <c r="I2126" s="1">
        <v>7</v>
      </c>
      <c r="L2126" s="1">
        <v>2</v>
      </c>
      <c r="M2126" s="1" t="s">
        <v>14382</v>
      </c>
      <c r="N2126" s="1" t="s">
        <v>14383</v>
      </c>
      <c r="T2126" s="1" t="s">
        <v>15307</v>
      </c>
      <c r="U2126" s="1" t="s">
        <v>320</v>
      </c>
      <c r="V2126" s="1" t="s">
        <v>7378</v>
      </c>
      <c r="Y2126" s="1" t="s">
        <v>3965</v>
      </c>
      <c r="Z2126" s="1" t="s">
        <v>8843</v>
      </c>
      <c r="AC2126" s="1">
        <v>23</v>
      </c>
      <c r="AD2126" s="1" t="s">
        <v>89</v>
      </c>
      <c r="AE2126" s="1" t="s">
        <v>8127</v>
      </c>
      <c r="AT2126" s="1" t="s">
        <v>126</v>
      </c>
      <c r="AU2126" s="1" t="s">
        <v>10186</v>
      </c>
      <c r="AV2126" s="1" t="s">
        <v>976</v>
      </c>
      <c r="AW2126" s="1" t="s">
        <v>8019</v>
      </c>
      <c r="BB2126" s="1" t="s">
        <v>141</v>
      </c>
      <c r="BC2126" s="1" t="s">
        <v>7634</v>
      </c>
      <c r="BD2126" s="1" t="s">
        <v>751</v>
      </c>
      <c r="BE2126" s="1" t="s">
        <v>7961</v>
      </c>
    </row>
    <row r="2127" spans="1:72" ht="13.5" customHeight="1">
      <c r="A2127" s="4" t="str">
        <f t="shared" si="59"/>
        <v>1702_각남면_0116</v>
      </c>
      <c r="B2127" s="1">
        <v>1702</v>
      </c>
      <c r="C2127" s="1" t="s">
        <v>12741</v>
      </c>
      <c r="D2127" s="1" t="s">
        <v>12742</v>
      </c>
      <c r="E2127" s="1">
        <v>2126</v>
      </c>
      <c r="F2127" s="1">
        <v>8</v>
      </c>
      <c r="G2127" s="1" t="s">
        <v>3715</v>
      </c>
      <c r="H2127" s="1" t="s">
        <v>7058</v>
      </c>
      <c r="I2127" s="1">
        <v>7</v>
      </c>
      <c r="L2127" s="1">
        <v>2</v>
      </c>
      <c r="M2127" s="1" t="s">
        <v>14382</v>
      </c>
      <c r="N2127" s="1" t="s">
        <v>14383</v>
      </c>
      <c r="T2127" s="1" t="s">
        <v>15307</v>
      </c>
      <c r="U2127" s="1" t="s">
        <v>320</v>
      </c>
      <c r="V2127" s="1" t="s">
        <v>7378</v>
      </c>
      <c r="Y2127" s="1" t="s">
        <v>3966</v>
      </c>
      <c r="Z2127" s="1" t="s">
        <v>8844</v>
      </c>
      <c r="AC2127" s="1">
        <v>54</v>
      </c>
      <c r="AD2127" s="1" t="s">
        <v>323</v>
      </c>
      <c r="AE2127" s="1" t="s">
        <v>9795</v>
      </c>
      <c r="AT2127" s="1" t="s">
        <v>57</v>
      </c>
      <c r="AU2127" s="1" t="s">
        <v>7320</v>
      </c>
      <c r="AV2127" s="1" t="s">
        <v>769</v>
      </c>
      <c r="AW2127" s="1" t="s">
        <v>8278</v>
      </c>
      <c r="BB2127" s="1" t="s">
        <v>141</v>
      </c>
      <c r="BC2127" s="1" t="s">
        <v>7634</v>
      </c>
      <c r="BD2127" s="1" t="s">
        <v>3904</v>
      </c>
      <c r="BE2127" s="1" t="s">
        <v>10962</v>
      </c>
    </row>
    <row r="2128" spans="1:72" ht="13.5" customHeight="1">
      <c r="A2128" s="4" t="str">
        <f t="shared" si="59"/>
        <v>1702_각남면_0116</v>
      </c>
      <c r="B2128" s="1">
        <v>1702</v>
      </c>
      <c r="C2128" s="1" t="s">
        <v>12741</v>
      </c>
      <c r="D2128" s="1" t="s">
        <v>12742</v>
      </c>
      <c r="E2128" s="1">
        <v>2127</v>
      </c>
      <c r="F2128" s="1">
        <v>8</v>
      </c>
      <c r="G2128" s="1" t="s">
        <v>3715</v>
      </c>
      <c r="H2128" s="1" t="s">
        <v>7058</v>
      </c>
      <c r="I2128" s="1">
        <v>7</v>
      </c>
      <c r="L2128" s="1">
        <v>2</v>
      </c>
      <c r="M2128" s="1" t="s">
        <v>14382</v>
      </c>
      <c r="N2128" s="1" t="s">
        <v>14383</v>
      </c>
      <c r="T2128" s="1" t="s">
        <v>15307</v>
      </c>
      <c r="U2128" s="1" t="s">
        <v>143</v>
      </c>
      <c r="V2128" s="1" t="s">
        <v>7311</v>
      </c>
      <c r="Y2128" s="1" t="s">
        <v>12708</v>
      </c>
      <c r="Z2128" s="1" t="s">
        <v>13099</v>
      </c>
      <c r="AF2128" s="1" t="s">
        <v>3967</v>
      </c>
      <c r="AG2128" s="1" t="s">
        <v>9846</v>
      </c>
    </row>
    <row r="2129" spans="1:72" ht="13.5" customHeight="1">
      <c r="A2129" s="4" t="str">
        <f t="shared" si="59"/>
        <v>1702_각남면_0116</v>
      </c>
      <c r="B2129" s="1">
        <v>1702</v>
      </c>
      <c r="C2129" s="1" t="s">
        <v>12741</v>
      </c>
      <c r="D2129" s="1" t="s">
        <v>12742</v>
      </c>
      <c r="E2129" s="1">
        <v>2128</v>
      </c>
      <c r="F2129" s="1">
        <v>8</v>
      </c>
      <c r="G2129" s="1" t="s">
        <v>3715</v>
      </c>
      <c r="H2129" s="1" t="s">
        <v>7058</v>
      </c>
      <c r="I2129" s="1">
        <v>7</v>
      </c>
      <c r="L2129" s="1">
        <v>2</v>
      </c>
      <c r="M2129" s="1" t="s">
        <v>14382</v>
      </c>
      <c r="N2129" s="1" t="s">
        <v>14383</v>
      </c>
      <c r="T2129" s="1" t="s">
        <v>15307</v>
      </c>
      <c r="U2129" s="1" t="s">
        <v>143</v>
      </c>
      <c r="V2129" s="1" t="s">
        <v>7311</v>
      </c>
      <c r="Y2129" s="1" t="s">
        <v>1754</v>
      </c>
      <c r="Z2129" s="1" t="s">
        <v>8236</v>
      </c>
      <c r="AC2129" s="1">
        <v>56</v>
      </c>
      <c r="AD2129" s="1" t="s">
        <v>611</v>
      </c>
      <c r="AE2129" s="1" t="s">
        <v>9539</v>
      </c>
      <c r="AT2129" s="1" t="s">
        <v>143</v>
      </c>
      <c r="AU2129" s="1" t="s">
        <v>7311</v>
      </c>
      <c r="AV2129" s="1" t="s">
        <v>885</v>
      </c>
      <c r="AW2129" s="1" t="s">
        <v>10399</v>
      </c>
      <c r="BF2129" s="1" t="s">
        <v>28</v>
      </c>
    </row>
    <row r="2130" spans="1:72" ht="13.5" customHeight="1">
      <c r="A2130" s="4" t="str">
        <f t="shared" si="59"/>
        <v>1702_각남면_0116</v>
      </c>
      <c r="B2130" s="1">
        <v>1702</v>
      </c>
      <c r="C2130" s="1" t="s">
        <v>12741</v>
      </c>
      <c r="D2130" s="1" t="s">
        <v>12742</v>
      </c>
      <c r="E2130" s="1">
        <v>2129</v>
      </c>
      <c r="F2130" s="1">
        <v>8</v>
      </c>
      <c r="G2130" s="1" t="s">
        <v>3715</v>
      </c>
      <c r="H2130" s="1" t="s">
        <v>7058</v>
      </c>
      <c r="I2130" s="1">
        <v>7</v>
      </c>
      <c r="L2130" s="1">
        <v>2</v>
      </c>
      <c r="M2130" s="1" t="s">
        <v>14382</v>
      </c>
      <c r="N2130" s="1" t="s">
        <v>14383</v>
      </c>
      <c r="T2130" s="1" t="s">
        <v>15307</v>
      </c>
      <c r="U2130" s="1" t="s">
        <v>143</v>
      </c>
      <c r="V2130" s="1" t="s">
        <v>7311</v>
      </c>
      <c r="Y2130" s="1" t="s">
        <v>2532</v>
      </c>
      <c r="Z2130" s="1" t="s">
        <v>13010</v>
      </c>
      <c r="AC2130" s="1">
        <v>48</v>
      </c>
      <c r="AD2130" s="1" t="s">
        <v>664</v>
      </c>
      <c r="AE2130" s="1" t="s">
        <v>9811</v>
      </c>
      <c r="AT2130" s="1" t="s">
        <v>143</v>
      </c>
      <c r="AU2130" s="1" t="s">
        <v>7311</v>
      </c>
      <c r="AV2130" s="1" t="s">
        <v>15480</v>
      </c>
      <c r="AW2130" s="1" t="s">
        <v>10610</v>
      </c>
      <c r="BF2130" s="1" t="s">
        <v>13507</v>
      </c>
    </row>
    <row r="2131" spans="1:72" ht="13.5" customHeight="1">
      <c r="A2131" s="4" t="str">
        <f t="shared" si="59"/>
        <v>1702_각남면_0116</v>
      </c>
      <c r="B2131" s="1">
        <v>1702</v>
      </c>
      <c r="C2131" s="1" t="s">
        <v>12741</v>
      </c>
      <c r="D2131" s="1" t="s">
        <v>12742</v>
      </c>
      <c r="E2131" s="1">
        <v>2130</v>
      </c>
      <c r="F2131" s="1">
        <v>8</v>
      </c>
      <c r="G2131" s="1" t="s">
        <v>3715</v>
      </c>
      <c r="H2131" s="1" t="s">
        <v>7058</v>
      </c>
      <c r="I2131" s="1">
        <v>7</v>
      </c>
      <c r="L2131" s="1">
        <v>2</v>
      </c>
      <c r="M2131" s="1" t="s">
        <v>14382</v>
      </c>
      <c r="N2131" s="1" t="s">
        <v>14383</v>
      </c>
      <c r="T2131" s="1" t="s">
        <v>15307</v>
      </c>
      <c r="U2131" s="1" t="s">
        <v>130</v>
      </c>
      <c r="V2131" s="1" t="s">
        <v>7309</v>
      </c>
      <c r="Y2131" s="1" t="s">
        <v>3968</v>
      </c>
      <c r="Z2131" s="1" t="s">
        <v>8845</v>
      </c>
      <c r="AC2131" s="1">
        <v>50</v>
      </c>
      <c r="AD2131" s="1" t="s">
        <v>782</v>
      </c>
      <c r="AE2131" s="1" t="s">
        <v>9814</v>
      </c>
      <c r="AT2131" s="1" t="s">
        <v>143</v>
      </c>
      <c r="AU2131" s="1" t="s">
        <v>7311</v>
      </c>
      <c r="AV2131" s="1" t="s">
        <v>669</v>
      </c>
      <c r="AW2131" s="1" t="s">
        <v>10309</v>
      </c>
      <c r="BF2131" s="1" t="s">
        <v>13511</v>
      </c>
    </row>
    <row r="2132" spans="1:72" ht="13.5" customHeight="1">
      <c r="A2132" s="4" t="str">
        <f t="shared" si="59"/>
        <v>1702_각남면_0116</v>
      </c>
      <c r="B2132" s="1">
        <v>1702</v>
      </c>
      <c r="C2132" s="1" t="s">
        <v>12741</v>
      </c>
      <c r="D2132" s="1" t="s">
        <v>12742</v>
      </c>
      <c r="E2132" s="1">
        <v>2131</v>
      </c>
      <c r="F2132" s="1">
        <v>8</v>
      </c>
      <c r="G2132" s="1" t="s">
        <v>3715</v>
      </c>
      <c r="H2132" s="1" t="s">
        <v>7058</v>
      </c>
      <c r="I2132" s="1">
        <v>7</v>
      </c>
      <c r="L2132" s="1">
        <v>2</v>
      </c>
      <c r="M2132" s="1" t="s">
        <v>14382</v>
      </c>
      <c r="N2132" s="1" t="s">
        <v>14383</v>
      </c>
      <c r="T2132" s="1" t="s">
        <v>15307</v>
      </c>
      <c r="U2132" s="1" t="s">
        <v>130</v>
      </c>
      <c r="V2132" s="1" t="s">
        <v>7309</v>
      </c>
      <c r="Y2132" s="1" t="s">
        <v>3969</v>
      </c>
      <c r="Z2132" s="1" t="s">
        <v>8846</v>
      </c>
      <c r="AG2132" s="1" t="s">
        <v>15633</v>
      </c>
      <c r="AI2132" s="1" t="s">
        <v>9603</v>
      </c>
      <c r="BB2132" s="1" t="s">
        <v>130</v>
      </c>
      <c r="BC2132" s="1" t="s">
        <v>7309</v>
      </c>
      <c r="BD2132" s="1" t="s">
        <v>3970</v>
      </c>
      <c r="BE2132" s="1" t="s">
        <v>9561</v>
      </c>
      <c r="BF2132" s="1" t="s">
        <v>13507</v>
      </c>
    </row>
    <row r="2133" spans="1:72" ht="13.5" customHeight="1">
      <c r="A2133" s="4" t="str">
        <f t="shared" si="59"/>
        <v>1702_각남면_0116</v>
      </c>
      <c r="B2133" s="1">
        <v>1702</v>
      </c>
      <c r="C2133" s="1" t="s">
        <v>12741</v>
      </c>
      <c r="D2133" s="1" t="s">
        <v>12742</v>
      </c>
      <c r="E2133" s="1">
        <v>2132</v>
      </c>
      <c r="F2133" s="1">
        <v>8</v>
      </c>
      <c r="G2133" s="1" t="s">
        <v>3715</v>
      </c>
      <c r="H2133" s="1" t="s">
        <v>7058</v>
      </c>
      <c r="I2133" s="1">
        <v>7</v>
      </c>
      <c r="L2133" s="1">
        <v>2</v>
      </c>
      <c r="M2133" s="1" t="s">
        <v>14382</v>
      </c>
      <c r="N2133" s="1" t="s">
        <v>14383</v>
      </c>
      <c r="T2133" s="1" t="s">
        <v>15307</v>
      </c>
      <c r="U2133" s="1" t="s">
        <v>143</v>
      </c>
      <c r="V2133" s="1" t="s">
        <v>7311</v>
      </c>
      <c r="Y2133" s="1" t="s">
        <v>3971</v>
      </c>
      <c r="Z2133" s="1" t="s">
        <v>8847</v>
      </c>
      <c r="AG2133" s="1" t="s">
        <v>15633</v>
      </c>
      <c r="AI2133" s="1" t="s">
        <v>9603</v>
      </c>
      <c r="BC2133" s="1" t="s">
        <v>7309</v>
      </c>
      <c r="BE2133" s="1" t="s">
        <v>9561</v>
      </c>
      <c r="BF2133" s="1" t="s">
        <v>13511</v>
      </c>
    </row>
    <row r="2134" spans="1:72" ht="13.5" customHeight="1">
      <c r="A2134" s="4" t="str">
        <f t="shared" si="59"/>
        <v>1702_각남면_0116</v>
      </c>
      <c r="B2134" s="1">
        <v>1702</v>
      </c>
      <c r="C2134" s="1" t="s">
        <v>12741</v>
      </c>
      <c r="D2134" s="1" t="s">
        <v>12742</v>
      </c>
      <c r="E2134" s="1">
        <v>2133</v>
      </c>
      <c r="F2134" s="1">
        <v>8</v>
      </c>
      <c r="G2134" s="1" t="s">
        <v>3715</v>
      </c>
      <c r="H2134" s="1" t="s">
        <v>7058</v>
      </c>
      <c r="I2134" s="1">
        <v>7</v>
      </c>
      <c r="L2134" s="1">
        <v>2</v>
      </c>
      <c r="M2134" s="1" t="s">
        <v>14382</v>
      </c>
      <c r="N2134" s="1" t="s">
        <v>14383</v>
      </c>
      <c r="T2134" s="1" t="s">
        <v>15307</v>
      </c>
      <c r="U2134" s="1" t="s">
        <v>143</v>
      </c>
      <c r="V2134" s="1" t="s">
        <v>7311</v>
      </c>
      <c r="Y2134" s="1" t="s">
        <v>15437</v>
      </c>
      <c r="Z2134" s="1" t="s">
        <v>8582</v>
      </c>
      <c r="AG2134" s="1" t="s">
        <v>15633</v>
      </c>
      <c r="AI2134" s="1" t="s">
        <v>9603</v>
      </c>
      <c r="BC2134" s="1" t="s">
        <v>7309</v>
      </c>
      <c r="BE2134" s="1" t="s">
        <v>9561</v>
      </c>
      <c r="BF2134" s="1" t="s">
        <v>13512</v>
      </c>
    </row>
    <row r="2135" spans="1:72" ht="13.5" customHeight="1">
      <c r="A2135" s="4" t="str">
        <f t="shared" si="59"/>
        <v>1702_각남면_0116</v>
      </c>
      <c r="B2135" s="1">
        <v>1702</v>
      </c>
      <c r="C2135" s="1" t="s">
        <v>12741</v>
      </c>
      <c r="D2135" s="1" t="s">
        <v>12742</v>
      </c>
      <c r="E2135" s="1">
        <v>2134</v>
      </c>
      <c r="F2135" s="1">
        <v>8</v>
      </c>
      <c r="G2135" s="1" t="s">
        <v>3715</v>
      </c>
      <c r="H2135" s="1" t="s">
        <v>7058</v>
      </c>
      <c r="I2135" s="1">
        <v>7</v>
      </c>
      <c r="L2135" s="1">
        <v>2</v>
      </c>
      <c r="M2135" s="1" t="s">
        <v>14382</v>
      </c>
      <c r="N2135" s="1" t="s">
        <v>14383</v>
      </c>
      <c r="T2135" s="1" t="s">
        <v>15307</v>
      </c>
      <c r="U2135" s="1" t="s">
        <v>130</v>
      </c>
      <c r="V2135" s="1" t="s">
        <v>7309</v>
      </c>
      <c r="Y2135" s="1" t="s">
        <v>3972</v>
      </c>
      <c r="Z2135" s="1" t="s">
        <v>8848</v>
      </c>
      <c r="AF2135" s="1" t="s">
        <v>3973</v>
      </c>
      <c r="AG2135" s="1" t="s">
        <v>9834</v>
      </c>
      <c r="AH2135" s="1" t="s">
        <v>443</v>
      </c>
      <c r="AI2135" s="1" t="s">
        <v>9603</v>
      </c>
      <c r="BC2135" s="1" t="s">
        <v>7309</v>
      </c>
      <c r="BE2135" s="1" t="s">
        <v>9561</v>
      </c>
      <c r="BF2135" s="1" t="s">
        <v>13509</v>
      </c>
    </row>
    <row r="2136" spans="1:72" ht="13.5" customHeight="1">
      <c r="A2136" s="4" t="str">
        <f t="shared" si="59"/>
        <v>1702_각남면_0116</v>
      </c>
      <c r="B2136" s="1">
        <v>1702</v>
      </c>
      <c r="C2136" s="1" t="s">
        <v>12741</v>
      </c>
      <c r="D2136" s="1" t="s">
        <v>12742</v>
      </c>
      <c r="E2136" s="1">
        <v>2135</v>
      </c>
      <c r="F2136" s="1">
        <v>8</v>
      </c>
      <c r="G2136" s="1" t="s">
        <v>3715</v>
      </c>
      <c r="H2136" s="1" t="s">
        <v>7058</v>
      </c>
      <c r="I2136" s="1">
        <v>7</v>
      </c>
      <c r="L2136" s="1">
        <v>2</v>
      </c>
      <c r="M2136" s="1" t="s">
        <v>14382</v>
      </c>
      <c r="N2136" s="1" t="s">
        <v>14383</v>
      </c>
      <c r="T2136" s="1" t="s">
        <v>15307</v>
      </c>
      <c r="U2136" s="1" t="s">
        <v>143</v>
      </c>
      <c r="V2136" s="1" t="s">
        <v>7311</v>
      </c>
      <c r="Y2136" s="1" t="s">
        <v>3974</v>
      </c>
      <c r="Z2136" s="1" t="s">
        <v>8849</v>
      </c>
      <c r="AC2136" s="1">
        <v>44</v>
      </c>
      <c r="AD2136" s="1" t="s">
        <v>1106</v>
      </c>
      <c r="AE2136" s="1" t="s">
        <v>9816</v>
      </c>
      <c r="AF2136" s="1" t="s">
        <v>146</v>
      </c>
      <c r="AG2136" s="1" t="s">
        <v>9822</v>
      </c>
      <c r="AH2136" s="1" t="s">
        <v>399</v>
      </c>
      <c r="AI2136" s="1" t="s">
        <v>9937</v>
      </c>
      <c r="AT2136" s="1" t="s">
        <v>57</v>
      </c>
      <c r="AU2136" s="1" t="s">
        <v>7320</v>
      </c>
      <c r="AV2136" s="1" t="s">
        <v>2510</v>
      </c>
      <c r="AW2136" s="1" t="s">
        <v>10611</v>
      </c>
      <c r="BB2136" s="1" t="s">
        <v>141</v>
      </c>
      <c r="BC2136" s="1" t="s">
        <v>7634</v>
      </c>
      <c r="BD2136" s="1" t="s">
        <v>15325</v>
      </c>
      <c r="BE2136" s="1" t="s">
        <v>8147</v>
      </c>
    </row>
    <row r="2137" spans="1:72" ht="13.5" customHeight="1">
      <c r="A2137" s="4" t="str">
        <f t="shared" si="59"/>
        <v>1702_각남면_0116</v>
      </c>
      <c r="B2137" s="1">
        <v>1702</v>
      </c>
      <c r="C2137" s="1" t="s">
        <v>12741</v>
      </c>
      <c r="D2137" s="1" t="s">
        <v>12742</v>
      </c>
      <c r="E2137" s="1">
        <v>2136</v>
      </c>
      <c r="F2137" s="1">
        <v>8</v>
      </c>
      <c r="G2137" s="1" t="s">
        <v>3715</v>
      </c>
      <c r="H2137" s="1" t="s">
        <v>7058</v>
      </c>
      <c r="I2137" s="1">
        <v>7</v>
      </c>
      <c r="L2137" s="1">
        <v>2</v>
      </c>
      <c r="M2137" s="1" t="s">
        <v>14382</v>
      </c>
      <c r="N2137" s="1" t="s">
        <v>14383</v>
      </c>
      <c r="T2137" s="1" t="s">
        <v>15307</v>
      </c>
      <c r="U2137" s="1" t="s">
        <v>130</v>
      </c>
      <c r="V2137" s="1" t="s">
        <v>7309</v>
      </c>
      <c r="Y2137" s="1" t="s">
        <v>12726</v>
      </c>
      <c r="Z2137" s="1" t="s">
        <v>13104</v>
      </c>
      <c r="AG2137" s="1" t="s">
        <v>15649</v>
      </c>
    </row>
    <row r="2138" spans="1:72" ht="13.5" customHeight="1">
      <c r="A2138" s="4" t="str">
        <f t="shared" si="59"/>
        <v>1702_각남면_0116</v>
      </c>
      <c r="B2138" s="1">
        <v>1702</v>
      </c>
      <c r="C2138" s="1" t="s">
        <v>12741</v>
      </c>
      <c r="D2138" s="1" t="s">
        <v>12742</v>
      </c>
      <c r="E2138" s="1">
        <v>2137</v>
      </c>
      <c r="F2138" s="1">
        <v>8</v>
      </c>
      <c r="G2138" s="1" t="s">
        <v>3715</v>
      </c>
      <c r="H2138" s="1" t="s">
        <v>7058</v>
      </c>
      <c r="I2138" s="1">
        <v>7</v>
      </c>
      <c r="L2138" s="1">
        <v>2</v>
      </c>
      <c r="M2138" s="1" t="s">
        <v>14382</v>
      </c>
      <c r="N2138" s="1" t="s">
        <v>14383</v>
      </c>
      <c r="T2138" s="1" t="s">
        <v>15307</v>
      </c>
      <c r="U2138" s="1" t="s">
        <v>130</v>
      </c>
      <c r="V2138" s="1" t="s">
        <v>7309</v>
      </c>
      <c r="Y2138" s="1" t="s">
        <v>12698</v>
      </c>
      <c r="Z2138" s="1" t="s">
        <v>13095</v>
      </c>
      <c r="AF2138" s="1" t="s">
        <v>3975</v>
      </c>
      <c r="AG2138" s="1" t="s">
        <v>9847</v>
      </c>
    </row>
    <row r="2139" spans="1:72" ht="13.5" customHeight="1">
      <c r="A2139" s="4" t="str">
        <f t="shared" si="59"/>
        <v>1702_각남면_0116</v>
      </c>
      <c r="B2139" s="1">
        <v>1702</v>
      </c>
      <c r="C2139" s="1" t="s">
        <v>12741</v>
      </c>
      <c r="D2139" s="1" t="s">
        <v>12742</v>
      </c>
      <c r="E2139" s="1">
        <v>2138</v>
      </c>
      <c r="F2139" s="1">
        <v>8</v>
      </c>
      <c r="G2139" s="1" t="s">
        <v>3715</v>
      </c>
      <c r="H2139" s="1" t="s">
        <v>7058</v>
      </c>
      <c r="I2139" s="1">
        <v>7</v>
      </c>
      <c r="L2139" s="1">
        <v>2</v>
      </c>
      <c r="M2139" s="1" t="s">
        <v>14382</v>
      </c>
      <c r="N2139" s="1" t="s">
        <v>14383</v>
      </c>
      <c r="S2139" s="1" t="s">
        <v>2060</v>
      </c>
      <c r="T2139" s="1" t="s">
        <v>7256</v>
      </c>
      <c r="U2139" s="1" t="s">
        <v>1520</v>
      </c>
      <c r="V2139" s="1" t="s">
        <v>7413</v>
      </c>
      <c r="Y2139" s="1" t="s">
        <v>394</v>
      </c>
      <c r="Z2139" s="1" t="s">
        <v>8850</v>
      </c>
      <c r="AC2139" s="1">
        <v>41</v>
      </c>
      <c r="AD2139" s="1" t="s">
        <v>223</v>
      </c>
      <c r="AE2139" s="1" t="s">
        <v>9784</v>
      </c>
      <c r="AF2139" s="1" t="s">
        <v>13187</v>
      </c>
      <c r="AG2139" s="1" t="s">
        <v>13188</v>
      </c>
      <c r="AT2139" s="1" t="s">
        <v>57</v>
      </c>
      <c r="AU2139" s="1" t="s">
        <v>7320</v>
      </c>
      <c r="AV2139" s="1" t="s">
        <v>3872</v>
      </c>
      <c r="AW2139" s="1" t="s">
        <v>13189</v>
      </c>
    </row>
    <row r="2140" spans="1:72" ht="13.5" customHeight="1">
      <c r="A2140" s="4" t="str">
        <f t="shared" si="59"/>
        <v>1702_각남면_0116</v>
      </c>
      <c r="B2140" s="1">
        <v>1702</v>
      </c>
      <c r="C2140" s="1" t="s">
        <v>12741</v>
      </c>
      <c r="D2140" s="1" t="s">
        <v>12742</v>
      </c>
      <c r="E2140" s="1">
        <v>2139</v>
      </c>
      <c r="F2140" s="1">
        <v>8</v>
      </c>
      <c r="G2140" s="1" t="s">
        <v>3715</v>
      </c>
      <c r="H2140" s="1" t="s">
        <v>7058</v>
      </c>
      <c r="I2140" s="1">
        <v>7</v>
      </c>
      <c r="L2140" s="1">
        <v>3</v>
      </c>
      <c r="M2140" s="1" t="s">
        <v>14647</v>
      </c>
      <c r="N2140" s="1" t="s">
        <v>14648</v>
      </c>
      <c r="T2140" s="1" t="s">
        <v>14194</v>
      </c>
      <c r="U2140" s="1" t="s">
        <v>3976</v>
      </c>
      <c r="V2140" s="1" t="s">
        <v>12936</v>
      </c>
      <c r="W2140" s="1" t="s">
        <v>76</v>
      </c>
      <c r="X2140" s="1" t="s">
        <v>12974</v>
      </c>
      <c r="Y2140" s="1" t="s">
        <v>2033</v>
      </c>
      <c r="Z2140" s="1" t="s">
        <v>8304</v>
      </c>
      <c r="AC2140" s="1">
        <v>51</v>
      </c>
      <c r="AD2140" s="1" t="s">
        <v>593</v>
      </c>
      <c r="AE2140" s="1" t="s">
        <v>9808</v>
      </c>
      <c r="AJ2140" s="1" t="s">
        <v>17</v>
      </c>
      <c r="AK2140" s="1" t="s">
        <v>9936</v>
      </c>
      <c r="AL2140" s="1" t="s">
        <v>79</v>
      </c>
      <c r="AM2140" s="1" t="s">
        <v>13206</v>
      </c>
      <c r="AT2140" s="1" t="s">
        <v>46</v>
      </c>
      <c r="AU2140" s="1" t="s">
        <v>7417</v>
      </c>
      <c r="AV2140" s="1" t="s">
        <v>3977</v>
      </c>
      <c r="AW2140" s="1" t="s">
        <v>10612</v>
      </c>
      <c r="BG2140" s="1" t="s">
        <v>46</v>
      </c>
      <c r="BH2140" s="1" t="s">
        <v>7417</v>
      </c>
      <c r="BI2140" s="1" t="s">
        <v>1576</v>
      </c>
      <c r="BJ2140" s="1" t="s">
        <v>11339</v>
      </c>
      <c r="BK2140" s="1" t="s">
        <v>46</v>
      </c>
      <c r="BL2140" s="1" t="s">
        <v>7417</v>
      </c>
      <c r="BM2140" s="1" t="s">
        <v>2173</v>
      </c>
      <c r="BN2140" s="1" t="s">
        <v>9897</v>
      </c>
      <c r="BO2140" s="1" t="s">
        <v>46</v>
      </c>
      <c r="BP2140" s="1" t="s">
        <v>7417</v>
      </c>
      <c r="BQ2140" s="1" t="s">
        <v>3978</v>
      </c>
      <c r="BR2140" s="1" t="s">
        <v>11354</v>
      </c>
      <c r="BS2140" s="1" t="s">
        <v>97</v>
      </c>
      <c r="BT2140" s="1" t="s">
        <v>9880</v>
      </c>
    </row>
    <row r="2141" spans="1:72" ht="13.5" customHeight="1">
      <c r="A2141" s="4" t="str">
        <f t="shared" si="59"/>
        <v>1702_각남면_0116</v>
      </c>
      <c r="B2141" s="1">
        <v>1702</v>
      </c>
      <c r="C2141" s="1" t="s">
        <v>12741</v>
      </c>
      <c r="D2141" s="1" t="s">
        <v>12742</v>
      </c>
      <c r="E2141" s="1">
        <v>2140</v>
      </c>
      <c r="F2141" s="1">
        <v>8</v>
      </c>
      <c r="G2141" s="1" t="s">
        <v>3715</v>
      </c>
      <c r="H2141" s="1" t="s">
        <v>7058</v>
      </c>
      <c r="I2141" s="1">
        <v>7</v>
      </c>
      <c r="L2141" s="1">
        <v>3</v>
      </c>
      <c r="M2141" s="1" t="s">
        <v>14647</v>
      </c>
      <c r="N2141" s="1" t="s">
        <v>14648</v>
      </c>
      <c r="S2141" s="1" t="s">
        <v>49</v>
      </c>
      <c r="T2141" s="1" t="s">
        <v>2878</v>
      </c>
      <c r="W2141" s="1" t="s">
        <v>1056</v>
      </c>
      <c r="X2141" s="1" t="s">
        <v>7774</v>
      </c>
      <c r="Y2141" s="1" t="s">
        <v>1717</v>
      </c>
      <c r="Z2141" s="1" t="s">
        <v>8224</v>
      </c>
      <c r="AC2141" s="1">
        <v>46</v>
      </c>
      <c r="AD2141" s="1" t="s">
        <v>469</v>
      </c>
      <c r="AE2141" s="1" t="s">
        <v>9803</v>
      </c>
      <c r="AJ2141" s="1" t="s">
        <v>17</v>
      </c>
      <c r="AK2141" s="1" t="s">
        <v>9936</v>
      </c>
      <c r="AL2141" s="1" t="s">
        <v>86</v>
      </c>
      <c r="AM2141" s="1" t="s">
        <v>9892</v>
      </c>
      <c r="AT2141" s="1" t="s">
        <v>46</v>
      </c>
      <c r="AU2141" s="1" t="s">
        <v>7417</v>
      </c>
      <c r="AV2141" s="1" t="s">
        <v>526</v>
      </c>
      <c r="AW2141" s="1" t="s">
        <v>7907</v>
      </c>
      <c r="BG2141" s="1" t="s">
        <v>46</v>
      </c>
      <c r="BH2141" s="1" t="s">
        <v>7417</v>
      </c>
      <c r="BI2141" s="1" t="s">
        <v>1129</v>
      </c>
      <c r="BJ2141" s="1" t="s">
        <v>8054</v>
      </c>
      <c r="BK2141" s="1" t="s">
        <v>46</v>
      </c>
      <c r="BL2141" s="1" t="s">
        <v>7417</v>
      </c>
      <c r="BM2141" s="1" t="s">
        <v>3979</v>
      </c>
      <c r="BN2141" s="1" t="s">
        <v>11791</v>
      </c>
      <c r="BO2141" s="1" t="s">
        <v>46</v>
      </c>
      <c r="BP2141" s="1" t="s">
        <v>7417</v>
      </c>
      <c r="BQ2141" s="1" t="s">
        <v>3980</v>
      </c>
      <c r="BR2141" s="1" t="s">
        <v>13736</v>
      </c>
      <c r="BS2141" s="1" t="s">
        <v>79</v>
      </c>
      <c r="BT2141" s="1" t="s">
        <v>14129</v>
      </c>
    </row>
    <row r="2142" spans="1:72" ht="13.5" customHeight="1">
      <c r="A2142" s="4" t="str">
        <f t="shared" si="59"/>
        <v>1702_각남면_0116</v>
      </c>
      <c r="B2142" s="1">
        <v>1702</v>
      </c>
      <c r="C2142" s="1" t="s">
        <v>12741</v>
      </c>
      <c r="D2142" s="1" t="s">
        <v>12742</v>
      </c>
      <c r="E2142" s="1">
        <v>2141</v>
      </c>
      <c r="F2142" s="1">
        <v>8</v>
      </c>
      <c r="G2142" s="1" t="s">
        <v>3715</v>
      </c>
      <c r="H2142" s="1" t="s">
        <v>7058</v>
      </c>
      <c r="I2142" s="1">
        <v>7</v>
      </c>
      <c r="L2142" s="1">
        <v>3</v>
      </c>
      <c r="M2142" s="1" t="s">
        <v>14647</v>
      </c>
      <c r="N2142" s="1" t="s">
        <v>14648</v>
      </c>
      <c r="S2142" s="1" t="s">
        <v>64</v>
      </c>
      <c r="T2142" s="1" t="s">
        <v>7221</v>
      </c>
      <c r="Y2142" s="1" t="s">
        <v>3981</v>
      </c>
      <c r="Z2142" s="1" t="s">
        <v>8851</v>
      </c>
      <c r="AC2142" s="1">
        <v>11</v>
      </c>
      <c r="AD2142" s="1" t="s">
        <v>495</v>
      </c>
      <c r="AE2142" s="1" t="s">
        <v>9805</v>
      </c>
    </row>
    <row r="2143" spans="1:72" ht="13.5" customHeight="1">
      <c r="A2143" s="4" t="str">
        <f t="shared" si="59"/>
        <v>1702_각남면_0116</v>
      </c>
      <c r="B2143" s="1">
        <v>1702</v>
      </c>
      <c r="C2143" s="1" t="s">
        <v>12741</v>
      </c>
      <c r="D2143" s="1" t="s">
        <v>12742</v>
      </c>
      <c r="E2143" s="1">
        <v>2142</v>
      </c>
      <c r="F2143" s="1">
        <v>8</v>
      </c>
      <c r="G2143" s="1" t="s">
        <v>3715</v>
      </c>
      <c r="H2143" s="1" t="s">
        <v>7058</v>
      </c>
      <c r="I2143" s="1">
        <v>7</v>
      </c>
      <c r="L2143" s="1">
        <v>3</v>
      </c>
      <c r="M2143" s="1" t="s">
        <v>14647</v>
      </c>
      <c r="N2143" s="1" t="s">
        <v>14648</v>
      </c>
      <c r="S2143" s="1" t="s">
        <v>64</v>
      </c>
      <c r="T2143" s="1" t="s">
        <v>7221</v>
      </c>
      <c r="Y2143" s="1" t="s">
        <v>3759</v>
      </c>
      <c r="Z2143" s="1" t="s">
        <v>8773</v>
      </c>
      <c r="AC2143" s="1">
        <v>10</v>
      </c>
      <c r="AD2143" s="1" t="s">
        <v>72</v>
      </c>
      <c r="AE2143" s="1" t="s">
        <v>9765</v>
      </c>
    </row>
    <row r="2144" spans="1:72" ht="13.5" customHeight="1">
      <c r="A2144" s="4" t="str">
        <f t="shared" si="59"/>
        <v>1702_각남면_0116</v>
      </c>
      <c r="B2144" s="1">
        <v>1702</v>
      </c>
      <c r="C2144" s="1" t="s">
        <v>12741</v>
      </c>
      <c r="D2144" s="1" t="s">
        <v>12742</v>
      </c>
      <c r="E2144" s="1">
        <v>2143</v>
      </c>
      <c r="F2144" s="1">
        <v>8</v>
      </c>
      <c r="G2144" s="1" t="s">
        <v>3715</v>
      </c>
      <c r="H2144" s="1" t="s">
        <v>7058</v>
      </c>
      <c r="I2144" s="1">
        <v>7</v>
      </c>
      <c r="L2144" s="1">
        <v>3</v>
      </c>
      <c r="M2144" s="1" t="s">
        <v>14647</v>
      </c>
      <c r="N2144" s="1" t="s">
        <v>14648</v>
      </c>
      <c r="S2144" s="1" t="s">
        <v>64</v>
      </c>
      <c r="T2144" s="1" t="s">
        <v>7221</v>
      </c>
      <c r="Y2144" s="1" t="s">
        <v>180</v>
      </c>
      <c r="Z2144" s="1" t="s">
        <v>7830</v>
      </c>
      <c r="AC2144" s="1">
        <v>5</v>
      </c>
      <c r="AD2144" s="1" t="s">
        <v>319</v>
      </c>
      <c r="AE2144" s="1" t="s">
        <v>7865</v>
      </c>
    </row>
    <row r="2145" spans="1:73" ht="13.5" customHeight="1">
      <c r="A2145" s="4" t="str">
        <f t="shared" si="59"/>
        <v>1702_각남면_0116</v>
      </c>
      <c r="B2145" s="1">
        <v>1702</v>
      </c>
      <c r="C2145" s="1" t="s">
        <v>12741</v>
      </c>
      <c r="D2145" s="1" t="s">
        <v>12742</v>
      </c>
      <c r="E2145" s="1">
        <v>2144</v>
      </c>
      <c r="F2145" s="1">
        <v>8</v>
      </c>
      <c r="G2145" s="1" t="s">
        <v>3715</v>
      </c>
      <c r="H2145" s="1" t="s">
        <v>7058</v>
      </c>
      <c r="I2145" s="1">
        <v>7</v>
      </c>
      <c r="L2145" s="1">
        <v>4</v>
      </c>
      <c r="M2145" s="1" t="s">
        <v>14915</v>
      </c>
      <c r="N2145" s="1" t="s">
        <v>10916</v>
      </c>
      <c r="T2145" s="1" t="s">
        <v>14194</v>
      </c>
      <c r="U2145" s="1" t="s">
        <v>3982</v>
      </c>
      <c r="V2145" s="1" t="s">
        <v>7376</v>
      </c>
      <c r="W2145" s="1" t="s">
        <v>148</v>
      </c>
      <c r="X2145" s="1" t="s">
        <v>11263</v>
      </c>
      <c r="Y2145" s="1" t="s">
        <v>1684</v>
      </c>
      <c r="Z2145" s="1" t="s">
        <v>8852</v>
      </c>
      <c r="AC2145" s="1">
        <v>49</v>
      </c>
      <c r="AD2145" s="1" t="s">
        <v>145</v>
      </c>
      <c r="AE2145" s="1" t="s">
        <v>9775</v>
      </c>
      <c r="AJ2145" s="1" t="s">
        <v>17</v>
      </c>
      <c r="AK2145" s="1" t="s">
        <v>9936</v>
      </c>
      <c r="AL2145" s="1" t="s">
        <v>149</v>
      </c>
      <c r="AM2145" s="1" t="s">
        <v>9962</v>
      </c>
      <c r="AN2145" s="1" t="s">
        <v>97</v>
      </c>
      <c r="AO2145" s="1" t="s">
        <v>9880</v>
      </c>
      <c r="AP2145" s="1" t="s">
        <v>233</v>
      </c>
      <c r="AQ2145" s="1" t="s">
        <v>7467</v>
      </c>
      <c r="AR2145" s="1" t="s">
        <v>3983</v>
      </c>
      <c r="AS2145" s="1" t="s">
        <v>10113</v>
      </c>
      <c r="AT2145" s="1" t="s">
        <v>251</v>
      </c>
      <c r="AU2145" s="1" t="s">
        <v>13267</v>
      </c>
      <c r="AV2145" s="1" t="s">
        <v>2537</v>
      </c>
      <c r="AW2145" s="1" t="s">
        <v>13429</v>
      </c>
      <c r="BB2145" s="1" t="s">
        <v>50</v>
      </c>
      <c r="BC2145" s="1" t="s">
        <v>7304</v>
      </c>
      <c r="BD2145" s="1" t="s">
        <v>3984</v>
      </c>
      <c r="BE2145" s="1" t="s">
        <v>13502</v>
      </c>
      <c r="BG2145" s="1" t="s">
        <v>46</v>
      </c>
      <c r="BH2145" s="1" t="s">
        <v>7417</v>
      </c>
      <c r="BI2145" s="1" t="s">
        <v>498</v>
      </c>
      <c r="BJ2145" s="1" t="s">
        <v>8980</v>
      </c>
      <c r="BK2145" s="1" t="s">
        <v>46</v>
      </c>
      <c r="BL2145" s="1" t="s">
        <v>7417</v>
      </c>
      <c r="BM2145" s="1" t="s">
        <v>3985</v>
      </c>
      <c r="BN2145" s="1" t="s">
        <v>8104</v>
      </c>
      <c r="BO2145" s="1" t="s">
        <v>57</v>
      </c>
      <c r="BP2145" s="1" t="s">
        <v>7320</v>
      </c>
      <c r="BQ2145" s="1" t="s">
        <v>3986</v>
      </c>
      <c r="BR2145" s="1" t="s">
        <v>12361</v>
      </c>
      <c r="BS2145" s="1" t="s">
        <v>1755</v>
      </c>
      <c r="BT2145" s="1" t="s">
        <v>10006</v>
      </c>
    </row>
    <row r="2146" spans="1:73" ht="13.5" customHeight="1">
      <c r="A2146" s="4" t="str">
        <f t="shared" si="59"/>
        <v>1702_각남면_0116</v>
      </c>
      <c r="B2146" s="1">
        <v>1702</v>
      </c>
      <c r="C2146" s="1" t="s">
        <v>12741</v>
      </c>
      <c r="D2146" s="1" t="s">
        <v>12742</v>
      </c>
      <c r="E2146" s="1">
        <v>2145</v>
      </c>
      <c r="F2146" s="1">
        <v>8</v>
      </c>
      <c r="G2146" s="1" t="s">
        <v>3715</v>
      </c>
      <c r="H2146" s="1" t="s">
        <v>7058</v>
      </c>
      <c r="I2146" s="1">
        <v>7</v>
      </c>
      <c r="L2146" s="1">
        <v>4</v>
      </c>
      <c r="M2146" s="1" t="s">
        <v>14915</v>
      </c>
      <c r="N2146" s="1" t="s">
        <v>10916</v>
      </c>
      <c r="S2146" s="1" t="s">
        <v>49</v>
      </c>
      <c r="T2146" s="1" t="s">
        <v>2878</v>
      </c>
      <c r="U2146" s="1" t="s">
        <v>50</v>
      </c>
      <c r="V2146" s="1" t="s">
        <v>7304</v>
      </c>
      <c r="Y2146" s="1" t="s">
        <v>1068</v>
      </c>
      <c r="Z2146" s="1" t="s">
        <v>8041</v>
      </c>
      <c r="AC2146" s="1">
        <v>48</v>
      </c>
      <c r="AD2146" s="1" t="s">
        <v>664</v>
      </c>
      <c r="AE2146" s="1" t="s">
        <v>9811</v>
      </c>
      <c r="AJ2146" s="1" t="s">
        <v>17</v>
      </c>
      <c r="AK2146" s="1" t="s">
        <v>9936</v>
      </c>
      <c r="AL2146" s="1" t="s">
        <v>97</v>
      </c>
      <c r="AM2146" s="1" t="s">
        <v>9880</v>
      </c>
      <c r="AN2146" s="1" t="s">
        <v>486</v>
      </c>
      <c r="AO2146" s="1" t="s">
        <v>10000</v>
      </c>
      <c r="AP2146" s="1" t="s">
        <v>46</v>
      </c>
      <c r="AQ2146" s="1" t="s">
        <v>7417</v>
      </c>
      <c r="AR2146" s="1" t="s">
        <v>3987</v>
      </c>
      <c r="AS2146" s="1" t="s">
        <v>13316</v>
      </c>
      <c r="AT2146" s="1" t="s">
        <v>251</v>
      </c>
      <c r="AU2146" s="1" t="s">
        <v>13267</v>
      </c>
      <c r="AV2146" s="1" t="s">
        <v>3988</v>
      </c>
      <c r="AW2146" s="1" t="s">
        <v>13446</v>
      </c>
      <c r="BB2146" s="1" t="s">
        <v>50</v>
      </c>
      <c r="BC2146" s="1" t="s">
        <v>7304</v>
      </c>
      <c r="BD2146" s="1" t="s">
        <v>3581</v>
      </c>
      <c r="BE2146" s="1" t="s">
        <v>8714</v>
      </c>
      <c r="BG2146" s="1" t="s">
        <v>46</v>
      </c>
      <c r="BH2146" s="1" t="s">
        <v>7417</v>
      </c>
      <c r="BI2146" s="1" t="s">
        <v>3989</v>
      </c>
      <c r="BJ2146" s="1" t="s">
        <v>11340</v>
      </c>
      <c r="BK2146" s="1" t="s">
        <v>46</v>
      </c>
      <c r="BL2146" s="1" t="s">
        <v>7417</v>
      </c>
      <c r="BM2146" s="1" t="s">
        <v>3990</v>
      </c>
      <c r="BN2146" s="1" t="s">
        <v>9786</v>
      </c>
      <c r="BO2146" s="1" t="s">
        <v>251</v>
      </c>
      <c r="BP2146" s="1" t="s">
        <v>13625</v>
      </c>
      <c r="BQ2146" s="1" t="s">
        <v>3991</v>
      </c>
      <c r="BR2146" s="1" t="s">
        <v>12362</v>
      </c>
      <c r="BS2146" s="1" t="s">
        <v>399</v>
      </c>
      <c r="BT2146" s="1" t="s">
        <v>9937</v>
      </c>
    </row>
    <row r="2147" spans="1:73" ht="13.5" customHeight="1">
      <c r="A2147" s="4" t="str">
        <f t="shared" si="59"/>
        <v>1702_각남면_0116</v>
      </c>
      <c r="B2147" s="1">
        <v>1702</v>
      </c>
      <c r="C2147" s="1" t="s">
        <v>12741</v>
      </c>
      <c r="D2147" s="1" t="s">
        <v>12742</v>
      </c>
      <c r="E2147" s="1">
        <v>2146</v>
      </c>
      <c r="F2147" s="1">
        <v>8</v>
      </c>
      <c r="G2147" s="1" t="s">
        <v>3715</v>
      </c>
      <c r="H2147" s="1" t="s">
        <v>7058</v>
      </c>
      <c r="I2147" s="1">
        <v>7</v>
      </c>
      <c r="L2147" s="1">
        <v>4</v>
      </c>
      <c r="M2147" s="1" t="s">
        <v>14915</v>
      </c>
      <c r="N2147" s="1" t="s">
        <v>10916</v>
      </c>
      <c r="S2147" s="1" t="s">
        <v>64</v>
      </c>
      <c r="T2147" s="1" t="s">
        <v>7221</v>
      </c>
      <c r="Y2147" s="1" t="s">
        <v>820</v>
      </c>
      <c r="Z2147" s="1" t="s">
        <v>8853</v>
      </c>
      <c r="AC2147" s="1">
        <v>14</v>
      </c>
      <c r="AD2147" s="1" t="s">
        <v>159</v>
      </c>
      <c r="AE2147" s="1" t="s">
        <v>9777</v>
      </c>
    </row>
    <row r="2148" spans="1:73" ht="13.5" customHeight="1">
      <c r="A2148" s="4" t="str">
        <f t="shared" si="59"/>
        <v>1702_각남면_0116</v>
      </c>
      <c r="B2148" s="1">
        <v>1702</v>
      </c>
      <c r="C2148" s="1" t="s">
        <v>12741</v>
      </c>
      <c r="D2148" s="1" t="s">
        <v>12742</v>
      </c>
      <c r="E2148" s="1">
        <v>2147</v>
      </c>
      <c r="F2148" s="1">
        <v>8</v>
      </c>
      <c r="G2148" s="1" t="s">
        <v>3715</v>
      </c>
      <c r="H2148" s="1" t="s">
        <v>7058</v>
      </c>
      <c r="I2148" s="1">
        <v>7</v>
      </c>
      <c r="L2148" s="1">
        <v>5</v>
      </c>
      <c r="M2148" s="1" t="s">
        <v>15154</v>
      </c>
      <c r="N2148" s="1" t="s">
        <v>15155</v>
      </c>
      <c r="T2148" s="1" t="s">
        <v>14194</v>
      </c>
      <c r="U2148" s="1" t="s">
        <v>2071</v>
      </c>
      <c r="V2148" s="1" t="s">
        <v>12845</v>
      </c>
      <c r="W2148" s="1" t="s">
        <v>1915</v>
      </c>
      <c r="X2148" s="1" t="s">
        <v>7782</v>
      </c>
      <c r="Y2148" s="1" t="s">
        <v>3992</v>
      </c>
      <c r="Z2148" s="1" t="s">
        <v>8343</v>
      </c>
      <c r="AC2148" s="1">
        <v>69</v>
      </c>
      <c r="AD2148" s="1" t="s">
        <v>408</v>
      </c>
      <c r="AE2148" s="1" t="s">
        <v>9800</v>
      </c>
      <c r="AJ2148" s="1" t="s">
        <v>17</v>
      </c>
      <c r="AK2148" s="1" t="s">
        <v>9936</v>
      </c>
      <c r="AL2148" s="1" t="s">
        <v>1916</v>
      </c>
      <c r="AM2148" s="1" t="s">
        <v>10007</v>
      </c>
      <c r="AT2148" s="1" t="s">
        <v>46</v>
      </c>
      <c r="AU2148" s="1" t="s">
        <v>7417</v>
      </c>
      <c r="AV2148" s="1" t="s">
        <v>3993</v>
      </c>
      <c r="AW2148" s="1" t="s">
        <v>9234</v>
      </c>
      <c r="BG2148" s="1" t="s">
        <v>46</v>
      </c>
      <c r="BH2148" s="1" t="s">
        <v>7417</v>
      </c>
      <c r="BI2148" s="1" t="s">
        <v>1305</v>
      </c>
      <c r="BJ2148" s="1" t="s">
        <v>8099</v>
      </c>
      <c r="BK2148" s="1" t="s">
        <v>46</v>
      </c>
      <c r="BL2148" s="1" t="s">
        <v>7417</v>
      </c>
      <c r="BM2148" s="1" t="s">
        <v>795</v>
      </c>
      <c r="BN2148" s="1" t="s">
        <v>10323</v>
      </c>
      <c r="BO2148" s="1" t="s">
        <v>46</v>
      </c>
      <c r="BP2148" s="1" t="s">
        <v>7417</v>
      </c>
      <c r="BQ2148" s="1" t="s">
        <v>3994</v>
      </c>
      <c r="BR2148" s="1" t="s">
        <v>12363</v>
      </c>
      <c r="BS2148" s="1" t="s">
        <v>565</v>
      </c>
      <c r="BT2148" s="1" t="s">
        <v>9927</v>
      </c>
    </row>
    <row r="2149" spans="1:73" ht="13.5" customHeight="1">
      <c r="A2149" s="4" t="str">
        <f t="shared" si="59"/>
        <v>1702_각남면_0116</v>
      </c>
      <c r="B2149" s="1">
        <v>1702</v>
      </c>
      <c r="C2149" s="1" t="s">
        <v>12741</v>
      </c>
      <c r="D2149" s="1" t="s">
        <v>12742</v>
      </c>
      <c r="E2149" s="1">
        <v>2148</v>
      </c>
      <c r="F2149" s="1">
        <v>8</v>
      </c>
      <c r="G2149" s="1" t="s">
        <v>3715</v>
      </c>
      <c r="H2149" s="1" t="s">
        <v>7058</v>
      </c>
      <c r="I2149" s="1">
        <v>7</v>
      </c>
      <c r="L2149" s="1">
        <v>5</v>
      </c>
      <c r="M2149" s="1" t="s">
        <v>15154</v>
      </c>
      <c r="N2149" s="1" t="s">
        <v>15155</v>
      </c>
      <c r="S2149" s="1" t="s">
        <v>49</v>
      </c>
      <c r="T2149" s="1" t="s">
        <v>2878</v>
      </c>
      <c r="W2149" s="1" t="s">
        <v>76</v>
      </c>
      <c r="X2149" s="1" t="s">
        <v>12974</v>
      </c>
      <c r="Y2149" s="1" t="s">
        <v>88</v>
      </c>
      <c r="Z2149" s="1" t="s">
        <v>7814</v>
      </c>
      <c r="AC2149" s="1">
        <v>59</v>
      </c>
      <c r="AD2149" s="1" t="s">
        <v>296</v>
      </c>
      <c r="AE2149" s="1" t="s">
        <v>9791</v>
      </c>
      <c r="AJ2149" s="1" t="s">
        <v>17</v>
      </c>
      <c r="AK2149" s="1" t="s">
        <v>9936</v>
      </c>
      <c r="AL2149" s="1" t="s">
        <v>79</v>
      </c>
      <c r="AM2149" s="1" t="s">
        <v>13206</v>
      </c>
      <c r="AT2149" s="1" t="s">
        <v>46</v>
      </c>
      <c r="AU2149" s="1" t="s">
        <v>7417</v>
      </c>
      <c r="AV2149" s="1" t="s">
        <v>3299</v>
      </c>
      <c r="AW2149" s="1" t="s">
        <v>10613</v>
      </c>
      <c r="BG2149" s="1" t="s">
        <v>46</v>
      </c>
      <c r="BH2149" s="1" t="s">
        <v>7417</v>
      </c>
      <c r="BI2149" s="1" t="s">
        <v>15900</v>
      </c>
      <c r="BJ2149" s="1" t="s">
        <v>8774</v>
      </c>
      <c r="BK2149" s="1" t="s">
        <v>46</v>
      </c>
      <c r="BL2149" s="1" t="s">
        <v>7417</v>
      </c>
      <c r="BM2149" s="1" t="s">
        <v>2469</v>
      </c>
      <c r="BN2149" s="1" t="s">
        <v>11237</v>
      </c>
      <c r="BO2149" s="1" t="s">
        <v>46</v>
      </c>
      <c r="BP2149" s="1" t="s">
        <v>7417</v>
      </c>
      <c r="BQ2149" s="1" t="s">
        <v>3995</v>
      </c>
      <c r="BR2149" s="1" t="s">
        <v>12364</v>
      </c>
      <c r="BS2149" s="1" t="s">
        <v>443</v>
      </c>
      <c r="BT2149" s="1" t="s">
        <v>9603</v>
      </c>
    </row>
    <row r="2150" spans="1:73" ht="13.5" customHeight="1">
      <c r="A2150" s="4" t="str">
        <f t="shared" si="59"/>
        <v>1702_각남면_0116</v>
      </c>
      <c r="B2150" s="1">
        <v>1702</v>
      </c>
      <c r="C2150" s="1" t="s">
        <v>12741</v>
      </c>
      <c r="D2150" s="1" t="s">
        <v>12742</v>
      </c>
      <c r="E2150" s="1">
        <v>2149</v>
      </c>
      <c r="F2150" s="1">
        <v>8</v>
      </c>
      <c r="G2150" s="1" t="s">
        <v>3715</v>
      </c>
      <c r="H2150" s="1" t="s">
        <v>7058</v>
      </c>
      <c r="I2150" s="1">
        <v>7</v>
      </c>
      <c r="L2150" s="1">
        <v>5</v>
      </c>
      <c r="M2150" s="1" t="s">
        <v>15154</v>
      </c>
      <c r="N2150" s="1" t="s">
        <v>15155</v>
      </c>
      <c r="S2150" s="1" t="s">
        <v>68</v>
      </c>
      <c r="T2150" s="1" t="s">
        <v>7222</v>
      </c>
      <c r="U2150" s="1" t="s">
        <v>3996</v>
      </c>
      <c r="V2150" s="1" t="s">
        <v>7554</v>
      </c>
      <c r="Y2150" s="1" t="s">
        <v>3997</v>
      </c>
      <c r="Z2150" s="1" t="s">
        <v>8854</v>
      </c>
      <c r="AC2150" s="1">
        <v>24</v>
      </c>
      <c r="AD2150" s="1" t="s">
        <v>337</v>
      </c>
      <c r="AE2150" s="1" t="s">
        <v>9796</v>
      </c>
    </row>
    <row r="2151" spans="1:73" ht="13.5" customHeight="1">
      <c r="A2151" s="4" t="str">
        <f t="shared" si="59"/>
        <v>1702_각남면_0116</v>
      </c>
      <c r="B2151" s="1">
        <v>1702</v>
      </c>
      <c r="C2151" s="1" t="s">
        <v>12741</v>
      </c>
      <c r="D2151" s="1" t="s">
        <v>12742</v>
      </c>
      <c r="E2151" s="1">
        <v>2150</v>
      </c>
      <c r="F2151" s="1">
        <v>8</v>
      </c>
      <c r="G2151" s="1" t="s">
        <v>3715</v>
      </c>
      <c r="H2151" s="1" t="s">
        <v>7058</v>
      </c>
      <c r="I2151" s="1">
        <v>7</v>
      </c>
      <c r="L2151" s="1">
        <v>5</v>
      </c>
      <c r="M2151" s="1" t="s">
        <v>15154</v>
      </c>
      <c r="N2151" s="1" t="s">
        <v>15155</v>
      </c>
      <c r="S2151" s="1" t="s">
        <v>64</v>
      </c>
      <c r="T2151" s="1" t="s">
        <v>7221</v>
      </c>
      <c r="Y2151" s="1" t="s">
        <v>3998</v>
      </c>
      <c r="Z2151" s="1" t="s">
        <v>8855</v>
      </c>
      <c r="AC2151" s="1">
        <v>15</v>
      </c>
      <c r="AD2151" s="1" t="s">
        <v>70</v>
      </c>
      <c r="AE2151" s="1" t="s">
        <v>9764</v>
      </c>
    </row>
    <row r="2152" spans="1:73" ht="13.5" customHeight="1">
      <c r="A2152" s="4" t="str">
        <f t="shared" si="59"/>
        <v>1702_각남면_0116</v>
      </c>
      <c r="B2152" s="1">
        <v>1702</v>
      </c>
      <c r="C2152" s="1" t="s">
        <v>12741</v>
      </c>
      <c r="D2152" s="1" t="s">
        <v>12742</v>
      </c>
      <c r="E2152" s="1">
        <v>2151</v>
      </c>
      <c r="F2152" s="1">
        <v>8</v>
      </c>
      <c r="G2152" s="1" t="s">
        <v>3715</v>
      </c>
      <c r="H2152" s="1" t="s">
        <v>7058</v>
      </c>
      <c r="I2152" s="1">
        <v>7</v>
      </c>
      <c r="L2152" s="1">
        <v>5</v>
      </c>
      <c r="M2152" s="1" t="s">
        <v>15154</v>
      </c>
      <c r="N2152" s="1" t="s">
        <v>15155</v>
      </c>
      <c r="S2152" s="1" t="s">
        <v>68</v>
      </c>
      <c r="T2152" s="1" t="s">
        <v>7222</v>
      </c>
      <c r="Y2152" s="1" t="s">
        <v>2098</v>
      </c>
      <c r="Z2152" s="1" t="s">
        <v>8856</v>
      </c>
      <c r="AF2152" s="1" t="s">
        <v>368</v>
      </c>
      <c r="AG2152" s="1" t="s">
        <v>9826</v>
      </c>
    </row>
    <row r="2153" spans="1:73" ht="13.5" customHeight="1">
      <c r="A2153" s="4" t="str">
        <f t="shared" si="59"/>
        <v>1702_각남면_0116</v>
      </c>
      <c r="B2153" s="1">
        <v>1702</v>
      </c>
      <c r="C2153" s="1" t="s">
        <v>12741</v>
      </c>
      <c r="D2153" s="1" t="s">
        <v>12742</v>
      </c>
      <c r="E2153" s="1">
        <v>2152</v>
      </c>
      <c r="F2153" s="1">
        <v>8</v>
      </c>
      <c r="G2153" s="1" t="s">
        <v>3715</v>
      </c>
      <c r="H2153" s="1" t="s">
        <v>7058</v>
      </c>
      <c r="I2153" s="1">
        <v>7</v>
      </c>
      <c r="L2153" s="1">
        <v>5</v>
      </c>
      <c r="M2153" s="1" t="s">
        <v>15154</v>
      </c>
      <c r="N2153" s="1" t="s">
        <v>15155</v>
      </c>
      <c r="S2153" s="1" t="s">
        <v>64</v>
      </c>
      <c r="T2153" s="1" t="s">
        <v>7221</v>
      </c>
      <c r="Y2153" s="1" t="s">
        <v>88</v>
      </c>
      <c r="Z2153" s="1" t="s">
        <v>7814</v>
      </c>
      <c r="AD2153" s="1" t="s">
        <v>316</v>
      </c>
      <c r="AE2153" s="1" t="s">
        <v>9794</v>
      </c>
    </row>
    <row r="2154" spans="1:73" ht="13.5" customHeight="1">
      <c r="A2154" s="4" t="str">
        <f t="shared" ref="A2154:A2185" si="60">HYPERLINK("http://kyu.snu.ac.kr/sdhj/index.jsp?type=hj/GK14658_00IH_0001_0117.jpg","1702_각남면_0117")</f>
        <v>1702_각남면_0117</v>
      </c>
      <c r="B2154" s="1">
        <v>1702</v>
      </c>
      <c r="C2154" s="1" t="s">
        <v>12741</v>
      </c>
      <c r="D2154" s="1" t="s">
        <v>12742</v>
      </c>
      <c r="E2154" s="1">
        <v>2153</v>
      </c>
      <c r="F2154" s="1">
        <v>8</v>
      </c>
      <c r="G2154" s="1" t="s">
        <v>3715</v>
      </c>
      <c r="H2154" s="1" t="s">
        <v>7058</v>
      </c>
      <c r="I2154" s="1">
        <v>8</v>
      </c>
      <c r="J2154" s="1" t="s">
        <v>3999</v>
      </c>
      <c r="K2154" s="1" t="s">
        <v>7121</v>
      </c>
      <c r="L2154" s="1">
        <v>1</v>
      </c>
      <c r="M2154" s="1" t="s">
        <v>3999</v>
      </c>
      <c r="N2154" s="1" t="s">
        <v>7121</v>
      </c>
      <c r="T2154" s="1" t="s">
        <v>14194</v>
      </c>
      <c r="U2154" s="1" t="s">
        <v>4000</v>
      </c>
      <c r="V2154" s="1" t="s">
        <v>7555</v>
      </c>
      <c r="W2154" s="1" t="s">
        <v>155</v>
      </c>
      <c r="X2154" s="1" t="s">
        <v>7753</v>
      </c>
      <c r="Y2154" s="1" t="s">
        <v>4001</v>
      </c>
      <c r="Z2154" s="1" t="s">
        <v>8857</v>
      </c>
      <c r="AC2154" s="1">
        <v>46</v>
      </c>
      <c r="AD2154" s="1" t="s">
        <v>469</v>
      </c>
      <c r="AE2154" s="1" t="s">
        <v>9803</v>
      </c>
      <c r="AJ2154" s="1" t="s">
        <v>17</v>
      </c>
      <c r="AK2154" s="1" t="s">
        <v>9936</v>
      </c>
      <c r="AL2154" s="1" t="s">
        <v>149</v>
      </c>
      <c r="AM2154" s="1" t="s">
        <v>9962</v>
      </c>
      <c r="AT2154" s="1" t="s">
        <v>46</v>
      </c>
      <c r="AU2154" s="1" t="s">
        <v>7417</v>
      </c>
      <c r="AV2154" s="1" t="s">
        <v>1169</v>
      </c>
      <c r="AW2154" s="1" t="s">
        <v>8063</v>
      </c>
      <c r="BG2154" s="1" t="s">
        <v>46</v>
      </c>
      <c r="BH2154" s="1" t="s">
        <v>7417</v>
      </c>
      <c r="BI2154" s="1" t="s">
        <v>4002</v>
      </c>
      <c r="BJ2154" s="1" t="s">
        <v>9308</v>
      </c>
      <c r="BK2154" s="1" t="s">
        <v>46</v>
      </c>
      <c r="BL2154" s="1" t="s">
        <v>7417</v>
      </c>
      <c r="BM2154" s="1" t="s">
        <v>1268</v>
      </c>
      <c r="BN2154" s="1" t="s">
        <v>11183</v>
      </c>
      <c r="BO2154" s="1" t="s">
        <v>46</v>
      </c>
      <c r="BP2154" s="1" t="s">
        <v>7417</v>
      </c>
      <c r="BQ2154" s="1" t="s">
        <v>4003</v>
      </c>
      <c r="BR2154" s="1" t="s">
        <v>13877</v>
      </c>
      <c r="BS2154" s="1" t="s">
        <v>79</v>
      </c>
      <c r="BT2154" s="1" t="s">
        <v>14129</v>
      </c>
    </row>
    <row r="2155" spans="1:73" ht="13.5" customHeight="1">
      <c r="A2155" s="4" t="str">
        <f t="shared" si="60"/>
        <v>1702_각남면_0117</v>
      </c>
      <c r="B2155" s="1">
        <v>1702</v>
      </c>
      <c r="C2155" s="1" t="s">
        <v>12741</v>
      </c>
      <c r="D2155" s="1" t="s">
        <v>12742</v>
      </c>
      <c r="E2155" s="1">
        <v>2154</v>
      </c>
      <c r="F2155" s="1">
        <v>8</v>
      </c>
      <c r="G2155" s="1" t="s">
        <v>3715</v>
      </c>
      <c r="H2155" s="1" t="s">
        <v>7058</v>
      </c>
      <c r="I2155" s="1">
        <v>8</v>
      </c>
      <c r="L2155" s="1">
        <v>1</v>
      </c>
      <c r="M2155" s="1" t="s">
        <v>3999</v>
      </c>
      <c r="N2155" s="1" t="s">
        <v>7121</v>
      </c>
      <c r="S2155" s="1" t="s">
        <v>49</v>
      </c>
      <c r="T2155" s="1" t="s">
        <v>2878</v>
      </c>
      <c r="W2155" s="1" t="s">
        <v>166</v>
      </c>
      <c r="X2155" s="1" t="s">
        <v>7754</v>
      </c>
      <c r="Y2155" s="1" t="s">
        <v>88</v>
      </c>
      <c r="Z2155" s="1" t="s">
        <v>7814</v>
      </c>
      <c r="AF2155" s="1" t="s">
        <v>368</v>
      </c>
      <c r="AG2155" s="1" t="s">
        <v>9826</v>
      </c>
    </row>
    <row r="2156" spans="1:73" ht="13.5" customHeight="1">
      <c r="A2156" s="4" t="str">
        <f t="shared" si="60"/>
        <v>1702_각남면_0117</v>
      </c>
      <c r="B2156" s="1">
        <v>1702</v>
      </c>
      <c r="C2156" s="1" t="s">
        <v>12741</v>
      </c>
      <c r="D2156" s="1" t="s">
        <v>12742</v>
      </c>
      <c r="E2156" s="1">
        <v>2155</v>
      </c>
      <c r="F2156" s="1">
        <v>8</v>
      </c>
      <c r="G2156" s="1" t="s">
        <v>3715</v>
      </c>
      <c r="H2156" s="1" t="s">
        <v>7058</v>
      </c>
      <c r="I2156" s="1">
        <v>8</v>
      </c>
      <c r="L2156" s="1">
        <v>1</v>
      </c>
      <c r="M2156" s="1" t="s">
        <v>3999</v>
      </c>
      <c r="N2156" s="1" t="s">
        <v>7121</v>
      </c>
      <c r="S2156" s="1" t="s">
        <v>309</v>
      </c>
      <c r="T2156" s="1" t="s">
        <v>7229</v>
      </c>
      <c r="U2156" s="1" t="s">
        <v>50</v>
      </c>
      <c r="V2156" s="1" t="s">
        <v>7304</v>
      </c>
      <c r="Y2156" s="1" t="s">
        <v>1068</v>
      </c>
      <c r="Z2156" s="1" t="s">
        <v>8041</v>
      </c>
      <c r="AC2156" s="1">
        <v>49</v>
      </c>
      <c r="AD2156" s="1" t="s">
        <v>145</v>
      </c>
      <c r="AE2156" s="1" t="s">
        <v>9775</v>
      </c>
      <c r="AJ2156" s="1" t="s">
        <v>17</v>
      </c>
      <c r="AK2156" s="1" t="s">
        <v>9936</v>
      </c>
      <c r="AL2156" s="1" t="s">
        <v>97</v>
      </c>
      <c r="AM2156" s="1" t="s">
        <v>9880</v>
      </c>
      <c r="AN2156" s="1" t="s">
        <v>893</v>
      </c>
      <c r="AO2156" s="1" t="s">
        <v>9946</v>
      </c>
      <c r="AP2156" s="1" t="s">
        <v>55</v>
      </c>
      <c r="AQ2156" s="1" t="s">
        <v>7306</v>
      </c>
      <c r="AR2156" s="1" t="s">
        <v>4004</v>
      </c>
      <c r="AS2156" s="1" t="s">
        <v>13302</v>
      </c>
      <c r="AT2156" s="1" t="s">
        <v>57</v>
      </c>
      <c r="AU2156" s="1" t="s">
        <v>7320</v>
      </c>
      <c r="AV2156" s="1" t="s">
        <v>4005</v>
      </c>
      <c r="AW2156" s="1" t="s">
        <v>9359</v>
      </c>
      <c r="BG2156" s="1" t="s">
        <v>57</v>
      </c>
      <c r="BH2156" s="1" t="s">
        <v>7320</v>
      </c>
      <c r="BI2156" s="1" t="s">
        <v>1306</v>
      </c>
      <c r="BJ2156" s="1" t="s">
        <v>10625</v>
      </c>
      <c r="BK2156" s="1" t="s">
        <v>57</v>
      </c>
      <c r="BL2156" s="1" t="s">
        <v>7320</v>
      </c>
      <c r="BM2156" s="1" t="s">
        <v>4006</v>
      </c>
      <c r="BN2156" s="1" t="s">
        <v>9670</v>
      </c>
      <c r="BO2156" s="1" t="s">
        <v>57</v>
      </c>
      <c r="BP2156" s="1" t="s">
        <v>7320</v>
      </c>
      <c r="BQ2156" s="1" t="s">
        <v>4007</v>
      </c>
      <c r="BR2156" s="1" t="s">
        <v>12365</v>
      </c>
      <c r="BS2156" s="1" t="s">
        <v>86</v>
      </c>
      <c r="BT2156" s="1" t="s">
        <v>9892</v>
      </c>
    </row>
    <row r="2157" spans="1:73" ht="13.5" customHeight="1">
      <c r="A2157" s="4" t="str">
        <f t="shared" si="60"/>
        <v>1702_각남면_0117</v>
      </c>
      <c r="B2157" s="1">
        <v>1702</v>
      </c>
      <c r="C2157" s="1" t="s">
        <v>12741</v>
      </c>
      <c r="D2157" s="1" t="s">
        <v>12742</v>
      </c>
      <c r="E2157" s="1">
        <v>2156</v>
      </c>
      <c r="F2157" s="1">
        <v>8</v>
      </c>
      <c r="G2157" s="1" t="s">
        <v>3715</v>
      </c>
      <c r="H2157" s="1" t="s">
        <v>7058</v>
      </c>
      <c r="I2157" s="1">
        <v>8</v>
      </c>
      <c r="L2157" s="1">
        <v>1</v>
      </c>
      <c r="M2157" s="1" t="s">
        <v>3999</v>
      </c>
      <c r="N2157" s="1" t="s">
        <v>7121</v>
      </c>
      <c r="S2157" s="1" t="s">
        <v>64</v>
      </c>
      <c r="T2157" s="1" t="s">
        <v>7221</v>
      </c>
      <c r="Y2157" s="1" t="s">
        <v>1211</v>
      </c>
      <c r="Z2157" s="1" t="s">
        <v>8074</v>
      </c>
      <c r="AF2157" s="1" t="s">
        <v>459</v>
      </c>
      <c r="AG2157" s="1" t="s">
        <v>9828</v>
      </c>
    </row>
    <row r="2158" spans="1:73" ht="13.5" customHeight="1">
      <c r="A2158" s="4" t="str">
        <f t="shared" si="60"/>
        <v>1702_각남면_0117</v>
      </c>
      <c r="B2158" s="1">
        <v>1702</v>
      </c>
      <c r="C2158" s="1" t="s">
        <v>12741</v>
      </c>
      <c r="D2158" s="1" t="s">
        <v>12742</v>
      </c>
      <c r="E2158" s="1">
        <v>2157</v>
      </c>
      <c r="F2158" s="1">
        <v>8</v>
      </c>
      <c r="G2158" s="1" t="s">
        <v>3715</v>
      </c>
      <c r="H2158" s="1" t="s">
        <v>7058</v>
      </c>
      <c r="I2158" s="1">
        <v>8</v>
      </c>
      <c r="L2158" s="1">
        <v>1</v>
      </c>
      <c r="M2158" s="1" t="s">
        <v>3999</v>
      </c>
      <c r="N2158" s="1" t="s">
        <v>7121</v>
      </c>
      <c r="S2158" s="1" t="s">
        <v>68</v>
      </c>
      <c r="T2158" s="1" t="s">
        <v>7222</v>
      </c>
      <c r="U2158" s="1" t="s">
        <v>4008</v>
      </c>
      <c r="V2158" s="1" t="s">
        <v>7556</v>
      </c>
      <c r="Y2158" s="1" t="s">
        <v>4009</v>
      </c>
      <c r="Z2158" s="1" t="s">
        <v>8858</v>
      </c>
      <c r="AF2158" s="1" t="s">
        <v>368</v>
      </c>
      <c r="AG2158" s="1" t="s">
        <v>9826</v>
      </c>
    </row>
    <row r="2159" spans="1:73" ht="13.5" customHeight="1">
      <c r="A2159" s="4" t="str">
        <f t="shared" si="60"/>
        <v>1702_각남면_0117</v>
      </c>
      <c r="B2159" s="1">
        <v>1702</v>
      </c>
      <c r="C2159" s="1" t="s">
        <v>12741</v>
      </c>
      <c r="D2159" s="1" t="s">
        <v>12742</v>
      </c>
      <c r="E2159" s="1">
        <v>2158</v>
      </c>
      <c r="F2159" s="1">
        <v>8</v>
      </c>
      <c r="G2159" s="1" t="s">
        <v>3715</v>
      </c>
      <c r="H2159" s="1" t="s">
        <v>7058</v>
      </c>
      <c r="I2159" s="1">
        <v>8</v>
      </c>
      <c r="L2159" s="1">
        <v>1</v>
      </c>
      <c r="M2159" s="1" t="s">
        <v>3999</v>
      </c>
      <c r="N2159" s="1" t="s">
        <v>7121</v>
      </c>
      <c r="S2159" s="1" t="s">
        <v>68</v>
      </c>
      <c r="T2159" s="1" t="s">
        <v>7222</v>
      </c>
      <c r="U2159" s="1" t="s">
        <v>4010</v>
      </c>
      <c r="V2159" s="1" t="s">
        <v>7557</v>
      </c>
      <c r="Y2159" s="1" t="s">
        <v>4011</v>
      </c>
      <c r="Z2159" s="1" t="s">
        <v>8859</v>
      </c>
      <c r="AC2159" s="1">
        <v>8</v>
      </c>
      <c r="AD2159" s="1" t="s">
        <v>184</v>
      </c>
      <c r="AE2159" s="1" t="s">
        <v>9781</v>
      </c>
      <c r="BU2159" s="1" t="s">
        <v>16096</v>
      </c>
    </row>
    <row r="2160" spans="1:73" ht="13.5" customHeight="1">
      <c r="A2160" s="4" t="str">
        <f t="shared" si="60"/>
        <v>1702_각남면_0117</v>
      </c>
      <c r="B2160" s="1">
        <v>1702</v>
      </c>
      <c r="C2160" s="1" t="s">
        <v>12741</v>
      </c>
      <c r="D2160" s="1" t="s">
        <v>12742</v>
      </c>
      <c r="E2160" s="1">
        <v>2159</v>
      </c>
      <c r="F2160" s="1">
        <v>8</v>
      </c>
      <c r="G2160" s="1" t="s">
        <v>3715</v>
      </c>
      <c r="H2160" s="1" t="s">
        <v>7058</v>
      </c>
      <c r="I2160" s="1">
        <v>8</v>
      </c>
      <c r="L2160" s="1">
        <v>1</v>
      </c>
      <c r="M2160" s="1" t="s">
        <v>3999</v>
      </c>
      <c r="N2160" s="1" t="s">
        <v>7121</v>
      </c>
      <c r="S2160" s="1" t="s">
        <v>68</v>
      </c>
      <c r="T2160" s="1" t="s">
        <v>7222</v>
      </c>
      <c r="Y2160" s="1" t="s">
        <v>4012</v>
      </c>
      <c r="Z2160" s="1" t="s">
        <v>8860</v>
      </c>
      <c r="AC2160" s="1">
        <v>7</v>
      </c>
      <c r="AD2160" s="1" t="s">
        <v>74</v>
      </c>
      <c r="AE2160" s="1" t="s">
        <v>9766</v>
      </c>
      <c r="AF2160" s="1" t="s">
        <v>100</v>
      </c>
      <c r="AG2160" s="1" t="s">
        <v>9819</v>
      </c>
    </row>
    <row r="2161" spans="1:73" ht="13.5" customHeight="1">
      <c r="A2161" s="4" t="str">
        <f t="shared" si="60"/>
        <v>1702_각남면_0117</v>
      </c>
      <c r="B2161" s="1">
        <v>1702</v>
      </c>
      <c r="C2161" s="1" t="s">
        <v>12741</v>
      </c>
      <c r="D2161" s="1" t="s">
        <v>12742</v>
      </c>
      <c r="E2161" s="1">
        <v>2160</v>
      </c>
      <c r="F2161" s="1">
        <v>8</v>
      </c>
      <c r="G2161" s="1" t="s">
        <v>3715</v>
      </c>
      <c r="H2161" s="1" t="s">
        <v>7058</v>
      </c>
      <c r="I2161" s="1">
        <v>8</v>
      </c>
      <c r="L2161" s="1">
        <v>2</v>
      </c>
      <c r="M2161" s="1" t="s">
        <v>14247</v>
      </c>
      <c r="N2161" s="1" t="s">
        <v>14248</v>
      </c>
      <c r="Q2161" s="1" t="s">
        <v>4013</v>
      </c>
      <c r="R2161" s="1" t="s">
        <v>12822</v>
      </c>
      <c r="T2161" s="1" t="s">
        <v>14194</v>
      </c>
      <c r="W2161" s="1" t="s">
        <v>166</v>
      </c>
      <c r="X2161" s="1" t="s">
        <v>7754</v>
      </c>
      <c r="Y2161" s="1" t="s">
        <v>88</v>
      </c>
      <c r="Z2161" s="1" t="s">
        <v>7814</v>
      </c>
      <c r="AC2161" s="1">
        <v>63</v>
      </c>
      <c r="AD2161" s="1" t="s">
        <v>217</v>
      </c>
      <c r="AE2161" s="1" t="s">
        <v>9783</v>
      </c>
      <c r="AJ2161" s="1" t="s">
        <v>17</v>
      </c>
      <c r="AK2161" s="1" t="s">
        <v>9936</v>
      </c>
      <c r="AL2161" s="1" t="s">
        <v>97</v>
      </c>
      <c r="AM2161" s="1" t="s">
        <v>9880</v>
      </c>
      <c r="AT2161" s="1" t="s">
        <v>187</v>
      </c>
      <c r="AU2161" s="1" t="s">
        <v>10063</v>
      </c>
      <c r="AV2161" s="1" t="s">
        <v>4014</v>
      </c>
      <c r="AW2161" s="1" t="s">
        <v>10614</v>
      </c>
      <c r="BG2161" s="1" t="s">
        <v>363</v>
      </c>
      <c r="BH2161" s="1" t="s">
        <v>7491</v>
      </c>
      <c r="BI2161" s="1" t="s">
        <v>3853</v>
      </c>
      <c r="BJ2161" s="1" t="s">
        <v>11341</v>
      </c>
      <c r="BK2161" s="1" t="s">
        <v>343</v>
      </c>
      <c r="BL2161" s="1" t="s">
        <v>11039</v>
      </c>
      <c r="BM2161" s="1" t="s">
        <v>1214</v>
      </c>
      <c r="BN2161" s="1" t="s">
        <v>8076</v>
      </c>
      <c r="BO2161" s="1" t="s">
        <v>46</v>
      </c>
      <c r="BP2161" s="1" t="s">
        <v>7417</v>
      </c>
      <c r="BQ2161" s="1" t="s">
        <v>4015</v>
      </c>
      <c r="BR2161" s="1" t="s">
        <v>12366</v>
      </c>
      <c r="BS2161" s="1" t="s">
        <v>597</v>
      </c>
      <c r="BT2161" s="1" t="s">
        <v>10004</v>
      </c>
    </row>
    <row r="2162" spans="1:73" ht="13.5" customHeight="1">
      <c r="A2162" s="4" t="str">
        <f t="shared" si="60"/>
        <v>1702_각남면_0117</v>
      </c>
      <c r="B2162" s="1">
        <v>1702</v>
      </c>
      <c r="C2162" s="1" t="s">
        <v>12741</v>
      </c>
      <c r="D2162" s="1" t="s">
        <v>12742</v>
      </c>
      <c r="E2162" s="1">
        <v>2161</v>
      </c>
      <c r="F2162" s="1">
        <v>8</v>
      </c>
      <c r="G2162" s="1" t="s">
        <v>3715</v>
      </c>
      <c r="H2162" s="1" t="s">
        <v>7058</v>
      </c>
      <c r="I2162" s="1">
        <v>8</v>
      </c>
      <c r="L2162" s="1">
        <v>2</v>
      </c>
      <c r="M2162" s="1" t="s">
        <v>14247</v>
      </c>
      <c r="N2162" s="1" t="s">
        <v>14248</v>
      </c>
      <c r="T2162" s="1" t="s">
        <v>15306</v>
      </c>
      <c r="U2162" s="1" t="s">
        <v>130</v>
      </c>
      <c r="V2162" s="1" t="s">
        <v>7309</v>
      </c>
      <c r="Y2162" s="1" t="s">
        <v>794</v>
      </c>
      <c r="Z2162" s="1" t="s">
        <v>7972</v>
      </c>
      <c r="AC2162" s="1">
        <v>37</v>
      </c>
      <c r="AD2162" s="1" t="s">
        <v>116</v>
      </c>
      <c r="AE2162" s="1" t="s">
        <v>9770</v>
      </c>
      <c r="AF2162" s="1" t="s">
        <v>146</v>
      </c>
      <c r="AG2162" s="1" t="s">
        <v>9822</v>
      </c>
      <c r="AH2162" s="1" t="s">
        <v>97</v>
      </c>
      <c r="AI2162" s="1" t="s">
        <v>9880</v>
      </c>
    </row>
    <row r="2163" spans="1:73" ht="13.5" customHeight="1">
      <c r="A2163" s="4" t="str">
        <f t="shared" si="60"/>
        <v>1702_각남면_0117</v>
      </c>
      <c r="B2163" s="1">
        <v>1702</v>
      </c>
      <c r="C2163" s="1" t="s">
        <v>12741</v>
      </c>
      <c r="D2163" s="1" t="s">
        <v>12742</v>
      </c>
      <c r="E2163" s="1">
        <v>2162</v>
      </c>
      <c r="F2163" s="1">
        <v>8</v>
      </c>
      <c r="G2163" s="1" t="s">
        <v>3715</v>
      </c>
      <c r="H2163" s="1" t="s">
        <v>7058</v>
      </c>
      <c r="I2163" s="1">
        <v>8</v>
      </c>
      <c r="L2163" s="1">
        <v>3</v>
      </c>
      <c r="M2163" s="1" t="s">
        <v>1502</v>
      </c>
      <c r="N2163" s="1" t="s">
        <v>8861</v>
      </c>
      <c r="T2163" s="1" t="s">
        <v>14194</v>
      </c>
      <c r="U2163" s="1" t="s">
        <v>1520</v>
      </c>
      <c r="V2163" s="1" t="s">
        <v>7413</v>
      </c>
      <c r="Y2163" s="1" t="s">
        <v>1502</v>
      </c>
      <c r="Z2163" s="1" t="s">
        <v>8861</v>
      </c>
      <c r="AC2163" s="1">
        <v>25</v>
      </c>
      <c r="AD2163" s="1" t="s">
        <v>125</v>
      </c>
      <c r="AE2163" s="1" t="s">
        <v>9771</v>
      </c>
      <c r="AJ2163" s="1" t="s">
        <v>17</v>
      </c>
      <c r="AK2163" s="1" t="s">
        <v>9936</v>
      </c>
      <c r="AL2163" s="1" t="s">
        <v>97</v>
      </c>
      <c r="AM2163" s="1" t="s">
        <v>9880</v>
      </c>
      <c r="AN2163" s="1" t="s">
        <v>53</v>
      </c>
      <c r="AO2163" s="1" t="s">
        <v>9879</v>
      </c>
      <c r="AP2163" s="1" t="s">
        <v>935</v>
      </c>
      <c r="AQ2163" s="1" t="s">
        <v>13268</v>
      </c>
      <c r="AR2163" s="1" t="s">
        <v>3792</v>
      </c>
      <c r="AS2163" s="1" t="s">
        <v>10108</v>
      </c>
      <c r="AT2163" s="1" t="s">
        <v>57</v>
      </c>
      <c r="AU2163" s="1" t="s">
        <v>7320</v>
      </c>
      <c r="AV2163" s="1" t="s">
        <v>3793</v>
      </c>
      <c r="AW2163" s="1" t="s">
        <v>10597</v>
      </c>
      <c r="BG2163" s="1" t="s">
        <v>46</v>
      </c>
      <c r="BH2163" s="1" t="s">
        <v>7417</v>
      </c>
      <c r="BI2163" s="1" t="s">
        <v>1374</v>
      </c>
      <c r="BJ2163" s="1" t="s">
        <v>8315</v>
      </c>
      <c r="BK2163" s="1" t="s">
        <v>46</v>
      </c>
      <c r="BL2163" s="1" t="s">
        <v>7417</v>
      </c>
      <c r="BM2163" s="1" t="s">
        <v>3794</v>
      </c>
      <c r="BN2163" s="1" t="s">
        <v>11173</v>
      </c>
      <c r="BO2163" s="1" t="s">
        <v>46</v>
      </c>
      <c r="BP2163" s="1" t="s">
        <v>7417</v>
      </c>
      <c r="BQ2163" s="1" t="s">
        <v>3795</v>
      </c>
      <c r="BR2163" s="1" t="s">
        <v>12346</v>
      </c>
      <c r="BS2163" s="1" t="s">
        <v>97</v>
      </c>
      <c r="BT2163" s="1" t="s">
        <v>9880</v>
      </c>
    </row>
    <row r="2164" spans="1:73" ht="13.5" customHeight="1">
      <c r="A2164" s="4" t="str">
        <f t="shared" si="60"/>
        <v>1702_각남면_0117</v>
      </c>
      <c r="B2164" s="1">
        <v>1702</v>
      </c>
      <c r="C2164" s="1" t="s">
        <v>12741</v>
      </c>
      <c r="D2164" s="1" t="s">
        <v>12742</v>
      </c>
      <c r="E2164" s="1">
        <v>2163</v>
      </c>
      <c r="F2164" s="1">
        <v>8</v>
      </c>
      <c r="G2164" s="1" t="s">
        <v>3715</v>
      </c>
      <c r="H2164" s="1" t="s">
        <v>7058</v>
      </c>
      <c r="I2164" s="1">
        <v>8</v>
      </c>
      <c r="L2164" s="1">
        <v>3</v>
      </c>
      <c r="M2164" s="1" t="s">
        <v>1502</v>
      </c>
      <c r="N2164" s="1" t="s">
        <v>8861</v>
      </c>
      <c r="S2164" s="1" t="s">
        <v>49</v>
      </c>
      <c r="T2164" s="1" t="s">
        <v>2878</v>
      </c>
      <c r="U2164" s="1" t="s">
        <v>50</v>
      </c>
      <c r="V2164" s="1" t="s">
        <v>7304</v>
      </c>
      <c r="Y2164" s="1" t="s">
        <v>4016</v>
      </c>
      <c r="Z2164" s="1" t="s">
        <v>8862</v>
      </c>
      <c r="AC2164" s="1">
        <v>35</v>
      </c>
      <c r="AD2164" s="1" t="s">
        <v>135</v>
      </c>
      <c r="AE2164" s="1" t="s">
        <v>9773</v>
      </c>
      <c r="AJ2164" s="1" t="s">
        <v>17</v>
      </c>
      <c r="AK2164" s="1" t="s">
        <v>9936</v>
      </c>
      <c r="AL2164" s="1" t="s">
        <v>149</v>
      </c>
      <c r="AM2164" s="1" t="s">
        <v>9962</v>
      </c>
      <c r="AN2164" s="1" t="s">
        <v>53</v>
      </c>
      <c r="AO2164" s="1" t="s">
        <v>9879</v>
      </c>
      <c r="AP2164" s="1" t="s">
        <v>55</v>
      </c>
      <c r="AQ2164" s="1" t="s">
        <v>7306</v>
      </c>
      <c r="AR2164" s="1" t="s">
        <v>4017</v>
      </c>
      <c r="AS2164" s="1" t="s">
        <v>10114</v>
      </c>
      <c r="AT2164" s="1" t="s">
        <v>57</v>
      </c>
      <c r="AU2164" s="1" t="s">
        <v>7320</v>
      </c>
      <c r="AV2164" s="1" t="s">
        <v>4018</v>
      </c>
      <c r="AW2164" s="1" t="s">
        <v>9609</v>
      </c>
      <c r="BB2164" s="1" t="s">
        <v>50</v>
      </c>
      <c r="BC2164" s="1" t="s">
        <v>7304</v>
      </c>
      <c r="BD2164" s="1" t="s">
        <v>1245</v>
      </c>
      <c r="BE2164" s="1" t="s">
        <v>8084</v>
      </c>
      <c r="BG2164" s="1" t="s">
        <v>57</v>
      </c>
      <c r="BH2164" s="1" t="s">
        <v>7320</v>
      </c>
      <c r="BI2164" s="1" t="s">
        <v>4019</v>
      </c>
      <c r="BJ2164" s="1" t="s">
        <v>11342</v>
      </c>
      <c r="BK2164" s="1" t="s">
        <v>57</v>
      </c>
      <c r="BL2164" s="1" t="s">
        <v>7320</v>
      </c>
      <c r="BM2164" s="1" t="s">
        <v>2008</v>
      </c>
      <c r="BN2164" s="1" t="s">
        <v>10420</v>
      </c>
      <c r="BQ2164" s="1" t="s">
        <v>4020</v>
      </c>
      <c r="BR2164" s="1" t="s">
        <v>13923</v>
      </c>
      <c r="BS2164" s="1" t="s">
        <v>79</v>
      </c>
      <c r="BT2164" s="1" t="s">
        <v>14129</v>
      </c>
    </row>
    <row r="2165" spans="1:73" ht="13.5" customHeight="1">
      <c r="A2165" s="4" t="str">
        <f t="shared" si="60"/>
        <v>1702_각남면_0117</v>
      </c>
      <c r="B2165" s="1">
        <v>1702</v>
      </c>
      <c r="C2165" s="1" t="s">
        <v>12741</v>
      </c>
      <c r="D2165" s="1" t="s">
        <v>12742</v>
      </c>
      <c r="E2165" s="1">
        <v>2164</v>
      </c>
      <c r="F2165" s="1">
        <v>8</v>
      </c>
      <c r="G2165" s="1" t="s">
        <v>3715</v>
      </c>
      <c r="H2165" s="1" t="s">
        <v>7058</v>
      </c>
      <c r="I2165" s="1">
        <v>8</v>
      </c>
      <c r="L2165" s="1">
        <v>3</v>
      </c>
      <c r="M2165" s="1" t="s">
        <v>1502</v>
      </c>
      <c r="N2165" s="1" t="s">
        <v>8861</v>
      </c>
      <c r="S2165" s="1" t="s">
        <v>280</v>
      </c>
      <c r="T2165" s="1" t="s">
        <v>7228</v>
      </c>
      <c r="U2165" s="1" t="s">
        <v>50</v>
      </c>
      <c r="V2165" s="1" t="s">
        <v>7304</v>
      </c>
      <c r="Y2165" s="1" t="s">
        <v>3604</v>
      </c>
      <c r="Z2165" s="1" t="s">
        <v>8113</v>
      </c>
      <c r="AC2165" s="1">
        <v>69</v>
      </c>
      <c r="AD2165" s="1" t="s">
        <v>408</v>
      </c>
      <c r="AE2165" s="1" t="s">
        <v>9800</v>
      </c>
    </row>
    <row r="2166" spans="1:73" ht="13.5" customHeight="1">
      <c r="A2166" s="4" t="str">
        <f t="shared" si="60"/>
        <v>1702_각남면_0117</v>
      </c>
      <c r="B2166" s="1">
        <v>1702</v>
      </c>
      <c r="C2166" s="1" t="s">
        <v>12741</v>
      </c>
      <c r="D2166" s="1" t="s">
        <v>12742</v>
      </c>
      <c r="E2166" s="1">
        <v>2165</v>
      </c>
      <c r="F2166" s="1">
        <v>8</v>
      </c>
      <c r="G2166" s="1" t="s">
        <v>3715</v>
      </c>
      <c r="H2166" s="1" t="s">
        <v>7058</v>
      </c>
      <c r="I2166" s="1">
        <v>8</v>
      </c>
      <c r="L2166" s="1">
        <v>3</v>
      </c>
      <c r="M2166" s="1" t="s">
        <v>1502</v>
      </c>
      <c r="N2166" s="1" t="s">
        <v>8861</v>
      </c>
      <c r="S2166" s="1" t="s">
        <v>64</v>
      </c>
      <c r="T2166" s="1" t="s">
        <v>7221</v>
      </c>
      <c r="Y2166" s="1" t="s">
        <v>4021</v>
      </c>
      <c r="Z2166" s="1" t="s">
        <v>8863</v>
      </c>
      <c r="AC2166" s="1">
        <v>8</v>
      </c>
      <c r="AD2166" s="1" t="s">
        <v>184</v>
      </c>
      <c r="AE2166" s="1" t="s">
        <v>9781</v>
      </c>
    </row>
    <row r="2167" spans="1:73" ht="13.5" customHeight="1">
      <c r="A2167" s="4" t="str">
        <f t="shared" si="60"/>
        <v>1702_각남면_0117</v>
      </c>
      <c r="B2167" s="1">
        <v>1702</v>
      </c>
      <c r="C2167" s="1" t="s">
        <v>12741</v>
      </c>
      <c r="D2167" s="1" t="s">
        <v>12742</v>
      </c>
      <c r="E2167" s="1">
        <v>2166</v>
      </c>
      <c r="F2167" s="1">
        <v>8</v>
      </c>
      <c r="G2167" s="1" t="s">
        <v>3715</v>
      </c>
      <c r="H2167" s="1" t="s">
        <v>7058</v>
      </c>
      <c r="I2167" s="1">
        <v>8</v>
      </c>
      <c r="L2167" s="1">
        <v>3</v>
      </c>
      <c r="M2167" s="1" t="s">
        <v>1502</v>
      </c>
      <c r="N2167" s="1" t="s">
        <v>8861</v>
      </c>
      <c r="S2167" s="1" t="s">
        <v>64</v>
      </c>
      <c r="T2167" s="1" t="s">
        <v>7221</v>
      </c>
      <c r="Y2167" s="1" t="s">
        <v>15481</v>
      </c>
      <c r="Z2167" s="1" t="s">
        <v>8864</v>
      </c>
      <c r="AC2167" s="1">
        <v>5</v>
      </c>
      <c r="AD2167" s="1" t="s">
        <v>319</v>
      </c>
      <c r="AE2167" s="1" t="s">
        <v>7865</v>
      </c>
    </row>
    <row r="2168" spans="1:73" ht="13.5" customHeight="1">
      <c r="A2168" s="4" t="str">
        <f t="shared" si="60"/>
        <v>1702_각남면_0117</v>
      </c>
      <c r="B2168" s="1">
        <v>1702</v>
      </c>
      <c r="C2168" s="1" t="s">
        <v>12741</v>
      </c>
      <c r="D2168" s="1" t="s">
        <v>12742</v>
      </c>
      <c r="E2168" s="1">
        <v>2167</v>
      </c>
      <c r="F2168" s="1">
        <v>8</v>
      </c>
      <c r="G2168" s="1" t="s">
        <v>3715</v>
      </c>
      <c r="H2168" s="1" t="s">
        <v>7058</v>
      </c>
      <c r="I2168" s="1">
        <v>8</v>
      </c>
      <c r="L2168" s="1">
        <v>4</v>
      </c>
      <c r="M2168" s="1" t="s">
        <v>14916</v>
      </c>
      <c r="N2168" s="1" t="s">
        <v>14917</v>
      </c>
      <c r="T2168" s="1" t="s">
        <v>14194</v>
      </c>
      <c r="U2168" s="1" t="s">
        <v>3829</v>
      </c>
      <c r="V2168" s="1" t="s">
        <v>7540</v>
      </c>
      <c r="W2168" s="1" t="s">
        <v>148</v>
      </c>
      <c r="X2168" s="1" t="s">
        <v>11263</v>
      </c>
      <c r="Y2168" s="1" t="s">
        <v>4022</v>
      </c>
      <c r="Z2168" s="1" t="s">
        <v>8865</v>
      </c>
      <c r="AC2168" s="1">
        <v>41</v>
      </c>
      <c r="AD2168" s="1" t="s">
        <v>223</v>
      </c>
      <c r="AE2168" s="1" t="s">
        <v>9784</v>
      </c>
      <c r="AJ2168" s="1" t="s">
        <v>17</v>
      </c>
      <c r="AK2168" s="1" t="s">
        <v>9936</v>
      </c>
      <c r="AL2168" s="1" t="s">
        <v>2785</v>
      </c>
      <c r="AM2168" s="1" t="s">
        <v>10017</v>
      </c>
      <c r="AT2168" s="1" t="s">
        <v>187</v>
      </c>
      <c r="AU2168" s="1" t="s">
        <v>10063</v>
      </c>
      <c r="AV2168" s="1" t="s">
        <v>526</v>
      </c>
      <c r="AW2168" s="1" t="s">
        <v>7907</v>
      </c>
      <c r="BG2168" s="1" t="s">
        <v>187</v>
      </c>
      <c r="BH2168" s="1" t="s">
        <v>10063</v>
      </c>
      <c r="BI2168" s="1" t="s">
        <v>4023</v>
      </c>
      <c r="BJ2168" s="1" t="s">
        <v>11343</v>
      </c>
      <c r="BK2168" s="1" t="s">
        <v>207</v>
      </c>
      <c r="BL2168" s="1" t="s">
        <v>10187</v>
      </c>
      <c r="BM2168" s="1" t="s">
        <v>4024</v>
      </c>
      <c r="BN2168" s="1" t="s">
        <v>8205</v>
      </c>
      <c r="BO2168" s="1" t="s">
        <v>187</v>
      </c>
      <c r="BP2168" s="1" t="s">
        <v>10063</v>
      </c>
      <c r="BQ2168" s="1" t="s">
        <v>4025</v>
      </c>
      <c r="BR2168" s="1" t="s">
        <v>12367</v>
      </c>
      <c r="BS2168" s="1" t="s">
        <v>97</v>
      </c>
      <c r="BT2168" s="1" t="s">
        <v>9880</v>
      </c>
    </row>
    <row r="2169" spans="1:73" ht="13.5" customHeight="1">
      <c r="A2169" s="4" t="str">
        <f t="shared" si="60"/>
        <v>1702_각남면_0117</v>
      </c>
      <c r="B2169" s="1">
        <v>1702</v>
      </c>
      <c r="C2169" s="1" t="s">
        <v>12741</v>
      </c>
      <c r="D2169" s="1" t="s">
        <v>12742</v>
      </c>
      <c r="E2169" s="1">
        <v>2168</v>
      </c>
      <c r="F2169" s="1">
        <v>8</v>
      </c>
      <c r="G2169" s="1" t="s">
        <v>3715</v>
      </c>
      <c r="H2169" s="1" t="s">
        <v>7058</v>
      </c>
      <c r="I2169" s="1">
        <v>8</v>
      </c>
      <c r="L2169" s="1">
        <v>4</v>
      </c>
      <c r="M2169" s="1" t="s">
        <v>14916</v>
      </c>
      <c r="N2169" s="1" t="s">
        <v>14917</v>
      </c>
      <c r="S2169" s="1" t="s">
        <v>49</v>
      </c>
      <c r="T2169" s="1" t="s">
        <v>2878</v>
      </c>
      <c r="W2169" s="1" t="s">
        <v>1309</v>
      </c>
      <c r="X2169" s="1" t="s">
        <v>12980</v>
      </c>
      <c r="Y2169" s="1" t="s">
        <v>88</v>
      </c>
      <c r="Z2169" s="1" t="s">
        <v>7814</v>
      </c>
      <c r="AC2169" s="1">
        <v>31</v>
      </c>
      <c r="AD2169" s="1" t="s">
        <v>607</v>
      </c>
      <c r="AE2169" s="1" t="s">
        <v>9809</v>
      </c>
      <c r="AJ2169" s="1" t="s">
        <v>17</v>
      </c>
      <c r="AK2169" s="1" t="s">
        <v>9936</v>
      </c>
      <c r="AL2169" s="1" t="s">
        <v>892</v>
      </c>
      <c r="AM2169" s="1" t="s">
        <v>9994</v>
      </c>
      <c r="AT2169" s="1" t="s">
        <v>46</v>
      </c>
      <c r="AU2169" s="1" t="s">
        <v>7417</v>
      </c>
      <c r="AV2169" s="1" t="s">
        <v>1498</v>
      </c>
      <c r="AW2169" s="1" t="s">
        <v>8158</v>
      </c>
      <c r="BG2169" s="1" t="s">
        <v>46</v>
      </c>
      <c r="BH2169" s="1" t="s">
        <v>7417</v>
      </c>
      <c r="BI2169" s="1" t="s">
        <v>355</v>
      </c>
      <c r="BJ2169" s="1" t="s">
        <v>7865</v>
      </c>
      <c r="BK2169" s="1" t="s">
        <v>187</v>
      </c>
      <c r="BL2169" s="1" t="s">
        <v>10063</v>
      </c>
      <c r="BM2169" s="1" t="s">
        <v>4026</v>
      </c>
      <c r="BN2169" s="1" t="s">
        <v>7889</v>
      </c>
      <c r="BO2169" s="1" t="s">
        <v>46</v>
      </c>
      <c r="BP2169" s="1" t="s">
        <v>7417</v>
      </c>
      <c r="BQ2169" s="1" t="s">
        <v>15482</v>
      </c>
      <c r="BR2169" s="1" t="s">
        <v>12368</v>
      </c>
      <c r="BS2169" s="1" t="s">
        <v>1125</v>
      </c>
      <c r="BT2169" s="1" t="s">
        <v>9972</v>
      </c>
    </row>
    <row r="2170" spans="1:73" ht="13.5" customHeight="1">
      <c r="A2170" s="4" t="str">
        <f t="shared" si="60"/>
        <v>1702_각남면_0117</v>
      </c>
      <c r="B2170" s="1">
        <v>1702</v>
      </c>
      <c r="C2170" s="1" t="s">
        <v>12741</v>
      </c>
      <c r="D2170" s="1" t="s">
        <v>12742</v>
      </c>
      <c r="E2170" s="1">
        <v>2169</v>
      </c>
      <c r="F2170" s="1">
        <v>8</v>
      </c>
      <c r="G2170" s="1" t="s">
        <v>3715</v>
      </c>
      <c r="H2170" s="1" t="s">
        <v>7058</v>
      </c>
      <c r="I2170" s="1">
        <v>8</v>
      </c>
      <c r="L2170" s="1">
        <v>4</v>
      </c>
      <c r="M2170" s="1" t="s">
        <v>14916</v>
      </c>
      <c r="N2170" s="1" t="s">
        <v>14917</v>
      </c>
      <c r="S2170" s="1" t="s">
        <v>430</v>
      </c>
      <c r="T2170" s="1" t="s">
        <v>7231</v>
      </c>
      <c r="U2170" s="1" t="s">
        <v>868</v>
      </c>
      <c r="V2170" s="1" t="s">
        <v>7360</v>
      </c>
      <c r="Y2170" s="1" t="s">
        <v>1637</v>
      </c>
      <c r="Z2170" s="1" t="s">
        <v>8866</v>
      </c>
      <c r="AC2170" s="1">
        <v>37</v>
      </c>
      <c r="AD2170" s="1" t="s">
        <v>116</v>
      </c>
      <c r="AE2170" s="1" t="s">
        <v>9770</v>
      </c>
    </row>
    <row r="2171" spans="1:73" ht="13.5" customHeight="1">
      <c r="A2171" s="4" t="str">
        <f t="shared" si="60"/>
        <v>1702_각남면_0117</v>
      </c>
      <c r="B2171" s="1">
        <v>1702</v>
      </c>
      <c r="C2171" s="1" t="s">
        <v>12741</v>
      </c>
      <c r="D2171" s="1" t="s">
        <v>12742</v>
      </c>
      <c r="E2171" s="1">
        <v>2170</v>
      </c>
      <c r="F2171" s="1">
        <v>8</v>
      </c>
      <c r="G2171" s="1" t="s">
        <v>3715</v>
      </c>
      <c r="H2171" s="1" t="s">
        <v>7058</v>
      </c>
      <c r="I2171" s="1">
        <v>8</v>
      </c>
      <c r="L2171" s="1">
        <v>4</v>
      </c>
      <c r="M2171" s="1" t="s">
        <v>14916</v>
      </c>
      <c r="N2171" s="1" t="s">
        <v>14917</v>
      </c>
      <c r="T2171" s="1" t="s">
        <v>15307</v>
      </c>
      <c r="U2171" s="1" t="s">
        <v>138</v>
      </c>
      <c r="V2171" s="1" t="s">
        <v>7310</v>
      </c>
      <c r="Y2171" s="1" t="s">
        <v>973</v>
      </c>
      <c r="Z2171" s="1" t="s">
        <v>8017</v>
      </c>
      <c r="AC2171" s="1">
        <v>7</v>
      </c>
      <c r="AD2171" s="1" t="s">
        <v>74</v>
      </c>
      <c r="AE2171" s="1" t="s">
        <v>9766</v>
      </c>
      <c r="AG2171" s="1" t="s">
        <v>15633</v>
      </c>
      <c r="AI2171" s="1" t="s">
        <v>15634</v>
      </c>
      <c r="AT2171" s="1" t="s">
        <v>57</v>
      </c>
      <c r="AU2171" s="1" t="s">
        <v>7320</v>
      </c>
      <c r="AV2171" s="1" t="s">
        <v>3886</v>
      </c>
      <c r="AW2171" s="1" t="s">
        <v>9364</v>
      </c>
      <c r="BB2171" s="1" t="s">
        <v>141</v>
      </c>
      <c r="BC2171" s="1" t="s">
        <v>7634</v>
      </c>
      <c r="BD2171" s="1" t="s">
        <v>4027</v>
      </c>
      <c r="BE2171" s="1" t="s">
        <v>10963</v>
      </c>
    </row>
    <row r="2172" spans="1:73" ht="13.5" customHeight="1">
      <c r="A2172" s="4" t="str">
        <f t="shared" si="60"/>
        <v>1702_각남면_0117</v>
      </c>
      <c r="B2172" s="1">
        <v>1702</v>
      </c>
      <c r="C2172" s="1" t="s">
        <v>12741</v>
      </c>
      <c r="D2172" s="1" t="s">
        <v>12742</v>
      </c>
      <c r="E2172" s="1">
        <v>2171</v>
      </c>
      <c r="F2172" s="1">
        <v>8</v>
      </c>
      <c r="G2172" s="1" t="s">
        <v>3715</v>
      </c>
      <c r="H2172" s="1" t="s">
        <v>7058</v>
      </c>
      <c r="I2172" s="1">
        <v>8</v>
      </c>
      <c r="L2172" s="1">
        <v>4</v>
      </c>
      <c r="M2172" s="1" t="s">
        <v>14916</v>
      </c>
      <c r="N2172" s="1" t="s">
        <v>14917</v>
      </c>
      <c r="T2172" s="1" t="s">
        <v>15307</v>
      </c>
      <c r="U2172" s="1" t="s">
        <v>320</v>
      </c>
      <c r="V2172" s="1" t="s">
        <v>7378</v>
      </c>
      <c r="Y2172" s="1" t="s">
        <v>972</v>
      </c>
      <c r="Z2172" s="1" t="s">
        <v>8016</v>
      </c>
      <c r="AC2172" s="1">
        <v>3</v>
      </c>
      <c r="AD2172" s="1" t="s">
        <v>217</v>
      </c>
      <c r="AE2172" s="1" t="s">
        <v>9783</v>
      </c>
      <c r="AF2172" s="1" t="s">
        <v>1130</v>
      </c>
      <c r="AG2172" s="1" t="s">
        <v>9834</v>
      </c>
      <c r="AH2172" s="1" t="s">
        <v>97</v>
      </c>
      <c r="AI2172" s="1" t="s">
        <v>9880</v>
      </c>
      <c r="AT2172" s="1" t="s">
        <v>57</v>
      </c>
      <c r="AU2172" s="1" t="s">
        <v>7320</v>
      </c>
      <c r="AV2172" s="1" t="s">
        <v>3886</v>
      </c>
      <c r="AW2172" s="1" t="s">
        <v>9364</v>
      </c>
      <c r="BB2172" s="1" t="s">
        <v>141</v>
      </c>
      <c r="BC2172" s="1" t="s">
        <v>7634</v>
      </c>
      <c r="BD2172" s="1" t="s">
        <v>4027</v>
      </c>
      <c r="BE2172" s="1" t="s">
        <v>10963</v>
      </c>
      <c r="BU2172" s="1" t="s">
        <v>3682</v>
      </c>
    </row>
    <row r="2173" spans="1:73" ht="13.5" customHeight="1">
      <c r="A2173" s="4" t="str">
        <f t="shared" si="60"/>
        <v>1702_각남면_0117</v>
      </c>
      <c r="B2173" s="1">
        <v>1702</v>
      </c>
      <c r="C2173" s="1" t="s">
        <v>12741</v>
      </c>
      <c r="D2173" s="1" t="s">
        <v>12742</v>
      </c>
      <c r="E2173" s="1">
        <v>2172</v>
      </c>
      <c r="F2173" s="1">
        <v>8</v>
      </c>
      <c r="G2173" s="1" t="s">
        <v>3715</v>
      </c>
      <c r="H2173" s="1" t="s">
        <v>7058</v>
      </c>
      <c r="I2173" s="1">
        <v>8</v>
      </c>
      <c r="L2173" s="1">
        <v>4</v>
      </c>
      <c r="M2173" s="1" t="s">
        <v>14916</v>
      </c>
      <c r="N2173" s="1" t="s">
        <v>14917</v>
      </c>
      <c r="S2173" s="1" t="s">
        <v>64</v>
      </c>
      <c r="T2173" s="1" t="s">
        <v>7221</v>
      </c>
      <c r="Y2173" s="1" t="s">
        <v>88</v>
      </c>
      <c r="Z2173" s="1" t="s">
        <v>7814</v>
      </c>
      <c r="AC2173" s="1">
        <v>3</v>
      </c>
      <c r="AD2173" s="1" t="s">
        <v>217</v>
      </c>
      <c r="AE2173" s="1" t="s">
        <v>9783</v>
      </c>
      <c r="AF2173" s="1" t="s">
        <v>100</v>
      </c>
      <c r="AG2173" s="1" t="s">
        <v>9819</v>
      </c>
    </row>
    <row r="2174" spans="1:73" ht="13.5" customHeight="1">
      <c r="A2174" s="4" t="str">
        <f t="shared" si="60"/>
        <v>1702_각남면_0117</v>
      </c>
      <c r="B2174" s="1">
        <v>1702</v>
      </c>
      <c r="C2174" s="1" t="s">
        <v>12741</v>
      </c>
      <c r="D2174" s="1" t="s">
        <v>12742</v>
      </c>
      <c r="E2174" s="1">
        <v>2173</v>
      </c>
      <c r="F2174" s="1">
        <v>8</v>
      </c>
      <c r="G2174" s="1" t="s">
        <v>3715</v>
      </c>
      <c r="H2174" s="1" t="s">
        <v>7058</v>
      </c>
      <c r="I2174" s="1">
        <v>8</v>
      </c>
      <c r="L2174" s="1">
        <v>5</v>
      </c>
      <c r="M2174" s="1" t="s">
        <v>15156</v>
      </c>
      <c r="N2174" s="1" t="s">
        <v>15157</v>
      </c>
      <c r="T2174" s="1" t="s">
        <v>14194</v>
      </c>
      <c r="U2174" s="1" t="s">
        <v>4028</v>
      </c>
      <c r="V2174" s="1" t="s">
        <v>12935</v>
      </c>
      <c r="W2174" s="1" t="s">
        <v>76</v>
      </c>
      <c r="X2174" s="1" t="s">
        <v>12974</v>
      </c>
      <c r="Y2174" s="1" t="s">
        <v>2437</v>
      </c>
      <c r="Z2174" s="1" t="s">
        <v>8867</v>
      </c>
      <c r="AC2174" s="1">
        <v>53</v>
      </c>
      <c r="AD2174" s="1" t="s">
        <v>40</v>
      </c>
      <c r="AE2174" s="1" t="s">
        <v>9762</v>
      </c>
      <c r="AJ2174" s="1" t="s">
        <v>17</v>
      </c>
      <c r="AK2174" s="1" t="s">
        <v>9936</v>
      </c>
      <c r="AL2174" s="1" t="s">
        <v>79</v>
      </c>
      <c r="AM2174" s="1" t="s">
        <v>13206</v>
      </c>
      <c r="AT2174" s="1" t="s">
        <v>46</v>
      </c>
      <c r="AU2174" s="1" t="s">
        <v>7417</v>
      </c>
      <c r="AV2174" s="1" t="s">
        <v>3977</v>
      </c>
      <c r="AW2174" s="1" t="s">
        <v>10612</v>
      </c>
      <c r="BG2174" s="1" t="s">
        <v>46</v>
      </c>
      <c r="BH2174" s="1" t="s">
        <v>7417</v>
      </c>
      <c r="BI2174" s="1" t="s">
        <v>4029</v>
      </c>
      <c r="BJ2174" s="1" t="s">
        <v>11339</v>
      </c>
      <c r="BK2174" s="1" t="s">
        <v>46</v>
      </c>
      <c r="BL2174" s="1" t="s">
        <v>7417</v>
      </c>
      <c r="BM2174" s="1" t="s">
        <v>2173</v>
      </c>
      <c r="BN2174" s="1" t="s">
        <v>9897</v>
      </c>
      <c r="BO2174" s="1" t="s">
        <v>46</v>
      </c>
      <c r="BP2174" s="1" t="s">
        <v>7417</v>
      </c>
      <c r="BQ2174" s="1" t="s">
        <v>3265</v>
      </c>
      <c r="BR2174" s="1" t="s">
        <v>11354</v>
      </c>
      <c r="BS2174" s="1" t="s">
        <v>86</v>
      </c>
      <c r="BT2174" s="1" t="s">
        <v>9892</v>
      </c>
    </row>
    <row r="2175" spans="1:73" ht="13.5" customHeight="1">
      <c r="A2175" s="4" t="str">
        <f t="shared" si="60"/>
        <v>1702_각남면_0117</v>
      </c>
      <c r="B2175" s="1">
        <v>1702</v>
      </c>
      <c r="C2175" s="1" t="s">
        <v>12741</v>
      </c>
      <c r="D2175" s="1" t="s">
        <v>12742</v>
      </c>
      <c r="E2175" s="1">
        <v>2174</v>
      </c>
      <c r="F2175" s="1">
        <v>8</v>
      </c>
      <c r="G2175" s="1" t="s">
        <v>3715</v>
      </c>
      <c r="H2175" s="1" t="s">
        <v>7058</v>
      </c>
      <c r="I2175" s="1">
        <v>8</v>
      </c>
      <c r="L2175" s="1">
        <v>5</v>
      </c>
      <c r="M2175" s="1" t="s">
        <v>15156</v>
      </c>
      <c r="N2175" s="1" t="s">
        <v>15157</v>
      </c>
      <c r="S2175" s="1" t="s">
        <v>49</v>
      </c>
      <c r="T2175" s="1" t="s">
        <v>2878</v>
      </c>
      <c r="U2175" s="1" t="s">
        <v>50</v>
      </c>
      <c r="V2175" s="1" t="s">
        <v>7304</v>
      </c>
      <c r="Y2175" s="1" t="s">
        <v>3788</v>
      </c>
      <c r="Z2175" s="1" t="s">
        <v>8781</v>
      </c>
      <c r="AC2175" s="1">
        <v>49</v>
      </c>
      <c r="AD2175" s="1" t="s">
        <v>145</v>
      </c>
      <c r="AE2175" s="1" t="s">
        <v>9775</v>
      </c>
      <c r="AJ2175" s="1" t="s">
        <v>17</v>
      </c>
      <c r="AK2175" s="1" t="s">
        <v>9936</v>
      </c>
      <c r="AL2175" s="1" t="s">
        <v>149</v>
      </c>
      <c r="AM2175" s="1" t="s">
        <v>9962</v>
      </c>
      <c r="AN2175" s="1" t="s">
        <v>1924</v>
      </c>
      <c r="AO2175" s="1" t="s">
        <v>10008</v>
      </c>
      <c r="AP2175" s="1" t="s">
        <v>55</v>
      </c>
      <c r="AQ2175" s="1" t="s">
        <v>7306</v>
      </c>
      <c r="AR2175" s="1" t="s">
        <v>4030</v>
      </c>
      <c r="AS2175" s="1" t="s">
        <v>10115</v>
      </c>
      <c r="AT2175" s="1" t="s">
        <v>57</v>
      </c>
      <c r="AU2175" s="1" t="s">
        <v>7320</v>
      </c>
      <c r="AV2175" s="1" t="s">
        <v>4031</v>
      </c>
      <c r="AW2175" s="1" t="s">
        <v>13420</v>
      </c>
      <c r="BB2175" s="1" t="s">
        <v>50</v>
      </c>
      <c r="BC2175" s="1" t="s">
        <v>7304</v>
      </c>
      <c r="BD2175" s="1" t="s">
        <v>4032</v>
      </c>
      <c r="BE2175" s="1" t="s">
        <v>10964</v>
      </c>
      <c r="BG2175" s="1" t="s">
        <v>46</v>
      </c>
      <c r="BH2175" s="1" t="s">
        <v>7417</v>
      </c>
      <c r="BI2175" s="1" t="s">
        <v>3875</v>
      </c>
      <c r="BJ2175" s="1" t="s">
        <v>13412</v>
      </c>
      <c r="BK2175" s="1" t="s">
        <v>46</v>
      </c>
      <c r="BL2175" s="1" t="s">
        <v>7417</v>
      </c>
      <c r="BM2175" s="1" t="s">
        <v>3821</v>
      </c>
      <c r="BN2175" s="1" t="s">
        <v>11332</v>
      </c>
      <c r="BO2175" s="1" t="s">
        <v>57</v>
      </c>
      <c r="BP2175" s="1" t="s">
        <v>7320</v>
      </c>
      <c r="BQ2175" s="1" t="s">
        <v>4033</v>
      </c>
      <c r="BR2175" s="1" t="s">
        <v>13936</v>
      </c>
      <c r="BS2175" s="1" t="s">
        <v>79</v>
      </c>
      <c r="BT2175" s="1" t="s">
        <v>14129</v>
      </c>
    </row>
    <row r="2176" spans="1:73" ht="13.5" customHeight="1">
      <c r="A2176" s="4" t="str">
        <f t="shared" si="60"/>
        <v>1702_각남면_0117</v>
      </c>
      <c r="B2176" s="1">
        <v>1702</v>
      </c>
      <c r="C2176" s="1" t="s">
        <v>12741</v>
      </c>
      <c r="D2176" s="1" t="s">
        <v>12742</v>
      </c>
      <c r="E2176" s="1">
        <v>2175</v>
      </c>
      <c r="F2176" s="1">
        <v>8</v>
      </c>
      <c r="G2176" s="1" t="s">
        <v>3715</v>
      </c>
      <c r="H2176" s="1" t="s">
        <v>7058</v>
      </c>
      <c r="I2176" s="1">
        <v>8</v>
      </c>
      <c r="L2176" s="1">
        <v>5</v>
      </c>
      <c r="M2176" s="1" t="s">
        <v>15156</v>
      </c>
      <c r="N2176" s="1" t="s">
        <v>15157</v>
      </c>
      <c r="S2176" s="1" t="s">
        <v>68</v>
      </c>
      <c r="T2176" s="1" t="s">
        <v>7222</v>
      </c>
      <c r="Y2176" s="1" t="s">
        <v>4034</v>
      </c>
      <c r="Z2176" s="1" t="s">
        <v>7855</v>
      </c>
      <c r="AC2176" s="1">
        <v>2</v>
      </c>
      <c r="AD2176" s="1" t="s">
        <v>99</v>
      </c>
      <c r="AE2176" s="1" t="s">
        <v>9768</v>
      </c>
      <c r="AF2176" s="1" t="s">
        <v>100</v>
      </c>
      <c r="AG2176" s="1" t="s">
        <v>9819</v>
      </c>
    </row>
    <row r="2177" spans="1:73" ht="13.5" customHeight="1">
      <c r="A2177" s="4" t="str">
        <f t="shared" si="60"/>
        <v>1702_각남면_0117</v>
      </c>
      <c r="B2177" s="1">
        <v>1702</v>
      </c>
      <c r="C2177" s="1" t="s">
        <v>12741</v>
      </c>
      <c r="D2177" s="1" t="s">
        <v>12742</v>
      </c>
      <c r="E2177" s="1">
        <v>2176</v>
      </c>
      <c r="F2177" s="1">
        <v>8</v>
      </c>
      <c r="G2177" s="1" t="s">
        <v>3715</v>
      </c>
      <c r="H2177" s="1" t="s">
        <v>7058</v>
      </c>
      <c r="I2177" s="1">
        <v>8</v>
      </c>
      <c r="L2177" s="1">
        <v>5</v>
      </c>
      <c r="M2177" s="1" t="s">
        <v>15156</v>
      </c>
      <c r="N2177" s="1" t="s">
        <v>15157</v>
      </c>
      <c r="S2177" s="1" t="s">
        <v>68</v>
      </c>
      <c r="T2177" s="1" t="s">
        <v>7222</v>
      </c>
      <c r="Y2177" s="1" t="s">
        <v>2070</v>
      </c>
      <c r="Z2177" s="1" t="s">
        <v>8314</v>
      </c>
      <c r="AF2177" s="1" t="s">
        <v>599</v>
      </c>
      <c r="AG2177" s="1" t="s">
        <v>9829</v>
      </c>
    </row>
    <row r="2178" spans="1:73" ht="13.5" customHeight="1">
      <c r="A2178" s="4" t="str">
        <f t="shared" si="60"/>
        <v>1702_각남면_0117</v>
      </c>
      <c r="B2178" s="1">
        <v>1702</v>
      </c>
      <c r="C2178" s="1" t="s">
        <v>12741</v>
      </c>
      <c r="D2178" s="1" t="s">
        <v>12742</v>
      </c>
      <c r="E2178" s="1">
        <v>2177</v>
      </c>
      <c r="F2178" s="1">
        <v>8</v>
      </c>
      <c r="G2178" s="1" t="s">
        <v>3715</v>
      </c>
      <c r="H2178" s="1" t="s">
        <v>7058</v>
      </c>
      <c r="I2178" s="1">
        <v>9</v>
      </c>
      <c r="J2178" s="1" t="s">
        <v>4035</v>
      </c>
      <c r="K2178" s="1" t="s">
        <v>7122</v>
      </c>
      <c r="L2178" s="1">
        <v>1</v>
      </c>
      <c r="M2178" s="1" t="s">
        <v>4035</v>
      </c>
      <c r="N2178" s="1" t="s">
        <v>7122</v>
      </c>
      <c r="T2178" s="1" t="s">
        <v>14194</v>
      </c>
      <c r="U2178" s="1" t="s">
        <v>194</v>
      </c>
      <c r="V2178" s="1" t="s">
        <v>7558</v>
      </c>
      <c r="W2178" s="1" t="s">
        <v>447</v>
      </c>
      <c r="X2178" s="1" t="s">
        <v>7762</v>
      </c>
      <c r="Y2178" s="1" t="s">
        <v>4036</v>
      </c>
      <c r="Z2178" s="1" t="s">
        <v>8868</v>
      </c>
      <c r="AC2178" s="1">
        <v>49</v>
      </c>
      <c r="AD2178" s="1" t="s">
        <v>145</v>
      </c>
      <c r="AE2178" s="1" t="s">
        <v>9775</v>
      </c>
      <c r="AJ2178" s="1" t="s">
        <v>17</v>
      </c>
      <c r="AK2178" s="1" t="s">
        <v>9936</v>
      </c>
      <c r="AL2178" s="1" t="s">
        <v>79</v>
      </c>
      <c r="AM2178" s="1" t="s">
        <v>13206</v>
      </c>
      <c r="AT2178" s="1" t="s">
        <v>187</v>
      </c>
      <c r="AU2178" s="1" t="s">
        <v>10063</v>
      </c>
      <c r="AV2178" s="1" t="s">
        <v>3478</v>
      </c>
      <c r="AW2178" s="1" t="s">
        <v>10606</v>
      </c>
      <c r="BG2178" s="1" t="s">
        <v>189</v>
      </c>
      <c r="BH2178" s="1" t="s">
        <v>7414</v>
      </c>
      <c r="BI2178" s="1" t="s">
        <v>448</v>
      </c>
      <c r="BJ2178" s="1" t="s">
        <v>10295</v>
      </c>
      <c r="BK2178" s="1" t="s">
        <v>187</v>
      </c>
      <c r="BL2178" s="1" t="s">
        <v>10063</v>
      </c>
      <c r="BM2178" s="1" t="s">
        <v>449</v>
      </c>
      <c r="BN2178" s="1" t="s">
        <v>8735</v>
      </c>
      <c r="BO2178" s="1" t="s">
        <v>187</v>
      </c>
      <c r="BP2178" s="1" t="s">
        <v>10063</v>
      </c>
      <c r="BQ2178" s="1" t="s">
        <v>4037</v>
      </c>
      <c r="BR2178" s="1" t="s">
        <v>12358</v>
      </c>
      <c r="BS2178" s="1" t="s">
        <v>53</v>
      </c>
      <c r="BT2178" s="1" t="s">
        <v>9879</v>
      </c>
    </row>
    <row r="2179" spans="1:73" ht="13.5" customHeight="1">
      <c r="A2179" s="4" t="str">
        <f t="shared" si="60"/>
        <v>1702_각남면_0117</v>
      </c>
      <c r="B2179" s="1">
        <v>1702</v>
      </c>
      <c r="C2179" s="1" t="s">
        <v>12741</v>
      </c>
      <c r="D2179" s="1" t="s">
        <v>12742</v>
      </c>
      <c r="E2179" s="1">
        <v>2178</v>
      </c>
      <c r="F2179" s="1">
        <v>8</v>
      </c>
      <c r="G2179" s="1" t="s">
        <v>3715</v>
      </c>
      <c r="H2179" s="1" t="s">
        <v>7058</v>
      </c>
      <c r="I2179" s="1">
        <v>9</v>
      </c>
      <c r="L2179" s="1">
        <v>1</v>
      </c>
      <c r="M2179" s="1" t="s">
        <v>4035</v>
      </c>
      <c r="N2179" s="1" t="s">
        <v>7122</v>
      </c>
      <c r="S2179" s="1" t="s">
        <v>49</v>
      </c>
      <c r="T2179" s="1" t="s">
        <v>2878</v>
      </c>
      <c r="W2179" s="1" t="s">
        <v>608</v>
      </c>
      <c r="X2179" s="1" t="s">
        <v>7768</v>
      </c>
      <c r="Y2179" s="1" t="s">
        <v>88</v>
      </c>
      <c r="Z2179" s="1" t="s">
        <v>7814</v>
      </c>
      <c r="AC2179" s="1">
        <v>25</v>
      </c>
      <c r="AD2179" s="1" t="s">
        <v>125</v>
      </c>
      <c r="AE2179" s="1" t="s">
        <v>9771</v>
      </c>
      <c r="AJ2179" s="1" t="s">
        <v>17</v>
      </c>
      <c r="AK2179" s="1" t="s">
        <v>9936</v>
      </c>
      <c r="AL2179" s="1" t="s">
        <v>224</v>
      </c>
      <c r="AM2179" s="1" t="s">
        <v>9998</v>
      </c>
      <c r="AT2179" s="1" t="s">
        <v>207</v>
      </c>
      <c r="AU2179" s="1" t="s">
        <v>10187</v>
      </c>
      <c r="AV2179" s="1" t="s">
        <v>205</v>
      </c>
      <c r="AW2179" s="1" t="s">
        <v>10615</v>
      </c>
      <c r="BG2179" s="1" t="s">
        <v>207</v>
      </c>
      <c r="BH2179" s="1" t="s">
        <v>10187</v>
      </c>
      <c r="BI2179" s="1" t="s">
        <v>4038</v>
      </c>
      <c r="BJ2179" s="1" t="s">
        <v>11344</v>
      </c>
      <c r="BK2179" s="1" t="s">
        <v>4039</v>
      </c>
      <c r="BL2179" s="1" t="s">
        <v>13591</v>
      </c>
      <c r="BM2179" s="1" t="s">
        <v>4040</v>
      </c>
      <c r="BN2179" s="1" t="s">
        <v>7760</v>
      </c>
      <c r="BO2179" s="1" t="s">
        <v>46</v>
      </c>
      <c r="BP2179" s="1" t="s">
        <v>7417</v>
      </c>
      <c r="BQ2179" s="1" t="s">
        <v>4041</v>
      </c>
      <c r="BR2179" s="1" t="s">
        <v>12369</v>
      </c>
      <c r="BS2179" s="1" t="s">
        <v>97</v>
      </c>
      <c r="BT2179" s="1" t="s">
        <v>9880</v>
      </c>
    </row>
    <row r="2180" spans="1:73" ht="13.5" customHeight="1">
      <c r="A2180" s="4" t="str">
        <f t="shared" si="60"/>
        <v>1702_각남면_0117</v>
      </c>
      <c r="B2180" s="1">
        <v>1702</v>
      </c>
      <c r="C2180" s="1" t="s">
        <v>12741</v>
      </c>
      <c r="D2180" s="1" t="s">
        <v>12742</v>
      </c>
      <c r="E2180" s="1">
        <v>2179</v>
      </c>
      <c r="F2180" s="1">
        <v>8</v>
      </c>
      <c r="G2180" s="1" t="s">
        <v>3715</v>
      </c>
      <c r="H2180" s="1" t="s">
        <v>7058</v>
      </c>
      <c r="I2180" s="1">
        <v>9</v>
      </c>
      <c r="L2180" s="1">
        <v>1</v>
      </c>
      <c r="M2180" s="1" t="s">
        <v>4035</v>
      </c>
      <c r="N2180" s="1" t="s">
        <v>7122</v>
      </c>
      <c r="S2180" s="1" t="s">
        <v>68</v>
      </c>
      <c r="T2180" s="1" t="s">
        <v>7222</v>
      </c>
      <c r="Y2180" s="1" t="s">
        <v>4042</v>
      </c>
      <c r="Z2180" s="1" t="s">
        <v>8869</v>
      </c>
      <c r="AC2180" s="1">
        <v>5</v>
      </c>
      <c r="AD2180" s="1" t="s">
        <v>319</v>
      </c>
      <c r="AE2180" s="1" t="s">
        <v>7865</v>
      </c>
    </row>
    <row r="2181" spans="1:73" ht="13.5" customHeight="1">
      <c r="A2181" s="4" t="str">
        <f t="shared" si="60"/>
        <v>1702_각남면_0117</v>
      </c>
      <c r="B2181" s="1">
        <v>1702</v>
      </c>
      <c r="C2181" s="1" t="s">
        <v>12741</v>
      </c>
      <c r="D2181" s="1" t="s">
        <v>12742</v>
      </c>
      <c r="E2181" s="1">
        <v>2180</v>
      </c>
      <c r="F2181" s="1">
        <v>8</v>
      </c>
      <c r="G2181" s="1" t="s">
        <v>3715</v>
      </c>
      <c r="H2181" s="1" t="s">
        <v>7058</v>
      </c>
      <c r="I2181" s="1">
        <v>9</v>
      </c>
      <c r="L2181" s="1">
        <v>1</v>
      </c>
      <c r="M2181" s="1" t="s">
        <v>4035</v>
      </c>
      <c r="N2181" s="1" t="s">
        <v>7122</v>
      </c>
      <c r="S2181" s="1" t="s">
        <v>64</v>
      </c>
      <c r="T2181" s="1" t="s">
        <v>7221</v>
      </c>
      <c r="Y2181" s="1" t="s">
        <v>88</v>
      </c>
      <c r="Z2181" s="1" t="s">
        <v>7814</v>
      </c>
      <c r="AC2181" s="1">
        <v>2</v>
      </c>
      <c r="AD2181" s="1" t="s">
        <v>99</v>
      </c>
      <c r="AE2181" s="1" t="s">
        <v>9768</v>
      </c>
      <c r="AF2181" s="1" t="s">
        <v>100</v>
      </c>
      <c r="AG2181" s="1" t="s">
        <v>9819</v>
      </c>
    </row>
    <row r="2182" spans="1:73" ht="13.5" customHeight="1">
      <c r="A2182" s="4" t="str">
        <f t="shared" si="60"/>
        <v>1702_각남면_0117</v>
      </c>
      <c r="B2182" s="1">
        <v>1702</v>
      </c>
      <c r="C2182" s="1" t="s">
        <v>12741</v>
      </c>
      <c r="D2182" s="1" t="s">
        <v>12742</v>
      </c>
      <c r="E2182" s="1">
        <v>2181</v>
      </c>
      <c r="F2182" s="1">
        <v>8</v>
      </c>
      <c r="G2182" s="1" t="s">
        <v>3715</v>
      </c>
      <c r="H2182" s="1" t="s">
        <v>7058</v>
      </c>
      <c r="I2182" s="1">
        <v>9</v>
      </c>
      <c r="L2182" s="1">
        <v>1</v>
      </c>
      <c r="M2182" s="1" t="s">
        <v>4035</v>
      </c>
      <c r="N2182" s="1" t="s">
        <v>7122</v>
      </c>
      <c r="S2182" s="1" t="s">
        <v>461</v>
      </c>
      <c r="T2182" s="1" t="s">
        <v>7233</v>
      </c>
      <c r="U2182" s="1" t="s">
        <v>3330</v>
      </c>
      <c r="V2182" s="1" t="s">
        <v>7504</v>
      </c>
      <c r="W2182" s="1" t="s">
        <v>148</v>
      </c>
      <c r="X2182" s="1" t="s">
        <v>12982</v>
      </c>
      <c r="Y2182" s="1" t="s">
        <v>1426</v>
      </c>
      <c r="Z2182" s="1" t="s">
        <v>8129</v>
      </c>
      <c r="AC2182" s="1">
        <v>21</v>
      </c>
      <c r="AD2182" s="1" t="s">
        <v>246</v>
      </c>
      <c r="AE2182" s="1" t="s">
        <v>9786</v>
      </c>
      <c r="BU2182" s="1" t="s">
        <v>16097</v>
      </c>
    </row>
    <row r="2183" spans="1:73" ht="13.5" customHeight="1">
      <c r="A2183" s="4" t="str">
        <f t="shared" si="60"/>
        <v>1702_각남면_0117</v>
      </c>
      <c r="B2183" s="1">
        <v>1702</v>
      </c>
      <c r="C2183" s="1" t="s">
        <v>12741</v>
      </c>
      <c r="D2183" s="1" t="s">
        <v>12742</v>
      </c>
      <c r="E2183" s="1">
        <v>2182</v>
      </c>
      <c r="F2183" s="1">
        <v>8</v>
      </c>
      <c r="G2183" s="1" t="s">
        <v>3715</v>
      </c>
      <c r="H2183" s="1" t="s">
        <v>7058</v>
      </c>
      <c r="I2183" s="1">
        <v>9</v>
      </c>
      <c r="L2183" s="1">
        <v>2</v>
      </c>
      <c r="M2183" s="1" t="s">
        <v>14384</v>
      </c>
      <c r="N2183" s="1" t="s">
        <v>14385</v>
      </c>
      <c r="T2183" s="1" t="s">
        <v>14194</v>
      </c>
      <c r="U2183" s="1" t="s">
        <v>4043</v>
      </c>
      <c r="V2183" s="1" t="s">
        <v>7559</v>
      </c>
      <c r="W2183" s="1" t="s">
        <v>1056</v>
      </c>
      <c r="X2183" s="1" t="s">
        <v>7774</v>
      </c>
      <c r="Y2183" s="1" t="s">
        <v>4044</v>
      </c>
      <c r="Z2183" s="1" t="s">
        <v>8146</v>
      </c>
      <c r="AC2183" s="1">
        <v>42</v>
      </c>
      <c r="AD2183" s="1" t="s">
        <v>266</v>
      </c>
      <c r="AE2183" s="1" t="s">
        <v>9788</v>
      </c>
      <c r="AJ2183" s="1" t="s">
        <v>17</v>
      </c>
      <c r="AK2183" s="1" t="s">
        <v>9936</v>
      </c>
      <c r="AL2183" s="1" t="s">
        <v>86</v>
      </c>
      <c r="AM2183" s="1" t="s">
        <v>9892</v>
      </c>
      <c r="AT2183" s="1" t="s">
        <v>46</v>
      </c>
      <c r="AU2183" s="1" t="s">
        <v>7417</v>
      </c>
      <c r="AV2183" s="1" t="s">
        <v>3947</v>
      </c>
      <c r="AW2183" s="1" t="s">
        <v>10607</v>
      </c>
      <c r="BG2183" s="1" t="s">
        <v>251</v>
      </c>
      <c r="BH2183" s="1" t="s">
        <v>13517</v>
      </c>
      <c r="BI2183" s="1" t="s">
        <v>3544</v>
      </c>
      <c r="BJ2183" s="1" t="s">
        <v>11337</v>
      </c>
      <c r="BK2183" s="1" t="s">
        <v>46</v>
      </c>
      <c r="BL2183" s="1" t="s">
        <v>7417</v>
      </c>
      <c r="BM2183" s="1" t="s">
        <v>3948</v>
      </c>
      <c r="BN2183" s="1" t="s">
        <v>7756</v>
      </c>
      <c r="BO2183" s="1" t="s">
        <v>189</v>
      </c>
      <c r="BP2183" s="1" t="s">
        <v>7414</v>
      </c>
      <c r="BQ2183" s="1" t="s">
        <v>4045</v>
      </c>
      <c r="BR2183" s="1" t="s">
        <v>13826</v>
      </c>
      <c r="BS2183" s="1" t="s">
        <v>79</v>
      </c>
      <c r="BT2183" s="1" t="s">
        <v>14129</v>
      </c>
    </row>
    <row r="2184" spans="1:73" ht="13.5" customHeight="1">
      <c r="A2184" s="4" t="str">
        <f t="shared" si="60"/>
        <v>1702_각남면_0117</v>
      </c>
      <c r="B2184" s="1">
        <v>1702</v>
      </c>
      <c r="C2184" s="1" t="s">
        <v>12741</v>
      </c>
      <c r="D2184" s="1" t="s">
        <v>12742</v>
      </c>
      <c r="E2184" s="1">
        <v>2183</v>
      </c>
      <c r="F2184" s="1">
        <v>8</v>
      </c>
      <c r="G2184" s="1" t="s">
        <v>3715</v>
      </c>
      <c r="H2184" s="1" t="s">
        <v>7058</v>
      </c>
      <c r="I2184" s="1">
        <v>9</v>
      </c>
      <c r="L2184" s="1">
        <v>2</v>
      </c>
      <c r="M2184" s="1" t="s">
        <v>14384</v>
      </c>
      <c r="N2184" s="1" t="s">
        <v>14385</v>
      </c>
      <c r="S2184" s="1" t="s">
        <v>49</v>
      </c>
      <c r="T2184" s="1" t="s">
        <v>2878</v>
      </c>
      <c r="W2184" s="1" t="s">
        <v>166</v>
      </c>
      <c r="X2184" s="1" t="s">
        <v>7754</v>
      </c>
      <c r="Y2184" s="1" t="s">
        <v>88</v>
      </c>
      <c r="Z2184" s="1" t="s">
        <v>7814</v>
      </c>
      <c r="AC2184" s="1">
        <v>37</v>
      </c>
      <c r="AD2184" s="1" t="s">
        <v>116</v>
      </c>
      <c r="AE2184" s="1" t="s">
        <v>9770</v>
      </c>
      <c r="AJ2184" s="1" t="s">
        <v>17</v>
      </c>
      <c r="AK2184" s="1" t="s">
        <v>9936</v>
      </c>
      <c r="AL2184" s="1" t="s">
        <v>97</v>
      </c>
      <c r="AM2184" s="1" t="s">
        <v>9880</v>
      </c>
      <c r="AT2184" s="1" t="s">
        <v>187</v>
      </c>
      <c r="AU2184" s="1" t="s">
        <v>10063</v>
      </c>
      <c r="AV2184" s="1" t="s">
        <v>4046</v>
      </c>
      <c r="AW2184" s="1" t="s">
        <v>9089</v>
      </c>
      <c r="BG2184" s="1" t="s">
        <v>187</v>
      </c>
      <c r="BH2184" s="1" t="s">
        <v>10063</v>
      </c>
      <c r="BI2184" s="1" t="s">
        <v>15901</v>
      </c>
      <c r="BJ2184" s="1" t="s">
        <v>9119</v>
      </c>
      <c r="BK2184" s="1" t="s">
        <v>207</v>
      </c>
      <c r="BL2184" s="1" t="s">
        <v>10187</v>
      </c>
      <c r="BM2184" s="1" t="s">
        <v>2257</v>
      </c>
      <c r="BN2184" s="1" t="s">
        <v>10443</v>
      </c>
      <c r="BO2184" s="1" t="s">
        <v>189</v>
      </c>
      <c r="BP2184" s="1" t="s">
        <v>7414</v>
      </c>
      <c r="BQ2184" s="1" t="s">
        <v>4047</v>
      </c>
      <c r="BR2184" s="1" t="s">
        <v>13892</v>
      </c>
      <c r="BS2184" s="1" t="s">
        <v>79</v>
      </c>
      <c r="BT2184" s="1" t="s">
        <v>14129</v>
      </c>
    </row>
    <row r="2185" spans="1:73" ht="13.5" customHeight="1">
      <c r="A2185" s="4" t="str">
        <f t="shared" si="60"/>
        <v>1702_각남면_0117</v>
      </c>
      <c r="B2185" s="1">
        <v>1702</v>
      </c>
      <c r="C2185" s="1" t="s">
        <v>12741</v>
      </c>
      <c r="D2185" s="1" t="s">
        <v>12742</v>
      </c>
      <c r="E2185" s="1">
        <v>2184</v>
      </c>
      <c r="F2185" s="1">
        <v>8</v>
      </c>
      <c r="G2185" s="1" t="s">
        <v>3715</v>
      </c>
      <c r="H2185" s="1" t="s">
        <v>7058</v>
      </c>
      <c r="I2185" s="1">
        <v>9</v>
      </c>
      <c r="L2185" s="1">
        <v>2</v>
      </c>
      <c r="M2185" s="1" t="s">
        <v>14384</v>
      </c>
      <c r="N2185" s="1" t="s">
        <v>14385</v>
      </c>
      <c r="S2185" s="1" t="s">
        <v>64</v>
      </c>
      <c r="T2185" s="1" t="s">
        <v>7221</v>
      </c>
      <c r="Y2185" s="1" t="s">
        <v>15902</v>
      </c>
      <c r="Z2185" s="1" t="s">
        <v>13039</v>
      </c>
      <c r="AF2185" s="1" t="s">
        <v>599</v>
      </c>
      <c r="AG2185" s="1" t="s">
        <v>9829</v>
      </c>
    </row>
    <row r="2186" spans="1:73" ht="13.5" customHeight="1">
      <c r="A2186" s="4" t="str">
        <f t="shared" ref="A2186:A2202" si="61">HYPERLINK("http://kyu.snu.ac.kr/sdhj/index.jsp?type=hj/GK14658_00IH_0001_0117.jpg","1702_각남면_0117")</f>
        <v>1702_각남면_0117</v>
      </c>
      <c r="B2186" s="1">
        <v>1702</v>
      </c>
      <c r="C2186" s="1" t="s">
        <v>12741</v>
      </c>
      <c r="D2186" s="1" t="s">
        <v>12742</v>
      </c>
      <c r="E2186" s="1">
        <v>2185</v>
      </c>
      <c r="F2186" s="1">
        <v>8</v>
      </c>
      <c r="G2186" s="1" t="s">
        <v>3715</v>
      </c>
      <c r="H2186" s="1" t="s">
        <v>7058</v>
      </c>
      <c r="I2186" s="1">
        <v>9</v>
      </c>
      <c r="L2186" s="1">
        <v>2</v>
      </c>
      <c r="M2186" s="1" t="s">
        <v>14384</v>
      </c>
      <c r="N2186" s="1" t="s">
        <v>14385</v>
      </c>
      <c r="S2186" s="1" t="s">
        <v>64</v>
      </c>
      <c r="T2186" s="1" t="s">
        <v>7221</v>
      </c>
      <c r="Y2186" s="1" t="s">
        <v>4048</v>
      </c>
      <c r="Z2186" s="1" t="s">
        <v>7830</v>
      </c>
      <c r="AC2186" s="1">
        <v>6</v>
      </c>
      <c r="AD2186" s="1" t="s">
        <v>316</v>
      </c>
      <c r="AE2186" s="1" t="s">
        <v>9794</v>
      </c>
    </row>
    <row r="2187" spans="1:73" ht="13.5" customHeight="1">
      <c r="A2187" s="4" t="str">
        <f t="shared" si="61"/>
        <v>1702_각남면_0117</v>
      </c>
      <c r="B2187" s="1">
        <v>1702</v>
      </c>
      <c r="C2187" s="1" t="s">
        <v>12741</v>
      </c>
      <c r="D2187" s="1" t="s">
        <v>12742</v>
      </c>
      <c r="E2187" s="1">
        <v>2186</v>
      </c>
      <c r="F2187" s="1">
        <v>8</v>
      </c>
      <c r="G2187" s="1" t="s">
        <v>3715</v>
      </c>
      <c r="H2187" s="1" t="s">
        <v>7058</v>
      </c>
      <c r="I2187" s="1">
        <v>9</v>
      </c>
      <c r="L2187" s="1">
        <v>2</v>
      </c>
      <c r="M2187" s="1" t="s">
        <v>14384</v>
      </c>
      <c r="N2187" s="1" t="s">
        <v>14385</v>
      </c>
      <c r="S2187" s="1" t="s">
        <v>64</v>
      </c>
      <c r="T2187" s="1" t="s">
        <v>7221</v>
      </c>
      <c r="Y2187" s="1" t="s">
        <v>4049</v>
      </c>
      <c r="Z2187" s="1" t="s">
        <v>8870</v>
      </c>
      <c r="AC2187" s="1">
        <v>10</v>
      </c>
      <c r="AD2187" s="1" t="s">
        <v>72</v>
      </c>
      <c r="AE2187" s="1" t="s">
        <v>9765</v>
      </c>
    </row>
    <row r="2188" spans="1:73" ht="13.5" customHeight="1">
      <c r="A2188" s="4" t="str">
        <f t="shared" si="61"/>
        <v>1702_각남면_0117</v>
      </c>
      <c r="B2188" s="1">
        <v>1702</v>
      </c>
      <c r="C2188" s="1" t="s">
        <v>12741</v>
      </c>
      <c r="D2188" s="1" t="s">
        <v>12742</v>
      </c>
      <c r="E2188" s="1">
        <v>2187</v>
      </c>
      <c r="F2188" s="1">
        <v>8</v>
      </c>
      <c r="G2188" s="1" t="s">
        <v>3715</v>
      </c>
      <c r="H2188" s="1" t="s">
        <v>7058</v>
      </c>
      <c r="I2188" s="1">
        <v>9</v>
      </c>
      <c r="L2188" s="1">
        <v>2</v>
      </c>
      <c r="M2188" s="1" t="s">
        <v>14384</v>
      </c>
      <c r="N2188" s="1" t="s">
        <v>14385</v>
      </c>
      <c r="S2188" s="1" t="s">
        <v>68</v>
      </c>
      <c r="T2188" s="1" t="s">
        <v>7222</v>
      </c>
      <c r="U2188" s="1" t="s">
        <v>3330</v>
      </c>
      <c r="V2188" s="1" t="s">
        <v>7504</v>
      </c>
      <c r="Y2188" s="1" t="s">
        <v>4050</v>
      </c>
      <c r="Z2188" s="1" t="s">
        <v>8871</v>
      </c>
      <c r="AC2188" s="1">
        <v>15</v>
      </c>
      <c r="AD2188" s="1" t="s">
        <v>70</v>
      </c>
      <c r="AE2188" s="1" t="s">
        <v>9764</v>
      </c>
      <c r="AF2188" s="1" t="s">
        <v>100</v>
      </c>
      <c r="AG2188" s="1" t="s">
        <v>9819</v>
      </c>
    </row>
    <row r="2189" spans="1:73" ht="13.5" customHeight="1">
      <c r="A2189" s="4" t="str">
        <f t="shared" si="61"/>
        <v>1702_각남면_0117</v>
      </c>
      <c r="B2189" s="1">
        <v>1702</v>
      </c>
      <c r="C2189" s="1" t="s">
        <v>12741</v>
      </c>
      <c r="D2189" s="1" t="s">
        <v>12742</v>
      </c>
      <c r="E2189" s="1">
        <v>2188</v>
      </c>
      <c r="F2189" s="1">
        <v>8</v>
      </c>
      <c r="G2189" s="1" t="s">
        <v>3715</v>
      </c>
      <c r="H2189" s="1" t="s">
        <v>7058</v>
      </c>
      <c r="I2189" s="1">
        <v>9</v>
      </c>
      <c r="L2189" s="1">
        <v>2</v>
      </c>
      <c r="M2189" s="1" t="s">
        <v>14384</v>
      </c>
      <c r="N2189" s="1" t="s">
        <v>14385</v>
      </c>
      <c r="S2189" s="1" t="s">
        <v>2047</v>
      </c>
      <c r="T2189" s="1" t="s">
        <v>7255</v>
      </c>
      <c r="U2189" s="1" t="s">
        <v>4051</v>
      </c>
      <c r="V2189" s="1" t="s">
        <v>7560</v>
      </c>
      <c r="W2189" s="1" t="s">
        <v>155</v>
      </c>
      <c r="X2189" s="1" t="s">
        <v>7753</v>
      </c>
      <c r="Y2189" s="1" t="s">
        <v>4009</v>
      </c>
      <c r="Z2189" s="1" t="s">
        <v>8858</v>
      </c>
      <c r="AC2189" s="1">
        <v>18</v>
      </c>
      <c r="AD2189" s="1" t="s">
        <v>157</v>
      </c>
      <c r="AE2189" s="1" t="s">
        <v>9776</v>
      </c>
      <c r="AF2189" s="1" t="s">
        <v>100</v>
      </c>
      <c r="AG2189" s="1" t="s">
        <v>9819</v>
      </c>
    </row>
    <row r="2190" spans="1:73" ht="13.5" customHeight="1">
      <c r="A2190" s="4" t="str">
        <f t="shared" si="61"/>
        <v>1702_각남면_0117</v>
      </c>
      <c r="B2190" s="1">
        <v>1702</v>
      </c>
      <c r="C2190" s="1" t="s">
        <v>12741</v>
      </c>
      <c r="D2190" s="1" t="s">
        <v>12742</v>
      </c>
      <c r="E2190" s="1">
        <v>2189</v>
      </c>
      <c r="F2190" s="1">
        <v>8</v>
      </c>
      <c r="G2190" s="1" t="s">
        <v>3715</v>
      </c>
      <c r="H2190" s="1" t="s">
        <v>7058</v>
      </c>
      <c r="I2190" s="1">
        <v>9</v>
      </c>
      <c r="L2190" s="1">
        <v>3</v>
      </c>
      <c r="M2190" s="1" t="s">
        <v>14649</v>
      </c>
      <c r="N2190" s="1" t="s">
        <v>14650</v>
      </c>
      <c r="T2190" s="1" t="s">
        <v>14194</v>
      </c>
      <c r="U2190" s="1" t="s">
        <v>733</v>
      </c>
      <c r="V2190" s="1" t="s">
        <v>7356</v>
      </c>
      <c r="W2190" s="1" t="s">
        <v>281</v>
      </c>
      <c r="X2190" s="1" t="s">
        <v>12981</v>
      </c>
      <c r="Y2190" s="1" t="s">
        <v>4052</v>
      </c>
      <c r="Z2190" s="1" t="s">
        <v>8872</v>
      </c>
      <c r="AC2190" s="1">
        <v>50</v>
      </c>
      <c r="AD2190" s="1" t="s">
        <v>782</v>
      </c>
      <c r="AE2190" s="1" t="s">
        <v>9814</v>
      </c>
      <c r="AJ2190" s="1" t="s">
        <v>17</v>
      </c>
      <c r="AK2190" s="1" t="s">
        <v>9936</v>
      </c>
      <c r="AL2190" s="1" t="s">
        <v>149</v>
      </c>
      <c r="AM2190" s="1" t="s">
        <v>9962</v>
      </c>
      <c r="AT2190" s="1" t="s">
        <v>80</v>
      </c>
      <c r="AU2190" s="1" t="s">
        <v>13354</v>
      </c>
      <c r="AV2190" s="1" t="s">
        <v>1931</v>
      </c>
      <c r="AW2190" s="1" t="s">
        <v>8778</v>
      </c>
      <c r="BG2190" s="1" t="s">
        <v>46</v>
      </c>
      <c r="BH2190" s="1" t="s">
        <v>7417</v>
      </c>
      <c r="BI2190" s="1" t="s">
        <v>1932</v>
      </c>
      <c r="BJ2190" s="1" t="s">
        <v>8903</v>
      </c>
      <c r="BK2190" s="1" t="s">
        <v>46</v>
      </c>
      <c r="BL2190" s="1" t="s">
        <v>7417</v>
      </c>
      <c r="BM2190" s="1" t="s">
        <v>4053</v>
      </c>
      <c r="BN2190" s="1" t="s">
        <v>11792</v>
      </c>
      <c r="BO2190" s="1" t="s">
        <v>3158</v>
      </c>
      <c r="BP2190" s="1" t="s">
        <v>10219</v>
      </c>
      <c r="BQ2190" s="1" t="s">
        <v>1934</v>
      </c>
      <c r="BR2190" s="1" t="s">
        <v>14097</v>
      </c>
      <c r="BS2190" s="1" t="s">
        <v>120</v>
      </c>
      <c r="BT2190" s="1" t="s">
        <v>9894</v>
      </c>
    </row>
    <row r="2191" spans="1:73" ht="13.5" customHeight="1">
      <c r="A2191" s="4" t="str">
        <f t="shared" si="61"/>
        <v>1702_각남면_0117</v>
      </c>
      <c r="B2191" s="1">
        <v>1702</v>
      </c>
      <c r="C2191" s="1" t="s">
        <v>12741</v>
      </c>
      <c r="D2191" s="1" t="s">
        <v>12742</v>
      </c>
      <c r="E2191" s="1">
        <v>2190</v>
      </c>
      <c r="F2191" s="1">
        <v>8</v>
      </c>
      <c r="G2191" s="1" t="s">
        <v>3715</v>
      </c>
      <c r="H2191" s="1" t="s">
        <v>7058</v>
      </c>
      <c r="I2191" s="1">
        <v>9</v>
      </c>
      <c r="L2191" s="1">
        <v>3</v>
      </c>
      <c r="M2191" s="1" t="s">
        <v>14649</v>
      </c>
      <c r="N2191" s="1" t="s">
        <v>14650</v>
      </c>
      <c r="S2191" s="1" t="s">
        <v>49</v>
      </c>
      <c r="T2191" s="1" t="s">
        <v>2878</v>
      </c>
      <c r="W2191" s="1" t="s">
        <v>608</v>
      </c>
      <c r="X2191" s="1" t="s">
        <v>7768</v>
      </c>
      <c r="Y2191" s="1" t="s">
        <v>88</v>
      </c>
      <c r="Z2191" s="1" t="s">
        <v>7814</v>
      </c>
      <c r="AC2191" s="1">
        <v>39</v>
      </c>
      <c r="AD2191" s="1" t="s">
        <v>803</v>
      </c>
      <c r="AE2191" s="1" t="s">
        <v>9815</v>
      </c>
      <c r="AJ2191" s="1" t="s">
        <v>17</v>
      </c>
      <c r="AK2191" s="1" t="s">
        <v>9936</v>
      </c>
      <c r="AL2191" s="1" t="s">
        <v>224</v>
      </c>
      <c r="AM2191" s="1" t="s">
        <v>9998</v>
      </c>
      <c r="AT2191" s="1" t="s">
        <v>207</v>
      </c>
      <c r="AU2191" s="1" t="s">
        <v>10187</v>
      </c>
      <c r="AV2191" s="1" t="s">
        <v>205</v>
      </c>
      <c r="AW2191" s="1" t="s">
        <v>10615</v>
      </c>
      <c r="BG2191" s="1" t="s">
        <v>207</v>
      </c>
      <c r="BH2191" s="1" t="s">
        <v>10187</v>
      </c>
      <c r="BI2191" s="1" t="s">
        <v>4038</v>
      </c>
      <c r="BJ2191" s="1" t="s">
        <v>11344</v>
      </c>
      <c r="BK2191" s="1" t="s">
        <v>4039</v>
      </c>
      <c r="BL2191" s="1" t="s">
        <v>13591</v>
      </c>
      <c r="BM2191" s="1" t="s">
        <v>4040</v>
      </c>
      <c r="BN2191" s="1" t="s">
        <v>7760</v>
      </c>
      <c r="BO2191" s="1" t="s">
        <v>46</v>
      </c>
      <c r="BP2191" s="1" t="s">
        <v>7417</v>
      </c>
      <c r="BQ2191" s="1" t="s">
        <v>4054</v>
      </c>
      <c r="BR2191" s="1" t="s">
        <v>12370</v>
      </c>
      <c r="BS2191" s="1" t="s">
        <v>97</v>
      </c>
      <c r="BT2191" s="1" t="s">
        <v>9880</v>
      </c>
    </row>
    <row r="2192" spans="1:73" ht="13.5" customHeight="1">
      <c r="A2192" s="4" t="str">
        <f t="shared" si="61"/>
        <v>1702_각남면_0117</v>
      </c>
      <c r="B2192" s="1">
        <v>1702</v>
      </c>
      <c r="C2192" s="1" t="s">
        <v>12741</v>
      </c>
      <c r="D2192" s="1" t="s">
        <v>12742</v>
      </c>
      <c r="E2192" s="1">
        <v>2191</v>
      </c>
      <c r="F2192" s="1">
        <v>8</v>
      </c>
      <c r="G2192" s="1" t="s">
        <v>3715</v>
      </c>
      <c r="H2192" s="1" t="s">
        <v>7058</v>
      </c>
      <c r="I2192" s="1">
        <v>9</v>
      </c>
      <c r="L2192" s="1">
        <v>3</v>
      </c>
      <c r="M2192" s="1" t="s">
        <v>14649</v>
      </c>
      <c r="N2192" s="1" t="s">
        <v>14650</v>
      </c>
      <c r="S2192" s="1" t="s">
        <v>68</v>
      </c>
      <c r="T2192" s="1" t="s">
        <v>7222</v>
      </c>
      <c r="U2192" s="1" t="s">
        <v>3903</v>
      </c>
      <c r="V2192" s="1" t="s">
        <v>7547</v>
      </c>
      <c r="Y2192" s="1" t="s">
        <v>734</v>
      </c>
      <c r="Z2192" s="1" t="s">
        <v>7156</v>
      </c>
      <c r="AC2192" s="1">
        <v>12</v>
      </c>
      <c r="AD2192" s="1" t="s">
        <v>736</v>
      </c>
      <c r="AE2192" s="1" t="s">
        <v>9813</v>
      </c>
    </row>
    <row r="2193" spans="1:73" ht="13.5" customHeight="1">
      <c r="A2193" s="4" t="str">
        <f t="shared" si="61"/>
        <v>1702_각남면_0117</v>
      </c>
      <c r="B2193" s="1">
        <v>1702</v>
      </c>
      <c r="C2193" s="1" t="s">
        <v>12741</v>
      </c>
      <c r="D2193" s="1" t="s">
        <v>12742</v>
      </c>
      <c r="E2193" s="1">
        <v>2192</v>
      </c>
      <c r="F2193" s="1">
        <v>8</v>
      </c>
      <c r="G2193" s="1" t="s">
        <v>3715</v>
      </c>
      <c r="H2193" s="1" t="s">
        <v>7058</v>
      </c>
      <c r="I2193" s="1">
        <v>9</v>
      </c>
      <c r="L2193" s="1">
        <v>3</v>
      </c>
      <c r="M2193" s="1" t="s">
        <v>14649</v>
      </c>
      <c r="N2193" s="1" t="s">
        <v>14650</v>
      </c>
      <c r="S2193" s="1" t="s">
        <v>68</v>
      </c>
      <c r="T2193" s="1" t="s">
        <v>7222</v>
      </c>
      <c r="Y2193" s="1" t="s">
        <v>1611</v>
      </c>
      <c r="Z2193" s="1" t="s">
        <v>8199</v>
      </c>
      <c r="AC2193" s="1">
        <v>2</v>
      </c>
      <c r="AD2193" s="1" t="s">
        <v>99</v>
      </c>
      <c r="AE2193" s="1" t="s">
        <v>9768</v>
      </c>
      <c r="AF2193" s="1" t="s">
        <v>100</v>
      </c>
      <c r="AG2193" s="1" t="s">
        <v>9819</v>
      </c>
    </row>
    <row r="2194" spans="1:73" ht="13.5" customHeight="1">
      <c r="A2194" s="4" t="str">
        <f t="shared" si="61"/>
        <v>1702_각남면_0117</v>
      </c>
      <c r="B2194" s="1">
        <v>1702</v>
      </c>
      <c r="C2194" s="1" t="s">
        <v>12741</v>
      </c>
      <c r="D2194" s="1" t="s">
        <v>12742</v>
      </c>
      <c r="E2194" s="1">
        <v>2193</v>
      </c>
      <c r="F2194" s="1">
        <v>8</v>
      </c>
      <c r="G2194" s="1" t="s">
        <v>3715</v>
      </c>
      <c r="H2194" s="1" t="s">
        <v>7058</v>
      </c>
      <c r="I2194" s="1">
        <v>9</v>
      </c>
      <c r="L2194" s="1">
        <v>4</v>
      </c>
      <c r="M2194" s="1" t="s">
        <v>14918</v>
      </c>
      <c r="N2194" s="1" t="s">
        <v>14919</v>
      </c>
      <c r="T2194" s="1" t="s">
        <v>14194</v>
      </c>
      <c r="U2194" s="1" t="s">
        <v>334</v>
      </c>
      <c r="V2194" s="1" t="s">
        <v>7328</v>
      </c>
      <c r="W2194" s="1" t="s">
        <v>166</v>
      </c>
      <c r="X2194" s="1" t="s">
        <v>7754</v>
      </c>
      <c r="Y2194" s="1" t="s">
        <v>4055</v>
      </c>
      <c r="Z2194" s="1" t="s">
        <v>8873</v>
      </c>
      <c r="AC2194" s="1">
        <v>29</v>
      </c>
      <c r="AD2194" s="1" t="s">
        <v>232</v>
      </c>
      <c r="AE2194" s="1" t="s">
        <v>9785</v>
      </c>
      <c r="AJ2194" s="1" t="s">
        <v>17</v>
      </c>
      <c r="AK2194" s="1" t="s">
        <v>9936</v>
      </c>
      <c r="AL2194" s="1" t="s">
        <v>97</v>
      </c>
      <c r="AM2194" s="1" t="s">
        <v>9880</v>
      </c>
      <c r="AT2194" s="1" t="s">
        <v>275</v>
      </c>
      <c r="AU2194" s="1" t="s">
        <v>7699</v>
      </c>
      <c r="AV2194" s="1" t="s">
        <v>4056</v>
      </c>
      <c r="AW2194" s="1" t="s">
        <v>7924</v>
      </c>
      <c r="BG2194" s="1" t="s">
        <v>207</v>
      </c>
      <c r="BH2194" s="1" t="s">
        <v>10187</v>
      </c>
      <c r="BI2194" s="1" t="s">
        <v>15483</v>
      </c>
      <c r="BJ2194" s="1" t="s">
        <v>8168</v>
      </c>
      <c r="BK2194" s="1" t="s">
        <v>109</v>
      </c>
      <c r="BL2194" s="1" t="s">
        <v>10204</v>
      </c>
      <c r="BM2194" s="1" t="s">
        <v>3853</v>
      </c>
      <c r="BN2194" s="1" t="s">
        <v>11341</v>
      </c>
      <c r="BO2194" s="1" t="s">
        <v>46</v>
      </c>
      <c r="BP2194" s="1" t="s">
        <v>7417</v>
      </c>
      <c r="BQ2194" s="1" t="s">
        <v>4057</v>
      </c>
      <c r="BR2194" s="1" t="s">
        <v>12371</v>
      </c>
      <c r="BS2194" s="1" t="s">
        <v>1501</v>
      </c>
      <c r="BT2194" s="1" t="s">
        <v>10005</v>
      </c>
    </row>
    <row r="2195" spans="1:73" ht="13.5" customHeight="1">
      <c r="A2195" s="4" t="str">
        <f t="shared" si="61"/>
        <v>1702_각남면_0117</v>
      </c>
      <c r="B2195" s="1">
        <v>1702</v>
      </c>
      <c r="C2195" s="1" t="s">
        <v>12741</v>
      </c>
      <c r="D2195" s="1" t="s">
        <v>12742</v>
      </c>
      <c r="E2195" s="1">
        <v>2194</v>
      </c>
      <c r="F2195" s="1">
        <v>8</v>
      </c>
      <c r="G2195" s="1" t="s">
        <v>3715</v>
      </c>
      <c r="H2195" s="1" t="s">
        <v>7058</v>
      </c>
      <c r="I2195" s="1">
        <v>9</v>
      </c>
      <c r="L2195" s="1">
        <v>4</v>
      </c>
      <c r="M2195" s="1" t="s">
        <v>14918</v>
      </c>
      <c r="N2195" s="1" t="s">
        <v>14919</v>
      </c>
      <c r="S2195" s="1" t="s">
        <v>280</v>
      </c>
      <c r="T2195" s="1" t="s">
        <v>7228</v>
      </c>
      <c r="W2195" s="1" t="s">
        <v>2270</v>
      </c>
      <c r="X2195" s="1" t="s">
        <v>7788</v>
      </c>
      <c r="Y2195" s="1" t="s">
        <v>88</v>
      </c>
      <c r="Z2195" s="1" t="s">
        <v>7814</v>
      </c>
      <c r="AC2195" s="1">
        <v>49</v>
      </c>
      <c r="AD2195" s="1" t="s">
        <v>145</v>
      </c>
      <c r="AE2195" s="1" t="s">
        <v>9775</v>
      </c>
    </row>
    <row r="2196" spans="1:73" ht="13.5" customHeight="1">
      <c r="A2196" s="4" t="str">
        <f t="shared" si="61"/>
        <v>1702_각남면_0117</v>
      </c>
      <c r="B2196" s="1">
        <v>1702</v>
      </c>
      <c r="C2196" s="1" t="s">
        <v>12741</v>
      </c>
      <c r="D2196" s="1" t="s">
        <v>12742</v>
      </c>
      <c r="E2196" s="1">
        <v>2195</v>
      </c>
      <c r="F2196" s="1">
        <v>8</v>
      </c>
      <c r="G2196" s="1" t="s">
        <v>3715</v>
      </c>
      <c r="H2196" s="1" t="s">
        <v>7058</v>
      </c>
      <c r="I2196" s="1">
        <v>9</v>
      </c>
      <c r="L2196" s="1">
        <v>4</v>
      </c>
      <c r="M2196" s="1" t="s">
        <v>14918</v>
      </c>
      <c r="N2196" s="1" t="s">
        <v>14919</v>
      </c>
      <c r="S2196" s="1" t="s">
        <v>430</v>
      </c>
      <c r="T2196" s="1" t="s">
        <v>7231</v>
      </c>
      <c r="U2196" s="1" t="s">
        <v>4058</v>
      </c>
      <c r="V2196" s="1" t="s">
        <v>7561</v>
      </c>
      <c r="Y2196" s="1" t="s">
        <v>4059</v>
      </c>
      <c r="Z2196" s="1" t="s">
        <v>8874</v>
      </c>
      <c r="AC2196" s="1">
        <v>26</v>
      </c>
      <c r="AD2196" s="1" t="s">
        <v>140</v>
      </c>
      <c r="AE2196" s="1" t="s">
        <v>9774</v>
      </c>
      <c r="BU2196" s="1" t="s">
        <v>16098</v>
      </c>
    </row>
    <row r="2197" spans="1:73" ht="13.5" customHeight="1">
      <c r="A2197" s="4" t="str">
        <f t="shared" si="61"/>
        <v>1702_각남면_0117</v>
      </c>
      <c r="B2197" s="1">
        <v>1702</v>
      </c>
      <c r="C2197" s="1" t="s">
        <v>12741</v>
      </c>
      <c r="D2197" s="1" t="s">
        <v>12742</v>
      </c>
      <c r="E2197" s="1">
        <v>2196</v>
      </c>
      <c r="F2197" s="1">
        <v>8</v>
      </c>
      <c r="G2197" s="1" t="s">
        <v>3715</v>
      </c>
      <c r="H2197" s="1" t="s">
        <v>7058</v>
      </c>
      <c r="I2197" s="1">
        <v>9</v>
      </c>
      <c r="L2197" s="1">
        <v>4</v>
      </c>
      <c r="M2197" s="1" t="s">
        <v>14918</v>
      </c>
      <c r="N2197" s="1" t="s">
        <v>14919</v>
      </c>
      <c r="T2197" s="1" t="s">
        <v>15306</v>
      </c>
      <c r="U2197" s="1" t="s">
        <v>138</v>
      </c>
      <c r="V2197" s="1" t="s">
        <v>7310</v>
      </c>
      <c r="Y2197" s="1" t="s">
        <v>1748</v>
      </c>
      <c r="Z2197" s="1" t="s">
        <v>8099</v>
      </c>
      <c r="AC2197" s="1">
        <v>8</v>
      </c>
      <c r="AD2197" s="1" t="s">
        <v>184</v>
      </c>
      <c r="AE2197" s="1" t="s">
        <v>9781</v>
      </c>
      <c r="AT2197" s="1" t="s">
        <v>57</v>
      </c>
      <c r="AU2197" s="1" t="s">
        <v>7320</v>
      </c>
      <c r="AV2197" s="1" t="s">
        <v>15484</v>
      </c>
      <c r="AW2197" s="1" t="s">
        <v>10616</v>
      </c>
      <c r="BB2197" s="1" t="s">
        <v>141</v>
      </c>
      <c r="BC2197" s="1" t="s">
        <v>7634</v>
      </c>
      <c r="BD2197" s="1" t="s">
        <v>549</v>
      </c>
      <c r="BE2197" s="1" t="s">
        <v>7912</v>
      </c>
    </row>
    <row r="2198" spans="1:73" ht="13.5" customHeight="1">
      <c r="A2198" s="4" t="str">
        <f t="shared" si="61"/>
        <v>1702_각남면_0117</v>
      </c>
      <c r="B2198" s="1">
        <v>1702</v>
      </c>
      <c r="C2198" s="1" t="s">
        <v>12741</v>
      </c>
      <c r="D2198" s="1" t="s">
        <v>12742</v>
      </c>
      <c r="E2198" s="1">
        <v>2197</v>
      </c>
      <c r="F2198" s="1">
        <v>8</v>
      </c>
      <c r="G2198" s="1" t="s">
        <v>3715</v>
      </c>
      <c r="H2198" s="1" t="s">
        <v>7058</v>
      </c>
      <c r="I2198" s="1">
        <v>9</v>
      </c>
      <c r="L2198" s="1">
        <v>4</v>
      </c>
      <c r="M2198" s="1" t="s">
        <v>14918</v>
      </c>
      <c r="N2198" s="1" t="s">
        <v>14919</v>
      </c>
      <c r="T2198" s="1" t="s">
        <v>15306</v>
      </c>
      <c r="U2198" s="1" t="s">
        <v>143</v>
      </c>
      <c r="V2198" s="1" t="s">
        <v>7311</v>
      </c>
      <c r="Y2198" s="1" t="s">
        <v>4060</v>
      </c>
      <c r="Z2198" s="1" t="s">
        <v>8875</v>
      </c>
      <c r="AC2198" s="1">
        <v>10</v>
      </c>
      <c r="AD2198" s="1" t="s">
        <v>72</v>
      </c>
      <c r="AE2198" s="1" t="s">
        <v>9765</v>
      </c>
      <c r="AT2198" s="1" t="s">
        <v>57</v>
      </c>
      <c r="AU2198" s="1" t="s">
        <v>7320</v>
      </c>
      <c r="AV2198" s="1" t="s">
        <v>1054</v>
      </c>
      <c r="AW2198" s="1" t="s">
        <v>9638</v>
      </c>
      <c r="BB2198" s="1" t="s">
        <v>128</v>
      </c>
      <c r="BC2198" s="1" t="s">
        <v>13465</v>
      </c>
      <c r="BD2198" s="1" t="s">
        <v>12727</v>
      </c>
      <c r="BE2198" s="1" t="s">
        <v>13506</v>
      </c>
      <c r="BU2198" s="1" t="s">
        <v>16099</v>
      </c>
    </row>
    <row r="2199" spans="1:73" ht="13.5" customHeight="1">
      <c r="A2199" s="4" t="str">
        <f t="shared" si="61"/>
        <v>1702_각남면_0117</v>
      </c>
      <c r="B2199" s="1">
        <v>1702</v>
      </c>
      <c r="C2199" s="1" t="s">
        <v>12741</v>
      </c>
      <c r="D2199" s="1" t="s">
        <v>12742</v>
      </c>
      <c r="E2199" s="1">
        <v>2198</v>
      </c>
      <c r="F2199" s="1">
        <v>8</v>
      </c>
      <c r="G2199" s="1" t="s">
        <v>3715</v>
      </c>
      <c r="H2199" s="1" t="s">
        <v>7058</v>
      </c>
      <c r="I2199" s="1">
        <v>9</v>
      </c>
      <c r="L2199" s="1">
        <v>4</v>
      </c>
      <c r="M2199" s="1" t="s">
        <v>14918</v>
      </c>
      <c r="N2199" s="1" t="s">
        <v>14919</v>
      </c>
      <c r="T2199" s="1" t="s">
        <v>15306</v>
      </c>
      <c r="U2199" s="1" t="s">
        <v>138</v>
      </c>
      <c r="V2199" s="1" t="s">
        <v>7310</v>
      </c>
      <c r="Y2199" s="1" t="s">
        <v>4061</v>
      </c>
      <c r="Z2199" s="1" t="s">
        <v>8876</v>
      </c>
      <c r="AF2199" s="1" t="s">
        <v>741</v>
      </c>
      <c r="AG2199" s="1" t="s">
        <v>9820</v>
      </c>
      <c r="AH2199" s="1" t="s">
        <v>4062</v>
      </c>
      <c r="AI2199" s="1" t="s">
        <v>9938</v>
      </c>
    </row>
    <row r="2200" spans="1:73" ht="13.5" customHeight="1">
      <c r="A2200" s="4" t="str">
        <f t="shared" si="61"/>
        <v>1702_각남면_0117</v>
      </c>
      <c r="B2200" s="1">
        <v>1702</v>
      </c>
      <c r="C2200" s="1" t="s">
        <v>12741</v>
      </c>
      <c r="D2200" s="1" t="s">
        <v>12742</v>
      </c>
      <c r="E2200" s="1">
        <v>2199</v>
      </c>
      <c r="F2200" s="1">
        <v>8</v>
      </c>
      <c r="G2200" s="1" t="s">
        <v>3715</v>
      </c>
      <c r="H2200" s="1" t="s">
        <v>7058</v>
      </c>
      <c r="I2200" s="1">
        <v>9</v>
      </c>
      <c r="L2200" s="1">
        <v>5</v>
      </c>
      <c r="M2200" s="1" t="s">
        <v>15158</v>
      </c>
      <c r="N2200" s="1" t="s">
        <v>15159</v>
      </c>
      <c r="T2200" s="1" t="s">
        <v>14194</v>
      </c>
      <c r="U2200" s="1" t="s">
        <v>1505</v>
      </c>
      <c r="V2200" s="1" t="s">
        <v>7411</v>
      </c>
      <c r="W2200" s="1" t="s">
        <v>447</v>
      </c>
      <c r="X2200" s="1" t="s">
        <v>7762</v>
      </c>
      <c r="Y2200" s="1" t="s">
        <v>2101</v>
      </c>
      <c r="Z2200" s="1" t="s">
        <v>8323</v>
      </c>
      <c r="AC2200" s="1">
        <v>32</v>
      </c>
      <c r="AD2200" s="1" t="s">
        <v>178</v>
      </c>
      <c r="AE2200" s="1" t="s">
        <v>9780</v>
      </c>
      <c r="AJ2200" s="1" t="s">
        <v>17</v>
      </c>
      <c r="AK2200" s="1" t="s">
        <v>9936</v>
      </c>
      <c r="AL2200" s="1" t="s">
        <v>79</v>
      </c>
      <c r="AM2200" s="1" t="s">
        <v>13206</v>
      </c>
      <c r="AT2200" s="1" t="s">
        <v>247</v>
      </c>
      <c r="AU2200" s="1" t="s">
        <v>7367</v>
      </c>
      <c r="AV2200" s="1" t="s">
        <v>3956</v>
      </c>
      <c r="AW2200" s="1" t="s">
        <v>8840</v>
      </c>
      <c r="BG2200" s="1" t="s">
        <v>247</v>
      </c>
      <c r="BH2200" s="1" t="s">
        <v>7367</v>
      </c>
      <c r="BI2200" s="1" t="s">
        <v>4063</v>
      </c>
      <c r="BJ2200" s="1" t="s">
        <v>10721</v>
      </c>
      <c r="BK2200" s="1" t="s">
        <v>189</v>
      </c>
      <c r="BL2200" s="1" t="s">
        <v>7414</v>
      </c>
      <c r="BM2200" s="1" t="s">
        <v>448</v>
      </c>
      <c r="BN2200" s="1" t="s">
        <v>10295</v>
      </c>
      <c r="BO2200" s="1" t="s">
        <v>46</v>
      </c>
      <c r="BP2200" s="1" t="s">
        <v>7417</v>
      </c>
      <c r="BQ2200" s="1" t="s">
        <v>4064</v>
      </c>
      <c r="BR2200" s="1" t="s">
        <v>13819</v>
      </c>
      <c r="BS2200" s="1" t="s">
        <v>79</v>
      </c>
      <c r="BT2200" s="1" t="s">
        <v>14129</v>
      </c>
    </row>
    <row r="2201" spans="1:73" ht="13.5" customHeight="1">
      <c r="A2201" s="4" t="str">
        <f t="shared" si="61"/>
        <v>1702_각남면_0117</v>
      </c>
      <c r="B2201" s="1">
        <v>1702</v>
      </c>
      <c r="C2201" s="1" t="s">
        <v>12741</v>
      </c>
      <c r="D2201" s="1" t="s">
        <v>12742</v>
      </c>
      <c r="E2201" s="1">
        <v>2200</v>
      </c>
      <c r="F2201" s="1">
        <v>8</v>
      </c>
      <c r="G2201" s="1" t="s">
        <v>3715</v>
      </c>
      <c r="H2201" s="1" t="s">
        <v>7058</v>
      </c>
      <c r="I2201" s="1">
        <v>9</v>
      </c>
      <c r="L2201" s="1">
        <v>5</v>
      </c>
      <c r="M2201" s="1" t="s">
        <v>15158</v>
      </c>
      <c r="N2201" s="1" t="s">
        <v>15159</v>
      </c>
      <c r="S2201" s="1" t="s">
        <v>49</v>
      </c>
      <c r="T2201" s="1" t="s">
        <v>2878</v>
      </c>
      <c r="W2201" s="1" t="s">
        <v>148</v>
      </c>
      <c r="X2201" s="1" t="s">
        <v>11263</v>
      </c>
      <c r="Y2201" s="1" t="s">
        <v>88</v>
      </c>
      <c r="Z2201" s="1" t="s">
        <v>7814</v>
      </c>
      <c r="AC2201" s="1">
        <v>28</v>
      </c>
      <c r="AD2201" s="1" t="s">
        <v>650</v>
      </c>
      <c r="AE2201" s="1" t="s">
        <v>9810</v>
      </c>
      <c r="AJ2201" s="1" t="s">
        <v>17</v>
      </c>
      <c r="AK2201" s="1" t="s">
        <v>9936</v>
      </c>
      <c r="AL2201" s="1" t="s">
        <v>149</v>
      </c>
      <c r="AM2201" s="1" t="s">
        <v>9962</v>
      </c>
      <c r="AT2201" s="1" t="s">
        <v>247</v>
      </c>
      <c r="AU2201" s="1" t="s">
        <v>7367</v>
      </c>
      <c r="AV2201" s="1" t="s">
        <v>4065</v>
      </c>
      <c r="AW2201" s="1" t="s">
        <v>9282</v>
      </c>
      <c r="BG2201" s="1" t="s">
        <v>189</v>
      </c>
      <c r="BH2201" s="1" t="s">
        <v>7414</v>
      </c>
      <c r="BI2201" s="1" t="s">
        <v>3333</v>
      </c>
      <c r="BJ2201" s="1" t="s">
        <v>9205</v>
      </c>
      <c r="BK2201" s="1" t="s">
        <v>194</v>
      </c>
      <c r="BL2201" s="1" t="s">
        <v>7558</v>
      </c>
      <c r="BM2201" s="1" t="s">
        <v>4066</v>
      </c>
      <c r="BN2201" s="1" t="s">
        <v>11793</v>
      </c>
      <c r="BO2201" s="1" t="s">
        <v>189</v>
      </c>
      <c r="BP2201" s="1" t="s">
        <v>7414</v>
      </c>
      <c r="BQ2201" s="1" t="s">
        <v>4067</v>
      </c>
      <c r="BR2201" s="1" t="s">
        <v>13673</v>
      </c>
      <c r="BS2201" s="1" t="s">
        <v>79</v>
      </c>
      <c r="BT2201" s="1" t="s">
        <v>14129</v>
      </c>
    </row>
    <row r="2202" spans="1:73" ht="13.5" customHeight="1">
      <c r="A2202" s="4" t="str">
        <f t="shared" si="61"/>
        <v>1702_각남면_0117</v>
      </c>
      <c r="B2202" s="1">
        <v>1702</v>
      </c>
      <c r="C2202" s="1" t="s">
        <v>12741</v>
      </c>
      <c r="D2202" s="1" t="s">
        <v>12742</v>
      </c>
      <c r="E2202" s="1">
        <v>2201</v>
      </c>
      <c r="F2202" s="1">
        <v>8</v>
      </c>
      <c r="G2202" s="1" t="s">
        <v>3715</v>
      </c>
      <c r="H2202" s="1" t="s">
        <v>7058</v>
      </c>
      <c r="I2202" s="1">
        <v>9</v>
      </c>
      <c r="L2202" s="1">
        <v>5</v>
      </c>
      <c r="M2202" s="1" t="s">
        <v>15158</v>
      </c>
      <c r="N2202" s="1" t="s">
        <v>15159</v>
      </c>
      <c r="S2202" s="1" t="s">
        <v>68</v>
      </c>
      <c r="T2202" s="1" t="s">
        <v>7222</v>
      </c>
      <c r="Y2202" s="1" t="s">
        <v>4068</v>
      </c>
      <c r="Z2202" s="1" t="s">
        <v>8877</v>
      </c>
      <c r="AC2202" s="1">
        <v>2</v>
      </c>
      <c r="AD2202" s="1" t="s">
        <v>99</v>
      </c>
      <c r="AE2202" s="1" t="s">
        <v>9768</v>
      </c>
      <c r="AF2202" s="1" t="s">
        <v>100</v>
      </c>
      <c r="AG2202" s="1" t="s">
        <v>9819</v>
      </c>
    </row>
    <row r="2203" spans="1:73" ht="13.5" customHeight="1">
      <c r="A2203" s="4" t="str">
        <f t="shared" ref="A2203:A2246" si="62">HYPERLINK("http://kyu.snu.ac.kr/sdhj/index.jsp?type=hj/GK14658_00IH_0001_0118.jpg","1702_각남면_0118")</f>
        <v>1702_각남면_0118</v>
      </c>
      <c r="B2203" s="1">
        <v>1702</v>
      </c>
      <c r="C2203" s="1" t="s">
        <v>12741</v>
      </c>
      <c r="D2203" s="1" t="s">
        <v>12742</v>
      </c>
      <c r="E2203" s="1">
        <v>2202</v>
      </c>
      <c r="F2203" s="1">
        <v>8</v>
      </c>
      <c r="G2203" s="1" t="s">
        <v>3715</v>
      </c>
      <c r="H2203" s="1" t="s">
        <v>7058</v>
      </c>
      <c r="I2203" s="1">
        <v>10</v>
      </c>
      <c r="J2203" s="1" t="s">
        <v>4069</v>
      </c>
      <c r="K2203" s="1" t="s">
        <v>7123</v>
      </c>
      <c r="L2203" s="1">
        <v>1</v>
      </c>
      <c r="M2203" s="1" t="s">
        <v>4071</v>
      </c>
      <c r="N2203" s="1" t="s">
        <v>8878</v>
      </c>
      <c r="T2203" s="1" t="s">
        <v>14194</v>
      </c>
      <c r="U2203" s="1" t="s">
        <v>4070</v>
      </c>
      <c r="V2203" s="1" t="s">
        <v>7562</v>
      </c>
      <c r="Y2203" s="1" t="s">
        <v>4071</v>
      </c>
      <c r="Z2203" s="1" t="s">
        <v>8878</v>
      </c>
      <c r="AC2203" s="1">
        <v>42</v>
      </c>
      <c r="AD2203" s="1" t="s">
        <v>266</v>
      </c>
      <c r="AE2203" s="1" t="s">
        <v>9788</v>
      </c>
      <c r="AJ2203" s="1" t="s">
        <v>17</v>
      </c>
      <c r="AK2203" s="1" t="s">
        <v>9936</v>
      </c>
      <c r="AL2203" s="1" t="s">
        <v>310</v>
      </c>
      <c r="AM2203" s="1" t="s">
        <v>9995</v>
      </c>
      <c r="AN2203" s="1" t="s">
        <v>53</v>
      </c>
      <c r="AO2203" s="1" t="s">
        <v>9879</v>
      </c>
      <c r="AR2203" s="1" t="s">
        <v>2627</v>
      </c>
      <c r="AS2203" s="1" t="s">
        <v>10116</v>
      </c>
      <c r="AT2203" s="1" t="s">
        <v>57</v>
      </c>
      <c r="AU2203" s="1" t="s">
        <v>7320</v>
      </c>
      <c r="AV2203" s="1" t="s">
        <v>1882</v>
      </c>
      <c r="AW2203" s="1" t="s">
        <v>8303</v>
      </c>
      <c r="BB2203" s="1" t="s">
        <v>50</v>
      </c>
      <c r="BC2203" s="1" t="s">
        <v>7304</v>
      </c>
      <c r="BD2203" s="1" t="s">
        <v>4072</v>
      </c>
      <c r="BE2203" s="1" t="s">
        <v>10965</v>
      </c>
      <c r="BG2203" s="1" t="s">
        <v>46</v>
      </c>
      <c r="BH2203" s="1" t="s">
        <v>7417</v>
      </c>
      <c r="BI2203" s="1" t="s">
        <v>1872</v>
      </c>
      <c r="BJ2203" s="1" t="s">
        <v>11201</v>
      </c>
      <c r="BK2203" s="1" t="s">
        <v>46</v>
      </c>
      <c r="BL2203" s="1" t="s">
        <v>7417</v>
      </c>
      <c r="BM2203" s="1" t="s">
        <v>3819</v>
      </c>
      <c r="BN2203" s="1" t="s">
        <v>9423</v>
      </c>
      <c r="BO2203" s="1" t="s">
        <v>46</v>
      </c>
      <c r="BP2203" s="1" t="s">
        <v>7417</v>
      </c>
      <c r="BQ2203" s="1" t="s">
        <v>4073</v>
      </c>
      <c r="BR2203" s="1" t="s">
        <v>13709</v>
      </c>
      <c r="BS2203" s="1" t="s">
        <v>79</v>
      </c>
      <c r="BT2203" s="1" t="s">
        <v>14129</v>
      </c>
    </row>
    <row r="2204" spans="1:73" ht="13.5" customHeight="1">
      <c r="A2204" s="4" t="str">
        <f t="shared" si="62"/>
        <v>1702_각남면_0118</v>
      </c>
      <c r="B2204" s="1">
        <v>1702</v>
      </c>
      <c r="C2204" s="1" t="s">
        <v>12741</v>
      </c>
      <c r="D2204" s="1" t="s">
        <v>12742</v>
      </c>
      <c r="E2204" s="1">
        <v>2203</v>
      </c>
      <c r="F2204" s="1">
        <v>8</v>
      </c>
      <c r="G2204" s="1" t="s">
        <v>3715</v>
      </c>
      <c r="H2204" s="1" t="s">
        <v>7058</v>
      </c>
      <c r="I2204" s="1">
        <v>10</v>
      </c>
      <c r="L2204" s="1">
        <v>1</v>
      </c>
      <c r="M2204" s="1" t="s">
        <v>4071</v>
      </c>
      <c r="N2204" s="1" t="s">
        <v>8878</v>
      </c>
      <c r="S2204" s="1" t="s">
        <v>49</v>
      </c>
      <c r="T2204" s="1" t="s">
        <v>2878</v>
      </c>
      <c r="U2204" s="1" t="s">
        <v>2457</v>
      </c>
      <c r="V2204" s="1" t="s">
        <v>12861</v>
      </c>
      <c r="Y2204" s="1" t="s">
        <v>4074</v>
      </c>
      <c r="Z2204" s="1" t="s">
        <v>8879</v>
      </c>
      <c r="AC2204" s="1">
        <v>43</v>
      </c>
      <c r="AD2204" s="1" t="s">
        <v>353</v>
      </c>
      <c r="AE2204" s="1" t="s">
        <v>9797</v>
      </c>
      <c r="AJ2204" s="1" t="s">
        <v>17</v>
      </c>
      <c r="AK2204" s="1" t="s">
        <v>9936</v>
      </c>
      <c r="AL2204" s="1" t="s">
        <v>97</v>
      </c>
      <c r="AM2204" s="1" t="s">
        <v>9880</v>
      </c>
      <c r="AT2204" s="1" t="s">
        <v>57</v>
      </c>
      <c r="AU2204" s="1" t="s">
        <v>7320</v>
      </c>
      <c r="AV2204" s="1" t="s">
        <v>4075</v>
      </c>
      <c r="AW2204" s="1" t="s">
        <v>9253</v>
      </c>
      <c r="BB2204" s="1" t="s">
        <v>2457</v>
      </c>
      <c r="BC2204" s="1" t="s">
        <v>13467</v>
      </c>
      <c r="BD2204" s="1" t="s">
        <v>4076</v>
      </c>
      <c r="BE2204" s="1" t="s">
        <v>9254</v>
      </c>
      <c r="BG2204" s="1" t="s">
        <v>57</v>
      </c>
      <c r="BH2204" s="1" t="s">
        <v>7320</v>
      </c>
      <c r="BI2204" s="1" t="s">
        <v>431</v>
      </c>
      <c r="BJ2204" s="1" t="s">
        <v>7879</v>
      </c>
      <c r="BK2204" s="1" t="s">
        <v>57</v>
      </c>
      <c r="BL2204" s="1" t="s">
        <v>7320</v>
      </c>
      <c r="BM2204" s="1" t="s">
        <v>4077</v>
      </c>
      <c r="BN2204" s="1" t="s">
        <v>9062</v>
      </c>
      <c r="BO2204" s="1" t="s">
        <v>935</v>
      </c>
      <c r="BP2204" s="1" t="s">
        <v>13630</v>
      </c>
      <c r="BQ2204" s="1" t="s">
        <v>4078</v>
      </c>
      <c r="BR2204" s="1" t="s">
        <v>10743</v>
      </c>
      <c r="BS2204" s="1" t="s">
        <v>2076</v>
      </c>
      <c r="BT2204" s="1" t="s">
        <v>14131</v>
      </c>
    </row>
    <row r="2205" spans="1:73" ht="13.5" customHeight="1">
      <c r="A2205" s="4" t="str">
        <f t="shared" si="62"/>
        <v>1702_각남면_0118</v>
      </c>
      <c r="B2205" s="1">
        <v>1702</v>
      </c>
      <c r="C2205" s="1" t="s">
        <v>12741</v>
      </c>
      <c r="D2205" s="1" t="s">
        <v>12742</v>
      </c>
      <c r="E2205" s="1">
        <v>2204</v>
      </c>
      <c r="F2205" s="1">
        <v>8</v>
      </c>
      <c r="G2205" s="1" t="s">
        <v>3715</v>
      </c>
      <c r="H2205" s="1" t="s">
        <v>7058</v>
      </c>
      <c r="I2205" s="1">
        <v>10</v>
      </c>
      <c r="L2205" s="1">
        <v>1</v>
      </c>
      <c r="M2205" s="1" t="s">
        <v>4071</v>
      </c>
      <c r="N2205" s="1" t="s">
        <v>8878</v>
      </c>
      <c r="S2205" s="1" t="s">
        <v>68</v>
      </c>
      <c r="T2205" s="1" t="s">
        <v>7222</v>
      </c>
      <c r="U2205" s="1" t="s">
        <v>476</v>
      </c>
      <c r="V2205" s="1" t="s">
        <v>7338</v>
      </c>
      <c r="Y2205" s="1" t="s">
        <v>3081</v>
      </c>
      <c r="Z2205" s="1" t="s">
        <v>8880</v>
      </c>
      <c r="AC2205" s="1">
        <v>5</v>
      </c>
      <c r="AD2205" s="1" t="s">
        <v>319</v>
      </c>
      <c r="AE2205" s="1" t="s">
        <v>7865</v>
      </c>
    </row>
    <row r="2206" spans="1:73" ht="13.5" customHeight="1">
      <c r="A2206" s="4" t="str">
        <f t="shared" si="62"/>
        <v>1702_각남면_0118</v>
      </c>
      <c r="B2206" s="1">
        <v>1702</v>
      </c>
      <c r="C2206" s="1" t="s">
        <v>12741</v>
      </c>
      <c r="D2206" s="1" t="s">
        <v>12742</v>
      </c>
      <c r="E2206" s="1">
        <v>2205</v>
      </c>
      <c r="F2206" s="1">
        <v>8</v>
      </c>
      <c r="G2206" s="1" t="s">
        <v>3715</v>
      </c>
      <c r="H2206" s="1" t="s">
        <v>7058</v>
      </c>
      <c r="I2206" s="1">
        <v>10</v>
      </c>
      <c r="L2206" s="1">
        <v>1</v>
      </c>
      <c r="M2206" s="1" t="s">
        <v>4071</v>
      </c>
      <c r="N2206" s="1" t="s">
        <v>8878</v>
      </c>
      <c r="S2206" s="1" t="s">
        <v>68</v>
      </c>
      <c r="T2206" s="1" t="s">
        <v>7222</v>
      </c>
      <c r="Y2206" s="1" t="s">
        <v>4079</v>
      </c>
      <c r="Z2206" s="1" t="s">
        <v>8881</v>
      </c>
      <c r="AC2206" s="1">
        <v>3</v>
      </c>
      <c r="AD2206" s="1" t="s">
        <v>217</v>
      </c>
      <c r="AE2206" s="1" t="s">
        <v>9783</v>
      </c>
      <c r="AF2206" s="1" t="s">
        <v>100</v>
      </c>
      <c r="AG2206" s="1" t="s">
        <v>9819</v>
      </c>
    </row>
    <row r="2207" spans="1:73" ht="13.5" customHeight="1">
      <c r="A2207" s="4" t="str">
        <f t="shared" si="62"/>
        <v>1702_각남면_0118</v>
      </c>
      <c r="B2207" s="1">
        <v>1702</v>
      </c>
      <c r="C2207" s="1" t="s">
        <v>12741</v>
      </c>
      <c r="D2207" s="1" t="s">
        <v>12742</v>
      </c>
      <c r="E2207" s="1">
        <v>2206</v>
      </c>
      <c r="F2207" s="1">
        <v>8</v>
      </c>
      <c r="G2207" s="1" t="s">
        <v>3715</v>
      </c>
      <c r="H2207" s="1" t="s">
        <v>7058</v>
      </c>
      <c r="I2207" s="1">
        <v>10</v>
      </c>
      <c r="L2207" s="1">
        <v>2</v>
      </c>
      <c r="M2207" s="1" t="s">
        <v>6891</v>
      </c>
      <c r="N2207" s="1" t="s">
        <v>13716</v>
      </c>
      <c r="T2207" s="1" t="s">
        <v>14194</v>
      </c>
      <c r="U2207" s="1" t="s">
        <v>264</v>
      </c>
      <c r="V2207" s="1" t="s">
        <v>7323</v>
      </c>
      <c r="W2207" s="1" t="s">
        <v>76</v>
      </c>
      <c r="X2207" s="1" t="s">
        <v>12974</v>
      </c>
      <c r="Y2207" s="1" t="s">
        <v>1274</v>
      </c>
      <c r="Z2207" s="1" t="s">
        <v>8033</v>
      </c>
      <c r="AC2207" s="1">
        <v>34</v>
      </c>
      <c r="AD2207" s="1" t="s">
        <v>174</v>
      </c>
      <c r="AE2207" s="1" t="s">
        <v>9779</v>
      </c>
      <c r="AJ2207" s="1" t="s">
        <v>17</v>
      </c>
      <c r="AK2207" s="1" t="s">
        <v>9936</v>
      </c>
      <c r="AL2207" s="1" t="s">
        <v>79</v>
      </c>
      <c r="AM2207" s="1" t="s">
        <v>13206</v>
      </c>
      <c r="AT2207" s="1" t="s">
        <v>868</v>
      </c>
      <c r="AU2207" s="1" t="s">
        <v>7360</v>
      </c>
      <c r="AV2207" s="1" t="s">
        <v>3729</v>
      </c>
      <c r="AW2207" s="1" t="s">
        <v>8764</v>
      </c>
      <c r="BG2207" s="1" t="s">
        <v>247</v>
      </c>
      <c r="BH2207" s="1" t="s">
        <v>7367</v>
      </c>
      <c r="BI2207" s="1" t="s">
        <v>3730</v>
      </c>
      <c r="BJ2207" s="1" t="s">
        <v>8766</v>
      </c>
      <c r="BK2207" s="1" t="s">
        <v>247</v>
      </c>
      <c r="BL2207" s="1" t="s">
        <v>7367</v>
      </c>
      <c r="BM2207" s="1" t="s">
        <v>2896</v>
      </c>
      <c r="BN2207" s="1" t="s">
        <v>8542</v>
      </c>
      <c r="BO2207" s="1" t="s">
        <v>4080</v>
      </c>
      <c r="BP2207" s="1" t="s">
        <v>12004</v>
      </c>
      <c r="BQ2207" s="1" t="s">
        <v>3364</v>
      </c>
      <c r="BR2207" s="1" t="s">
        <v>12307</v>
      </c>
      <c r="BS2207" s="1" t="s">
        <v>310</v>
      </c>
      <c r="BT2207" s="1" t="s">
        <v>9995</v>
      </c>
    </row>
    <row r="2208" spans="1:73" ht="13.5" customHeight="1">
      <c r="A2208" s="4" t="str">
        <f t="shared" si="62"/>
        <v>1702_각남면_0118</v>
      </c>
      <c r="B2208" s="1">
        <v>1702</v>
      </c>
      <c r="C2208" s="1" t="s">
        <v>12741</v>
      </c>
      <c r="D2208" s="1" t="s">
        <v>12742</v>
      </c>
      <c r="E2208" s="1">
        <v>2207</v>
      </c>
      <c r="F2208" s="1">
        <v>8</v>
      </c>
      <c r="G2208" s="1" t="s">
        <v>3715</v>
      </c>
      <c r="H2208" s="1" t="s">
        <v>7058</v>
      </c>
      <c r="I2208" s="1">
        <v>10</v>
      </c>
      <c r="L2208" s="1">
        <v>2</v>
      </c>
      <c r="M2208" s="1" t="s">
        <v>6891</v>
      </c>
      <c r="N2208" s="1" t="s">
        <v>13716</v>
      </c>
      <c r="S2208" s="1" t="s">
        <v>49</v>
      </c>
      <c r="T2208" s="1" t="s">
        <v>2878</v>
      </c>
      <c r="W2208" s="1" t="s">
        <v>166</v>
      </c>
      <c r="X2208" s="1" t="s">
        <v>7754</v>
      </c>
      <c r="Y2208" s="1" t="s">
        <v>88</v>
      </c>
      <c r="Z2208" s="1" t="s">
        <v>7814</v>
      </c>
      <c r="AC2208" s="1">
        <v>33</v>
      </c>
      <c r="AD2208" s="1" t="s">
        <v>380</v>
      </c>
      <c r="AE2208" s="1" t="s">
        <v>9798</v>
      </c>
      <c r="AJ2208" s="1" t="s">
        <v>17</v>
      </c>
      <c r="AK2208" s="1" t="s">
        <v>9936</v>
      </c>
      <c r="AL2208" s="1" t="s">
        <v>97</v>
      </c>
      <c r="AM2208" s="1" t="s">
        <v>9880</v>
      </c>
      <c r="AT2208" s="1" t="s">
        <v>187</v>
      </c>
      <c r="AU2208" s="1" t="s">
        <v>10063</v>
      </c>
      <c r="AV2208" s="1" t="s">
        <v>626</v>
      </c>
      <c r="AW2208" s="1" t="s">
        <v>9639</v>
      </c>
      <c r="BG2208" s="1" t="s">
        <v>363</v>
      </c>
      <c r="BH2208" s="1" t="s">
        <v>7491</v>
      </c>
      <c r="BI2208" s="1" t="s">
        <v>4081</v>
      </c>
      <c r="BJ2208" s="1" t="s">
        <v>9240</v>
      </c>
      <c r="BK2208" s="1" t="s">
        <v>363</v>
      </c>
      <c r="BL2208" s="1" t="s">
        <v>7491</v>
      </c>
      <c r="BM2208" s="1" t="s">
        <v>15356</v>
      </c>
      <c r="BN2208" s="1" t="s">
        <v>8493</v>
      </c>
      <c r="BO2208" s="1" t="s">
        <v>189</v>
      </c>
      <c r="BP2208" s="1" t="s">
        <v>7414</v>
      </c>
      <c r="BQ2208" s="1" t="s">
        <v>4082</v>
      </c>
      <c r="BR2208" s="1" t="s">
        <v>14023</v>
      </c>
      <c r="BS2208" s="1" t="s">
        <v>149</v>
      </c>
      <c r="BT2208" s="1" t="s">
        <v>9962</v>
      </c>
    </row>
    <row r="2209" spans="1:73" ht="13.5" customHeight="1">
      <c r="A2209" s="4" t="str">
        <f t="shared" si="62"/>
        <v>1702_각남면_0118</v>
      </c>
      <c r="B2209" s="1">
        <v>1702</v>
      </c>
      <c r="C2209" s="1" t="s">
        <v>12741</v>
      </c>
      <c r="D2209" s="1" t="s">
        <v>12742</v>
      </c>
      <c r="E2209" s="1">
        <v>2208</v>
      </c>
      <c r="F2209" s="1">
        <v>8</v>
      </c>
      <c r="G2209" s="1" t="s">
        <v>3715</v>
      </c>
      <c r="H2209" s="1" t="s">
        <v>7058</v>
      </c>
      <c r="I2209" s="1">
        <v>10</v>
      </c>
      <c r="L2209" s="1">
        <v>2</v>
      </c>
      <c r="M2209" s="1" t="s">
        <v>6891</v>
      </c>
      <c r="N2209" s="1" t="s">
        <v>13716</v>
      </c>
      <c r="S2209" s="1" t="s">
        <v>68</v>
      </c>
      <c r="T2209" s="1" t="s">
        <v>7222</v>
      </c>
      <c r="U2209" s="1" t="s">
        <v>868</v>
      </c>
      <c r="V2209" s="1" t="s">
        <v>7360</v>
      </c>
      <c r="Y2209" s="1" t="s">
        <v>4083</v>
      </c>
      <c r="Z2209" s="1" t="s">
        <v>8882</v>
      </c>
      <c r="AC2209" s="1">
        <v>10</v>
      </c>
      <c r="AD2209" s="1" t="s">
        <v>72</v>
      </c>
      <c r="AE2209" s="1" t="s">
        <v>9765</v>
      </c>
      <c r="BU2209" s="1" t="s">
        <v>16100</v>
      </c>
    </row>
    <row r="2210" spans="1:73" ht="13.5" customHeight="1">
      <c r="A2210" s="4" t="str">
        <f t="shared" si="62"/>
        <v>1702_각남면_0118</v>
      </c>
      <c r="B2210" s="1">
        <v>1702</v>
      </c>
      <c r="C2210" s="1" t="s">
        <v>12741</v>
      </c>
      <c r="D2210" s="1" t="s">
        <v>12742</v>
      </c>
      <c r="E2210" s="1">
        <v>2209</v>
      </c>
      <c r="F2210" s="1">
        <v>8</v>
      </c>
      <c r="G2210" s="1" t="s">
        <v>3715</v>
      </c>
      <c r="H2210" s="1" t="s">
        <v>7058</v>
      </c>
      <c r="I2210" s="1">
        <v>10</v>
      </c>
      <c r="L2210" s="1">
        <v>2</v>
      </c>
      <c r="M2210" s="1" t="s">
        <v>6891</v>
      </c>
      <c r="N2210" s="1" t="s">
        <v>13716</v>
      </c>
      <c r="S2210" s="1" t="s">
        <v>64</v>
      </c>
      <c r="T2210" s="1" t="s">
        <v>7221</v>
      </c>
      <c r="Y2210" s="1" t="s">
        <v>88</v>
      </c>
      <c r="Z2210" s="1" t="s">
        <v>7814</v>
      </c>
      <c r="AC2210" s="1">
        <v>7</v>
      </c>
      <c r="AD2210" s="1" t="s">
        <v>74</v>
      </c>
      <c r="AE2210" s="1" t="s">
        <v>9766</v>
      </c>
    </row>
    <row r="2211" spans="1:73" ht="13.5" customHeight="1">
      <c r="A2211" s="4" t="str">
        <f t="shared" si="62"/>
        <v>1702_각남면_0118</v>
      </c>
      <c r="B2211" s="1">
        <v>1702</v>
      </c>
      <c r="C2211" s="1" t="s">
        <v>12741</v>
      </c>
      <c r="D2211" s="1" t="s">
        <v>12742</v>
      </c>
      <c r="E2211" s="1">
        <v>2210</v>
      </c>
      <c r="F2211" s="1">
        <v>8</v>
      </c>
      <c r="G2211" s="1" t="s">
        <v>3715</v>
      </c>
      <c r="H2211" s="1" t="s">
        <v>7058</v>
      </c>
      <c r="I2211" s="1">
        <v>10</v>
      </c>
      <c r="L2211" s="1">
        <v>2</v>
      </c>
      <c r="M2211" s="1" t="s">
        <v>6891</v>
      </c>
      <c r="N2211" s="1" t="s">
        <v>13716</v>
      </c>
      <c r="S2211" s="1" t="s">
        <v>64</v>
      </c>
      <c r="T2211" s="1" t="s">
        <v>7221</v>
      </c>
      <c r="Y2211" s="1" t="s">
        <v>88</v>
      </c>
      <c r="Z2211" s="1" t="s">
        <v>7814</v>
      </c>
      <c r="AC2211" s="1">
        <v>3</v>
      </c>
      <c r="AD2211" s="1" t="s">
        <v>217</v>
      </c>
      <c r="AE2211" s="1" t="s">
        <v>9783</v>
      </c>
      <c r="AF2211" s="1" t="s">
        <v>100</v>
      </c>
      <c r="AG2211" s="1" t="s">
        <v>9819</v>
      </c>
    </row>
    <row r="2212" spans="1:73" ht="13.5" customHeight="1">
      <c r="A2212" s="4" t="str">
        <f t="shared" si="62"/>
        <v>1702_각남면_0118</v>
      </c>
      <c r="B2212" s="1">
        <v>1702</v>
      </c>
      <c r="C2212" s="1" t="s">
        <v>12741</v>
      </c>
      <c r="D2212" s="1" t="s">
        <v>12742</v>
      </c>
      <c r="E2212" s="1">
        <v>2211</v>
      </c>
      <c r="F2212" s="1">
        <v>8</v>
      </c>
      <c r="G2212" s="1" t="s">
        <v>3715</v>
      </c>
      <c r="H2212" s="1" t="s">
        <v>7058</v>
      </c>
      <c r="I2212" s="1">
        <v>10</v>
      </c>
      <c r="L2212" s="1">
        <v>2</v>
      </c>
      <c r="M2212" s="1" t="s">
        <v>6891</v>
      </c>
      <c r="N2212" s="1" t="s">
        <v>13716</v>
      </c>
      <c r="S2212" s="1" t="s">
        <v>68</v>
      </c>
      <c r="T2212" s="1" t="s">
        <v>7222</v>
      </c>
      <c r="Y2212" s="1" t="s">
        <v>4084</v>
      </c>
      <c r="Z2212" s="1" t="s">
        <v>8883</v>
      </c>
      <c r="AC2212" s="1">
        <v>1</v>
      </c>
      <c r="AD2212" s="1" t="s">
        <v>284</v>
      </c>
      <c r="AE2212" s="1" t="s">
        <v>9789</v>
      </c>
      <c r="AF2212" s="1" t="s">
        <v>100</v>
      </c>
      <c r="AG2212" s="1" t="s">
        <v>9819</v>
      </c>
    </row>
    <row r="2213" spans="1:73" ht="13.5" customHeight="1">
      <c r="A2213" s="4" t="str">
        <f t="shared" si="62"/>
        <v>1702_각남면_0118</v>
      </c>
      <c r="B2213" s="1">
        <v>1702</v>
      </c>
      <c r="C2213" s="1" t="s">
        <v>12741</v>
      </c>
      <c r="D2213" s="1" t="s">
        <v>12742</v>
      </c>
      <c r="E2213" s="1">
        <v>2212</v>
      </c>
      <c r="F2213" s="1">
        <v>8</v>
      </c>
      <c r="G2213" s="1" t="s">
        <v>3715</v>
      </c>
      <c r="H2213" s="1" t="s">
        <v>7058</v>
      </c>
      <c r="I2213" s="1">
        <v>10</v>
      </c>
      <c r="L2213" s="1">
        <v>3</v>
      </c>
      <c r="M2213" s="1" t="s">
        <v>4086</v>
      </c>
      <c r="N2213" s="1" t="s">
        <v>8884</v>
      </c>
      <c r="T2213" s="1" t="s">
        <v>14194</v>
      </c>
      <c r="U2213" s="1" t="s">
        <v>4085</v>
      </c>
      <c r="V2213" s="1" t="s">
        <v>7563</v>
      </c>
      <c r="Y2213" s="1" t="s">
        <v>4086</v>
      </c>
      <c r="Z2213" s="1" t="s">
        <v>8884</v>
      </c>
      <c r="AC2213" s="1">
        <v>33</v>
      </c>
      <c r="AD2213" s="1" t="s">
        <v>380</v>
      </c>
      <c r="AE2213" s="1" t="s">
        <v>9798</v>
      </c>
      <c r="AJ2213" s="1" t="s">
        <v>17</v>
      </c>
      <c r="AK2213" s="1" t="s">
        <v>9936</v>
      </c>
      <c r="AL2213" s="1" t="s">
        <v>48</v>
      </c>
      <c r="AM2213" s="1" t="s">
        <v>10025</v>
      </c>
      <c r="AN2213" s="1" t="s">
        <v>893</v>
      </c>
      <c r="AO2213" s="1" t="s">
        <v>9946</v>
      </c>
      <c r="AP2213" s="1" t="s">
        <v>55</v>
      </c>
      <c r="AQ2213" s="1" t="s">
        <v>7306</v>
      </c>
      <c r="AR2213" s="1" t="s">
        <v>3336</v>
      </c>
      <c r="AS2213" s="1" t="s">
        <v>13344</v>
      </c>
      <c r="AT2213" s="1" t="s">
        <v>46</v>
      </c>
      <c r="AU2213" s="1" t="s">
        <v>7417</v>
      </c>
      <c r="AV2213" s="1" t="s">
        <v>3738</v>
      </c>
      <c r="AW2213" s="1" t="s">
        <v>7812</v>
      </c>
      <c r="BB2213" s="1" t="s">
        <v>141</v>
      </c>
      <c r="BC2213" s="1" t="s">
        <v>7634</v>
      </c>
      <c r="BD2213" s="1" t="s">
        <v>231</v>
      </c>
      <c r="BE2213" s="1" t="s">
        <v>7841</v>
      </c>
      <c r="BG2213" s="1" t="s">
        <v>46</v>
      </c>
      <c r="BH2213" s="1" t="s">
        <v>7417</v>
      </c>
      <c r="BI2213" s="1" t="s">
        <v>2377</v>
      </c>
      <c r="BJ2213" s="1" t="s">
        <v>9637</v>
      </c>
      <c r="BK2213" s="1" t="s">
        <v>46</v>
      </c>
      <c r="BL2213" s="1" t="s">
        <v>7417</v>
      </c>
      <c r="BM2213" s="1" t="s">
        <v>3739</v>
      </c>
      <c r="BN2213" s="1" t="s">
        <v>11779</v>
      </c>
      <c r="BO2213" s="1" t="s">
        <v>257</v>
      </c>
      <c r="BP2213" s="1" t="s">
        <v>7537</v>
      </c>
      <c r="BQ2213" s="1" t="s">
        <v>3740</v>
      </c>
      <c r="BR2213" s="1" t="s">
        <v>13712</v>
      </c>
      <c r="BS2213" s="1" t="s">
        <v>79</v>
      </c>
      <c r="BT2213" s="1" t="s">
        <v>14129</v>
      </c>
    </row>
    <row r="2214" spans="1:73" ht="13.5" customHeight="1">
      <c r="A2214" s="4" t="str">
        <f t="shared" si="62"/>
        <v>1702_각남면_0118</v>
      </c>
      <c r="B2214" s="1">
        <v>1702</v>
      </c>
      <c r="C2214" s="1" t="s">
        <v>12741</v>
      </c>
      <c r="D2214" s="1" t="s">
        <v>12742</v>
      </c>
      <c r="E2214" s="1">
        <v>2213</v>
      </c>
      <c r="F2214" s="1">
        <v>8</v>
      </c>
      <c r="G2214" s="1" t="s">
        <v>3715</v>
      </c>
      <c r="H2214" s="1" t="s">
        <v>7058</v>
      </c>
      <c r="I2214" s="1">
        <v>10</v>
      </c>
      <c r="L2214" s="1">
        <v>3</v>
      </c>
      <c r="M2214" s="1" t="s">
        <v>4086</v>
      </c>
      <c r="N2214" s="1" t="s">
        <v>8884</v>
      </c>
      <c r="S2214" s="1" t="s">
        <v>49</v>
      </c>
      <c r="T2214" s="1" t="s">
        <v>2878</v>
      </c>
      <c r="U2214" s="1" t="s">
        <v>50</v>
      </c>
      <c r="V2214" s="1" t="s">
        <v>7304</v>
      </c>
      <c r="Y2214" s="1" t="s">
        <v>3777</v>
      </c>
      <c r="Z2214" s="1" t="s">
        <v>8777</v>
      </c>
      <c r="AC2214" s="1">
        <v>29</v>
      </c>
      <c r="AD2214" s="1" t="s">
        <v>232</v>
      </c>
      <c r="AE2214" s="1" t="s">
        <v>9785</v>
      </c>
      <c r="AJ2214" s="1" t="s">
        <v>17</v>
      </c>
      <c r="AK2214" s="1" t="s">
        <v>9936</v>
      </c>
      <c r="AL2214" s="1" t="s">
        <v>97</v>
      </c>
      <c r="AM2214" s="1" t="s">
        <v>9880</v>
      </c>
      <c r="AN2214" s="1" t="s">
        <v>456</v>
      </c>
      <c r="AO2214" s="1" t="s">
        <v>7287</v>
      </c>
      <c r="AR2214" s="1" t="s">
        <v>660</v>
      </c>
      <c r="AS2214" s="1" t="s">
        <v>10117</v>
      </c>
      <c r="AT2214" s="1" t="s">
        <v>57</v>
      </c>
      <c r="AU2214" s="1" t="s">
        <v>7320</v>
      </c>
      <c r="AV2214" s="1" t="s">
        <v>4087</v>
      </c>
      <c r="AW2214" s="1" t="s">
        <v>10617</v>
      </c>
      <c r="BB2214" s="1" t="s">
        <v>50</v>
      </c>
      <c r="BC2214" s="1" t="s">
        <v>7304</v>
      </c>
      <c r="BD2214" s="1" t="s">
        <v>15481</v>
      </c>
      <c r="BE2214" s="1" t="s">
        <v>8864</v>
      </c>
      <c r="BG2214" s="1" t="s">
        <v>57</v>
      </c>
      <c r="BH2214" s="1" t="s">
        <v>7320</v>
      </c>
      <c r="BI2214" s="1" t="s">
        <v>1554</v>
      </c>
      <c r="BJ2214" s="1" t="s">
        <v>11184</v>
      </c>
      <c r="BK2214" s="1" t="s">
        <v>57</v>
      </c>
      <c r="BL2214" s="1" t="s">
        <v>7320</v>
      </c>
      <c r="BM2214" s="1" t="s">
        <v>544</v>
      </c>
      <c r="BN2214" s="1" t="s">
        <v>10300</v>
      </c>
      <c r="BO2214" s="1" t="s">
        <v>1419</v>
      </c>
      <c r="BP2214" s="1" t="s">
        <v>7517</v>
      </c>
      <c r="BQ2214" s="1" t="s">
        <v>4088</v>
      </c>
      <c r="BR2214" s="1" t="s">
        <v>12372</v>
      </c>
      <c r="BS2214" s="1" t="s">
        <v>120</v>
      </c>
      <c r="BT2214" s="1" t="s">
        <v>9894</v>
      </c>
    </row>
    <row r="2215" spans="1:73" ht="13.5" customHeight="1">
      <c r="A2215" s="4" t="str">
        <f t="shared" si="62"/>
        <v>1702_각남면_0118</v>
      </c>
      <c r="B2215" s="1">
        <v>1702</v>
      </c>
      <c r="C2215" s="1" t="s">
        <v>12741</v>
      </c>
      <c r="D2215" s="1" t="s">
        <v>12742</v>
      </c>
      <c r="E2215" s="1">
        <v>2214</v>
      </c>
      <c r="F2215" s="1">
        <v>8</v>
      </c>
      <c r="G2215" s="1" t="s">
        <v>3715</v>
      </c>
      <c r="H2215" s="1" t="s">
        <v>7058</v>
      </c>
      <c r="I2215" s="1">
        <v>10</v>
      </c>
      <c r="L2215" s="1">
        <v>3</v>
      </c>
      <c r="M2215" s="1" t="s">
        <v>4086</v>
      </c>
      <c r="N2215" s="1" t="s">
        <v>8884</v>
      </c>
      <c r="S2215" s="1" t="s">
        <v>68</v>
      </c>
      <c r="T2215" s="1" t="s">
        <v>7222</v>
      </c>
      <c r="Y2215" s="1" t="s">
        <v>3742</v>
      </c>
      <c r="Z2215" s="1" t="s">
        <v>8768</v>
      </c>
      <c r="AC2215" s="1">
        <v>5</v>
      </c>
      <c r="AD2215" s="1" t="s">
        <v>319</v>
      </c>
      <c r="AE2215" s="1" t="s">
        <v>7865</v>
      </c>
      <c r="AF2215" s="1" t="s">
        <v>100</v>
      </c>
      <c r="AG2215" s="1" t="s">
        <v>9819</v>
      </c>
    </row>
    <row r="2216" spans="1:73" ht="13.5" customHeight="1">
      <c r="A2216" s="4" t="str">
        <f t="shared" si="62"/>
        <v>1702_각남면_0118</v>
      </c>
      <c r="B2216" s="1">
        <v>1702</v>
      </c>
      <c r="C2216" s="1" t="s">
        <v>12741</v>
      </c>
      <c r="D2216" s="1" t="s">
        <v>12742</v>
      </c>
      <c r="E2216" s="1">
        <v>2215</v>
      </c>
      <c r="F2216" s="1">
        <v>8</v>
      </c>
      <c r="G2216" s="1" t="s">
        <v>3715</v>
      </c>
      <c r="H2216" s="1" t="s">
        <v>7058</v>
      </c>
      <c r="I2216" s="1">
        <v>10</v>
      </c>
      <c r="L2216" s="1">
        <v>4</v>
      </c>
      <c r="M2216" s="1" t="s">
        <v>14920</v>
      </c>
      <c r="N2216" s="1" t="s">
        <v>14921</v>
      </c>
      <c r="T2216" s="1" t="s">
        <v>14194</v>
      </c>
      <c r="U2216" s="1" t="s">
        <v>4089</v>
      </c>
      <c r="V2216" s="1" t="s">
        <v>7564</v>
      </c>
      <c r="W2216" s="1" t="s">
        <v>447</v>
      </c>
      <c r="X2216" s="1" t="s">
        <v>7762</v>
      </c>
      <c r="Y2216" s="1" t="s">
        <v>1603</v>
      </c>
      <c r="Z2216" s="1" t="s">
        <v>8196</v>
      </c>
      <c r="AC2216" s="1">
        <v>44</v>
      </c>
      <c r="AD2216" s="1" t="s">
        <v>1106</v>
      </c>
      <c r="AE2216" s="1" t="s">
        <v>9816</v>
      </c>
      <c r="AJ2216" s="1" t="s">
        <v>17</v>
      </c>
      <c r="AK2216" s="1" t="s">
        <v>9936</v>
      </c>
      <c r="AL2216" s="1" t="s">
        <v>79</v>
      </c>
      <c r="AM2216" s="1" t="s">
        <v>13206</v>
      </c>
      <c r="AT2216" s="1" t="s">
        <v>46</v>
      </c>
      <c r="AU2216" s="1" t="s">
        <v>7417</v>
      </c>
      <c r="AV2216" s="1" t="s">
        <v>4090</v>
      </c>
      <c r="AW2216" s="1" t="s">
        <v>10618</v>
      </c>
      <c r="BG2216" s="1" t="s">
        <v>46</v>
      </c>
      <c r="BH2216" s="1" t="s">
        <v>7417</v>
      </c>
      <c r="BI2216" s="1" t="s">
        <v>4091</v>
      </c>
      <c r="BJ2216" s="1" t="s">
        <v>10721</v>
      </c>
      <c r="BK2216" s="1" t="s">
        <v>189</v>
      </c>
      <c r="BL2216" s="1" t="s">
        <v>7414</v>
      </c>
      <c r="BM2216" s="1" t="s">
        <v>448</v>
      </c>
      <c r="BN2216" s="1" t="s">
        <v>10295</v>
      </c>
      <c r="BO2216" s="1" t="s">
        <v>247</v>
      </c>
      <c r="BP2216" s="1" t="s">
        <v>7367</v>
      </c>
      <c r="BQ2216" s="1" t="s">
        <v>4092</v>
      </c>
      <c r="BR2216" s="1" t="s">
        <v>12373</v>
      </c>
      <c r="BS2216" s="1" t="s">
        <v>642</v>
      </c>
      <c r="BT2216" s="1" t="s">
        <v>14143</v>
      </c>
    </row>
    <row r="2217" spans="1:73" ht="13.5" customHeight="1">
      <c r="A2217" s="4" t="str">
        <f t="shared" si="62"/>
        <v>1702_각남면_0118</v>
      </c>
      <c r="B2217" s="1">
        <v>1702</v>
      </c>
      <c r="C2217" s="1" t="s">
        <v>12741</v>
      </c>
      <c r="D2217" s="1" t="s">
        <v>12742</v>
      </c>
      <c r="E2217" s="1">
        <v>2216</v>
      </c>
      <c r="F2217" s="1">
        <v>8</v>
      </c>
      <c r="G2217" s="1" t="s">
        <v>3715</v>
      </c>
      <c r="H2217" s="1" t="s">
        <v>7058</v>
      </c>
      <c r="I2217" s="1">
        <v>10</v>
      </c>
      <c r="L2217" s="1">
        <v>4</v>
      </c>
      <c r="M2217" s="1" t="s">
        <v>14920</v>
      </c>
      <c r="N2217" s="1" t="s">
        <v>14921</v>
      </c>
      <c r="S2217" s="1" t="s">
        <v>49</v>
      </c>
      <c r="T2217" s="1" t="s">
        <v>2878</v>
      </c>
      <c r="W2217" s="1" t="s">
        <v>166</v>
      </c>
      <c r="X2217" s="1" t="s">
        <v>7754</v>
      </c>
      <c r="Y2217" s="1" t="s">
        <v>88</v>
      </c>
      <c r="Z2217" s="1" t="s">
        <v>7814</v>
      </c>
      <c r="AC2217" s="1">
        <v>39</v>
      </c>
      <c r="AD2217" s="1" t="s">
        <v>803</v>
      </c>
      <c r="AE2217" s="1" t="s">
        <v>9815</v>
      </c>
      <c r="AJ2217" s="1" t="s">
        <v>17</v>
      </c>
      <c r="AK2217" s="1" t="s">
        <v>9936</v>
      </c>
      <c r="AL2217" s="1" t="s">
        <v>97</v>
      </c>
      <c r="AM2217" s="1" t="s">
        <v>9880</v>
      </c>
      <c r="AT2217" s="1" t="s">
        <v>1651</v>
      </c>
      <c r="AU2217" s="1" t="s">
        <v>10200</v>
      </c>
      <c r="AV2217" s="1" t="s">
        <v>4093</v>
      </c>
      <c r="AW2217" s="1" t="s">
        <v>10619</v>
      </c>
      <c r="BG2217" s="1" t="s">
        <v>254</v>
      </c>
      <c r="BH2217" s="1" t="s">
        <v>7429</v>
      </c>
      <c r="BI2217" s="1" t="s">
        <v>706</v>
      </c>
      <c r="BJ2217" s="1" t="s">
        <v>10315</v>
      </c>
      <c r="BK2217" s="1" t="s">
        <v>257</v>
      </c>
      <c r="BL2217" s="1" t="s">
        <v>7537</v>
      </c>
      <c r="BM2217" s="1" t="s">
        <v>2288</v>
      </c>
      <c r="BN2217" s="1" t="s">
        <v>10448</v>
      </c>
      <c r="BO2217" s="1" t="s">
        <v>187</v>
      </c>
      <c r="BP2217" s="1" t="s">
        <v>10063</v>
      </c>
      <c r="BQ2217" s="1" t="s">
        <v>4094</v>
      </c>
      <c r="BR2217" s="1" t="s">
        <v>12374</v>
      </c>
      <c r="BS2217" s="1" t="s">
        <v>310</v>
      </c>
      <c r="BT2217" s="1" t="s">
        <v>9995</v>
      </c>
    </row>
    <row r="2218" spans="1:73" ht="13.5" customHeight="1">
      <c r="A2218" s="4" t="str">
        <f t="shared" si="62"/>
        <v>1702_각남면_0118</v>
      </c>
      <c r="B2218" s="1">
        <v>1702</v>
      </c>
      <c r="C2218" s="1" t="s">
        <v>12741</v>
      </c>
      <c r="D2218" s="1" t="s">
        <v>12742</v>
      </c>
      <c r="E2218" s="1">
        <v>2217</v>
      </c>
      <c r="F2218" s="1">
        <v>8</v>
      </c>
      <c r="G2218" s="1" t="s">
        <v>3715</v>
      </c>
      <c r="H2218" s="1" t="s">
        <v>7058</v>
      </c>
      <c r="I2218" s="1">
        <v>10</v>
      </c>
      <c r="L2218" s="1">
        <v>4</v>
      </c>
      <c r="M2218" s="1" t="s">
        <v>14920</v>
      </c>
      <c r="N2218" s="1" t="s">
        <v>14921</v>
      </c>
      <c r="S2218" s="1" t="s">
        <v>280</v>
      </c>
      <c r="T2218" s="1" t="s">
        <v>7228</v>
      </c>
      <c r="W2218" s="1" t="s">
        <v>4095</v>
      </c>
      <c r="X2218" s="1" t="s">
        <v>7798</v>
      </c>
      <c r="Y2218" s="1" t="s">
        <v>88</v>
      </c>
      <c r="Z2218" s="1" t="s">
        <v>7814</v>
      </c>
      <c r="AF2218" s="1" t="s">
        <v>741</v>
      </c>
      <c r="AG2218" s="1" t="s">
        <v>9820</v>
      </c>
      <c r="AH2218" s="1" t="s">
        <v>4096</v>
      </c>
      <c r="AI2218" s="1" t="s">
        <v>9939</v>
      </c>
    </row>
    <row r="2219" spans="1:73" ht="13.5" customHeight="1">
      <c r="A2219" s="4" t="str">
        <f t="shared" si="62"/>
        <v>1702_각남면_0118</v>
      </c>
      <c r="B2219" s="1">
        <v>1702</v>
      </c>
      <c r="C2219" s="1" t="s">
        <v>12741</v>
      </c>
      <c r="D2219" s="1" t="s">
        <v>12742</v>
      </c>
      <c r="E2219" s="1">
        <v>2218</v>
      </c>
      <c r="F2219" s="1">
        <v>8</v>
      </c>
      <c r="G2219" s="1" t="s">
        <v>3715</v>
      </c>
      <c r="H2219" s="1" t="s">
        <v>7058</v>
      </c>
      <c r="I2219" s="1">
        <v>10</v>
      </c>
      <c r="L2219" s="1">
        <v>4</v>
      </c>
      <c r="M2219" s="1" t="s">
        <v>14920</v>
      </c>
      <c r="N2219" s="1" t="s">
        <v>14921</v>
      </c>
      <c r="S2219" s="1" t="s">
        <v>68</v>
      </c>
      <c r="T2219" s="1" t="s">
        <v>7222</v>
      </c>
      <c r="U2219" s="1" t="s">
        <v>3829</v>
      </c>
      <c r="V2219" s="1" t="s">
        <v>7540</v>
      </c>
      <c r="Y2219" s="1" t="s">
        <v>4097</v>
      </c>
      <c r="Z2219" s="1" t="s">
        <v>8885</v>
      </c>
      <c r="AC2219" s="1">
        <v>7</v>
      </c>
      <c r="AD2219" s="1" t="s">
        <v>74</v>
      </c>
      <c r="AE2219" s="1" t="s">
        <v>9766</v>
      </c>
    </row>
    <row r="2220" spans="1:73" ht="13.5" customHeight="1">
      <c r="A2220" s="4" t="str">
        <f t="shared" si="62"/>
        <v>1702_각남면_0118</v>
      </c>
      <c r="B2220" s="1">
        <v>1702</v>
      </c>
      <c r="C2220" s="1" t="s">
        <v>12741</v>
      </c>
      <c r="D2220" s="1" t="s">
        <v>12742</v>
      </c>
      <c r="E2220" s="1">
        <v>2219</v>
      </c>
      <c r="F2220" s="1">
        <v>8</v>
      </c>
      <c r="G2220" s="1" t="s">
        <v>3715</v>
      </c>
      <c r="H2220" s="1" t="s">
        <v>7058</v>
      </c>
      <c r="I2220" s="1">
        <v>10</v>
      </c>
      <c r="L2220" s="1">
        <v>4</v>
      </c>
      <c r="M2220" s="1" t="s">
        <v>14920</v>
      </c>
      <c r="N2220" s="1" t="s">
        <v>14921</v>
      </c>
      <c r="S2220" s="1" t="s">
        <v>430</v>
      </c>
      <c r="T2220" s="1" t="s">
        <v>7231</v>
      </c>
      <c r="U2220" s="1" t="s">
        <v>4098</v>
      </c>
      <c r="V2220" s="1" t="s">
        <v>7565</v>
      </c>
      <c r="Y2220" s="1" t="s">
        <v>703</v>
      </c>
      <c r="Z2220" s="1" t="s">
        <v>7945</v>
      </c>
      <c r="AF2220" s="1" t="s">
        <v>602</v>
      </c>
      <c r="AG2220" s="1" t="s">
        <v>12806</v>
      </c>
      <c r="BU2220" s="1" t="s">
        <v>16101</v>
      </c>
    </row>
    <row r="2221" spans="1:73" ht="13.5" customHeight="1">
      <c r="A2221" s="4" t="str">
        <f t="shared" si="62"/>
        <v>1702_각남면_0118</v>
      </c>
      <c r="B2221" s="1">
        <v>1702</v>
      </c>
      <c r="C2221" s="1" t="s">
        <v>12741</v>
      </c>
      <c r="D2221" s="1" t="s">
        <v>12742</v>
      </c>
      <c r="E2221" s="1">
        <v>2220</v>
      </c>
      <c r="F2221" s="1">
        <v>8</v>
      </c>
      <c r="G2221" s="1" t="s">
        <v>3715</v>
      </c>
      <c r="H2221" s="1" t="s">
        <v>7058</v>
      </c>
      <c r="I2221" s="1">
        <v>10</v>
      </c>
      <c r="L2221" s="1">
        <v>5</v>
      </c>
      <c r="M2221" s="1" t="s">
        <v>15160</v>
      </c>
      <c r="N2221" s="1" t="s">
        <v>15161</v>
      </c>
      <c r="O2221" s="1" t="s">
        <v>602</v>
      </c>
      <c r="P2221" s="1" t="s">
        <v>12806</v>
      </c>
      <c r="T2221" s="1" t="s">
        <v>14194</v>
      </c>
      <c r="U2221" s="1" t="s">
        <v>4098</v>
      </c>
      <c r="V2221" s="1" t="s">
        <v>7565</v>
      </c>
      <c r="W2221" s="1" t="s">
        <v>447</v>
      </c>
      <c r="X2221" s="1" t="s">
        <v>7762</v>
      </c>
      <c r="Y2221" s="1" t="s">
        <v>703</v>
      </c>
      <c r="Z2221" s="1" t="s">
        <v>7945</v>
      </c>
      <c r="AC2221" s="1">
        <v>39</v>
      </c>
      <c r="AD2221" s="1" t="s">
        <v>803</v>
      </c>
      <c r="AE2221" s="1" t="s">
        <v>9815</v>
      </c>
      <c r="AJ2221" s="1" t="s">
        <v>17</v>
      </c>
      <c r="AK2221" s="1" t="s">
        <v>9936</v>
      </c>
      <c r="AL2221" s="1" t="s">
        <v>79</v>
      </c>
      <c r="AM2221" s="1" t="s">
        <v>13206</v>
      </c>
      <c r="AT2221" s="1" t="s">
        <v>46</v>
      </c>
      <c r="AU2221" s="1" t="s">
        <v>7417</v>
      </c>
      <c r="AV2221" s="1" t="s">
        <v>4090</v>
      </c>
      <c r="AW2221" s="1" t="s">
        <v>10618</v>
      </c>
      <c r="BG2221" s="1" t="s">
        <v>46</v>
      </c>
      <c r="BH2221" s="1" t="s">
        <v>7417</v>
      </c>
      <c r="BI2221" s="1" t="s">
        <v>4091</v>
      </c>
      <c r="BJ2221" s="1" t="s">
        <v>10721</v>
      </c>
      <c r="BK2221" s="1" t="s">
        <v>189</v>
      </c>
      <c r="BL2221" s="1" t="s">
        <v>7414</v>
      </c>
      <c r="BM2221" s="1" t="s">
        <v>448</v>
      </c>
      <c r="BN2221" s="1" t="s">
        <v>10295</v>
      </c>
      <c r="BO2221" s="1" t="s">
        <v>247</v>
      </c>
      <c r="BP2221" s="1" t="s">
        <v>7367</v>
      </c>
      <c r="BQ2221" s="1" t="s">
        <v>4092</v>
      </c>
      <c r="BR2221" s="1" t="s">
        <v>12373</v>
      </c>
      <c r="BS2221" s="1" t="s">
        <v>642</v>
      </c>
      <c r="BT2221" s="1" t="s">
        <v>14143</v>
      </c>
      <c r="BU2221" s="1" t="s">
        <v>16101</v>
      </c>
    </row>
    <row r="2222" spans="1:73" ht="13.5" customHeight="1">
      <c r="A2222" s="4" t="str">
        <f t="shared" si="62"/>
        <v>1702_각남면_0118</v>
      </c>
      <c r="B2222" s="1">
        <v>1702</v>
      </c>
      <c r="C2222" s="1" t="s">
        <v>12741</v>
      </c>
      <c r="D2222" s="1" t="s">
        <v>12742</v>
      </c>
      <c r="E2222" s="1">
        <v>2221</v>
      </c>
      <c r="F2222" s="1">
        <v>8</v>
      </c>
      <c r="G2222" s="1" t="s">
        <v>3715</v>
      </c>
      <c r="H2222" s="1" t="s">
        <v>7058</v>
      </c>
      <c r="I2222" s="1">
        <v>10</v>
      </c>
      <c r="L2222" s="1">
        <v>5</v>
      </c>
      <c r="M2222" s="1" t="s">
        <v>15160</v>
      </c>
      <c r="N2222" s="1" t="s">
        <v>15161</v>
      </c>
      <c r="S2222" s="1" t="s">
        <v>280</v>
      </c>
      <c r="T2222" s="1" t="s">
        <v>7228</v>
      </c>
      <c r="W2222" s="1" t="s">
        <v>4095</v>
      </c>
      <c r="X2222" s="1" t="s">
        <v>7798</v>
      </c>
      <c r="Y2222" s="1" t="s">
        <v>88</v>
      </c>
      <c r="Z2222" s="1" t="s">
        <v>7814</v>
      </c>
      <c r="AC2222" s="1">
        <v>73</v>
      </c>
      <c r="AD2222" s="1" t="s">
        <v>217</v>
      </c>
      <c r="AE2222" s="1" t="s">
        <v>9783</v>
      </c>
    </row>
    <row r="2223" spans="1:73" ht="13.5" customHeight="1">
      <c r="A2223" s="4" t="str">
        <f t="shared" si="62"/>
        <v>1702_각남면_0118</v>
      </c>
      <c r="B2223" s="1">
        <v>1702</v>
      </c>
      <c r="C2223" s="1" t="s">
        <v>12741</v>
      </c>
      <c r="D2223" s="1" t="s">
        <v>12742</v>
      </c>
      <c r="E2223" s="1">
        <v>2222</v>
      </c>
      <c r="F2223" s="1">
        <v>8</v>
      </c>
      <c r="G2223" s="1" t="s">
        <v>3715</v>
      </c>
      <c r="H2223" s="1" t="s">
        <v>7058</v>
      </c>
      <c r="I2223" s="1">
        <v>10</v>
      </c>
      <c r="L2223" s="1">
        <v>5</v>
      </c>
      <c r="M2223" s="1" t="s">
        <v>15160</v>
      </c>
      <c r="N2223" s="1" t="s">
        <v>15161</v>
      </c>
      <c r="S2223" s="1" t="s">
        <v>49</v>
      </c>
      <c r="T2223" s="1" t="s">
        <v>2878</v>
      </c>
      <c r="W2223" s="1" t="s">
        <v>166</v>
      </c>
      <c r="X2223" s="1" t="s">
        <v>7754</v>
      </c>
      <c r="Y2223" s="1" t="s">
        <v>88</v>
      </c>
      <c r="Z2223" s="1" t="s">
        <v>7814</v>
      </c>
      <c r="AC2223" s="1">
        <v>23</v>
      </c>
      <c r="AD2223" s="1" t="s">
        <v>89</v>
      </c>
      <c r="AE2223" s="1" t="s">
        <v>8127</v>
      </c>
      <c r="AF2223" s="1" t="s">
        <v>100</v>
      </c>
      <c r="AG2223" s="1" t="s">
        <v>9819</v>
      </c>
      <c r="AJ2223" s="1" t="s">
        <v>17</v>
      </c>
      <c r="AK2223" s="1" t="s">
        <v>9936</v>
      </c>
      <c r="AL2223" s="1" t="s">
        <v>97</v>
      </c>
      <c r="AM2223" s="1" t="s">
        <v>9880</v>
      </c>
      <c r="AT2223" s="1" t="s">
        <v>187</v>
      </c>
      <c r="AU2223" s="1" t="s">
        <v>10063</v>
      </c>
      <c r="AV2223" s="1" t="s">
        <v>1070</v>
      </c>
      <c r="AW2223" s="1" t="s">
        <v>9461</v>
      </c>
      <c r="BG2223" s="1" t="s">
        <v>194</v>
      </c>
      <c r="BH2223" s="1" t="s">
        <v>7558</v>
      </c>
      <c r="BI2223" s="1" t="s">
        <v>4099</v>
      </c>
      <c r="BJ2223" s="1" t="s">
        <v>11345</v>
      </c>
      <c r="BK2223" s="1" t="s">
        <v>1644</v>
      </c>
      <c r="BL2223" s="1" t="s">
        <v>10223</v>
      </c>
      <c r="BM2223" s="1" t="s">
        <v>1828</v>
      </c>
      <c r="BN2223" s="1" t="s">
        <v>8804</v>
      </c>
      <c r="BO2223" s="1" t="s">
        <v>194</v>
      </c>
      <c r="BP2223" s="1" t="s">
        <v>7558</v>
      </c>
      <c r="BQ2223" s="1" t="s">
        <v>4100</v>
      </c>
      <c r="BR2223" s="1" t="s">
        <v>13988</v>
      </c>
      <c r="BS2223" s="1" t="s">
        <v>149</v>
      </c>
      <c r="BT2223" s="1" t="s">
        <v>9962</v>
      </c>
    </row>
    <row r="2224" spans="1:73" ht="13.5" customHeight="1">
      <c r="A2224" s="4" t="str">
        <f t="shared" si="62"/>
        <v>1702_각남면_0118</v>
      </c>
      <c r="B2224" s="1">
        <v>1702</v>
      </c>
      <c r="C2224" s="1" t="s">
        <v>12741</v>
      </c>
      <c r="D2224" s="1" t="s">
        <v>12742</v>
      </c>
      <c r="E2224" s="1">
        <v>2223</v>
      </c>
      <c r="F2224" s="1">
        <v>8</v>
      </c>
      <c r="G2224" s="1" t="s">
        <v>3715</v>
      </c>
      <c r="H2224" s="1" t="s">
        <v>7058</v>
      </c>
      <c r="I2224" s="1">
        <v>10</v>
      </c>
      <c r="L2224" s="1">
        <v>5</v>
      </c>
      <c r="M2224" s="1" t="s">
        <v>15160</v>
      </c>
      <c r="N2224" s="1" t="s">
        <v>15161</v>
      </c>
      <c r="S2224" s="1" t="s">
        <v>430</v>
      </c>
      <c r="T2224" s="1" t="s">
        <v>7231</v>
      </c>
      <c r="U2224" s="1" t="s">
        <v>3330</v>
      </c>
      <c r="V2224" s="1" t="s">
        <v>7504</v>
      </c>
      <c r="Y2224" s="1" t="s">
        <v>2089</v>
      </c>
      <c r="Z2224" s="1" t="s">
        <v>8798</v>
      </c>
      <c r="AC2224" s="1">
        <v>30</v>
      </c>
      <c r="AD2224" s="1" t="s">
        <v>78</v>
      </c>
      <c r="AE2224" s="1" t="s">
        <v>9767</v>
      </c>
      <c r="AF2224" s="1" t="s">
        <v>100</v>
      </c>
      <c r="AG2224" s="1" t="s">
        <v>9819</v>
      </c>
    </row>
    <row r="2225" spans="1:73" ht="13.5" customHeight="1">
      <c r="A2225" s="4" t="str">
        <f t="shared" si="62"/>
        <v>1702_각남면_0118</v>
      </c>
      <c r="B2225" s="1">
        <v>1702</v>
      </c>
      <c r="C2225" s="1" t="s">
        <v>12741</v>
      </c>
      <c r="D2225" s="1" t="s">
        <v>12742</v>
      </c>
      <c r="E2225" s="1">
        <v>2224</v>
      </c>
      <c r="F2225" s="1">
        <v>8</v>
      </c>
      <c r="G2225" s="1" t="s">
        <v>3715</v>
      </c>
      <c r="H2225" s="1" t="s">
        <v>7058</v>
      </c>
      <c r="I2225" s="1">
        <v>11</v>
      </c>
      <c r="J2225" s="1" t="s">
        <v>4101</v>
      </c>
      <c r="K2225" s="1" t="s">
        <v>7124</v>
      </c>
      <c r="L2225" s="1">
        <v>1</v>
      </c>
      <c r="M2225" s="1" t="s">
        <v>734</v>
      </c>
      <c r="N2225" s="1" t="s">
        <v>7156</v>
      </c>
      <c r="O2225" s="1" t="s">
        <v>602</v>
      </c>
      <c r="P2225" s="1" t="s">
        <v>12806</v>
      </c>
      <c r="T2225" s="1" t="s">
        <v>14194</v>
      </c>
      <c r="U2225" s="1" t="s">
        <v>4102</v>
      </c>
      <c r="V2225" s="1" t="s">
        <v>7566</v>
      </c>
      <c r="Y2225" s="1" t="s">
        <v>734</v>
      </c>
      <c r="Z2225" s="1" t="s">
        <v>7156</v>
      </c>
      <c r="AC2225" s="1">
        <v>40</v>
      </c>
      <c r="AD2225" s="1" t="s">
        <v>52</v>
      </c>
      <c r="AE2225" s="1" t="s">
        <v>9763</v>
      </c>
      <c r="AJ2225" s="1" t="s">
        <v>17</v>
      </c>
      <c r="AK2225" s="1" t="s">
        <v>9936</v>
      </c>
      <c r="AL2225" s="1" t="s">
        <v>149</v>
      </c>
      <c r="AM2225" s="1" t="s">
        <v>9962</v>
      </c>
      <c r="AN2225" s="1" t="s">
        <v>456</v>
      </c>
      <c r="AO2225" s="1" t="s">
        <v>7287</v>
      </c>
      <c r="AR2225" s="1" t="s">
        <v>3920</v>
      </c>
      <c r="AS2225" s="1" t="s">
        <v>10111</v>
      </c>
      <c r="AT2225" s="1" t="s">
        <v>57</v>
      </c>
      <c r="AU2225" s="1" t="s">
        <v>7320</v>
      </c>
      <c r="AV2225" s="1" t="s">
        <v>1374</v>
      </c>
      <c r="AW2225" s="1" t="s">
        <v>8315</v>
      </c>
      <c r="BB2225" s="1" t="s">
        <v>141</v>
      </c>
      <c r="BC2225" s="1" t="s">
        <v>7634</v>
      </c>
      <c r="BD2225" s="1" t="s">
        <v>142</v>
      </c>
      <c r="BE2225" s="1" t="s">
        <v>8786</v>
      </c>
      <c r="BG2225" s="1" t="s">
        <v>46</v>
      </c>
      <c r="BH2225" s="1" t="s">
        <v>7417</v>
      </c>
      <c r="BI2225" s="1" t="s">
        <v>2347</v>
      </c>
      <c r="BJ2225" s="1" t="s">
        <v>10452</v>
      </c>
      <c r="BK2225" s="1" t="s">
        <v>46</v>
      </c>
      <c r="BL2225" s="1" t="s">
        <v>7417</v>
      </c>
      <c r="BM2225" s="1" t="s">
        <v>4103</v>
      </c>
      <c r="BN2225" s="1" t="s">
        <v>11233</v>
      </c>
      <c r="BO2225" s="1" t="s">
        <v>57</v>
      </c>
      <c r="BP2225" s="1" t="s">
        <v>7320</v>
      </c>
      <c r="BQ2225" s="1" t="s">
        <v>3875</v>
      </c>
      <c r="BR2225" s="1" t="s">
        <v>13412</v>
      </c>
      <c r="BS2225" s="1" t="s">
        <v>149</v>
      </c>
      <c r="BT2225" s="1" t="s">
        <v>9962</v>
      </c>
    </row>
    <row r="2226" spans="1:73" ht="13.5" customHeight="1">
      <c r="A2226" s="4" t="str">
        <f t="shared" si="62"/>
        <v>1702_각남면_0118</v>
      </c>
      <c r="B2226" s="1">
        <v>1702</v>
      </c>
      <c r="C2226" s="1" t="s">
        <v>12741</v>
      </c>
      <c r="D2226" s="1" t="s">
        <v>12742</v>
      </c>
      <c r="E2226" s="1">
        <v>2225</v>
      </c>
      <c r="F2226" s="1">
        <v>8</v>
      </c>
      <c r="G2226" s="1" t="s">
        <v>3715</v>
      </c>
      <c r="H2226" s="1" t="s">
        <v>7058</v>
      </c>
      <c r="I2226" s="1">
        <v>11</v>
      </c>
      <c r="L2226" s="1">
        <v>1</v>
      </c>
      <c r="M2226" s="1" t="s">
        <v>734</v>
      </c>
      <c r="N2226" s="1" t="s">
        <v>7156</v>
      </c>
      <c r="S2226" s="1" t="s">
        <v>49</v>
      </c>
      <c r="T2226" s="1" t="s">
        <v>2878</v>
      </c>
      <c r="U2226" s="1" t="s">
        <v>50</v>
      </c>
      <c r="V2226" s="1" t="s">
        <v>7304</v>
      </c>
      <c r="Y2226" s="1" t="s">
        <v>3762</v>
      </c>
      <c r="Z2226" s="1" t="s">
        <v>8774</v>
      </c>
      <c r="AC2226" s="1">
        <v>41</v>
      </c>
      <c r="AD2226" s="1" t="s">
        <v>223</v>
      </c>
      <c r="AE2226" s="1" t="s">
        <v>9784</v>
      </c>
      <c r="AJ2226" s="1" t="s">
        <v>17</v>
      </c>
      <c r="AK2226" s="1" t="s">
        <v>9936</v>
      </c>
      <c r="AL2226" s="1" t="s">
        <v>193</v>
      </c>
      <c r="AM2226" s="1" t="s">
        <v>10003</v>
      </c>
      <c r="AN2226" s="1" t="s">
        <v>456</v>
      </c>
      <c r="AO2226" s="1" t="s">
        <v>7287</v>
      </c>
      <c r="AR2226" s="1" t="s">
        <v>3920</v>
      </c>
      <c r="AS2226" s="1" t="s">
        <v>10111</v>
      </c>
      <c r="AT2226" s="1" t="s">
        <v>259</v>
      </c>
      <c r="AU2226" s="1" t="s">
        <v>13350</v>
      </c>
      <c r="AV2226" s="1" t="s">
        <v>15903</v>
      </c>
      <c r="AW2226" s="1" t="s">
        <v>13463</v>
      </c>
      <c r="BB2226" s="1" t="s">
        <v>50</v>
      </c>
      <c r="BC2226" s="1" t="s">
        <v>7304</v>
      </c>
      <c r="BD2226" s="1" t="s">
        <v>65</v>
      </c>
      <c r="BE2226" s="1" t="s">
        <v>7810</v>
      </c>
      <c r="BG2226" s="1" t="s">
        <v>46</v>
      </c>
      <c r="BH2226" s="1" t="s">
        <v>7417</v>
      </c>
      <c r="BI2226" s="1" t="s">
        <v>15799</v>
      </c>
      <c r="BJ2226" s="1" t="s">
        <v>13023</v>
      </c>
      <c r="BK2226" s="1" t="s">
        <v>46</v>
      </c>
      <c r="BL2226" s="1" t="s">
        <v>7417</v>
      </c>
      <c r="BM2226" s="1" t="s">
        <v>2311</v>
      </c>
      <c r="BN2226" s="1" t="s">
        <v>8378</v>
      </c>
      <c r="BQ2226" s="1" t="s">
        <v>4104</v>
      </c>
      <c r="BR2226" s="1" t="s">
        <v>12375</v>
      </c>
      <c r="BS2226" s="1" t="s">
        <v>97</v>
      </c>
      <c r="BT2226" s="1" t="s">
        <v>9880</v>
      </c>
      <c r="BU2226" s="1" t="s">
        <v>3198</v>
      </c>
    </row>
    <row r="2227" spans="1:73" ht="13.5" customHeight="1">
      <c r="A2227" s="4" t="str">
        <f t="shared" si="62"/>
        <v>1702_각남면_0118</v>
      </c>
      <c r="B2227" s="1">
        <v>1702</v>
      </c>
      <c r="C2227" s="1" t="s">
        <v>12741</v>
      </c>
      <c r="D2227" s="1" t="s">
        <v>12742</v>
      </c>
      <c r="E2227" s="1">
        <v>2226</v>
      </c>
      <c r="F2227" s="1">
        <v>8</v>
      </c>
      <c r="G2227" s="1" t="s">
        <v>3715</v>
      </c>
      <c r="H2227" s="1" t="s">
        <v>7058</v>
      </c>
      <c r="I2227" s="1">
        <v>11</v>
      </c>
      <c r="L2227" s="1">
        <v>1</v>
      </c>
      <c r="M2227" s="1" t="s">
        <v>734</v>
      </c>
      <c r="N2227" s="1" t="s">
        <v>7156</v>
      </c>
      <c r="S2227" s="1" t="s">
        <v>68</v>
      </c>
      <c r="T2227" s="1" t="s">
        <v>7222</v>
      </c>
      <c r="Y2227" s="1" t="s">
        <v>4105</v>
      </c>
      <c r="Z2227" s="1" t="s">
        <v>8886</v>
      </c>
      <c r="AF2227" s="1" t="s">
        <v>239</v>
      </c>
      <c r="AG2227" s="1" t="s">
        <v>9824</v>
      </c>
    </row>
    <row r="2228" spans="1:73" ht="13.5" customHeight="1">
      <c r="A2228" s="4" t="str">
        <f t="shared" si="62"/>
        <v>1702_각남면_0118</v>
      </c>
      <c r="B2228" s="1">
        <v>1702</v>
      </c>
      <c r="C2228" s="1" t="s">
        <v>12741</v>
      </c>
      <c r="D2228" s="1" t="s">
        <v>12742</v>
      </c>
      <c r="E2228" s="1">
        <v>2227</v>
      </c>
      <c r="F2228" s="1">
        <v>8</v>
      </c>
      <c r="G2228" s="1" t="s">
        <v>3715</v>
      </c>
      <c r="H2228" s="1" t="s">
        <v>7058</v>
      </c>
      <c r="I2228" s="1">
        <v>11</v>
      </c>
      <c r="L2228" s="1">
        <v>2</v>
      </c>
      <c r="M2228" s="1" t="s">
        <v>14386</v>
      </c>
      <c r="N2228" s="1" t="s">
        <v>14387</v>
      </c>
      <c r="O2228" s="1" t="s">
        <v>602</v>
      </c>
      <c r="P2228" s="1" t="s">
        <v>12806</v>
      </c>
      <c r="T2228" s="1" t="s">
        <v>14194</v>
      </c>
      <c r="U2228" s="1" t="s">
        <v>3891</v>
      </c>
      <c r="V2228" s="1" t="s">
        <v>7544</v>
      </c>
      <c r="W2228" s="1" t="s">
        <v>148</v>
      </c>
      <c r="X2228" s="1" t="s">
        <v>11263</v>
      </c>
      <c r="Y2228" s="1" t="s">
        <v>609</v>
      </c>
      <c r="Z2228" s="1" t="s">
        <v>7925</v>
      </c>
      <c r="AC2228" s="1">
        <v>30</v>
      </c>
      <c r="AD2228" s="1" t="s">
        <v>78</v>
      </c>
      <c r="AE2228" s="1" t="s">
        <v>9767</v>
      </c>
      <c r="AJ2228" s="1" t="s">
        <v>17</v>
      </c>
      <c r="AK2228" s="1" t="s">
        <v>9936</v>
      </c>
      <c r="AL2228" s="1" t="s">
        <v>149</v>
      </c>
      <c r="AM2228" s="1" t="s">
        <v>9962</v>
      </c>
      <c r="AT2228" s="1" t="s">
        <v>46</v>
      </c>
      <c r="AU2228" s="1" t="s">
        <v>7417</v>
      </c>
      <c r="AV2228" s="1" t="s">
        <v>15485</v>
      </c>
      <c r="AW2228" s="1" t="s">
        <v>8817</v>
      </c>
      <c r="BG2228" s="1" t="s">
        <v>46</v>
      </c>
      <c r="BH2228" s="1" t="s">
        <v>7417</v>
      </c>
      <c r="BI2228" s="1" t="s">
        <v>3875</v>
      </c>
      <c r="BJ2228" s="1" t="s">
        <v>13412</v>
      </c>
      <c r="BK2228" s="1" t="s">
        <v>46</v>
      </c>
      <c r="BL2228" s="1" t="s">
        <v>7417</v>
      </c>
      <c r="BM2228" s="1" t="s">
        <v>3821</v>
      </c>
      <c r="BN2228" s="1" t="s">
        <v>11332</v>
      </c>
      <c r="BO2228" s="1" t="s">
        <v>189</v>
      </c>
      <c r="BP2228" s="1" t="s">
        <v>7414</v>
      </c>
      <c r="BQ2228" s="1" t="s">
        <v>4106</v>
      </c>
      <c r="BR2228" s="1" t="s">
        <v>12376</v>
      </c>
      <c r="BS2228" s="1" t="s">
        <v>97</v>
      </c>
      <c r="BT2228" s="1" t="s">
        <v>9880</v>
      </c>
      <c r="BU2228" s="1" t="s">
        <v>16102</v>
      </c>
    </row>
    <row r="2229" spans="1:73" ht="13.5" customHeight="1">
      <c r="A2229" s="4" t="str">
        <f t="shared" si="62"/>
        <v>1702_각남면_0118</v>
      </c>
      <c r="B2229" s="1">
        <v>1702</v>
      </c>
      <c r="C2229" s="1" t="s">
        <v>12741</v>
      </c>
      <c r="D2229" s="1" t="s">
        <v>12742</v>
      </c>
      <c r="E2229" s="1">
        <v>2228</v>
      </c>
      <c r="F2229" s="1">
        <v>8</v>
      </c>
      <c r="G2229" s="1" t="s">
        <v>3715</v>
      </c>
      <c r="H2229" s="1" t="s">
        <v>7058</v>
      </c>
      <c r="I2229" s="1">
        <v>11</v>
      </c>
      <c r="L2229" s="1">
        <v>2</v>
      </c>
      <c r="M2229" s="1" t="s">
        <v>14386</v>
      </c>
      <c r="N2229" s="1" t="s">
        <v>14387</v>
      </c>
      <c r="S2229" s="1" t="s">
        <v>49</v>
      </c>
      <c r="T2229" s="1" t="s">
        <v>2878</v>
      </c>
      <c r="W2229" s="1" t="s">
        <v>1915</v>
      </c>
      <c r="X2229" s="1" t="s">
        <v>7782</v>
      </c>
      <c r="Y2229" s="1" t="s">
        <v>88</v>
      </c>
      <c r="Z2229" s="1" t="s">
        <v>7814</v>
      </c>
      <c r="AC2229" s="1">
        <v>30</v>
      </c>
      <c r="AD2229" s="1" t="s">
        <v>78</v>
      </c>
      <c r="AE2229" s="1" t="s">
        <v>9767</v>
      </c>
      <c r="AJ2229" s="1" t="s">
        <v>17</v>
      </c>
      <c r="AK2229" s="1" t="s">
        <v>9936</v>
      </c>
      <c r="AL2229" s="1" t="s">
        <v>1916</v>
      </c>
      <c r="AM2229" s="1" t="s">
        <v>10007</v>
      </c>
      <c r="AT2229" s="1" t="s">
        <v>46</v>
      </c>
      <c r="AU2229" s="1" t="s">
        <v>7417</v>
      </c>
      <c r="AV2229" s="1" t="s">
        <v>4107</v>
      </c>
      <c r="AW2229" s="1" t="s">
        <v>10620</v>
      </c>
      <c r="BG2229" s="1" t="s">
        <v>46</v>
      </c>
      <c r="BH2229" s="1" t="s">
        <v>7417</v>
      </c>
      <c r="BI2229" s="1" t="s">
        <v>969</v>
      </c>
      <c r="BJ2229" s="1" t="s">
        <v>11159</v>
      </c>
      <c r="BK2229" s="1" t="s">
        <v>189</v>
      </c>
      <c r="BL2229" s="1" t="s">
        <v>7414</v>
      </c>
      <c r="BM2229" s="1" t="s">
        <v>2565</v>
      </c>
      <c r="BN2229" s="1" t="s">
        <v>11708</v>
      </c>
      <c r="BO2229" s="1" t="s">
        <v>46</v>
      </c>
      <c r="BP2229" s="1" t="s">
        <v>7417</v>
      </c>
      <c r="BQ2229" s="1" t="s">
        <v>4108</v>
      </c>
      <c r="BR2229" s="1" t="s">
        <v>13822</v>
      </c>
      <c r="BS2229" s="1" t="s">
        <v>79</v>
      </c>
      <c r="BT2229" s="1" t="s">
        <v>14129</v>
      </c>
    </row>
    <row r="2230" spans="1:73" ht="13.5" customHeight="1">
      <c r="A2230" s="4" t="str">
        <f t="shared" si="62"/>
        <v>1702_각남면_0118</v>
      </c>
      <c r="B2230" s="1">
        <v>1702</v>
      </c>
      <c r="C2230" s="1" t="s">
        <v>12741</v>
      </c>
      <c r="D2230" s="1" t="s">
        <v>12742</v>
      </c>
      <c r="E2230" s="1">
        <v>2229</v>
      </c>
      <c r="F2230" s="1">
        <v>8</v>
      </c>
      <c r="G2230" s="1" t="s">
        <v>3715</v>
      </c>
      <c r="H2230" s="1" t="s">
        <v>7058</v>
      </c>
      <c r="I2230" s="1">
        <v>11</v>
      </c>
      <c r="L2230" s="1">
        <v>2</v>
      </c>
      <c r="M2230" s="1" t="s">
        <v>14386</v>
      </c>
      <c r="N2230" s="1" t="s">
        <v>14387</v>
      </c>
      <c r="S2230" s="1" t="s">
        <v>430</v>
      </c>
      <c r="T2230" s="1" t="s">
        <v>7231</v>
      </c>
      <c r="U2230" s="1" t="s">
        <v>4109</v>
      </c>
      <c r="V2230" s="1" t="s">
        <v>7567</v>
      </c>
      <c r="Y2230" s="1" t="s">
        <v>3893</v>
      </c>
      <c r="Z2230" s="1" t="s">
        <v>7150</v>
      </c>
      <c r="AC2230" s="1">
        <v>28</v>
      </c>
      <c r="AD2230" s="1" t="s">
        <v>650</v>
      </c>
      <c r="AE2230" s="1" t="s">
        <v>9810</v>
      </c>
      <c r="BU2230" s="1" t="s">
        <v>16103</v>
      </c>
    </row>
    <row r="2231" spans="1:73" ht="13.5" customHeight="1">
      <c r="A2231" s="4" t="str">
        <f t="shared" si="62"/>
        <v>1702_각남면_0118</v>
      </c>
      <c r="B2231" s="1">
        <v>1702</v>
      </c>
      <c r="C2231" s="1" t="s">
        <v>12741</v>
      </c>
      <c r="D2231" s="1" t="s">
        <v>12742</v>
      </c>
      <c r="E2231" s="1">
        <v>2230</v>
      </c>
      <c r="F2231" s="1">
        <v>8</v>
      </c>
      <c r="G2231" s="1" t="s">
        <v>3715</v>
      </c>
      <c r="H2231" s="1" t="s">
        <v>7058</v>
      </c>
      <c r="I2231" s="1">
        <v>11</v>
      </c>
      <c r="L2231" s="1">
        <v>2</v>
      </c>
      <c r="M2231" s="1" t="s">
        <v>14386</v>
      </c>
      <c r="N2231" s="1" t="s">
        <v>14387</v>
      </c>
      <c r="S2231" s="1" t="s">
        <v>64</v>
      </c>
      <c r="T2231" s="1" t="s">
        <v>7221</v>
      </c>
      <c r="Y2231" s="1" t="s">
        <v>2550</v>
      </c>
      <c r="Z2231" s="1" t="s">
        <v>8443</v>
      </c>
      <c r="AC2231" s="1">
        <v>5</v>
      </c>
      <c r="AD2231" s="1" t="s">
        <v>319</v>
      </c>
      <c r="AE2231" s="1" t="s">
        <v>7865</v>
      </c>
    </row>
    <row r="2232" spans="1:73" ht="13.5" customHeight="1">
      <c r="A2232" s="4" t="str">
        <f t="shared" si="62"/>
        <v>1702_각남면_0118</v>
      </c>
      <c r="B2232" s="1">
        <v>1702</v>
      </c>
      <c r="C2232" s="1" t="s">
        <v>12741</v>
      </c>
      <c r="D2232" s="1" t="s">
        <v>12742</v>
      </c>
      <c r="E2232" s="1">
        <v>2231</v>
      </c>
      <c r="F2232" s="1">
        <v>8</v>
      </c>
      <c r="G2232" s="1" t="s">
        <v>3715</v>
      </c>
      <c r="H2232" s="1" t="s">
        <v>7058</v>
      </c>
      <c r="I2232" s="1">
        <v>11</v>
      </c>
      <c r="L2232" s="1">
        <v>2</v>
      </c>
      <c r="M2232" s="1" t="s">
        <v>14386</v>
      </c>
      <c r="N2232" s="1" t="s">
        <v>14387</v>
      </c>
      <c r="S2232" s="1" t="s">
        <v>68</v>
      </c>
      <c r="T2232" s="1" t="s">
        <v>7222</v>
      </c>
      <c r="Y2232" s="1" t="s">
        <v>4110</v>
      </c>
      <c r="Z2232" s="1" t="s">
        <v>8887</v>
      </c>
      <c r="AC2232" s="1">
        <v>3</v>
      </c>
      <c r="AD2232" s="1" t="s">
        <v>217</v>
      </c>
      <c r="AE2232" s="1" t="s">
        <v>9783</v>
      </c>
      <c r="AF2232" s="1" t="s">
        <v>100</v>
      </c>
      <c r="AG2232" s="1" t="s">
        <v>9819</v>
      </c>
    </row>
    <row r="2233" spans="1:73" ht="13.5" customHeight="1">
      <c r="A2233" s="4" t="str">
        <f t="shared" si="62"/>
        <v>1702_각남면_0118</v>
      </c>
      <c r="B2233" s="1">
        <v>1702</v>
      </c>
      <c r="C2233" s="1" t="s">
        <v>12741</v>
      </c>
      <c r="D2233" s="1" t="s">
        <v>12742</v>
      </c>
      <c r="E2233" s="1">
        <v>2232</v>
      </c>
      <c r="F2233" s="1">
        <v>8</v>
      </c>
      <c r="G2233" s="1" t="s">
        <v>3715</v>
      </c>
      <c r="H2233" s="1" t="s">
        <v>7058</v>
      </c>
      <c r="I2233" s="1">
        <v>11</v>
      </c>
      <c r="L2233" s="1">
        <v>3</v>
      </c>
      <c r="M2233" s="1" t="s">
        <v>4979</v>
      </c>
      <c r="N2233" s="1" t="s">
        <v>14037</v>
      </c>
      <c r="O2233" s="1" t="s">
        <v>602</v>
      </c>
      <c r="P2233" s="1" t="s">
        <v>12806</v>
      </c>
      <c r="T2233" s="1" t="s">
        <v>14194</v>
      </c>
      <c r="U2233" s="1" t="s">
        <v>80</v>
      </c>
      <c r="V2233" s="1" t="s">
        <v>12874</v>
      </c>
      <c r="W2233" s="1" t="s">
        <v>148</v>
      </c>
      <c r="X2233" s="1" t="s">
        <v>11263</v>
      </c>
      <c r="Y2233" s="1" t="s">
        <v>588</v>
      </c>
      <c r="Z2233" s="1" t="s">
        <v>8835</v>
      </c>
      <c r="AC2233" s="1">
        <v>61</v>
      </c>
      <c r="AD2233" s="1" t="s">
        <v>284</v>
      </c>
      <c r="AE2233" s="1" t="s">
        <v>9789</v>
      </c>
      <c r="AJ2233" s="1" t="s">
        <v>17</v>
      </c>
      <c r="AK2233" s="1" t="s">
        <v>9936</v>
      </c>
      <c r="AL2233" s="1" t="s">
        <v>149</v>
      </c>
      <c r="AM2233" s="1" t="s">
        <v>9962</v>
      </c>
      <c r="AT2233" s="1" t="s">
        <v>46</v>
      </c>
      <c r="AU2233" s="1" t="s">
        <v>7417</v>
      </c>
      <c r="AV2233" s="1" t="s">
        <v>3875</v>
      </c>
      <c r="AW2233" s="1" t="s">
        <v>13413</v>
      </c>
      <c r="BG2233" s="1" t="s">
        <v>46</v>
      </c>
      <c r="BH2233" s="1" t="s">
        <v>7417</v>
      </c>
      <c r="BI2233" s="1" t="s">
        <v>3821</v>
      </c>
      <c r="BJ2233" s="1" t="s">
        <v>11332</v>
      </c>
      <c r="BK2233" s="1" t="s">
        <v>46</v>
      </c>
      <c r="BL2233" s="1" t="s">
        <v>7417</v>
      </c>
      <c r="BM2233" s="1" t="s">
        <v>686</v>
      </c>
      <c r="BN2233" s="1" t="s">
        <v>8910</v>
      </c>
      <c r="BO2233" s="1" t="s">
        <v>46</v>
      </c>
      <c r="BP2233" s="1" t="s">
        <v>7417</v>
      </c>
      <c r="BQ2233" s="1" t="s">
        <v>3883</v>
      </c>
      <c r="BR2233" s="1" t="s">
        <v>13800</v>
      </c>
      <c r="BS2233" s="1" t="s">
        <v>79</v>
      </c>
      <c r="BT2233" s="1" t="s">
        <v>14129</v>
      </c>
    </row>
    <row r="2234" spans="1:73" ht="13.5" customHeight="1">
      <c r="A2234" s="4" t="str">
        <f t="shared" si="62"/>
        <v>1702_각남면_0118</v>
      </c>
      <c r="B2234" s="1">
        <v>1702</v>
      </c>
      <c r="C2234" s="1" t="s">
        <v>12741</v>
      </c>
      <c r="D2234" s="1" t="s">
        <v>12742</v>
      </c>
      <c r="E2234" s="1">
        <v>2233</v>
      </c>
      <c r="F2234" s="1">
        <v>8</v>
      </c>
      <c r="G2234" s="1" t="s">
        <v>3715</v>
      </c>
      <c r="H2234" s="1" t="s">
        <v>7058</v>
      </c>
      <c r="I2234" s="1">
        <v>11</v>
      </c>
      <c r="L2234" s="1">
        <v>3</v>
      </c>
      <c r="M2234" s="1" t="s">
        <v>4979</v>
      </c>
      <c r="N2234" s="1" t="s">
        <v>14037</v>
      </c>
      <c r="S2234" s="1" t="s">
        <v>49</v>
      </c>
      <c r="T2234" s="1" t="s">
        <v>2878</v>
      </c>
      <c r="W2234" s="1" t="s">
        <v>148</v>
      </c>
      <c r="X2234" s="1" t="s">
        <v>11263</v>
      </c>
      <c r="Y2234" s="1" t="s">
        <v>88</v>
      </c>
      <c r="Z2234" s="1" t="s">
        <v>7814</v>
      </c>
      <c r="AC2234" s="1">
        <v>55</v>
      </c>
      <c r="AD2234" s="1" t="s">
        <v>559</v>
      </c>
      <c r="AE2234" s="1" t="s">
        <v>9806</v>
      </c>
      <c r="AJ2234" s="1" t="s">
        <v>17</v>
      </c>
      <c r="AK2234" s="1" t="s">
        <v>9936</v>
      </c>
      <c r="AL2234" s="1" t="s">
        <v>149</v>
      </c>
      <c r="AM2234" s="1" t="s">
        <v>9962</v>
      </c>
      <c r="AT2234" s="1" t="s">
        <v>189</v>
      </c>
      <c r="AU2234" s="1" t="s">
        <v>7414</v>
      </c>
      <c r="AV2234" s="1" t="s">
        <v>4111</v>
      </c>
      <c r="AW2234" s="1" t="s">
        <v>10621</v>
      </c>
      <c r="BG2234" s="1" t="s">
        <v>46</v>
      </c>
      <c r="BH2234" s="1" t="s">
        <v>7417</v>
      </c>
      <c r="BI2234" s="1" t="s">
        <v>15818</v>
      </c>
      <c r="BJ2234" s="1" t="s">
        <v>13057</v>
      </c>
      <c r="BK2234" s="1" t="s">
        <v>46</v>
      </c>
      <c r="BL2234" s="1" t="s">
        <v>7417</v>
      </c>
      <c r="BM2234" s="1" t="s">
        <v>4112</v>
      </c>
      <c r="BN2234" s="1" t="s">
        <v>11794</v>
      </c>
      <c r="BO2234" s="1" t="s">
        <v>46</v>
      </c>
      <c r="BP2234" s="1" t="s">
        <v>7417</v>
      </c>
      <c r="BQ2234" s="1" t="s">
        <v>4113</v>
      </c>
      <c r="BR2234" s="1" t="s">
        <v>12377</v>
      </c>
      <c r="BS2234" s="1" t="s">
        <v>97</v>
      </c>
      <c r="BT2234" s="1" t="s">
        <v>9880</v>
      </c>
    </row>
    <row r="2235" spans="1:73" ht="13.5" customHeight="1">
      <c r="A2235" s="4" t="str">
        <f t="shared" si="62"/>
        <v>1702_각남면_0118</v>
      </c>
      <c r="B2235" s="1">
        <v>1702</v>
      </c>
      <c r="C2235" s="1" t="s">
        <v>12741</v>
      </c>
      <c r="D2235" s="1" t="s">
        <v>12742</v>
      </c>
      <c r="E2235" s="1">
        <v>2234</v>
      </c>
      <c r="F2235" s="1">
        <v>8</v>
      </c>
      <c r="G2235" s="1" t="s">
        <v>3715</v>
      </c>
      <c r="H2235" s="1" t="s">
        <v>7058</v>
      </c>
      <c r="I2235" s="1">
        <v>11</v>
      </c>
      <c r="L2235" s="1">
        <v>3</v>
      </c>
      <c r="M2235" s="1" t="s">
        <v>4979</v>
      </c>
      <c r="N2235" s="1" t="s">
        <v>14037</v>
      </c>
      <c r="S2235" s="1" t="s">
        <v>68</v>
      </c>
      <c r="T2235" s="1" t="s">
        <v>7222</v>
      </c>
      <c r="U2235" s="1" t="s">
        <v>1153</v>
      </c>
      <c r="V2235" s="1" t="s">
        <v>7383</v>
      </c>
      <c r="Y2235" s="1" t="s">
        <v>3941</v>
      </c>
      <c r="Z2235" s="1" t="s">
        <v>8836</v>
      </c>
      <c r="AC2235" s="1">
        <v>22</v>
      </c>
      <c r="AD2235" s="1" t="s">
        <v>465</v>
      </c>
      <c r="AE2235" s="1" t="s">
        <v>9802</v>
      </c>
    </row>
    <row r="2236" spans="1:73" ht="13.5" customHeight="1">
      <c r="A2236" s="4" t="str">
        <f t="shared" si="62"/>
        <v>1702_각남면_0118</v>
      </c>
      <c r="B2236" s="1">
        <v>1702</v>
      </c>
      <c r="C2236" s="1" t="s">
        <v>12741</v>
      </c>
      <c r="D2236" s="1" t="s">
        <v>12742</v>
      </c>
      <c r="E2236" s="1">
        <v>2235</v>
      </c>
      <c r="F2236" s="1">
        <v>8</v>
      </c>
      <c r="G2236" s="1" t="s">
        <v>3715</v>
      </c>
      <c r="H2236" s="1" t="s">
        <v>7058</v>
      </c>
      <c r="I2236" s="1">
        <v>11</v>
      </c>
      <c r="L2236" s="1">
        <v>3</v>
      </c>
      <c r="M2236" s="1" t="s">
        <v>4979</v>
      </c>
      <c r="N2236" s="1" t="s">
        <v>14037</v>
      </c>
      <c r="S2236" s="1" t="s">
        <v>117</v>
      </c>
      <c r="T2236" s="1" t="s">
        <v>7223</v>
      </c>
      <c r="W2236" s="1" t="s">
        <v>463</v>
      </c>
      <c r="X2236" s="1" t="s">
        <v>7763</v>
      </c>
      <c r="Y2236" s="1" t="s">
        <v>88</v>
      </c>
      <c r="Z2236" s="1" t="s">
        <v>7814</v>
      </c>
      <c r="AC2236" s="1">
        <v>24</v>
      </c>
      <c r="AD2236" s="1" t="s">
        <v>337</v>
      </c>
      <c r="AE2236" s="1" t="s">
        <v>9796</v>
      </c>
      <c r="AF2236" s="1" t="s">
        <v>100</v>
      </c>
      <c r="AG2236" s="1" t="s">
        <v>9819</v>
      </c>
    </row>
    <row r="2237" spans="1:73" ht="13.5" customHeight="1">
      <c r="A2237" s="4" t="str">
        <f t="shared" si="62"/>
        <v>1702_각남면_0118</v>
      </c>
      <c r="B2237" s="1">
        <v>1702</v>
      </c>
      <c r="C2237" s="1" t="s">
        <v>12741</v>
      </c>
      <c r="D2237" s="1" t="s">
        <v>12742</v>
      </c>
      <c r="E2237" s="1">
        <v>2236</v>
      </c>
      <c r="F2237" s="1">
        <v>8</v>
      </c>
      <c r="G2237" s="1" t="s">
        <v>3715</v>
      </c>
      <c r="H2237" s="1" t="s">
        <v>7058</v>
      </c>
      <c r="I2237" s="1">
        <v>11</v>
      </c>
      <c r="L2237" s="1">
        <v>4</v>
      </c>
      <c r="M2237" s="1" t="s">
        <v>14922</v>
      </c>
      <c r="N2237" s="1" t="s">
        <v>14923</v>
      </c>
      <c r="O2237" s="1" t="s">
        <v>6</v>
      </c>
      <c r="P2237" s="1" t="s">
        <v>7189</v>
      </c>
      <c r="T2237" s="1" t="s">
        <v>14194</v>
      </c>
      <c r="U2237" s="1" t="s">
        <v>172</v>
      </c>
      <c r="V2237" s="1" t="s">
        <v>7314</v>
      </c>
      <c r="W2237" s="1" t="s">
        <v>87</v>
      </c>
      <c r="X2237" s="1" t="s">
        <v>7750</v>
      </c>
      <c r="Y2237" s="1" t="s">
        <v>3594</v>
      </c>
      <c r="Z2237" s="1" t="s">
        <v>8888</v>
      </c>
      <c r="AC2237" s="1">
        <v>29</v>
      </c>
      <c r="AD2237" s="1" t="s">
        <v>232</v>
      </c>
      <c r="AE2237" s="1" t="s">
        <v>9785</v>
      </c>
      <c r="AJ2237" s="1" t="s">
        <v>17</v>
      </c>
      <c r="AK2237" s="1" t="s">
        <v>9936</v>
      </c>
      <c r="AL2237" s="1" t="s">
        <v>90</v>
      </c>
      <c r="AM2237" s="1" t="s">
        <v>9993</v>
      </c>
      <c r="AT2237" s="1" t="s">
        <v>46</v>
      </c>
      <c r="AU2237" s="1" t="s">
        <v>7417</v>
      </c>
      <c r="AV2237" s="1" t="s">
        <v>4114</v>
      </c>
      <c r="AW2237" s="1" t="s">
        <v>8897</v>
      </c>
      <c r="BG2237" s="1" t="s">
        <v>46</v>
      </c>
      <c r="BH2237" s="1" t="s">
        <v>7417</v>
      </c>
      <c r="BI2237" s="1" t="s">
        <v>4115</v>
      </c>
      <c r="BJ2237" s="1" t="s">
        <v>11335</v>
      </c>
      <c r="BK2237" s="1" t="s">
        <v>46</v>
      </c>
      <c r="BL2237" s="1" t="s">
        <v>7417</v>
      </c>
      <c r="BM2237" s="1" t="s">
        <v>15486</v>
      </c>
      <c r="BN2237" s="1" t="s">
        <v>11503</v>
      </c>
      <c r="BO2237" s="1" t="s">
        <v>46</v>
      </c>
      <c r="BP2237" s="1" t="s">
        <v>7417</v>
      </c>
      <c r="BQ2237" s="1" t="s">
        <v>4116</v>
      </c>
      <c r="BR2237" s="1" t="s">
        <v>14031</v>
      </c>
      <c r="BS2237" s="1" t="s">
        <v>149</v>
      </c>
      <c r="BT2237" s="1" t="s">
        <v>9962</v>
      </c>
    </row>
    <row r="2238" spans="1:73" ht="13.5" customHeight="1">
      <c r="A2238" s="4" t="str">
        <f t="shared" si="62"/>
        <v>1702_각남면_0118</v>
      </c>
      <c r="B2238" s="1">
        <v>1702</v>
      </c>
      <c r="C2238" s="1" t="s">
        <v>12741</v>
      </c>
      <c r="D2238" s="1" t="s">
        <v>12742</v>
      </c>
      <c r="E2238" s="1">
        <v>2237</v>
      </c>
      <c r="F2238" s="1">
        <v>8</v>
      </c>
      <c r="G2238" s="1" t="s">
        <v>3715</v>
      </c>
      <c r="H2238" s="1" t="s">
        <v>7058</v>
      </c>
      <c r="I2238" s="1">
        <v>11</v>
      </c>
      <c r="L2238" s="1">
        <v>4</v>
      </c>
      <c r="M2238" s="1" t="s">
        <v>14922</v>
      </c>
      <c r="N2238" s="1" t="s">
        <v>14923</v>
      </c>
      <c r="S2238" s="1" t="s">
        <v>4117</v>
      </c>
      <c r="T2238" s="1" t="s">
        <v>7278</v>
      </c>
      <c r="W2238" s="1" t="s">
        <v>1021</v>
      </c>
      <c r="X2238" s="1" t="s">
        <v>7773</v>
      </c>
      <c r="Y2238" s="1" t="s">
        <v>88</v>
      </c>
      <c r="Z2238" s="1" t="s">
        <v>7814</v>
      </c>
      <c r="AC2238" s="1">
        <v>59</v>
      </c>
      <c r="AD2238" s="1" t="s">
        <v>296</v>
      </c>
      <c r="AE2238" s="1" t="s">
        <v>9791</v>
      </c>
    </row>
    <row r="2239" spans="1:73" ht="13.5" customHeight="1">
      <c r="A2239" s="4" t="str">
        <f t="shared" si="62"/>
        <v>1702_각남면_0118</v>
      </c>
      <c r="B2239" s="1">
        <v>1702</v>
      </c>
      <c r="C2239" s="1" t="s">
        <v>12741</v>
      </c>
      <c r="D2239" s="1" t="s">
        <v>12742</v>
      </c>
      <c r="E2239" s="1">
        <v>2238</v>
      </c>
      <c r="F2239" s="1">
        <v>8</v>
      </c>
      <c r="G2239" s="1" t="s">
        <v>3715</v>
      </c>
      <c r="H2239" s="1" t="s">
        <v>7058</v>
      </c>
      <c r="I2239" s="1">
        <v>11</v>
      </c>
      <c r="L2239" s="1">
        <v>4</v>
      </c>
      <c r="M2239" s="1" t="s">
        <v>14922</v>
      </c>
      <c r="N2239" s="1" t="s">
        <v>14923</v>
      </c>
      <c r="S2239" s="1" t="s">
        <v>49</v>
      </c>
      <c r="T2239" s="1" t="s">
        <v>2878</v>
      </c>
      <c r="U2239" s="1" t="s">
        <v>50</v>
      </c>
      <c r="V2239" s="1" t="s">
        <v>7304</v>
      </c>
      <c r="Y2239" s="1" t="s">
        <v>3681</v>
      </c>
      <c r="Z2239" s="1" t="s">
        <v>8889</v>
      </c>
      <c r="AC2239" s="1">
        <v>27</v>
      </c>
      <c r="AD2239" s="1" t="s">
        <v>483</v>
      </c>
      <c r="AE2239" s="1" t="s">
        <v>9497</v>
      </c>
      <c r="AJ2239" s="1" t="s">
        <v>17</v>
      </c>
      <c r="AK2239" s="1" t="s">
        <v>9936</v>
      </c>
      <c r="AL2239" s="1" t="s">
        <v>79</v>
      </c>
      <c r="AM2239" s="1" t="s">
        <v>13206</v>
      </c>
      <c r="AN2239" s="1" t="s">
        <v>53</v>
      </c>
      <c r="AO2239" s="1" t="s">
        <v>9879</v>
      </c>
      <c r="AP2239" s="1" t="s">
        <v>481</v>
      </c>
      <c r="AQ2239" s="1" t="s">
        <v>7339</v>
      </c>
      <c r="AR2239" s="1" t="s">
        <v>4118</v>
      </c>
      <c r="AS2239" s="1" t="s">
        <v>13315</v>
      </c>
      <c r="AT2239" s="1" t="s">
        <v>189</v>
      </c>
      <c r="AU2239" s="1" t="s">
        <v>7414</v>
      </c>
      <c r="AV2239" s="1" t="s">
        <v>4119</v>
      </c>
      <c r="AW2239" s="1" t="s">
        <v>13395</v>
      </c>
      <c r="BB2239" s="1" t="s">
        <v>141</v>
      </c>
      <c r="BC2239" s="1" t="s">
        <v>7634</v>
      </c>
      <c r="BD2239" s="1" t="s">
        <v>4120</v>
      </c>
      <c r="BE2239" s="1" t="s">
        <v>8989</v>
      </c>
      <c r="BG2239" s="1" t="s">
        <v>187</v>
      </c>
      <c r="BH2239" s="1" t="s">
        <v>10063</v>
      </c>
      <c r="BI2239" s="1" t="s">
        <v>4121</v>
      </c>
      <c r="BJ2239" s="1" t="s">
        <v>10907</v>
      </c>
      <c r="BK2239" s="1" t="s">
        <v>187</v>
      </c>
      <c r="BL2239" s="1" t="s">
        <v>10063</v>
      </c>
      <c r="BM2239" s="1" t="s">
        <v>4122</v>
      </c>
      <c r="BN2239" s="1" t="s">
        <v>11795</v>
      </c>
      <c r="BO2239" s="1" t="s">
        <v>46</v>
      </c>
      <c r="BP2239" s="1" t="s">
        <v>7417</v>
      </c>
      <c r="BQ2239" s="1" t="s">
        <v>4123</v>
      </c>
      <c r="BR2239" s="1" t="s">
        <v>13747</v>
      </c>
      <c r="BS2239" s="1" t="s">
        <v>79</v>
      </c>
      <c r="BT2239" s="1" t="s">
        <v>14129</v>
      </c>
    </row>
    <row r="2240" spans="1:73" ht="13.5" customHeight="1">
      <c r="A2240" s="4" t="str">
        <f t="shared" si="62"/>
        <v>1702_각남면_0118</v>
      </c>
      <c r="B2240" s="1">
        <v>1702</v>
      </c>
      <c r="C2240" s="1" t="s">
        <v>12741</v>
      </c>
      <c r="D2240" s="1" t="s">
        <v>12742</v>
      </c>
      <c r="E2240" s="1">
        <v>2239</v>
      </c>
      <c r="F2240" s="1">
        <v>8</v>
      </c>
      <c r="G2240" s="1" t="s">
        <v>3715</v>
      </c>
      <c r="H2240" s="1" t="s">
        <v>7058</v>
      </c>
      <c r="I2240" s="1">
        <v>11</v>
      </c>
      <c r="L2240" s="1">
        <v>4</v>
      </c>
      <c r="M2240" s="1" t="s">
        <v>14922</v>
      </c>
      <c r="N2240" s="1" t="s">
        <v>14923</v>
      </c>
      <c r="S2240" s="1" t="s">
        <v>68</v>
      </c>
      <c r="T2240" s="1" t="s">
        <v>7222</v>
      </c>
      <c r="Y2240" s="1" t="s">
        <v>4124</v>
      </c>
      <c r="Z2240" s="1" t="s">
        <v>8890</v>
      </c>
      <c r="AC2240" s="1">
        <v>5</v>
      </c>
      <c r="AD2240" s="1" t="s">
        <v>319</v>
      </c>
      <c r="AE2240" s="1" t="s">
        <v>7865</v>
      </c>
    </row>
    <row r="2241" spans="1:73" ht="13.5" customHeight="1">
      <c r="A2241" s="4" t="str">
        <f t="shared" si="62"/>
        <v>1702_각남면_0118</v>
      </c>
      <c r="B2241" s="1">
        <v>1702</v>
      </c>
      <c r="C2241" s="1" t="s">
        <v>12741</v>
      </c>
      <c r="D2241" s="1" t="s">
        <v>12742</v>
      </c>
      <c r="E2241" s="1">
        <v>2240</v>
      </c>
      <c r="F2241" s="1">
        <v>8</v>
      </c>
      <c r="G2241" s="1" t="s">
        <v>3715</v>
      </c>
      <c r="H2241" s="1" t="s">
        <v>7058</v>
      </c>
      <c r="I2241" s="1">
        <v>11</v>
      </c>
      <c r="L2241" s="1">
        <v>5</v>
      </c>
      <c r="M2241" s="1" t="s">
        <v>15162</v>
      </c>
      <c r="N2241" s="1" t="s">
        <v>15163</v>
      </c>
      <c r="T2241" s="1" t="s">
        <v>14194</v>
      </c>
      <c r="U2241" s="1" t="s">
        <v>2474</v>
      </c>
      <c r="V2241" s="1" t="s">
        <v>12871</v>
      </c>
      <c r="W2241" s="1" t="s">
        <v>76</v>
      </c>
      <c r="X2241" s="1" t="s">
        <v>12974</v>
      </c>
      <c r="Y2241" s="1" t="s">
        <v>4125</v>
      </c>
      <c r="Z2241" s="1" t="s">
        <v>8891</v>
      </c>
      <c r="AC2241" s="1">
        <v>75</v>
      </c>
      <c r="AD2241" s="1" t="s">
        <v>70</v>
      </c>
      <c r="AE2241" s="1" t="s">
        <v>9764</v>
      </c>
      <c r="AJ2241" s="1" t="s">
        <v>17</v>
      </c>
      <c r="AK2241" s="1" t="s">
        <v>9936</v>
      </c>
      <c r="AL2241" s="1" t="s">
        <v>1755</v>
      </c>
      <c r="AM2241" s="1" t="s">
        <v>10006</v>
      </c>
      <c r="AT2241" s="1" t="s">
        <v>207</v>
      </c>
      <c r="AU2241" s="1" t="s">
        <v>10187</v>
      </c>
      <c r="AV2241" s="1" t="s">
        <v>3333</v>
      </c>
      <c r="AW2241" s="1" t="s">
        <v>9205</v>
      </c>
      <c r="BG2241" s="1" t="s">
        <v>4126</v>
      </c>
      <c r="BH2241" s="1" t="s">
        <v>11080</v>
      </c>
      <c r="BI2241" s="1" t="s">
        <v>587</v>
      </c>
      <c r="BJ2241" s="1" t="s">
        <v>7920</v>
      </c>
      <c r="BK2241" s="1" t="s">
        <v>13583</v>
      </c>
      <c r="BL2241" s="1" t="s">
        <v>13582</v>
      </c>
      <c r="BM2241" s="1" t="s">
        <v>4127</v>
      </c>
      <c r="BN2241" s="1" t="s">
        <v>10798</v>
      </c>
      <c r="BO2241" s="1" t="s">
        <v>4128</v>
      </c>
      <c r="BP2241" s="1" t="s">
        <v>12005</v>
      </c>
      <c r="BQ2241" s="1" t="s">
        <v>4129</v>
      </c>
      <c r="BR2241" s="1" t="s">
        <v>12378</v>
      </c>
      <c r="BS2241" s="1" t="s">
        <v>443</v>
      </c>
      <c r="BT2241" s="1" t="s">
        <v>9603</v>
      </c>
    </row>
    <row r="2242" spans="1:73" ht="13.5" customHeight="1">
      <c r="A2242" s="4" t="str">
        <f t="shared" si="62"/>
        <v>1702_각남면_0118</v>
      </c>
      <c r="B2242" s="1">
        <v>1702</v>
      </c>
      <c r="C2242" s="1" t="s">
        <v>12741</v>
      </c>
      <c r="D2242" s="1" t="s">
        <v>12742</v>
      </c>
      <c r="E2242" s="1">
        <v>2241</v>
      </c>
      <c r="F2242" s="1">
        <v>8</v>
      </c>
      <c r="G2242" s="1" t="s">
        <v>3715</v>
      </c>
      <c r="H2242" s="1" t="s">
        <v>7058</v>
      </c>
      <c r="I2242" s="1">
        <v>11</v>
      </c>
      <c r="L2242" s="1">
        <v>5</v>
      </c>
      <c r="M2242" s="1" t="s">
        <v>15162</v>
      </c>
      <c r="N2242" s="1" t="s">
        <v>15163</v>
      </c>
      <c r="S2242" s="1" t="s">
        <v>49</v>
      </c>
      <c r="T2242" s="1" t="s">
        <v>2878</v>
      </c>
      <c r="W2242" s="1" t="s">
        <v>76</v>
      </c>
      <c r="X2242" s="1" t="s">
        <v>12974</v>
      </c>
      <c r="Y2242" s="1" t="s">
        <v>88</v>
      </c>
      <c r="Z2242" s="1" t="s">
        <v>7814</v>
      </c>
      <c r="AC2242" s="1">
        <v>64</v>
      </c>
      <c r="AD2242" s="1" t="s">
        <v>103</v>
      </c>
      <c r="AE2242" s="1" t="s">
        <v>9769</v>
      </c>
      <c r="AJ2242" s="1" t="s">
        <v>17</v>
      </c>
      <c r="AK2242" s="1" t="s">
        <v>9936</v>
      </c>
      <c r="AL2242" s="1" t="s">
        <v>79</v>
      </c>
      <c r="AM2242" s="1" t="s">
        <v>13206</v>
      </c>
      <c r="AT2242" s="1" t="s">
        <v>46</v>
      </c>
      <c r="AU2242" s="1" t="s">
        <v>7417</v>
      </c>
      <c r="AV2242" s="1" t="s">
        <v>3365</v>
      </c>
      <c r="AW2242" s="1" t="s">
        <v>10622</v>
      </c>
      <c r="BG2242" s="1" t="s">
        <v>259</v>
      </c>
      <c r="BH2242" s="1" t="s">
        <v>13516</v>
      </c>
      <c r="BI2242" s="1" t="s">
        <v>4130</v>
      </c>
      <c r="BJ2242" s="1" t="s">
        <v>13556</v>
      </c>
      <c r="BK2242" s="1" t="s">
        <v>251</v>
      </c>
      <c r="BL2242" s="1" t="s">
        <v>13517</v>
      </c>
      <c r="BM2242" s="1" t="s">
        <v>4131</v>
      </c>
      <c r="BN2242" s="1" t="s">
        <v>10913</v>
      </c>
      <c r="BO2242" s="1" t="s">
        <v>189</v>
      </c>
      <c r="BP2242" s="1" t="s">
        <v>7414</v>
      </c>
      <c r="BQ2242" s="1" t="s">
        <v>15904</v>
      </c>
      <c r="BR2242" s="1" t="s">
        <v>14107</v>
      </c>
      <c r="BS2242" s="1" t="s">
        <v>97</v>
      </c>
      <c r="BT2242" s="1" t="s">
        <v>9880</v>
      </c>
    </row>
    <row r="2243" spans="1:73" ht="13.5" customHeight="1">
      <c r="A2243" s="4" t="str">
        <f t="shared" si="62"/>
        <v>1702_각남면_0118</v>
      </c>
      <c r="B2243" s="1">
        <v>1702</v>
      </c>
      <c r="C2243" s="1" t="s">
        <v>12741</v>
      </c>
      <c r="D2243" s="1" t="s">
        <v>12742</v>
      </c>
      <c r="E2243" s="1">
        <v>2242</v>
      </c>
      <c r="F2243" s="1">
        <v>8</v>
      </c>
      <c r="G2243" s="1" t="s">
        <v>3715</v>
      </c>
      <c r="H2243" s="1" t="s">
        <v>7058</v>
      </c>
      <c r="I2243" s="1">
        <v>11</v>
      </c>
      <c r="L2243" s="1">
        <v>5</v>
      </c>
      <c r="M2243" s="1" t="s">
        <v>15162</v>
      </c>
      <c r="N2243" s="1" t="s">
        <v>15163</v>
      </c>
      <c r="S2243" s="1" t="s">
        <v>68</v>
      </c>
      <c r="T2243" s="1" t="s">
        <v>7222</v>
      </c>
      <c r="U2243" s="1" t="s">
        <v>4132</v>
      </c>
      <c r="V2243" s="1" t="s">
        <v>12957</v>
      </c>
      <c r="Y2243" s="1" t="s">
        <v>4133</v>
      </c>
      <c r="Z2243" s="1" t="s">
        <v>12995</v>
      </c>
      <c r="AC2243" s="1">
        <v>29</v>
      </c>
      <c r="AD2243" s="1" t="s">
        <v>232</v>
      </c>
      <c r="AE2243" s="1" t="s">
        <v>9785</v>
      </c>
    </row>
    <row r="2244" spans="1:73" ht="13.5" customHeight="1">
      <c r="A2244" s="4" t="str">
        <f t="shared" si="62"/>
        <v>1702_각남면_0118</v>
      </c>
      <c r="B2244" s="1">
        <v>1702</v>
      </c>
      <c r="C2244" s="1" t="s">
        <v>12741</v>
      </c>
      <c r="D2244" s="1" t="s">
        <v>12742</v>
      </c>
      <c r="E2244" s="1">
        <v>2243</v>
      </c>
      <c r="F2244" s="1">
        <v>8</v>
      </c>
      <c r="G2244" s="1" t="s">
        <v>3715</v>
      </c>
      <c r="H2244" s="1" t="s">
        <v>7058</v>
      </c>
      <c r="I2244" s="1">
        <v>11</v>
      </c>
      <c r="L2244" s="1">
        <v>5</v>
      </c>
      <c r="M2244" s="1" t="s">
        <v>15162</v>
      </c>
      <c r="N2244" s="1" t="s">
        <v>15163</v>
      </c>
      <c r="T2244" s="1" t="s">
        <v>15307</v>
      </c>
      <c r="U2244" s="1" t="s">
        <v>130</v>
      </c>
      <c r="V2244" s="1" t="s">
        <v>7309</v>
      </c>
      <c r="Y2244" s="1" t="s">
        <v>3777</v>
      </c>
      <c r="Z2244" s="1" t="s">
        <v>8777</v>
      </c>
      <c r="AC2244" s="1">
        <v>33</v>
      </c>
      <c r="AD2244" s="1" t="s">
        <v>380</v>
      </c>
      <c r="AE2244" s="1" t="s">
        <v>9798</v>
      </c>
      <c r="AG2244" s="1" t="s">
        <v>15633</v>
      </c>
      <c r="AI2244" s="1" t="s">
        <v>15650</v>
      </c>
    </row>
    <row r="2245" spans="1:73" ht="13.5" customHeight="1">
      <c r="A2245" s="4" t="str">
        <f t="shared" si="62"/>
        <v>1702_각남면_0118</v>
      </c>
      <c r="B2245" s="1">
        <v>1702</v>
      </c>
      <c r="C2245" s="1" t="s">
        <v>12741</v>
      </c>
      <c r="D2245" s="1" t="s">
        <v>12742</v>
      </c>
      <c r="E2245" s="1">
        <v>2244</v>
      </c>
      <c r="F2245" s="1">
        <v>8</v>
      </c>
      <c r="G2245" s="1" t="s">
        <v>3715</v>
      </c>
      <c r="H2245" s="1" t="s">
        <v>7058</v>
      </c>
      <c r="I2245" s="1">
        <v>11</v>
      </c>
      <c r="L2245" s="1">
        <v>5</v>
      </c>
      <c r="M2245" s="1" t="s">
        <v>15162</v>
      </c>
      <c r="N2245" s="1" t="s">
        <v>15163</v>
      </c>
      <c r="T2245" s="1" t="s">
        <v>15307</v>
      </c>
      <c r="U2245" s="1" t="s">
        <v>143</v>
      </c>
      <c r="V2245" s="1" t="s">
        <v>7311</v>
      </c>
      <c r="Y2245" s="1" t="s">
        <v>850</v>
      </c>
      <c r="Z2245" s="1" t="s">
        <v>8445</v>
      </c>
      <c r="AC2245" s="1">
        <v>27</v>
      </c>
      <c r="AD2245" s="1" t="s">
        <v>483</v>
      </c>
      <c r="AE2245" s="1" t="s">
        <v>9497</v>
      </c>
      <c r="AF2245" s="1" t="s">
        <v>1130</v>
      </c>
      <c r="AG2245" s="1" t="s">
        <v>9834</v>
      </c>
      <c r="AH2245" s="1" t="s">
        <v>79</v>
      </c>
      <c r="AI2245" s="1" t="s">
        <v>13207</v>
      </c>
    </row>
    <row r="2246" spans="1:73" ht="13.5" customHeight="1">
      <c r="A2246" s="4" t="str">
        <f t="shared" si="62"/>
        <v>1702_각남면_0118</v>
      </c>
      <c r="B2246" s="1">
        <v>1702</v>
      </c>
      <c r="C2246" s="1" t="s">
        <v>12741</v>
      </c>
      <c r="D2246" s="1" t="s">
        <v>12742</v>
      </c>
      <c r="E2246" s="1">
        <v>2245</v>
      </c>
      <c r="F2246" s="1">
        <v>8</v>
      </c>
      <c r="G2246" s="1" t="s">
        <v>3715</v>
      </c>
      <c r="H2246" s="1" t="s">
        <v>7058</v>
      </c>
      <c r="I2246" s="1">
        <v>12</v>
      </c>
      <c r="J2246" s="1" t="s">
        <v>4134</v>
      </c>
      <c r="K2246" s="1" t="s">
        <v>7125</v>
      </c>
      <c r="L2246" s="1">
        <v>1</v>
      </c>
      <c r="M2246" s="1" t="s">
        <v>1367</v>
      </c>
      <c r="N2246" s="1" t="s">
        <v>8307</v>
      </c>
      <c r="O2246" s="1" t="s">
        <v>602</v>
      </c>
      <c r="P2246" s="1" t="s">
        <v>12806</v>
      </c>
      <c r="T2246" s="1" t="s">
        <v>14194</v>
      </c>
      <c r="U2246" s="1" t="s">
        <v>4085</v>
      </c>
      <c r="V2246" s="1" t="s">
        <v>7563</v>
      </c>
      <c r="Y2246" s="1" t="s">
        <v>1367</v>
      </c>
      <c r="Z2246" s="1" t="s">
        <v>8307</v>
      </c>
      <c r="AC2246" s="1">
        <v>21</v>
      </c>
      <c r="AD2246" s="1" t="s">
        <v>246</v>
      </c>
      <c r="AE2246" s="1" t="s">
        <v>9786</v>
      </c>
      <c r="AJ2246" s="1" t="s">
        <v>17</v>
      </c>
      <c r="AK2246" s="1" t="s">
        <v>9936</v>
      </c>
      <c r="AL2246" s="1" t="s">
        <v>149</v>
      </c>
      <c r="AM2246" s="1" t="s">
        <v>9962</v>
      </c>
      <c r="AN2246" s="1" t="s">
        <v>2752</v>
      </c>
      <c r="AO2246" s="1" t="s">
        <v>9908</v>
      </c>
      <c r="AR2246" s="1" t="s">
        <v>4135</v>
      </c>
      <c r="AS2246" s="1" t="s">
        <v>13333</v>
      </c>
      <c r="AT2246" s="1" t="s">
        <v>46</v>
      </c>
      <c r="AU2246" s="1" t="s">
        <v>7417</v>
      </c>
      <c r="AV2246" s="1" t="s">
        <v>865</v>
      </c>
      <c r="AW2246" s="1" t="s">
        <v>10623</v>
      </c>
      <c r="BB2246" s="1" t="s">
        <v>50</v>
      </c>
      <c r="BC2246" s="1" t="s">
        <v>7304</v>
      </c>
      <c r="BD2246" s="1" t="s">
        <v>1132</v>
      </c>
      <c r="BE2246" s="1" t="s">
        <v>8056</v>
      </c>
      <c r="BG2246" s="1" t="s">
        <v>46</v>
      </c>
      <c r="BH2246" s="1" t="s">
        <v>7417</v>
      </c>
      <c r="BI2246" s="1" t="s">
        <v>943</v>
      </c>
      <c r="BJ2246" s="1" t="s">
        <v>8812</v>
      </c>
      <c r="BK2246" s="1" t="s">
        <v>46</v>
      </c>
      <c r="BL2246" s="1" t="s">
        <v>7417</v>
      </c>
      <c r="BM2246" s="1" t="s">
        <v>1714</v>
      </c>
      <c r="BN2246" s="1" t="s">
        <v>9033</v>
      </c>
      <c r="BO2246" s="1" t="s">
        <v>57</v>
      </c>
      <c r="BP2246" s="1" t="s">
        <v>7320</v>
      </c>
      <c r="BQ2246" s="1" t="s">
        <v>1251</v>
      </c>
      <c r="BR2246" s="1" t="s">
        <v>9018</v>
      </c>
      <c r="BS2246" s="1" t="s">
        <v>149</v>
      </c>
      <c r="BT2246" s="1" t="s">
        <v>9962</v>
      </c>
    </row>
    <row r="2247" spans="1:73" ht="13.5" customHeight="1">
      <c r="A2247" s="4" t="str">
        <f t="shared" ref="A2247:A2291" si="63">HYPERLINK("http://kyu.snu.ac.kr/sdhj/index.jsp?type=hj/GK14658_00IH_0001_0119.jpg","1702_각남면_0119")</f>
        <v>1702_각남면_0119</v>
      </c>
      <c r="B2247" s="1">
        <v>1702</v>
      </c>
      <c r="C2247" s="1" t="s">
        <v>12741</v>
      </c>
      <c r="D2247" s="1" t="s">
        <v>12742</v>
      </c>
      <c r="E2247" s="1">
        <v>2246</v>
      </c>
      <c r="F2247" s="1">
        <v>8</v>
      </c>
      <c r="G2247" s="1" t="s">
        <v>3715</v>
      </c>
      <c r="H2247" s="1" t="s">
        <v>7058</v>
      </c>
      <c r="I2247" s="1">
        <v>12</v>
      </c>
      <c r="L2247" s="1">
        <v>1</v>
      </c>
      <c r="M2247" s="1" t="s">
        <v>1367</v>
      </c>
      <c r="N2247" s="1" t="s">
        <v>8307</v>
      </c>
      <c r="S2247" s="1" t="s">
        <v>49</v>
      </c>
      <c r="T2247" s="1" t="s">
        <v>2878</v>
      </c>
      <c r="U2247" s="1" t="s">
        <v>128</v>
      </c>
      <c r="V2247" s="1" t="s">
        <v>7236</v>
      </c>
      <c r="W2247" s="1" t="s">
        <v>1192</v>
      </c>
      <c r="X2247" s="1" t="s">
        <v>7776</v>
      </c>
      <c r="Y2247" s="1" t="s">
        <v>2876</v>
      </c>
      <c r="Z2247" s="1" t="s">
        <v>8535</v>
      </c>
      <c r="AC2247" s="1">
        <v>25</v>
      </c>
      <c r="AD2247" s="1" t="s">
        <v>125</v>
      </c>
      <c r="AE2247" s="1" t="s">
        <v>9771</v>
      </c>
      <c r="AJ2247" s="1" t="s">
        <v>17</v>
      </c>
      <c r="AK2247" s="1" t="s">
        <v>9936</v>
      </c>
      <c r="AL2247" s="1" t="s">
        <v>149</v>
      </c>
      <c r="AM2247" s="1" t="s">
        <v>9962</v>
      </c>
      <c r="AT2247" s="1" t="s">
        <v>46</v>
      </c>
      <c r="AU2247" s="1" t="s">
        <v>7417</v>
      </c>
      <c r="AV2247" s="1" t="s">
        <v>734</v>
      </c>
      <c r="AW2247" s="1" t="s">
        <v>7156</v>
      </c>
      <c r="BG2247" s="1" t="s">
        <v>46</v>
      </c>
      <c r="BH2247" s="1" t="s">
        <v>7417</v>
      </c>
      <c r="BI2247" s="1" t="s">
        <v>3611</v>
      </c>
      <c r="BJ2247" s="1" t="s">
        <v>10577</v>
      </c>
      <c r="BK2247" s="1" t="s">
        <v>189</v>
      </c>
      <c r="BL2247" s="1" t="s">
        <v>7414</v>
      </c>
      <c r="BM2247" s="1" t="s">
        <v>3613</v>
      </c>
      <c r="BN2247" s="1" t="s">
        <v>11318</v>
      </c>
      <c r="BO2247" s="1" t="s">
        <v>46</v>
      </c>
      <c r="BP2247" s="1" t="s">
        <v>7417</v>
      </c>
      <c r="BQ2247" s="1" t="s">
        <v>4136</v>
      </c>
      <c r="BR2247" s="1" t="s">
        <v>13671</v>
      </c>
      <c r="BS2247" s="1" t="s">
        <v>79</v>
      </c>
      <c r="BT2247" s="1" t="s">
        <v>14129</v>
      </c>
    </row>
    <row r="2248" spans="1:73" ht="13.5" customHeight="1">
      <c r="A2248" s="4" t="str">
        <f t="shared" si="63"/>
        <v>1702_각남면_0119</v>
      </c>
      <c r="B2248" s="1">
        <v>1702</v>
      </c>
      <c r="C2248" s="1" t="s">
        <v>12741</v>
      </c>
      <c r="D2248" s="1" t="s">
        <v>12742</v>
      </c>
      <c r="E2248" s="1">
        <v>2247</v>
      </c>
      <c r="F2248" s="1">
        <v>8</v>
      </c>
      <c r="G2248" s="1" t="s">
        <v>3715</v>
      </c>
      <c r="H2248" s="1" t="s">
        <v>7058</v>
      </c>
      <c r="I2248" s="1">
        <v>12</v>
      </c>
      <c r="L2248" s="1">
        <v>1</v>
      </c>
      <c r="M2248" s="1" t="s">
        <v>1367</v>
      </c>
      <c r="N2248" s="1" t="s">
        <v>8307</v>
      </c>
      <c r="S2248" s="1" t="s">
        <v>64</v>
      </c>
      <c r="T2248" s="1" t="s">
        <v>7221</v>
      </c>
      <c r="Y2248" s="1" t="s">
        <v>2032</v>
      </c>
      <c r="Z2248" s="1" t="s">
        <v>8302</v>
      </c>
      <c r="AC2248" s="1">
        <v>3</v>
      </c>
      <c r="AD2248" s="1" t="s">
        <v>217</v>
      </c>
      <c r="AE2248" s="1" t="s">
        <v>9783</v>
      </c>
      <c r="AF2248" s="1" t="s">
        <v>100</v>
      </c>
      <c r="AG2248" s="1" t="s">
        <v>9819</v>
      </c>
    </row>
    <row r="2249" spans="1:73" ht="13.5" customHeight="1">
      <c r="A2249" s="4" t="str">
        <f t="shared" si="63"/>
        <v>1702_각남면_0119</v>
      </c>
      <c r="B2249" s="1">
        <v>1702</v>
      </c>
      <c r="C2249" s="1" t="s">
        <v>12741</v>
      </c>
      <c r="D2249" s="1" t="s">
        <v>12742</v>
      </c>
      <c r="E2249" s="1">
        <v>2248</v>
      </c>
      <c r="F2249" s="1">
        <v>8</v>
      </c>
      <c r="G2249" s="1" t="s">
        <v>3715</v>
      </c>
      <c r="H2249" s="1" t="s">
        <v>7058</v>
      </c>
      <c r="I2249" s="1">
        <v>12</v>
      </c>
      <c r="L2249" s="1">
        <v>2</v>
      </c>
      <c r="M2249" s="1" t="s">
        <v>14388</v>
      </c>
      <c r="N2249" s="1" t="s">
        <v>14389</v>
      </c>
      <c r="O2249" s="1" t="s">
        <v>602</v>
      </c>
      <c r="P2249" s="1" t="s">
        <v>12806</v>
      </c>
      <c r="T2249" s="1" t="s">
        <v>14194</v>
      </c>
      <c r="U2249" s="1" t="s">
        <v>4137</v>
      </c>
      <c r="V2249" s="1" t="s">
        <v>12923</v>
      </c>
      <c r="W2249" s="1" t="s">
        <v>1049</v>
      </c>
      <c r="X2249" s="1" t="s">
        <v>7774</v>
      </c>
      <c r="Y2249" s="1" t="s">
        <v>4138</v>
      </c>
      <c r="Z2249" s="1" t="s">
        <v>8892</v>
      </c>
      <c r="AC2249" s="1">
        <v>14</v>
      </c>
      <c r="AD2249" s="1" t="s">
        <v>159</v>
      </c>
      <c r="AE2249" s="1" t="s">
        <v>9777</v>
      </c>
      <c r="AJ2249" s="1" t="s">
        <v>17</v>
      </c>
      <c r="AK2249" s="1" t="s">
        <v>9936</v>
      </c>
      <c r="AL2249" s="1" t="s">
        <v>597</v>
      </c>
      <c r="AM2249" s="1" t="s">
        <v>10004</v>
      </c>
      <c r="AT2249" s="1" t="s">
        <v>46</v>
      </c>
      <c r="AU2249" s="1" t="s">
        <v>7417</v>
      </c>
      <c r="AV2249" s="1" t="s">
        <v>4139</v>
      </c>
      <c r="AW2249" s="1" t="s">
        <v>10624</v>
      </c>
      <c r="BG2249" s="1" t="s">
        <v>46</v>
      </c>
      <c r="BH2249" s="1" t="s">
        <v>7417</v>
      </c>
      <c r="BI2249" s="1" t="s">
        <v>1315</v>
      </c>
      <c r="BJ2249" s="1" t="s">
        <v>7778</v>
      </c>
      <c r="BK2249" s="1" t="s">
        <v>46</v>
      </c>
      <c r="BL2249" s="1" t="s">
        <v>7417</v>
      </c>
      <c r="BM2249" s="1" t="s">
        <v>3765</v>
      </c>
      <c r="BN2249" s="1" t="s">
        <v>13552</v>
      </c>
      <c r="BO2249" s="1" t="s">
        <v>46</v>
      </c>
      <c r="BP2249" s="1" t="s">
        <v>7417</v>
      </c>
      <c r="BQ2249" s="1" t="s">
        <v>4140</v>
      </c>
      <c r="BR2249" s="1" t="s">
        <v>13702</v>
      </c>
      <c r="BS2249" s="1" t="s">
        <v>79</v>
      </c>
      <c r="BT2249" s="1" t="s">
        <v>14129</v>
      </c>
      <c r="BU2249" s="1" t="s">
        <v>4141</v>
      </c>
    </row>
    <row r="2250" spans="1:73" ht="13.5" customHeight="1">
      <c r="A2250" s="4" t="str">
        <f t="shared" si="63"/>
        <v>1702_각남면_0119</v>
      </c>
      <c r="B2250" s="1">
        <v>1702</v>
      </c>
      <c r="C2250" s="1" t="s">
        <v>12741</v>
      </c>
      <c r="D2250" s="1" t="s">
        <v>12742</v>
      </c>
      <c r="E2250" s="1">
        <v>2249</v>
      </c>
      <c r="F2250" s="1">
        <v>8</v>
      </c>
      <c r="G2250" s="1" t="s">
        <v>3715</v>
      </c>
      <c r="H2250" s="1" t="s">
        <v>7058</v>
      </c>
      <c r="I2250" s="1">
        <v>12</v>
      </c>
      <c r="L2250" s="1">
        <v>2</v>
      </c>
      <c r="M2250" s="1" t="s">
        <v>14388</v>
      </c>
      <c r="N2250" s="1" t="s">
        <v>14389</v>
      </c>
      <c r="S2250" s="1" t="s">
        <v>49</v>
      </c>
      <c r="T2250" s="1" t="s">
        <v>2878</v>
      </c>
      <c r="W2250" s="1" t="s">
        <v>148</v>
      </c>
      <c r="X2250" s="1" t="s">
        <v>11263</v>
      </c>
      <c r="Y2250" s="1" t="s">
        <v>3815</v>
      </c>
      <c r="Z2250" s="1" t="s">
        <v>8790</v>
      </c>
      <c r="AC2250" s="1">
        <v>23</v>
      </c>
      <c r="AD2250" s="1" t="s">
        <v>89</v>
      </c>
      <c r="AE2250" s="1" t="s">
        <v>8127</v>
      </c>
      <c r="AF2250" s="1" t="s">
        <v>100</v>
      </c>
      <c r="AG2250" s="1" t="s">
        <v>9819</v>
      </c>
      <c r="AJ2250" s="1" t="s">
        <v>17</v>
      </c>
      <c r="AK2250" s="1" t="s">
        <v>9936</v>
      </c>
      <c r="AL2250" s="1" t="s">
        <v>149</v>
      </c>
      <c r="AM2250" s="1" t="s">
        <v>9962</v>
      </c>
      <c r="AT2250" s="1" t="s">
        <v>46</v>
      </c>
      <c r="AU2250" s="1" t="s">
        <v>7417</v>
      </c>
      <c r="AV2250" s="1" t="s">
        <v>2609</v>
      </c>
      <c r="AW2250" s="1" t="s">
        <v>8455</v>
      </c>
      <c r="BG2250" s="1" t="s">
        <v>46</v>
      </c>
      <c r="BH2250" s="1" t="s">
        <v>7417</v>
      </c>
      <c r="BI2250" s="1" t="s">
        <v>4142</v>
      </c>
      <c r="BJ2250" s="1" t="s">
        <v>8966</v>
      </c>
      <c r="BK2250" s="1" t="s">
        <v>46</v>
      </c>
      <c r="BL2250" s="1" t="s">
        <v>7417</v>
      </c>
      <c r="BM2250" s="1" t="s">
        <v>2587</v>
      </c>
      <c r="BN2250" s="1" t="s">
        <v>10480</v>
      </c>
      <c r="BO2250" s="1" t="s">
        <v>46</v>
      </c>
      <c r="BP2250" s="1" t="s">
        <v>7417</v>
      </c>
      <c r="BQ2250" s="1" t="s">
        <v>4143</v>
      </c>
      <c r="BR2250" s="1" t="s">
        <v>14049</v>
      </c>
      <c r="BS2250" s="1" t="s">
        <v>149</v>
      </c>
      <c r="BT2250" s="1" t="s">
        <v>9962</v>
      </c>
    </row>
    <row r="2251" spans="1:73" ht="13.5" customHeight="1">
      <c r="A2251" s="4" t="str">
        <f t="shared" si="63"/>
        <v>1702_각남면_0119</v>
      </c>
      <c r="B2251" s="1">
        <v>1702</v>
      </c>
      <c r="C2251" s="1" t="s">
        <v>12741</v>
      </c>
      <c r="D2251" s="1" t="s">
        <v>12742</v>
      </c>
      <c r="E2251" s="1">
        <v>2250</v>
      </c>
      <c r="F2251" s="1">
        <v>8</v>
      </c>
      <c r="G2251" s="1" t="s">
        <v>3715</v>
      </c>
      <c r="H2251" s="1" t="s">
        <v>7058</v>
      </c>
      <c r="I2251" s="1">
        <v>12</v>
      </c>
      <c r="L2251" s="1">
        <v>2</v>
      </c>
      <c r="M2251" s="1" t="s">
        <v>14388</v>
      </c>
      <c r="N2251" s="1" t="s">
        <v>14389</v>
      </c>
      <c r="S2251" s="1" t="s">
        <v>64</v>
      </c>
      <c r="T2251" s="1" t="s">
        <v>7221</v>
      </c>
      <c r="Y2251" s="1" t="s">
        <v>3317</v>
      </c>
      <c r="Z2251" s="1" t="s">
        <v>8650</v>
      </c>
      <c r="AC2251" s="1">
        <v>2</v>
      </c>
      <c r="AD2251" s="1" t="s">
        <v>99</v>
      </c>
      <c r="AE2251" s="1" t="s">
        <v>9768</v>
      </c>
      <c r="AF2251" s="1" t="s">
        <v>100</v>
      </c>
      <c r="AG2251" s="1" t="s">
        <v>9819</v>
      </c>
    </row>
    <row r="2252" spans="1:73" ht="13.5" customHeight="1">
      <c r="A2252" s="4" t="str">
        <f t="shared" si="63"/>
        <v>1702_각남면_0119</v>
      </c>
      <c r="B2252" s="1">
        <v>1702</v>
      </c>
      <c r="C2252" s="1" t="s">
        <v>12741</v>
      </c>
      <c r="D2252" s="1" t="s">
        <v>12742</v>
      </c>
      <c r="E2252" s="1">
        <v>2251</v>
      </c>
      <c r="F2252" s="1">
        <v>8</v>
      </c>
      <c r="G2252" s="1" t="s">
        <v>3715</v>
      </c>
      <c r="H2252" s="1" t="s">
        <v>7058</v>
      </c>
      <c r="I2252" s="1">
        <v>12</v>
      </c>
      <c r="L2252" s="1">
        <v>3</v>
      </c>
      <c r="M2252" s="1" t="s">
        <v>14520</v>
      </c>
      <c r="N2252" s="1" t="s">
        <v>14521</v>
      </c>
      <c r="Q2252" s="1" t="s">
        <v>4144</v>
      </c>
      <c r="R2252" s="1" t="s">
        <v>7207</v>
      </c>
      <c r="T2252" s="1" t="s">
        <v>14194</v>
      </c>
      <c r="U2252" s="1" t="s">
        <v>147</v>
      </c>
      <c r="V2252" s="1" t="s">
        <v>7312</v>
      </c>
      <c r="W2252" s="1" t="s">
        <v>500</v>
      </c>
      <c r="X2252" s="1" t="s">
        <v>7765</v>
      </c>
      <c r="Y2252" s="1" t="s">
        <v>4145</v>
      </c>
      <c r="Z2252" s="1" t="s">
        <v>8893</v>
      </c>
      <c r="AC2252" s="1">
        <v>69</v>
      </c>
      <c r="AD2252" s="1" t="s">
        <v>408</v>
      </c>
      <c r="AE2252" s="1" t="s">
        <v>9800</v>
      </c>
      <c r="AJ2252" s="1" t="s">
        <v>17</v>
      </c>
      <c r="AK2252" s="1" t="s">
        <v>9936</v>
      </c>
      <c r="AL2252" s="1" t="s">
        <v>310</v>
      </c>
      <c r="AM2252" s="1" t="s">
        <v>9995</v>
      </c>
      <c r="AT2252" s="1" t="s">
        <v>46</v>
      </c>
      <c r="AU2252" s="1" t="s">
        <v>7417</v>
      </c>
      <c r="AV2252" s="1" t="s">
        <v>3871</v>
      </c>
      <c r="AW2252" s="1" t="s">
        <v>10601</v>
      </c>
      <c r="BG2252" s="1" t="s">
        <v>233</v>
      </c>
      <c r="BH2252" s="1" t="s">
        <v>7467</v>
      </c>
      <c r="BI2252" s="1" t="s">
        <v>2922</v>
      </c>
      <c r="BJ2252" s="1" t="s">
        <v>8548</v>
      </c>
      <c r="BK2252" s="1" t="s">
        <v>363</v>
      </c>
      <c r="BL2252" s="1" t="s">
        <v>7491</v>
      </c>
      <c r="BM2252" s="1" t="s">
        <v>4146</v>
      </c>
      <c r="BN2252" s="1" t="s">
        <v>11796</v>
      </c>
      <c r="BO2252" s="1" t="s">
        <v>46</v>
      </c>
      <c r="BP2252" s="1" t="s">
        <v>7417</v>
      </c>
      <c r="BQ2252" s="1" t="s">
        <v>4147</v>
      </c>
      <c r="BR2252" s="1" t="s">
        <v>13863</v>
      </c>
      <c r="BS2252" s="1" t="s">
        <v>53</v>
      </c>
      <c r="BT2252" s="1" t="s">
        <v>9879</v>
      </c>
    </row>
    <row r="2253" spans="1:73" ht="13.5" customHeight="1">
      <c r="A2253" s="4" t="str">
        <f t="shared" si="63"/>
        <v>1702_각남면_0119</v>
      </c>
      <c r="B2253" s="1">
        <v>1702</v>
      </c>
      <c r="C2253" s="1" t="s">
        <v>12741</v>
      </c>
      <c r="D2253" s="1" t="s">
        <v>12742</v>
      </c>
      <c r="E2253" s="1">
        <v>2252</v>
      </c>
      <c r="F2253" s="1">
        <v>8</v>
      </c>
      <c r="G2253" s="1" t="s">
        <v>3715</v>
      </c>
      <c r="H2253" s="1" t="s">
        <v>7058</v>
      </c>
      <c r="I2253" s="1">
        <v>12</v>
      </c>
      <c r="L2253" s="1">
        <v>3</v>
      </c>
      <c r="M2253" s="1" t="s">
        <v>14520</v>
      </c>
      <c r="N2253" s="1" t="s">
        <v>14521</v>
      </c>
      <c r="S2253" s="1" t="s">
        <v>68</v>
      </c>
      <c r="T2253" s="1" t="s">
        <v>7222</v>
      </c>
      <c r="U2253" s="1" t="s">
        <v>12886</v>
      </c>
      <c r="V2253" s="1" t="s">
        <v>12885</v>
      </c>
      <c r="W2253" s="1" t="s">
        <v>76</v>
      </c>
      <c r="X2253" s="1" t="s">
        <v>12974</v>
      </c>
      <c r="Y2253" s="1" t="s">
        <v>4148</v>
      </c>
      <c r="Z2253" s="1" t="s">
        <v>8894</v>
      </c>
      <c r="AC2253" s="1">
        <v>45</v>
      </c>
      <c r="AD2253" s="1" t="s">
        <v>203</v>
      </c>
      <c r="AE2253" s="1" t="s">
        <v>9782</v>
      </c>
      <c r="AF2253" s="1" t="s">
        <v>100</v>
      </c>
      <c r="AG2253" s="1" t="s">
        <v>9819</v>
      </c>
    </row>
    <row r="2254" spans="1:73" ht="13.5" customHeight="1">
      <c r="A2254" s="4" t="str">
        <f t="shared" si="63"/>
        <v>1702_각남면_0119</v>
      </c>
      <c r="B2254" s="1">
        <v>1702</v>
      </c>
      <c r="C2254" s="1" t="s">
        <v>12741</v>
      </c>
      <c r="D2254" s="1" t="s">
        <v>12742</v>
      </c>
      <c r="E2254" s="1">
        <v>2253</v>
      </c>
      <c r="F2254" s="1">
        <v>9</v>
      </c>
      <c r="G2254" s="1" t="s">
        <v>4149</v>
      </c>
      <c r="H2254" s="1" t="s">
        <v>7059</v>
      </c>
      <c r="I2254" s="1">
        <v>1</v>
      </c>
      <c r="J2254" s="1" t="s">
        <v>4150</v>
      </c>
      <c r="K2254" s="1" t="s">
        <v>12789</v>
      </c>
      <c r="L2254" s="1">
        <v>1</v>
      </c>
      <c r="M2254" s="1" t="s">
        <v>4150</v>
      </c>
      <c r="N2254" s="1" t="s">
        <v>12789</v>
      </c>
      <c r="T2254" s="1" t="s">
        <v>14194</v>
      </c>
      <c r="U2254" s="1" t="s">
        <v>652</v>
      </c>
      <c r="V2254" s="1" t="s">
        <v>7351</v>
      </c>
      <c r="W2254" s="1" t="s">
        <v>148</v>
      </c>
      <c r="X2254" s="1" t="s">
        <v>11263</v>
      </c>
      <c r="Y2254" s="1" t="s">
        <v>1863</v>
      </c>
      <c r="Z2254" s="1" t="s">
        <v>8273</v>
      </c>
      <c r="AC2254" s="1">
        <v>38</v>
      </c>
      <c r="AD2254" s="1" t="s">
        <v>393</v>
      </c>
      <c r="AE2254" s="1" t="s">
        <v>9799</v>
      </c>
      <c r="AJ2254" s="1" t="s">
        <v>17</v>
      </c>
      <c r="AK2254" s="1" t="s">
        <v>9936</v>
      </c>
      <c r="AL2254" s="1" t="s">
        <v>149</v>
      </c>
      <c r="AM2254" s="1" t="s">
        <v>9962</v>
      </c>
      <c r="AT2254" s="1" t="s">
        <v>746</v>
      </c>
      <c r="AU2254" s="1" t="s">
        <v>7358</v>
      </c>
      <c r="AV2254" s="1" t="s">
        <v>4151</v>
      </c>
      <c r="AW2254" s="1" t="s">
        <v>8896</v>
      </c>
      <c r="BG2254" s="1" t="s">
        <v>189</v>
      </c>
      <c r="BH2254" s="1" t="s">
        <v>7414</v>
      </c>
      <c r="BI2254" s="1" t="s">
        <v>1306</v>
      </c>
      <c r="BJ2254" s="1" t="s">
        <v>10625</v>
      </c>
      <c r="BK2254" s="1" t="s">
        <v>4152</v>
      </c>
      <c r="BL2254" s="1" t="s">
        <v>11081</v>
      </c>
      <c r="BM2254" s="1" t="s">
        <v>4153</v>
      </c>
      <c r="BN2254" s="1" t="s">
        <v>11347</v>
      </c>
      <c r="BO2254" s="1" t="s">
        <v>194</v>
      </c>
      <c r="BP2254" s="1" t="s">
        <v>7558</v>
      </c>
      <c r="BQ2254" s="1" t="s">
        <v>4154</v>
      </c>
      <c r="BR2254" s="1" t="s">
        <v>12379</v>
      </c>
      <c r="BS2254" s="1" t="s">
        <v>90</v>
      </c>
      <c r="BT2254" s="1" t="s">
        <v>9993</v>
      </c>
    </row>
    <row r="2255" spans="1:73" ht="13.5" customHeight="1">
      <c r="A2255" s="4" t="str">
        <f t="shared" si="63"/>
        <v>1702_각남면_0119</v>
      </c>
      <c r="B2255" s="1">
        <v>1702</v>
      </c>
      <c r="C2255" s="1" t="s">
        <v>12741</v>
      </c>
      <c r="D2255" s="1" t="s">
        <v>12742</v>
      </c>
      <c r="E2255" s="1">
        <v>2254</v>
      </c>
      <c r="F2255" s="1">
        <v>9</v>
      </c>
      <c r="G2255" s="1" t="s">
        <v>4149</v>
      </c>
      <c r="H2255" s="1" t="s">
        <v>7059</v>
      </c>
      <c r="I2255" s="1">
        <v>1</v>
      </c>
      <c r="L2255" s="1">
        <v>1</v>
      </c>
      <c r="M2255" s="1" t="s">
        <v>4150</v>
      </c>
      <c r="N2255" s="1" t="s">
        <v>12789</v>
      </c>
      <c r="S2255" s="1" t="s">
        <v>49</v>
      </c>
      <c r="T2255" s="1" t="s">
        <v>2878</v>
      </c>
      <c r="W2255" s="1" t="s">
        <v>656</v>
      </c>
      <c r="X2255" s="1" t="s">
        <v>7770</v>
      </c>
      <c r="Y2255" s="1" t="s">
        <v>88</v>
      </c>
      <c r="Z2255" s="1" t="s">
        <v>7814</v>
      </c>
      <c r="AC2255" s="1">
        <v>42</v>
      </c>
      <c r="AD2255" s="1" t="s">
        <v>266</v>
      </c>
      <c r="AE2255" s="1" t="s">
        <v>9788</v>
      </c>
      <c r="AJ2255" s="1" t="s">
        <v>17</v>
      </c>
      <c r="AK2255" s="1" t="s">
        <v>9936</v>
      </c>
      <c r="AL2255" s="1" t="s">
        <v>97</v>
      </c>
      <c r="AM2255" s="1" t="s">
        <v>9880</v>
      </c>
      <c r="AT2255" s="1" t="s">
        <v>42</v>
      </c>
      <c r="AU2255" s="1" t="s">
        <v>7418</v>
      </c>
      <c r="AV2255" s="1" t="s">
        <v>802</v>
      </c>
      <c r="AW2255" s="1" t="s">
        <v>7975</v>
      </c>
      <c r="BG2255" s="1" t="s">
        <v>42</v>
      </c>
      <c r="BH2255" s="1" t="s">
        <v>7418</v>
      </c>
      <c r="BI2255" s="1" t="s">
        <v>2023</v>
      </c>
      <c r="BJ2255" s="1" t="s">
        <v>11346</v>
      </c>
      <c r="BK2255" s="1" t="s">
        <v>189</v>
      </c>
      <c r="BL2255" s="1" t="s">
        <v>7414</v>
      </c>
      <c r="BM2255" s="1" t="s">
        <v>15487</v>
      </c>
      <c r="BN2255" s="1" t="s">
        <v>11797</v>
      </c>
      <c r="BO2255" s="1" t="s">
        <v>46</v>
      </c>
      <c r="BP2255" s="1" t="s">
        <v>7417</v>
      </c>
      <c r="BQ2255" s="1" t="s">
        <v>4155</v>
      </c>
      <c r="BR2255" s="1" t="s">
        <v>12380</v>
      </c>
      <c r="BS2255" s="1" t="s">
        <v>310</v>
      </c>
      <c r="BT2255" s="1" t="s">
        <v>9995</v>
      </c>
    </row>
    <row r="2256" spans="1:73" ht="13.5" customHeight="1">
      <c r="A2256" s="4" t="str">
        <f t="shared" si="63"/>
        <v>1702_각남면_0119</v>
      </c>
      <c r="B2256" s="1">
        <v>1702</v>
      </c>
      <c r="C2256" s="1" t="s">
        <v>12741</v>
      </c>
      <c r="D2256" s="1" t="s">
        <v>12742</v>
      </c>
      <c r="E2256" s="1">
        <v>2255</v>
      </c>
      <c r="F2256" s="1">
        <v>9</v>
      </c>
      <c r="G2256" s="1" t="s">
        <v>4149</v>
      </c>
      <c r="H2256" s="1" t="s">
        <v>7059</v>
      </c>
      <c r="I2256" s="1">
        <v>1</v>
      </c>
      <c r="L2256" s="1">
        <v>1</v>
      </c>
      <c r="M2256" s="1" t="s">
        <v>4150</v>
      </c>
      <c r="N2256" s="1" t="s">
        <v>12789</v>
      </c>
      <c r="S2256" s="1" t="s">
        <v>430</v>
      </c>
      <c r="T2256" s="1" t="s">
        <v>7231</v>
      </c>
      <c r="U2256" s="1" t="s">
        <v>1153</v>
      </c>
      <c r="V2256" s="1" t="s">
        <v>7383</v>
      </c>
      <c r="Y2256" s="1" t="s">
        <v>977</v>
      </c>
      <c r="Z2256" s="1" t="s">
        <v>8895</v>
      </c>
      <c r="AC2256" s="1">
        <v>6</v>
      </c>
      <c r="AD2256" s="1" t="s">
        <v>316</v>
      </c>
      <c r="AE2256" s="1" t="s">
        <v>9794</v>
      </c>
    </row>
    <row r="2257" spans="1:72" ht="13.5" customHeight="1">
      <c r="A2257" s="4" t="str">
        <f t="shared" si="63"/>
        <v>1702_각남면_0119</v>
      </c>
      <c r="B2257" s="1">
        <v>1702</v>
      </c>
      <c r="C2257" s="1" t="s">
        <v>12741</v>
      </c>
      <c r="D2257" s="1" t="s">
        <v>12742</v>
      </c>
      <c r="E2257" s="1">
        <v>2256</v>
      </c>
      <c r="F2257" s="1">
        <v>9</v>
      </c>
      <c r="G2257" s="1" t="s">
        <v>4149</v>
      </c>
      <c r="H2257" s="1" t="s">
        <v>7059</v>
      </c>
      <c r="I2257" s="1">
        <v>1</v>
      </c>
      <c r="L2257" s="1">
        <v>2</v>
      </c>
      <c r="M2257" s="1" t="s">
        <v>14390</v>
      </c>
      <c r="N2257" s="1" t="s">
        <v>14391</v>
      </c>
      <c r="T2257" s="1" t="s">
        <v>14194</v>
      </c>
      <c r="U2257" s="1" t="s">
        <v>247</v>
      </c>
      <c r="V2257" s="1" t="s">
        <v>7367</v>
      </c>
      <c r="W2257" s="1" t="s">
        <v>148</v>
      </c>
      <c r="X2257" s="1" t="s">
        <v>11263</v>
      </c>
      <c r="Y2257" s="1" t="s">
        <v>4151</v>
      </c>
      <c r="Z2257" s="1" t="s">
        <v>8896</v>
      </c>
      <c r="AC2257" s="1">
        <v>68</v>
      </c>
      <c r="AD2257" s="1" t="s">
        <v>184</v>
      </c>
      <c r="AE2257" s="1" t="s">
        <v>9781</v>
      </c>
      <c r="AJ2257" s="1" t="s">
        <v>17</v>
      </c>
      <c r="AK2257" s="1" t="s">
        <v>9936</v>
      </c>
      <c r="AL2257" s="1" t="s">
        <v>149</v>
      </c>
      <c r="AM2257" s="1" t="s">
        <v>9962</v>
      </c>
      <c r="AT2257" s="1" t="s">
        <v>194</v>
      </c>
      <c r="AU2257" s="1" t="s">
        <v>7558</v>
      </c>
      <c r="AV2257" s="1" t="s">
        <v>1306</v>
      </c>
      <c r="AW2257" s="1" t="s">
        <v>10625</v>
      </c>
      <c r="BG2257" s="1" t="s">
        <v>4152</v>
      </c>
      <c r="BH2257" s="1" t="s">
        <v>11081</v>
      </c>
      <c r="BI2257" s="1" t="s">
        <v>4153</v>
      </c>
      <c r="BJ2257" s="1" t="s">
        <v>11347</v>
      </c>
      <c r="BK2257" s="1" t="s">
        <v>363</v>
      </c>
      <c r="BL2257" s="1" t="s">
        <v>7491</v>
      </c>
      <c r="BM2257" s="1" t="s">
        <v>2576</v>
      </c>
      <c r="BN2257" s="1" t="s">
        <v>9350</v>
      </c>
      <c r="BO2257" s="1" t="s">
        <v>95</v>
      </c>
      <c r="BP2257" s="1" t="s">
        <v>10190</v>
      </c>
      <c r="BQ2257" s="1" t="s">
        <v>4156</v>
      </c>
      <c r="BR2257" s="1" t="s">
        <v>12381</v>
      </c>
      <c r="BS2257" s="1" t="s">
        <v>149</v>
      </c>
      <c r="BT2257" s="1" t="s">
        <v>9962</v>
      </c>
    </row>
    <row r="2258" spans="1:72" ht="13.5" customHeight="1">
      <c r="A2258" s="4" t="str">
        <f t="shared" si="63"/>
        <v>1702_각남면_0119</v>
      </c>
      <c r="B2258" s="1">
        <v>1702</v>
      </c>
      <c r="C2258" s="1" t="s">
        <v>12741</v>
      </c>
      <c r="D2258" s="1" t="s">
        <v>12742</v>
      </c>
      <c r="E2258" s="1">
        <v>2257</v>
      </c>
      <c r="F2258" s="1">
        <v>9</v>
      </c>
      <c r="G2258" s="1" t="s">
        <v>4149</v>
      </c>
      <c r="H2258" s="1" t="s">
        <v>7059</v>
      </c>
      <c r="I2258" s="1">
        <v>1</v>
      </c>
      <c r="L2258" s="1">
        <v>2</v>
      </c>
      <c r="M2258" s="1" t="s">
        <v>14390</v>
      </c>
      <c r="N2258" s="1" t="s">
        <v>14391</v>
      </c>
      <c r="S2258" s="1" t="s">
        <v>49</v>
      </c>
      <c r="T2258" s="1" t="s">
        <v>2878</v>
      </c>
      <c r="W2258" s="1" t="s">
        <v>76</v>
      </c>
      <c r="X2258" s="1" t="s">
        <v>12974</v>
      </c>
      <c r="Y2258" s="1" t="s">
        <v>88</v>
      </c>
      <c r="Z2258" s="1" t="s">
        <v>7814</v>
      </c>
      <c r="AC2258" s="1">
        <v>55</v>
      </c>
      <c r="AD2258" s="1" t="s">
        <v>559</v>
      </c>
      <c r="AE2258" s="1" t="s">
        <v>9806</v>
      </c>
      <c r="AJ2258" s="1" t="s">
        <v>17</v>
      </c>
      <c r="AK2258" s="1" t="s">
        <v>9936</v>
      </c>
      <c r="AL2258" s="1" t="s">
        <v>79</v>
      </c>
      <c r="AM2258" s="1" t="s">
        <v>13206</v>
      </c>
      <c r="AT2258" s="1" t="s">
        <v>46</v>
      </c>
      <c r="AU2258" s="1" t="s">
        <v>7417</v>
      </c>
      <c r="AV2258" s="1" t="s">
        <v>4157</v>
      </c>
      <c r="AW2258" s="1" t="s">
        <v>10626</v>
      </c>
      <c r="BG2258" s="1" t="s">
        <v>46</v>
      </c>
      <c r="BH2258" s="1" t="s">
        <v>7417</v>
      </c>
      <c r="BI2258" s="1" t="s">
        <v>4158</v>
      </c>
      <c r="BJ2258" s="1" t="s">
        <v>8821</v>
      </c>
      <c r="BK2258" s="1" t="s">
        <v>194</v>
      </c>
      <c r="BL2258" s="1" t="s">
        <v>7558</v>
      </c>
      <c r="BM2258" s="1" t="s">
        <v>4159</v>
      </c>
      <c r="BN2258" s="1" t="s">
        <v>11798</v>
      </c>
      <c r="BO2258" s="1" t="s">
        <v>46</v>
      </c>
      <c r="BP2258" s="1" t="s">
        <v>7417</v>
      </c>
      <c r="BQ2258" s="1" t="s">
        <v>4160</v>
      </c>
      <c r="BR2258" s="1" t="s">
        <v>12382</v>
      </c>
      <c r="BS2258" s="1" t="s">
        <v>90</v>
      </c>
      <c r="BT2258" s="1" t="s">
        <v>9993</v>
      </c>
    </row>
    <row r="2259" spans="1:72" ht="13.5" customHeight="1">
      <c r="A2259" s="4" t="str">
        <f t="shared" si="63"/>
        <v>1702_각남면_0119</v>
      </c>
      <c r="B2259" s="1">
        <v>1702</v>
      </c>
      <c r="C2259" s="1" t="s">
        <v>12741</v>
      </c>
      <c r="D2259" s="1" t="s">
        <v>12742</v>
      </c>
      <c r="E2259" s="1">
        <v>2258</v>
      </c>
      <c r="F2259" s="1">
        <v>9</v>
      </c>
      <c r="G2259" s="1" t="s">
        <v>4149</v>
      </c>
      <c r="H2259" s="1" t="s">
        <v>7059</v>
      </c>
      <c r="I2259" s="1">
        <v>1</v>
      </c>
      <c r="L2259" s="1">
        <v>2</v>
      </c>
      <c r="M2259" s="1" t="s">
        <v>14390</v>
      </c>
      <c r="N2259" s="1" t="s">
        <v>14391</v>
      </c>
      <c r="S2259" s="1" t="s">
        <v>68</v>
      </c>
      <c r="T2259" s="1" t="s">
        <v>7222</v>
      </c>
      <c r="U2259" s="1" t="s">
        <v>1153</v>
      </c>
      <c r="V2259" s="1" t="s">
        <v>7383</v>
      </c>
      <c r="Y2259" s="1" t="s">
        <v>4161</v>
      </c>
      <c r="Z2259" s="1" t="s">
        <v>8897</v>
      </c>
      <c r="AF2259" s="1" t="s">
        <v>2222</v>
      </c>
      <c r="AG2259" s="1" t="s">
        <v>9841</v>
      </c>
    </row>
    <row r="2260" spans="1:72" ht="13.5" customHeight="1">
      <c r="A2260" s="4" t="str">
        <f t="shared" si="63"/>
        <v>1702_각남면_0119</v>
      </c>
      <c r="B2260" s="1">
        <v>1702</v>
      </c>
      <c r="C2260" s="1" t="s">
        <v>12741</v>
      </c>
      <c r="D2260" s="1" t="s">
        <v>12742</v>
      </c>
      <c r="E2260" s="1">
        <v>2259</v>
      </c>
      <c r="F2260" s="1">
        <v>9</v>
      </c>
      <c r="G2260" s="1" t="s">
        <v>4149</v>
      </c>
      <c r="H2260" s="1" t="s">
        <v>7059</v>
      </c>
      <c r="I2260" s="1">
        <v>1</v>
      </c>
      <c r="L2260" s="1">
        <v>2</v>
      </c>
      <c r="M2260" s="1" t="s">
        <v>14390</v>
      </c>
      <c r="N2260" s="1" t="s">
        <v>14391</v>
      </c>
      <c r="S2260" s="1" t="s">
        <v>68</v>
      </c>
      <c r="T2260" s="1" t="s">
        <v>7222</v>
      </c>
      <c r="Y2260" s="1" t="s">
        <v>977</v>
      </c>
      <c r="Z2260" s="1" t="s">
        <v>8895</v>
      </c>
      <c r="AF2260" s="1" t="s">
        <v>741</v>
      </c>
      <c r="AG2260" s="1" t="s">
        <v>9820</v>
      </c>
      <c r="AH2260" s="1" t="s">
        <v>4162</v>
      </c>
      <c r="AI2260" s="1" t="s">
        <v>9940</v>
      </c>
    </row>
    <row r="2261" spans="1:72" ht="13.5" customHeight="1">
      <c r="A2261" s="4" t="str">
        <f t="shared" si="63"/>
        <v>1702_각남면_0119</v>
      </c>
      <c r="B2261" s="1">
        <v>1702</v>
      </c>
      <c r="C2261" s="1" t="s">
        <v>12741</v>
      </c>
      <c r="D2261" s="1" t="s">
        <v>12742</v>
      </c>
      <c r="E2261" s="1">
        <v>2260</v>
      </c>
      <c r="F2261" s="1">
        <v>9</v>
      </c>
      <c r="G2261" s="1" t="s">
        <v>4149</v>
      </c>
      <c r="H2261" s="1" t="s">
        <v>7059</v>
      </c>
      <c r="I2261" s="1">
        <v>1</v>
      </c>
      <c r="L2261" s="1">
        <v>3</v>
      </c>
      <c r="M2261" s="1" t="s">
        <v>15905</v>
      </c>
      <c r="N2261" s="1" t="s">
        <v>14651</v>
      </c>
      <c r="T2261" s="1" t="s">
        <v>14194</v>
      </c>
      <c r="U2261" s="1" t="s">
        <v>1468</v>
      </c>
      <c r="V2261" s="1" t="s">
        <v>7408</v>
      </c>
      <c r="W2261" s="1" t="s">
        <v>38</v>
      </c>
      <c r="X2261" s="1" t="s">
        <v>7748</v>
      </c>
      <c r="Y2261" s="1" t="s">
        <v>15799</v>
      </c>
      <c r="Z2261" s="1" t="s">
        <v>13023</v>
      </c>
      <c r="AC2261" s="1">
        <v>51</v>
      </c>
      <c r="AD2261" s="1" t="s">
        <v>593</v>
      </c>
      <c r="AE2261" s="1" t="s">
        <v>9808</v>
      </c>
      <c r="AJ2261" s="1" t="s">
        <v>17</v>
      </c>
      <c r="AK2261" s="1" t="s">
        <v>9936</v>
      </c>
      <c r="AL2261" s="1" t="s">
        <v>2668</v>
      </c>
      <c r="AM2261" s="1" t="s">
        <v>10016</v>
      </c>
      <c r="AT2261" s="1" t="s">
        <v>247</v>
      </c>
      <c r="AU2261" s="1" t="s">
        <v>7367</v>
      </c>
      <c r="AV2261" s="1" t="s">
        <v>3871</v>
      </c>
      <c r="AW2261" s="1" t="s">
        <v>10601</v>
      </c>
      <c r="BG2261" s="1" t="s">
        <v>46</v>
      </c>
      <c r="BH2261" s="1" t="s">
        <v>7417</v>
      </c>
      <c r="BI2261" s="1" t="s">
        <v>601</v>
      </c>
      <c r="BJ2261" s="1" t="s">
        <v>7921</v>
      </c>
      <c r="BK2261" s="1" t="s">
        <v>194</v>
      </c>
      <c r="BL2261" s="1" t="s">
        <v>7558</v>
      </c>
      <c r="BM2261" s="1" t="s">
        <v>394</v>
      </c>
      <c r="BN2261" s="1" t="s">
        <v>8850</v>
      </c>
      <c r="BO2261" s="1" t="s">
        <v>1205</v>
      </c>
      <c r="BP2261" s="1" t="s">
        <v>10197</v>
      </c>
      <c r="BQ2261" s="1" t="s">
        <v>4163</v>
      </c>
      <c r="BR2261" s="1" t="s">
        <v>13998</v>
      </c>
      <c r="BS2261" s="1" t="s">
        <v>2785</v>
      </c>
      <c r="BT2261" s="1" t="s">
        <v>10017</v>
      </c>
    </row>
    <row r="2262" spans="1:72" ht="13.5" customHeight="1">
      <c r="A2262" s="4" t="str">
        <f t="shared" si="63"/>
        <v>1702_각남면_0119</v>
      </c>
      <c r="B2262" s="1">
        <v>1702</v>
      </c>
      <c r="C2262" s="1" t="s">
        <v>12741</v>
      </c>
      <c r="D2262" s="1" t="s">
        <v>12742</v>
      </c>
      <c r="E2262" s="1">
        <v>2261</v>
      </c>
      <c r="F2262" s="1">
        <v>9</v>
      </c>
      <c r="G2262" s="1" t="s">
        <v>4149</v>
      </c>
      <c r="H2262" s="1" t="s">
        <v>7059</v>
      </c>
      <c r="I2262" s="1">
        <v>1</v>
      </c>
      <c r="L2262" s="1">
        <v>3</v>
      </c>
      <c r="M2262" s="1" t="s">
        <v>15906</v>
      </c>
      <c r="N2262" s="1" t="s">
        <v>14651</v>
      </c>
      <c r="S2262" s="1" t="s">
        <v>49</v>
      </c>
      <c r="T2262" s="1" t="s">
        <v>2878</v>
      </c>
      <c r="W2262" s="1" t="s">
        <v>76</v>
      </c>
      <c r="X2262" s="1" t="s">
        <v>12974</v>
      </c>
      <c r="Y2262" s="1" t="s">
        <v>88</v>
      </c>
      <c r="Z2262" s="1" t="s">
        <v>7814</v>
      </c>
      <c r="AC2262" s="1">
        <v>37</v>
      </c>
      <c r="AD2262" s="1" t="s">
        <v>116</v>
      </c>
      <c r="AE2262" s="1" t="s">
        <v>9770</v>
      </c>
      <c r="AJ2262" s="1" t="s">
        <v>17</v>
      </c>
      <c r="AK2262" s="1" t="s">
        <v>9936</v>
      </c>
      <c r="AL2262" s="1" t="s">
        <v>79</v>
      </c>
      <c r="AM2262" s="1" t="s">
        <v>13206</v>
      </c>
      <c r="AT2262" s="1" t="s">
        <v>247</v>
      </c>
      <c r="AU2262" s="1" t="s">
        <v>7367</v>
      </c>
      <c r="AV2262" s="1" t="s">
        <v>4164</v>
      </c>
      <c r="AW2262" s="1" t="s">
        <v>10627</v>
      </c>
      <c r="BG2262" s="1" t="s">
        <v>46</v>
      </c>
      <c r="BH2262" s="1" t="s">
        <v>7417</v>
      </c>
      <c r="BI2262" s="1" t="s">
        <v>2101</v>
      </c>
      <c r="BJ2262" s="1" t="s">
        <v>8323</v>
      </c>
      <c r="BK2262" s="1" t="s">
        <v>46</v>
      </c>
      <c r="BL2262" s="1" t="s">
        <v>7417</v>
      </c>
      <c r="BM2262" s="1" t="s">
        <v>3102</v>
      </c>
      <c r="BN2262" s="1" t="s">
        <v>11287</v>
      </c>
      <c r="BO2262" s="1" t="s">
        <v>194</v>
      </c>
      <c r="BP2262" s="1" t="s">
        <v>7558</v>
      </c>
      <c r="BQ2262" s="1" t="s">
        <v>4165</v>
      </c>
      <c r="BR2262" s="1" t="s">
        <v>12383</v>
      </c>
      <c r="BS2262" s="1" t="s">
        <v>149</v>
      </c>
      <c r="BT2262" s="1" t="s">
        <v>9962</v>
      </c>
    </row>
    <row r="2263" spans="1:72" ht="13.5" customHeight="1">
      <c r="A2263" s="4" t="str">
        <f t="shared" si="63"/>
        <v>1702_각남면_0119</v>
      </c>
      <c r="B2263" s="1">
        <v>1702</v>
      </c>
      <c r="C2263" s="1" t="s">
        <v>12741</v>
      </c>
      <c r="D2263" s="1" t="s">
        <v>12742</v>
      </c>
      <c r="E2263" s="1">
        <v>2262</v>
      </c>
      <c r="F2263" s="1">
        <v>9</v>
      </c>
      <c r="G2263" s="1" t="s">
        <v>4149</v>
      </c>
      <c r="H2263" s="1" t="s">
        <v>7059</v>
      </c>
      <c r="I2263" s="1">
        <v>1</v>
      </c>
      <c r="L2263" s="1">
        <v>4</v>
      </c>
      <c r="M2263" s="1" t="s">
        <v>14924</v>
      </c>
      <c r="N2263" s="1" t="s">
        <v>14925</v>
      </c>
      <c r="T2263" s="1" t="s">
        <v>14194</v>
      </c>
      <c r="U2263" s="1" t="s">
        <v>4166</v>
      </c>
      <c r="V2263" s="1" t="s">
        <v>7568</v>
      </c>
      <c r="W2263" s="1" t="s">
        <v>76</v>
      </c>
      <c r="X2263" s="1" t="s">
        <v>12974</v>
      </c>
      <c r="Y2263" s="1" t="s">
        <v>4167</v>
      </c>
      <c r="Z2263" s="1" t="s">
        <v>8898</v>
      </c>
      <c r="AC2263" s="1">
        <v>36</v>
      </c>
      <c r="AD2263" s="1" t="s">
        <v>289</v>
      </c>
      <c r="AE2263" s="1" t="s">
        <v>9790</v>
      </c>
      <c r="AJ2263" s="1" t="s">
        <v>17</v>
      </c>
      <c r="AK2263" s="1" t="s">
        <v>9936</v>
      </c>
      <c r="AL2263" s="1" t="s">
        <v>79</v>
      </c>
      <c r="AM2263" s="1" t="s">
        <v>13206</v>
      </c>
      <c r="AT2263" s="1" t="s">
        <v>725</v>
      </c>
      <c r="AU2263" s="1" t="s">
        <v>10192</v>
      </c>
      <c r="AV2263" s="1" t="s">
        <v>4168</v>
      </c>
      <c r="AW2263" s="1" t="s">
        <v>10628</v>
      </c>
      <c r="BG2263" s="1" t="s">
        <v>46</v>
      </c>
      <c r="BH2263" s="1" t="s">
        <v>7417</v>
      </c>
      <c r="BI2263" s="1" t="s">
        <v>15334</v>
      </c>
      <c r="BJ2263" s="1" t="s">
        <v>10317</v>
      </c>
      <c r="BK2263" s="1" t="s">
        <v>46</v>
      </c>
      <c r="BL2263" s="1" t="s">
        <v>7417</v>
      </c>
      <c r="BM2263" s="1" t="s">
        <v>674</v>
      </c>
      <c r="BN2263" s="1" t="s">
        <v>9027</v>
      </c>
      <c r="BO2263" s="1" t="s">
        <v>194</v>
      </c>
      <c r="BP2263" s="1" t="s">
        <v>7558</v>
      </c>
      <c r="BQ2263" s="1" t="s">
        <v>4169</v>
      </c>
      <c r="BR2263" s="1" t="s">
        <v>12384</v>
      </c>
      <c r="BS2263" s="1" t="s">
        <v>149</v>
      </c>
      <c r="BT2263" s="1" t="s">
        <v>9962</v>
      </c>
    </row>
    <row r="2264" spans="1:72" ht="13.5" customHeight="1">
      <c r="A2264" s="4" t="str">
        <f t="shared" si="63"/>
        <v>1702_각남면_0119</v>
      </c>
      <c r="B2264" s="1">
        <v>1702</v>
      </c>
      <c r="C2264" s="1" t="s">
        <v>12741</v>
      </c>
      <c r="D2264" s="1" t="s">
        <v>12742</v>
      </c>
      <c r="E2264" s="1">
        <v>2263</v>
      </c>
      <c r="F2264" s="1">
        <v>9</v>
      </c>
      <c r="G2264" s="1" t="s">
        <v>4149</v>
      </c>
      <c r="H2264" s="1" t="s">
        <v>7059</v>
      </c>
      <c r="I2264" s="1">
        <v>1</v>
      </c>
      <c r="L2264" s="1">
        <v>4</v>
      </c>
      <c r="M2264" s="1" t="s">
        <v>14924</v>
      </c>
      <c r="N2264" s="1" t="s">
        <v>14925</v>
      </c>
      <c r="S2264" s="1" t="s">
        <v>49</v>
      </c>
      <c r="T2264" s="1" t="s">
        <v>2878</v>
      </c>
      <c r="W2264" s="1" t="s">
        <v>1056</v>
      </c>
      <c r="X2264" s="1" t="s">
        <v>7774</v>
      </c>
      <c r="Y2264" s="1" t="s">
        <v>88</v>
      </c>
      <c r="Z2264" s="1" t="s">
        <v>7814</v>
      </c>
      <c r="AC2264" s="1">
        <v>31</v>
      </c>
      <c r="AD2264" s="1" t="s">
        <v>607</v>
      </c>
      <c r="AE2264" s="1" t="s">
        <v>9809</v>
      </c>
      <c r="AJ2264" s="1" t="s">
        <v>17</v>
      </c>
      <c r="AK2264" s="1" t="s">
        <v>9936</v>
      </c>
      <c r="AL2264" s="1" t="s">
        <v>86</v>
      </c>
      <c r="AM2264" s="1" t="s">
        <v>9892</v>
      </c>
      <c r="AT2264" s="1" t="s">
        <v>553</v>
      </c>
      <c r="AU2264" s="1" t="s">
        <v>7549</v>
      </c>
      <c r="AV2264" s="1" t="s">
        <v>4170</v>
      </c>
      <c r="AW2264" s="1" t="s">
        <v>10629</v>
      </c>
      <c r="BG2264" s="1" t="s">
        <v>361</v>
      </c>
      <c r="BH2264" s="1" t="s">
        <v>10189</v>
      </c>
      <c r="BI2264" s="1" t="s">
        <v>15907</v>
      </c>
      <c r="BJ2264" s="1" t="s">
        <v>13424</v>
      </c>
      <c r="BK2264" s="1" t="s">
        <v>4171</v>
      </c>
      <c r="BL2264" s="1" t="s">
        <v>11542</v>
      </c>
      <c r="BM2264" s="1" t="s">
        <v>721</v>
      </c>
      <c r="BN2264" s="1" t="s">
        <v>8004</v>
      </c>
      <c r="BO2264" s="1" t="s">
        <v>1876</v>
      </c>
      <c r="BP2264" s="1" t="s">
        <v>10193</v>
      </c>
      <c r="BQ2264" s="1" t="s">
        <v>4172</v>
      </c>
      <c r="BR2264" s="1" t="s">
        <v>14056</v>
      </c>
      <c r="BS2264" s="1" t="s">
        <v>149</v>
      </c>
      <c r="BT2264" s="1" t="s">
        <v>9962</v>
      </c>
    </row>
    <row r="2265" spans="1:72" ht="13.5" customHeight="1">
      <c r="A2265" s="4" t="str">
        <f t="shared" si="63"/>
        <v>1702_각남면_0119</v>
      </c>
      <c r="B2265" s="1">
        <v>1702</v>
      </c>
      <c r="C2265" s="1" t="s">
        <v>12741</v>
      </c>
      <c r="D2265" s="1" t="s">
        <v>12742</v>
      </c>
      <c r="E2265" s="1">
        <v>2264</v>
      </c>
      <c r="F2265" s="1">
        <v>9</v>
      </c>
      <c r="G2265" s="1" t="s">
        <v>4149</v>
      </c>
      <c r="H2265" s="1" t="s">
        <v>7059</v>
      </c>
      <c r="I2265" s="1">
        <v>1</v>
      </c>
      <c r="L2265" s="1">
        <v>4</v>
      </c>
      <c r="M2265" s="1" t="s">
        <v>14924</v>
      </c>
      <c r="N2265" s="1" t="s">
        <v>14925</v>
      </c>
      <c r="S2265" s="1" t="s">
        <v>64</v>
      </c>
      <c r="T2265" s="1" t="s">
        <v>7221</v>
      </c>
      <c r="Y2265" s="1" t="s">
        <v>4173</v>
      </c>
      <c r="Z2265" s="1" t="s">
        <v>8899</v>
      </c>
      <c r="AC2265" s="1">
        <v>2</v>
      </c>
      <c r="AD2265" s="1" t="s">
        <v>99</v>
      </c>
      <c r="AE2265" s="1" t="s">
        <v>9768</v>
      </c>
      <c r="AF2265" s="1" t="s">
        <v>100</v>
      </c>
      <c r="AG2265" s="1" t="s">
        <v>9819</v>
      </c>
    </row>
    <row r="2266" spans="1:72" ht="13.5" customHeight="1">
      <c r="A2266" s="4" t="str">
        <f t="shared" si="63"/>
        <v>1702_각남면_0119</v>
      </c>
      <c r="B2266" s="1">
        <v>1702</v>
      </c>
      <c r="C2266" s="1" t="s">
        <v>12741</v>
      </c>
      <c r="D2266" s="1" t="s">
        <v>12742</v>
      </c>
      <c r="E2266" s="1">
        <v>2265</v>
      </c>
      <c r="F2266" s="1">
        <v>9</v>
      </c>
      <c r="G2266" s="1" t="s">
        <v>4149</v>
      </c>
      <c r="H2266" s="1" t="s">
        <v>7059</v>
      </c>
      <c r="I2266" s="1">
        <v>1</v>
      </c>
      <c r="L2266" s="1">
        <v>5</v>
      </c>
      <c r="M2266" s="1" t="s">
        <v>15164</v>
      </c>
      <c r="N2266" s="1" t="s">
        <v>15165</v>
      </c>
      <c r="T2266" s="1" t="s">
        <v>14194</v>
      </c>
      <c r="U2266" s="1" t="s">
        <v>1075</v>
      </c>
      <c r="V2266" s="1" t="s">
        <v>7311</v>
      </c>
      <c r="W2266" s="1" t="s">
        <v>303</v>
      </c>
      <c r="X2266" s="1" t="s">
        <v>7757</v>
      </c>
      <c r="Y2266" s="1" t="s">
        <v>924</v>
      </c>
      <c r="Z2266" s="1" t="s">
        <v>8285</v>
      </c>
      <c r="AC2266" s="1">
        <v>80</v>
      </c>
      <c r="AD2266" s="1" t="s">
        <v>263</v>
      </c>
      <c r="AE2266" s="1" t="s">
        <v>9787</v>
      </c>
      <c r="AJ2266" s="1" t="s">
        <v>17</v>
      </c>
      <c r="AK2266" s="1" t="s">
        <v>9936</v>
      </c>
      <c r="AL2266" s="1" t="s">
        <v>149</v>
      </c>
      <c r="AM2266" s="1" t="s">
        <v>9962</v>
      </c>
      <c r="AT2266" s="1" t="s">
        <v>194</v>
      </c>
      <c r="AU2266" s="1" t="s">
        <v>7558</v>
      </c>
      <c r="AV2266" s="1" t="s">
        <v>4174</v>
      </c>
      <c r="AW2266" s="1" t="s">
        <v>10630</v>
      </c>
      <c r="BG2266" s="1" t="s">
        <v>95</v>
      </c>
      <c r="BH2266" s="1" t="s">
        <v>10190</v>
      </c>
      <c r="BI2266" s="1" t="s">
        <v>4175</v>
      </c>
      <c r="BJ2266" s="1" t="s">
        <v>11348</v>
      </c>
      <c r="BK2266" s="1" t="s">
        <v>194</v>
      </c>
      <c r="BL2266" s="1" t="s">
        <v>7558</v>
      </c>
      <c r="BM2266" s="1" t="s">
        <v>1298</v>
      </c>
      <c r="BN2266" s="1" t="s">
        <v>8167</v>
      </c>
      <c r="BO2266" s="1" t="s">
        <v>95</v>
      </c>
      <c r="BP2266" s="1" t="s">
        <v>10190</v>
      </c>
      <c r="BQ2266" s="1" t="s">
        <v>4176</v>
      </c>
      <c r="BR2266" s="1" t="s">
        <v>13789</v>
      </c>
      <c r="BS2266" s="1" t="s">
        <v>79</v>
      </c>
      <c r="BT2266" s="1" t="s">
        <v>14129</v>
      </c>
    </row>
    <row r="2267" spans="1:72" ht="13.5" customHeight="1">
      <c r="A2267" s="4" t="str">
        <f t="shared" si="63"/>
        <v>1702_각남면_0119</v>
      </c>
      <c r="B2267" s="1">
        <v>1702</v>
      </c>
      <c r="C2267" s="1" t="s">
        <v>12741</v>
      </c>
      <c r="D2267" s="1" t="s">
        <v>12742</v>
      </c>
      <c r="E2267" s="1">
        <v>2266</v>
      </c>
      <c r="F2267" s="1">
        <v>9</v>
      </c>
      <c r="G2267" s="1" t="s">
        <v>4149</v>
      </c>
      <c r="H2267" s="1" t="s">
        <v>7059</v>
      </c>
      <c r="I2267" s="1">
        <v>1</v>
      </c>
      <c r="L2267" s="1">
        <v>5</v>
      </c>
      <c r="M2267" s="1" t="s">
        <v>15164</v>
      </c>
      <c r="N2267" s="1" t="s">
        <v>15165</v>
      </c>
      <c r="S2267" s="1" t="s">
        <v>68</v>
      </c>
      <c r="T2267" s="1" t="s">
        <v>7222</v>
      </c>
      <c r="Y2267" s="1" t="s">
        <v>4177</v>
      </c>
      <c r="Z2267" s="1" t="s">
        <v>8900</v>
      </c>
      <c r="AG2267" s="1" t="s">
        <v>12806</v>
      </c>
    </row>
    <row r="2268" spans="1:72" ht="13.5" customHeight="1">
      <c r="A2268" s="4" t="str">
        <f t="shared" si="63"/>
        <v>1702_각남면_0119</v>
      </c>
      <c r="B2268" s="1">
        <v>1702</v>
      </c>
      <c r="C2268" s="1" t="s">
        <v>12741</v>
      </c>
      <c r="D2268" s="1" t="s">
        <v>12742</v>
      </c>
      <c r="E2268" s="1">
        <v>2267</v>
      </c>
      <c r="F2268" s="1">
        <v>9</v>
      </c>
      <c r="G2268" s="1" t="s">
        <v>4149</v>
      </c>
      <c r="H2268" s="1" t="s">
        <v>7059</v>
      </c>
      <c r="I2268" s="1">
        <v>1</v>
      </c>
      <c r="L2268" s="1">
        <v>5</v>
      </c>
      <c r="M2268" s="1" t="s">
        <v>15164</v>
      </c>
      <c r="N2268" s="1" t="s">
        <v>15165</v>
      </c>
      <c r="S2268" s="1" t="s">
        <v>121</v>
      </c>
      <c r="T2268" s="1" t="s">
        <v>7224</v>
      </c>
      <c r="Y2268" s="1" t="s">
        <v>4178</v>
      </c>
      <c r="Z2268" s="1" t="s">
        <v>8901</v>
      </c>
      <c r="AF2268" s="1" t="s">
        <v>602</v>
      </c>
      <c r="AG2268" s="1" t="s">
        <v>12806</v>
      </c>
    </row>
    <row r="2269" spans="1:72" ht="13.5" customHeight="1">
      <c r="A2269" s="4" t="str">
        <f t="shared" si="63"/>
        <v>1702_각남면_0119</v>
      </c>
      <c r="B2269" s="1">
        <v>1702</v>
      </c>
      <c r="C2269" s="1" t="s">
        <v>12741</v>
      </c>
      <c r="D2269" s="1" t="s">
        <v>12742</v>
      </c>
      <c r="E2269" s="1">
        <v>2268</v>
      </c>
      <c r="F2269" s="1">
        <v>9</v>
      </c>
      <c r="G2269" s="1" t="s">
        <v>4149</v>
      </c>
      <c r="H2269" s="1" t="s">
        <v>7059</v>
      </c>
      <c r="I2269" s="1">
        <v>1</v>
      </c>
      <c r="L2269" s="1">
        <v>5</v>
      </c>
      <c r="M2269" s="1" t="s">
        <v>15164</v>
      </c>
      <c r="N2269" s="1" t="s">
        <v>15165</v>
      </c>
      <c r="S2269" s="1" t="s">
        <v>68</v>
      </c>
      <c r="T2269" s="1" t="s">
        <v>7222</v>
      </c>
      <c r="U2269" s="1" t="s">
        <v>387</v>
      </c>
      <c r="V2269" s="1" t="s">
        <v>7332</v>
      </c>
      <c r="Y2269" s="1" t="s">
        <v>4179</v>
      </c>
      <c r="Z2269" s="1" t="s">
        <v>8902</v>
      </c>
      <c r="AC2269" s="1">
        <v>32</v>
      </c>
      <c r="AD2269" s="1" t="s">
        <v>178</v>
      </c>
      <c r="AE2269" s="1" t="s">
        <v>9780</v>
      </c>
    </row>
    <row r="2270" spans="1:72" ht="13.5" customHeight="1">
      <c r="A2270" s="4" t="str">
        <f t="shared" si="63"/>
        <v>1702_각남면_0119</v>
      </c>
      <c r="B2270" s="1">
        <v>1702</v>
      </c>
      <c r="C2270" s="1" t="s">
        <v>12741</v>
      </c>
      <c r="D2270" s="1" t="s">
        <v>12742</v>
      </c>
      <c r="E2270" s="1">
        <v>2269</v>
      </c>
      <c r="F2270" s="1">
        <v>9</v>
      </c>
      <c r="G2270" s="1" t="s">
        <v>4149</v>
      </c>
      <c r="H2270" s="1" t="s">
        <v>7059</v>
      </c>
      <c r="I2270" s="1">
        <v>1</v>
      </c>
      <c r="L2270" s="1">
        <v>5</v>
      </c>
      <c r="M2270" s="1" t="s">
        <v>15164</v>
      </c>
      <c r="N2270" s="1" t="s">
        <v>15165</v>
      </c>
      <c r="S2270" s="1" t="s">
        <v>117</v>
      </c>
      <c r="T2270" s="1" t="s">
        <v>7223</v>
      </c>
      <c r="W2270" s="1" t="s">
        <v>400</v>
      </c>
      <c r="X2270" s="1" t="s">
        <v>7759</v>
      </c>
      <c r="Y2270" s="1" t="s">
        <v>88</v>
      </c>
      <c r="Z2270" s="1" t="s">
        <v>7814</v>
      </c>
      <c r="AF2270" s="1" t="s">
        <v>741</v>
      </c>
      <c r="AG2270" s="1" t="s">
        <v>9820</v>
      </c>
      <c r="AH2270" s="1" t="s">
        <v>4180</v>
      </c>
      <c r="AI2270" s="1" t="s">
        <v>9941</v>
      </c>
    </row>
    <row r="2271" spans="1:72" ht="13.5" customHeight="1">
      <c r="A2271" s="4" t="str">
        <f t="shared" si="63"/>
        <v>1702_각남면_0119</v>
      </c>
      <c r="B2271" s="1">
        <v>1702</v>
      </c>
      <c r="C2271" s="1" t="s">
        <v>12741</v>
      </c>
      <c r="D2271" s="1" t="s">
        <v>12742</v>
      </c>
      <c r="E2271" s="1">
        <v>2270</v>
      </c>
      <c r="F2271" s="1">
        <v>9</v>
      </c>
      <c r="G2271" s="1" t="s">
        <v>4149</v>
      </c>
      <c r="H2271" s="1" t="s">
        <v>7059</v>
      </c>
      <c r="I2271" s="1">
        <v>1</v>
      </c>
      <c r="L2271" s="1">
        <v>5</v>
      </c>
      <c r="M2271" s="1" t="s">
        <v>15164</v>
      </c>
      <c r="N2271" s="1" t="s">
        <v>15165</v>
      </c>
      <c r="S2271" s="1" t="s">
        <v>176</v>
      </c>
      <c r="T2271" s="1" t="s">
        <v>7225</v>
      </c>
      <c r="W2271" s="1" t="s">
        <v>76</v>
      </c>
      <c r="X2271" s="1" t="s">
        <v>12974</v>
      </c>
      <c r="Y2271" s="1" t="s">
        <v>88</v>
      </c>
      <c r="Z2271" s="1" t="s">
        <v>7814</v>
      </c>
      <c r="AC2271" s="1">
        <v>39</v>
      </c>
      <c r="AD2271" s="1" t="s">
        <v>803</v>
      </c>
      <c r="AE2271" s="1" t="s">
        <v>9815</v>
      </c>
      <c r="AF2271" s="1" t="s">
        <v>100</v>
      </c>
      <c r="AG2271" s="1" t="s">
        <v>9819</v>
      </c>
    </row>
    <row r="2272" spans="1:72" ht="13.5" customHeight="1">
      <c r="A2272" s="4" t="str">
        <f t="shared" si="63"/>
        <v>1702_각남면_0119</v>
      </c>
      <c r="B2272" s="1">
        <v>1702</v>
      </c>
      <c r="C2272" s="1" t="s">
        <v>12741</v>
      </c>
      <c r="D2272" s="1" t="s">
        <v>12742</v>
      </c>
      <c r="E2272" s="1">
        <v>2271</v>
      </c>
      <c r="F2272" s="1">
        <v>9</v>
      </c>
      <c r="G2272" s="1" t="s">
        <v>4149</v>
      </c>
      <c r="H2272" s="1" t="s">
        <v>7059</v>
      </c>
      <c r="I2272" s="1">
        <v>2</v>
      </c>
      <c r="J2272" s="1" t="s">
        <v>4181</v>
      </c>
      <c r="K2272" s="1" t="s">
        <v>7126</v>
      </c>
      <c r="L2272" s="1">
        <v>1</v>
      </c>
      <c r="M2272" s="1" t="s">
        <v>4181</v>
      </c>
      <c r="N2272" s="1" t="s">
        <v>7126</v>
      </c>
      <c r="T2272" s="1" t="s">
        <v>14194</v>
      </c>
      <c r="U2272" s="1" t="s">
        <v>172</v>
      </c>
      <c r="V2272" s="1" t="s">
        <v>7314</v>
      </c>
      <c r="W2272" s="1" t="s">
        <v>400</v>
      </c>
      <c r="X2272" s="1" t="s">
        <v>7759</v>
      </c>
      <c r="Y2272" s="1" t="s">
        <v>2372</v>
      </c>
      <c r="Z2272" s="1" t="s">
        <v>8612</v>
      </c>
      <c r="AC2272" s="1">
        <v>63</v>
      </c>
      <c r="AD2272" s="1" t="s">
        <v>217</v>
      </c>
      <c r="AE2272" s="1" t="s">
        <v>9783</v>
      </c>
      <c r="AJ2272" s="1" t="s">
        <v>17</v>
      </c>
      <c r="AK2272" s="1" t="s">
        <v>9936</v>
      </c>
      <c r="AL2272" s="1" t="s">
        <v>401</v>
      </c>
      <c r="AM2272" s="1" t="s">
        <v>9996</v>
      </c>
      <c r="AT2272" s="1" t="s">
        <v>363</v>
      </c>
      <c r="AU2272" s="1" t="s">
        <v>7491</v>
      </c>
      <c r="AV2272" s="1" t="s">
        <v>1932</v>
      </c>
      <c r="AW2272" s="1" t="s">
        <v>8903</v>
      </c>
      <c r="BG2272" s="1" t="s">
        <v>46</v>
      </c>
      <c r="BH2272" s="1" t="s">
        <v>7417</v>
      </c>
      <c r="BI2272" s="1" t="s">
        <v>15488</v>
      </c>
      <c r="BJ2272" s="1" t="s">
        <v>10634</v>
      </c>
      <c r="BK2272" s="1" t="s">
        <v>194</v>
      </c>
      <c r="BL2272" s="1" t="s">
        <v>7558</v>
      </c>
      <c r="BM2272" s="1" t="s">
        <v>4182</v>
      </c>
      <c r="BN2272" s="1" t="s">
        <v>11799</v>
      </c>
      <c r="BO2272" s="1" t="s">
        <v>46</v>
      </c>
      <c r="BP2272" s="1" t="s">
        <v>7417</v>
      </c>
      <c r="BQ2272" s="1" t="s">
        <v>4183</v>
      </c>
      <c r="BR2272" s="1" t="s">
        <v>12385</v>
      </c>
      <c r="BS2272" s="1" t="s">
        <v>97</v>
      </c>
      <c r="BT2272" s="1" t="s">
        <v>9880</v>
      </c>
    </row>
    <row r="2273" spans="1:72" ht="13.5" customHeight="1">
      <c r="A2273" s="4" t="str">
        <f t="shared" si="63"/>
        <v>1702_각남면_0119</v>
      </c>
      <c r="B2273" s="1">
        <v>1702</v>
      </c>
      <c r="C2273" s="1" t="s">
        <v>12741</v>
      </c>
      <c r="D2273" s="1" t="s">
        <v>12742</v>
      </c>
      <c r="E2273" s="1">
        <v>2272</v>
      </c>
      <c r="F2273" s="1">
        <v>9</v>
      </c>
      <c r="G2273" s="1" t="s">
        <v>4149</v>
      </c>
      <c r="H2273" s="1" t="s">
        <v>7059</v>
      </c>
      <c r="I2273" s="1">
        <v>2</v>
      </c>
      <c r="L2273" s="1">
        <v>1</v>
      </c>
      <c r="M2273" s="1" t="s">
        <v>4181</v>
      </c>
      <c r="N2273" s="1" t="s">
        <v>7126</v>
      </c>
      <c r="S2273" s="1" t="s">
        <v>367</v>
      </c>
      <c r="T2273" s="1" t="s">
        <v>12826</v>
      </c>
      <c r="Y2273" s="1" t="s">
        <v>1932</v>
      </c>
      <c r="Z2273" s="1" t="s">
        <v>8903</v>
      </c>
      <c r="AF2273" s="1" t="s">
        <v>368</v>
      </c>
      <c r="AG2273" s="1" t="s">
        <v>9826</v>
      </c>
    </row>
    <row r="2274" spans="1:72" ht="13.5" customHeight="1">
      <c r="A2274" s="4" t="str">
        <f t="shared" si="63"/>
        <v>1702_각남면_0119</v>
      </c>
      <c r="B2274" s="1">
        <v>1702</v>
      </c>
      <c r="C2274" s="1" t="s">
        <v>12741</v>
      </c>
      <c r="D2274" s="1" t="s">
        <v>12742</v>
      </c>
      <c r="E2274" s="1">
        <v>2273</v>
      </c>
      <c r="F2274" s="1">
        <v>9</v>
      </c>
      <c r="G2274" s="1" t="s">
        <v>4149</v>
      </c>
      <c r="H2274" s="1" t="s">
        <v>7059</v>
      </c>
      <c r="I2274" s="1">
        <v>2</v>
      </c>
      <c r="L2274" s="1">
        <v>1</v>
      </c>
      <c r="M2274" s="1" t="s">
        <v>4181</v>
      </c>
      <c r="N2274" s="1" t="s">
        <v>7126</v>
      </c>
      <c r="S2274" s="1" t="s">
        <v>49</v>
      </c>
      <c r="T2274" s="1" t="s">
        <v>2878</v>
      </c>
      <c r="W2274" s="1" t="s">
        <v>400</v>
      </c>
      <c r="X2274" s="1" t="s">
        <v>7759</v>
      </c>
      <c r="Y2274" s="1" t="s">
        <v>88</v>
      </c>
      <c r="Z2274" s="1" t="s">
        <v>7814</v>
      </c>
      <c r="AC2274" s="1">
        <v>53</v>
      </c>
      <c r="AD2274" s="1" t="s">
        <v>40</v>
      </c>
      <c r="AE2274" s="1" t="s">
        <v>9762</v>
      </c>
      <c r="AJ2274" s="1" t="s">
        <v>17</v>
      </c>
      <c r="AK2274" s="1" t="s">
        <v>9936</v>
      </c>
      <c r="AL2274" s="1" t="s">
        <v>79</v>
      </c>
      <c r="AM2274" s="1" t="s">
        <v>13206</v>
      </c>
      <c r="AT2274" s="1" t="s">
        <v>46</v>
      </c>
      <c r="AU2274" s="1" t="s">
        <v>7417</v>
      </c>
      <c r="AV2274" s="1" t="s">
        <v>4184</v>
      </c>
      <c r="AW2274" s="1" t="s">
        <v>10631</v>
      </c>
      <c r="BG2274" s="1" t="s">
        <v>46</v>
      </c>
      <c r="BH2274" s="1" t="s">
        <v>7417</v>
      </c>
      <c r="BI2274" s="1" t="s">
        <v>4185</v>
      </c>
      <c r="BJ2274" s="1" t="s">
        <v>11349</v>
      </c>
      <c r="BK2274" s="1" t="s">
        <v>46</v>
      </c>
      <c r="BL2274" s="1" t="s">
        <v>7417</v>
      </c>
      <c r="BM2274" s="1" t="s">
        <v>4186</v>
      </c>
      <c r="BN2274" s="1" t="s">
        <v>9745</v>
      </c>
      <c r="BO2274" s="1" t="s">
        <v>46</v>
      </c>
      <c r="BP2274" s="1" t="s">
        <v>7417</v>
      </c>
      <c r="BQ2274" s="1" t="s">
        <v>4187</v>
      </c>
      <c r="BR2274" s="1" t="s">
        <v>13971</v>
      </c>
      <c r="BS2274" s="1" t="s">
        <v>149</v>
      </c>
      <c r="BT2274" s="1" t="s">
        <v>9962</v>
      </c>
    </row>
    <row r="2275" spans="1:72" ht="13.5" customHeight="1">
      <c r="A2275" s="4" t="str">
        <f t="shared" si="63"/>
        <v>1702_각남면_0119</v>
      </c>
      <c r="B2275" s="1">
        <v>1702</v>
      </c>
      <c r="C2275" s="1" t="s">
        <v>12741</v>
      </c>
      <c r="D2275" s="1" t="s">
        <v>12742</v>
      </c>
      <c r="E2275" s="1">
        <v>2274</v>
      </c>
      <c r="F2275" s="1">
        <v>9</v>
      </c>
      <c r="G2275" s="1" t="s">
        <v>4149</v>
      </c>
      <c r="H2275" s="1" t="s">
        <v>7059</v>
      </c>
      <c r="I2275" s="1">
        <v>2</v>
      </c>
      <c r="L2275" s="1">
        <v>1</v>
      </c>
      <c r="M2275" s="1" t="s">
        <v>4181</v>
      </c>
      <c r="N2275" s="1" t="s">
        <v>7126</v>
      </c>
      <c r="S2275" s="1" t="s">
        <v>68</v>
      </c>
      <c r="T2275" s="1" t="s">
        <v>7222</v>
      </c>
      <c r="Y2275" s="1" t="s">
        <v>1910</v>
      </c>
      <c r="Z2275" s="1" t="s">
        <v>8758</v>
      </c>
      <c r="AF2275" s="1" t="s">
        <v>602</v>
      </c>
      <c r="AG2275" s="1" t="s">
        <v>12806</v>
      </c>
    </row>
    <row r="2276" spans="1:72" ht="13.5" customHeight="1">
      <c r="A2276" s="4" t="str">
        <f t="shared" si="63"/>
        <v>1702_각남면_0119</v>
      </c>
      <c r="B2276" s="1">
        <v>1702</v>
      </c>
      <c r="C2276" s="1" t="s">
        <v>12741</v>
      </c>
      <c r="D2276" s="1" t="s">
        <v>12742</v>
      </c>
      <c r="E2276" s="1">
        <v>2275</v>
      </c>
      <c r="F2276" s="1">
        <v>9</v>
      </c>
      <c r="G2276" s="1" t="s">
        <v>4149</v>
      </c>
      <c r="H2276" s="1" t="s">
        <v>7059</v>
      </c>
      <c r="I2276" s="1">
        <v>2</v>
      </c>
      <c r="L2276" s="1">
        <v>1</v>
      </c>
      <c r="M2276" s="1" t="s">
        <v>4181</v>
      </c>
      <c r="N2276" s="1" t="s">
        <v>7126</v>
      </c>
      <c r="S2276" s="1" t="s">
        <v>68</v>
      </c>
      <c r="T2276" s="1" t="s">
        <v>7222</v>
      </c>
      <c r="U2276" s="1" t="s">
        <v>4188</v>
      </c>
      <c r="V2276" s="1" t="s">
        <v>7569</v>
      </c>
      <c r="Y2276" s="1" t="s">
        <v>4189</v>
      </c>
      <c r="Z2276" s="1" t="s">
        <v>8904</v>
      </c>
      <c r="AC2276" s="1">
        <v>17</v>
      </c>
      <c r="AD2276" s="1" t="s">
        <v>312</v>
      </c>
      <c r="AE2276" s="1" t="s">
        <v>7338</v>
      </c>
    </row>
    <row r="2277" spans="1:72" ht="13.5" customHeight="1">
      <c r="A2277" s="4" t="str">
        <f t="shared" si="63"/>
        <v>1702_각남면_0119</v>
      </c>
      <c r="B2277" s="1">
        <v>1702</v>
      </c>
      <c r="C2277" s="1" t="s">
        <v>12741</v>
      </c>
      <c r="D2277" s="1" t="s">
        <v>12742</v>
      </c>
      <c r="E2277" s="1">
        <v>2276</v>
      </c>
      <c r="F2277" s="1">
        <v>9</v>
      </c>
      <c r="G2277" s="1" t="s">
        <v>4149</v>
      </c>
      <c r="H2277" s="1" t="s">
        <v>7059</v>
      </c>
      <c r="I2277" s="1">
        <v>2</v>
      </c>
      <c r="L2277" s="1">
        <v>1</v>
      </c>
      <c r="M2277" s="1" t="s">
        <v>4181</v>
      </c>
      <c r="N2277" s="1" t="s">
        <v>7126</v>
      </c>
      <c r="S2277" s="1" t="s">
        <v>68</v>
      </c>
      <c r="T2277" s="1" t="s">
        <v>7222</v>
      </c>
      <c r="U2277" s="1" t="s">
        <v>1968</v>
      </c>
      <c r="V2277" s="1" t="s">
        <v>7436</v>
      </c>
      <c r="Y2277" s="1" t="s">
        <v>3292</v>
      </c>
      <c r="Z2277" s="1" t="s">
        <v>8642</v>
      </c>
      <c r="AC2277" s="1">
        <v>8</v>
      </c>
      <c r="AD2277" s="1" t="s">
        <v>184</v>
      </c>
      <c r="AE2277" s="1" t="s">
        <v>9781</v>
      </c>
    </row>
    <row r="2278" spans="1:72" ht="13.5" customHeight="1">
      <c r="A2278" s="4" t="str">
        <f t="shared" si="63"/>
        <v>1702_각남면_0119</v>
      </c>
      <c r="B2278" s="1">
        <v>1702</v>
      </c>
      <c r="C2278" s="1" t="s">
        <v>12741</v>
      </c>
      <c r="D2278" s="1" t="s">
        <v>12742</v>
      </c>
      <c r="E2278" s="1">
        <v>2277</v>
      </c>
      <c r="F2278" s="1">
        <v>9</v>
      </c>
      <c r="G2278" s="1" t="s">
        <v>4149</v>
      </c>
      <c r="H2278" s="1" t="s">
        <v>7059</v>
      </c>
      <c r="I2278" s="1">
        <v>2</v>
      </c>
      <c r="L2278" s="1">
        <v>1</v>
      </c>
      <c r="M2278" s="1" t="s">
        <v>4181</v>
      </c>
      <c r="N2278" s="1" t="s">
        <v>7126</v>
      </c>
      <c r="S2278" s="1" t="s">
        <v>117</v>
      </c>
      <c r="T2278" s="1" t="s">
        <v>7223</v>
      </c>
      <c r="W2278" s="1" t="s">
        <v>76</v>
      </c>
      <c r="X2278" s="1" t="s">
        <v>12974</v>
      </c>
      <c r="Y2278" s="1" t="s">
        <v>88</v>
      </c>
      <c r="Z2278" s="1" t="s">
        <v>7814</v>
      </c>
      <c r="AC2278" s="1">
        <v>21</v>
      </c>
      <c r="AD2278" s="1" t="s">
        <v>246</v>
      </c>
      <c r="AE2278" s="1" t="s">
        <v>9786</v>
      </c>
      <c r="AF2278" s="1" t="s">
        <v>100</v>
      </c>
      <c r="AG2278" s="1" t="s">
        <v>9819</v>
      </c>
    </row>
    <row r="2279" spans="1:72" ht="13.5" customHeight="1">
      <c r="A2279" s="4" t="str">
        <f t="shared" si="63"/>
        <v>1702_각남면_0119</v>
      </c>
      <c r="B2279" s="1">
        <v>1702</v>
      </c>
      <c r="C2279" s="1" t="s">
        <v>12741</v>
      </c>
      <c r="D2279" s="1" t="s">
        <v>12742</v>
      </c>
      <c r="E2279" s="1">
        <v>2278</v>
      </c>
      <c r="F2279" s="1">
        <v>9</v>
      </c>
      <c r="G2279" s="1" t="s">
        <v>4149</v>
      </c>
      <c r="H2279" s="1" t="s">
        <v>7059</v>
      </c>
      <c r="I2279" s="1">
        <v>2</v>
      </c>
      <c r="L2279" s="1">
        <v>2</v>
      </c>
      <c r="M2279" s="1" t="s">
        <v>15908</v>
      </c>
      <c r="N2279" s="1" t="s">
        <v>14392</v>
      </c>
      <c r="T2279" s="1" t="s">
        <v>14194</v>
      </c>
      <c r="U2279" s="1" t="s">
        <v>1483</v>
      </c>
      <c r="V2279" s="1" t="s">
        <v>7409</v>
      </c>
      <c r="W2279" s="1" t="s">
        <v>148</v>
      </c>
      <c r="X2279" s="1" t="s">
        <v>11263</v>
      </c>
      <c r="Y2279" s="1" t="s">
        <v>15872</v>
      </c>
      <c r="Z2279" s="1" t="s">
        <v>12998</v>
      </c>
      <c r="AC2279" s="1">
        <v>48</v>
      </c>
      <c r="AD2279" s="1" t="s">
        <v>664</v>
      </c>
      <c r="AE2279" s="1" t="s">
        <v>9811</v>
      </c>
      <c r="AJ2279" s="1" t="s">
        <v>17</v>
      </c>
      <c r="AK2279" s="1" t="s">
        <v>9936</v>
      </c>
      <c r="AL2279" s="1" t="s">
        <v>149</v>
      </c>
      <c r="AM2279" s="1" t="s">
        <v>9962</v>
      </c>
      <c r="AT2279" s="1" t="s">
        <v>46</v>
      </c>
      <c r="AU2279" s="1" t="s">
        <v>7417</v>
      </c>
      <c r="AV2279" s="1" t="s">
        <v>3676</v>
      </c>
      <c r="AW2279" s="1" t="s">
        <v>8748</v>
      </c>
      <c r="BG2279" s="1" t="s">
        <v>46</v>
      </c>
      <c r="BH2279" s="1" t="s">
        <v>7417</v>
      </c>
      <c r="BI2279" s="1" t="s">
        <v>3263</v>
      </c>
      <c r="BJ2279" s="1" t="s">
        <v>9543</v>
      </c>
      <c r="BK2279" s="1" t="s">
        <v>46</v>
      </c>
      <c r="BL2279" s="1" t="s">
        <v>7417</v>
      </c>
      <c r="BM2279" s="1" t="s">
        <v>307</v>
      </c>
      <c r="BN2279" s="1" t="s">
        <v>10560</v>
      </c>
      <c r="BO2279" s="1" t="s">
        <v>247</v>
      </c>
      <c r="BP2279" s="1" t="s">
        <v>7367</v>
      </c>
      <c r="BQ2279" s="1" t="s">
        <v>3397</v>
      </c>
      <c r="BR2279" s="1" t="s">
        <v>12313</v>
      </c>
      <c r="BS2279" s="1" t="s">
        <v>828</v>
      </c>
      <c r="BT2279" s="1" t="s">
        <v>9963</v>
      </c>
    </row>
    <row r="2280" spans="1:72" ht="13.5" customHeight="1">
      <c r="A2280" s="4" t="str">
        <f t="shared" si="63"/>
        <v>1702_각남면_0119</v>
      </c>
      <c r="B2280" s="1">
        <v>1702</v>
      </c>
      <c r="C2280" s="1" t="s">
        <v>12741</v>
      </c>
      <c r="D2280" s="1" t="s">
        <v>12742</v>
      </c>
      <c r="E2280" s="1">
        <v>2279</v>
      </c>
      <c r="F2280" s="1">
        <v>9</v>
      </c>
      <c r="G2280" s="1" t="s">
        <v>4149</v>
      </c>
      <c r="H2280" s="1" t="s">
        <v>7059</v>
      </c>
      <c r="I2280" s="1">
        <v>2</v>
      </c>
      <c r="L2280" s="1">
        <v>2</v>
      </c>
      <c r="M2280" s="1" t="s">
        <v>15909</v>
      </c>
      <c r="N2280" s="1" t="s">
        <v>14392</v>
      </c>
      <c r="S2280" s="1" t="s">
        <v>49</v>
      </c>
      <c r="T2280" s="1" t="s">
        <v>2878</v>
      </c>
      <c r="W2280" s="1" t="s">
        <v>166</v>
      </c>
      <c r="X2280" s="1" t="s">
        <v>7754</v>
      </c>
      <c r="Y2280" s="1" t="s">
        <v>88</v>
      </c>
      <c r="Z2280" s="1" t="s">
        <v>7814</v>
      </c>
      <c r="AC2280" s="1">
        <v>46</v>
      </c>
      <c r="AD2280" s="1" t="s">
        <v>469</v>
      </c>
      <c r="AE2280" s="1" t="s">
        <v>9803</v>
      </c>
      <c r="AJ2280" s="1" t="s">
        <v>17</v>
      </c>
      <c r="AK2280" s="1" t="s">
        <v>9936</v>
      </c>
      <c r="AL2280" s="1" t="s">
        <v>97</v>
      </c>
      <c r="AM2280" s="1" t="s">
        <v>9880</v>
      </c>
      <c r="AT2280" s="1" t="s">
        <v>46</v>
      </c>
      <c r="AU2280" s="1" t="s">
        <v>7417</v>
      </c>
      <c r="AV2280" s="1" t="s">
        <v>2184</v>
      </c>
      <c r="AW2280" s="1" t="s">
        <v>10439</v>
      </c>
      <c r="BG2280" s="1" t="s">
        <v>95</v>
      </c>
      <c r="BH2280" s="1" t="s">
        <v>10190</v>
      </c>
      <c r="BI2280" s="1" t="s">
        <v>4190</v>
      </c>
      <c r="BJ2280" s="1" t="s">
        <v>11336</v>
      </c>
      <c r="BK2280" s="1" t="s">
        <v>194</v>
      </c>
      <c r="BL2280" s="1" t="s">
        <v>7558</v>
      </c>
      <c r="BM2280" s="1" t="s">
        <v>1189</v>
      </c>
      <c r="BN2280" s="1" t="s">
        <v>7772</v>
      </c>
      <c r="BO2280" s="1" t="s">
        <v>247</v>
      </c>
      <c r="BP2280" s="1" t="s">
        <v>7367</v>
      </c>
      <c r="BQ2280" s="1" t="s">
        <v>4191</v>
      </c>
      <c r="BR2280" s="1" t="s">
        <v>14034</v>
      </c>
      <c r="BS2280" s="1" t="s">
        <v>149</v>
      </c>
      <c r="BT2280" s="1" t="s">
        <v>9962</v>
      </c>
    </row>
    <row r="2281" spans="1:72" ht="13.5" customHeight="1">
      <c r="A2281" s="4" t="str">
        <f t="shared" si="63"/>
        <v>1702_각남면_0119</v>
      </c>
      <c r="B2281" s="1">
        <v>1702</v>
      </c>
      <c r="C2281" s="1" t="s">
        <v>12741</v>
      </c>
      <c r="D2281" s="1" t="s">
        <v>12742</v>
      </c>
      <c r="E2281" s="1">
        <v>2280</v>
      </c>
      <c r="F2281" s="1">
        <v>9</v>
      </c>
      <c r="G2281" s="1" t="s">
        <v>4149</v>
      </c>
      <c r="H2281" s="1" t="s">
        <v>7059</v>
      </c>
      <c r="I2281" s="1">
        <v>2</v>
      </c>
      <c r="L2281" s="1">
        <v>2</v>
      </c>
      <c r="M2281" s="1" t="s">
        <v>15909</v>
      </c>
      <c r="N2281" s="1" t="s">
        <v>14392</v>
      </c>
      <c r="S2281" s="1" t="s">
        <v>68</v>
      </c>
      <c r="T2281" s="1" t="s">
        <v>7222</v>
      </c>
      <c r="Y2281" s="1" t="s">
        <v>4192</v>
      </c>
      <c r="Z2281" s="1" t="s">
        <v>8905</v>
      </c>
      <c r="AG2281" s="1" t="s">
        <v>12806</v>
      </c>
    </row>
    <row r="2282" spans="1:72" ht="13.5" customHeight="1">
      <c r="A2282" s="4" t="str">
        <f t="shared" si="63"/>
        <v>1702_각남면_0119</v>
      </c>
      <c r="B2282" s="1">
        <v>1702</v>
      </c>
      <c r="C2282" s="1" t="s">
        <v>12741</v>
      </c>
      <c r="D2282" s="1" t="s">
        <v>12742</v>
      </c>
      <c r="E2282" s="1">
        <v>2281</v>
      </c>
      <c r="F2282" s="1">
        <v>9</v>
      </c>
      <c r="G2282" s="1" t="s">
        <v>4149</v>
      </c>
      <c r="H2282" s="1" t="s">
        <v>7059</v>
      </c>
      <c r="I2282" s="1">
        <v>2</v>
      </c>
      <c r="L2282" s="1">
        <v>2</v>
      </c>
      <c r="M2282" s="1" t="s">
        <v>15909</v>
      </c>
      <c r="N2282" s="1" t="s">
        <v>14392</v>
      </c>
      <c r="S2282" s="1" t="s">
        <v>117</v>
      </c>
      <c r="T2282" s="1" t="s">
        <v>7223</v>
      </c>
      <c r="W2282" s="1" t="s">
        <v>87</v>
      </c>
      <c r="X2282" s="1" t="s">
        <v>7750</v>
      </c>
      <c r="Y2282" s="1" t="s">
        <v>88</v>
      </c>
      <c r="Z2282" s="1" t="s">
        <v>7814</v>
      </c>
      <c r="AF2282" s="1" t="s">
        <v>602</v>
      </c>
      <c r="AG2282" s="1" t="s">
        <v>12806</v>
      </c>
    </row>
    <row r="2283" spans="1:72" ht="13.5" customHeight="1">
      <c r="A2283" s="4" t="str">
        <f t="shared" si="63"/>
        <v>1702_각남면_0119</v>
      </c>
      <c r="B2283" s="1">
        <v>1702</v>
      </c>
      <c r="C2283" s="1" t="s">
        <v>12741</v>
      </c>
      <c r="D2283" s="1" t="s">
        <v>12742</v>
      </c>
      <c r="E2283" s="1">
        <v>2282</v>
      </c>
      <c r="F2283" s="1">
        <v>9</v>
      </c>
      <c r="G2283" s="1" t="s">
        <v>4149</v>
      </c>
      <c r="H2283" s="1" t="s">
        <v>7059</v>
      </c>
      <c r="I2283" s="1">
        <v>2</v>
      </c>
      <c r="L2283" s="1">
        <v>2</v>
      </c>
      <c r="M2283" s="1" t="s">
        <v>15909</v>
      </c>
      <c r="N2283" s="1" t="s">
        <v>14392</v>
      </c>
      <c r="S2283" s="1" t="s">
        <v>68</v>
      </c>
      <c r="T2283" s="1" t="s">
        <v>7222</v>
      </c>
      <c r="U2283" s="1" t="s">
        <v>4193</v>
      </c>
      <c r="V2283" s="1" t="s">
        <v>7570</v>
      </c>
      <c r="Y2283" s="1" t="s">
        <v>1955</v>
      </c>
      <c r="Z2283" s="1" t="s">
        <v>8906</v>
      </c>
      <c r="AC2283" s="1">
        <v>8</v>
      </c>
      <c r="AD2283" s="1" t="s">
        <v>184</v>
      </c>
      <c r="AE2283" s="1" t="s">
        <v>9781</v>
      </c>
    </row>
    <row r="2284" spans="1:72" ht="13.5" customHeight="1">
      <c r="A2284" s="4" t="str">
        <f t="shared" si="63"/>
        <v>1702_각남면_0119</v>
      </c>
      <c r="B2284" s="1">
        <v>1702</v>
      </c>
      <c r="C2284" s="1" t="s">
        <v>12741</v>
      </c>
      <c r="D2284" s="1" t="s">
        <v>12742</v>
      </c>
      <c r="E2284" s="1">
        <v>2283</v>
      </c>
      <c r="F2284" s="1">
        <v>9</v>
      </c>
      <c r="G2284" s="1" t="s">
        <v>4149</v>
      </c>
      <c r="H2284" s="1" t="s">
        <v>7059</v>
      </c>
      <c r="I2284" s="1">
        <v>2</v>
      </c>
      <c r="L2284" s="1">
        <v>2</v>
      </c>
      <c r="M2284" s="1" t="s">
        <v>15909</v>
      </c>
      <c r="N2284" s="1" t="s">
        <v>14392</v>
      </c>
      <c r="S2284" s="1" t="s">
        <v>64</v>
      </c>
      <c r="T2284" s="1" t="s">
        <v>7221</v>
      </c>
      <c r="Y2284" s="1" t="s">
        <v>1752</v>
      </c>
      <c r="Z2284" s="1" t="s">
        <v>8234</v>
      </c>
      <c r="AC2284" s="1">
        <v>2</v>
      </c>
      <c r="AD2284" s="1" t="s">
        <v>99</v>
      </c>
      <c r="AE2284" s="1" t="s">
        <v>9768</v>
      </c>
      <c r="AF2284" s="1" t="s">
        <v>100</v>
      </c>
      <c r="AG2284" s="1" t="s">
        <v>9819</v>
      </c>
    </row>
    <row r="2285" spans="1:72" ht="13.5" customHeight="1">
      <c r="A2285" s="4" t="str">
        <f t="shared" si="63"/>
        <v>1702_각남면_0119</v>
      </c>
      <c r="B2285" s="1">
        <v>1702</v>
      </c>
      <c r="C2285" s="1" t="s">
        <v>12741</v>
      </c>
      <c r="D2285" s="1" t="s">
        <v>12742</v>
      </c>
      <c r="E2285" s="1">
        <v>2284</v>
      </c>
      <c r="F2285" s="1">
        <v>9</v>
      </c>
      <c r="G2285" s="1" t="s">
        <v>4149</v>
      </c>
      <c r="H2285" s="1" t="s">
        <v>7059</v>
      </c>
      <c r="I2285" s="1">
        <v>2</v>
      </c>
      <c r="L2285" s="1">
        <v>3</v>
      </c>
      <c r="M2285" s="1" t="s">
        <v>14652</v>
      </c>
      <c r="N2285" s="1" t="s">
        <v>14653</v>
      </c>
      <c r="T2285" s="1" t="s">
        <v>14194</v>
      </c>
      <c r="U2285" s="1" t="s">
        <v>387</v>
      </c>
      <c r="V2285" s="1" t="s">
        <v>7332</v>
      </c>
      <c r="W2285" s="1" t="s">
        <v>303</v>
      </c>
      <c r="X2285" s="1" t="s">
        <v>7757</v>
      </c>
      <c r="Y2285" s="1" t="s">
        <v>4194</v>
      </c>
      <c r="Z2285" s="1" t="s">
        <v>8907</v>
      </c>
      <c r="AC2285" s="1">
        <v>70</v>
      </c>
      <c r="AD2285" s="1" t="s">
        <v>72</v>
      </c>
      <c r="AE2285" s="1" t="s">
        <v>9765</v>
      </c>
      <c r="AJ2285" s="1" t="s">
        <v>17</v>
      </c>
      <c r="AK2285" s="1" t="s">
        <v>9936</v>
      </c>
      <c r="AL2285" s="1" t="s">
        <v>149</v>
      </c>
      <c r="AM2285" s="1" t="s">
        <v>9962</v>
      </c>
      <c r="AT2285" s="1" t="s">
        <v>194</v>
      </c>
      <c r="AU2285" s="1" t="s">
        <v>7558</v>
      </c>
      <c r="AV2285" s="1" t="s">
        <v>4174</v>
      </c>
      <c r="AW2285" s="1" t="s">
        <v>10630</v>
      </c>
      <c r="BG2285" s="1" t="s">
        <v>95</v>
      </c>
      <c r="BH2285" s="1" t="s">
        <v>10190</v>
      </c>
      <c r="BI2285" s="1" t="s">
        <v>4175</v>
      </c>
      <c r="BJ2285" s="1" t="s">
        <v>11348</v>
      </c>
      <c r="BK2285" s="1" t="s">
        <v>194</v>
      </c>
      <c r="BL2285" s="1" t="s">
        <v>7558</v>
      </c>
      <c r="BM2285" s="1" t="s">
        <v>1298</v>
      </c>
      <c r="BN2285" s="1" t="s">
        <v>8167</v>
      </c>
      <c r="BO2285" s="1" t="s">
        <v>95</v>
      </c>
      <c r="BP2285" s="1" t="s">
        <v>10190</v>
      </c>
      <c r="BQ2285" s="1" t="s">
        <v>4176</v>
      </c>
      <c r="BR2285" s="1" t="s">
        <v>13789</v>
      </c>
      <c r="BS2285" s="1" t="s">
        <v>79</v>
      </c>
      <c r="BT2285" s="1" t="s">
        <v>14129</v>
      </c>
    </row>
    <row r="2286" spans="1:72" ht="13.5" customHeight="1">
      <c r="A2286" s="4" t="str">
        <f t="shared" si="63"/>
        <v>1702_각남면_0119</v>
      </c>
      <c r="B2286" s="1">
        <v>1702</v>
      </c>
      <c r="C2286" s="1" t="s">
        <v>12741</v>
      </c>
      <c r="D2286" s="1" t="s">
        <v>12742</v>
      </c>
      <c r="E2286" s="1">
        <v>2285</v>
      </c>
      <c r="F2286" s="1">
        <v>9</v>
      </c>
      <c r="G2286" s="1" t="s">
        <v>4149</v>
      </c>
      <c r="H2286" s="1" t="s">
        <v>7059</v>
      </c>
      <c r="I2286" s="1">
        <v>2</v>
      </c>
      <c r="L2286" s="1">
        <v>3</v>
      </c>
      <c r="M2286" s="1" t="s">
        <v>14652</v>
      </c>
      <c r="N2286" s="1" t="s">
        <v>14653</v>
      </c>
      <c r="S2286" s="1" t="s">
        <v>49</v>
      </c>
      <c r="T2286" s="1" t="s">
        <v>2878</v>
      </c>
      <c r="W2286" s="1" t="s">
        <v>166</v>
      </c>
      <c r="X2286" s="1" t="s">
        <v>7754</v>
      </c>
      <c r="Y2286" s="1" t="s">
        <v>88</v>
      </c>
      <c r="Z2286" s="1" t="s">
        <v>7814</v>
      </c>
      <c r="AC2286" s="1">
        <v>59</v>
      </c>
      <c r="AD2286" s="1" t="s">
        <v>296</v>
      </c>
      <c r="AE2286" s="1" t="s">
        <v>9791</v>
      </c>
      <c r="AJ2286" s="1" t="s">
        <v>17</v>
      </c>
      <c r="AK2286" s="1" t="s">
        <v>9936</v>
      </c>
      <c r="AL2286" s="1" t="s">
        <v>97</v>
      </c>
      <c r="AM2286" s="1" t="s">
        <v>9880</v>
      </c>
      <c r="AT2286" s="1" t="s">
        <v>194</v>
      </c>
      <c r="AU2286" s="1" t="s">
        <v>7558</v>
      </c>
      <c r="AV2286" s="1" t="s">
        <v>4195</v>
      </c>
      <c r="AW2286" s="1" t="s">
        <v>10297</v>
      </c>
      <c r="BG2286" s="1" t="s">
        <v>275</v>
      </c>
      <c r="BH2286" s="1" t="s">
        <v>7699</v>
      </c>
      <c r="BI2286" s="1" t="s">
        <v>419</v>
      </c>
      <c r="BJ2286" s="1" t="s">
        <v>7878</v>
      </c>
      <c r="BK2286" s="1" t="s">
        <v>725</v>
      </c>
      <c r="BL2286" s="1" t="s">
        <v>10192</v>
      </c>
      <c r="BM2286" s="1" t="s">
        <v>186</v>
      </c>
      <c r="BN2286" s="1" t="s">
        <v>7832</v>
      </c>
      <c r="BO2286" s="1" t="s">
        <v>194</v>
      </c>
      <c r="BP2286" s="1" t="s">
        <v>7558</v>
      </c>
      <c r="BQ2286" s="1" t="s">
        <v>4196</v>
      </c>
      <c r="BR2286" s="1" t="s">
        <v>9141</v>
      </c>
      <c r="BS2286" s="1" t="s">
        <v>149</v>
      </c>
      <c r="BT2286" s="1" t="s">
        <v>9962</v>
      </c>
    </row>
    <row r="2287" spans="1:72" ht="13.5" customHeight="1">
      <c r="A2287" s="4" t="str">
        <f t="shared" si="63"/>
        <v>1702_각남면_0119</v>
      </c>
      <c r="B2287" s="1">
        <v>1702</v>
      </c>
      <c r="C2287" s="1" t="s">
        <v>12741</v>
      </c>
      <c r="D2287" s="1" t="s">
        <v>12742</v>
      </c>
      <c r="E2287" s="1">
        <v>2286</v>
      </c>
      <c r="F2287" s="1">
        <v>9</v>
      </c>
      <c r="G2287" s="1" t="s">
        <v>4149</v>
      </c>
      <c r="H2287" s="1" t="s">
        <v>7059</v>
      </c>
      <c r="I2287" s="1">
        <v>2</v>
      </c>
      <c r="L2287" s="1">
        <v>3</v>
      </c>
      <c r="M2287" s="1" t="s">
        <v>14652</v>
      </c>
      <c r="N2287" s="1" t="s">
        <v>14653</v>
      </c>
      <c r="T2287" s="1" t="s">
        <v>15306</v>
      </c>
      <c r="U2287" s="1" t="s">
        <v>320</v>
      </c>
      <c r="V2287" s="1" t="s">
        <v>7378</v>
      </c>
      <c r="Y2287" s="1" t="s">
        <v>15489</v>
      </c>
      <c r="Z2287" s="1" t="s">
        <v>8908</v>
      </c>
      <c r="AC2287" s="1">
        <v>8</v>
      </c>
      <c r="AD2287" s="1" t="s">
        <v>184</v>
      </c>
      <c r="AE2287" s="1" t="s">
        <v>9781</v>
      </c>
      <c r="BB2287" s="1" t="s">
        <v>141</v>
      </c>
      <c r="BC2287" s="1" t="s">
        <v>7634</v>
      </c>
      <c r="BD2287" s="1" t="s">
        <v>4197</v>
      </c>
      <c r="BE2287" s="1" t="s">
        <v>8957</v>
      </c>
    </row>
    <row r="2288" spans="1:72" ht="13.5" customHeight="1">
      <c r="A2288" s="4" t="str">
        <f t="shared" si="63"/>
        <v>1702_각남면_0119</v>
      </c>
      <c r="B2288" s="1">
        <v>1702</v>
      </c>
      <c r="C2288" s="1" t="s">
        <v>12741</v>
      </c>
      <c r="D2288" s="1" t="s">
        <v>12742</v>
      </c>
      <c r="E2288" s="1">
        <v>2287</v>
      </c>
      <c r="F2288" s="1">
        <v>9</v>
      </c>
      <c r="G2288" s="1" t="s">
        <v>4149</v>
      </c>
      <c r="H2288" s="1" t="s">
        <v>7059</v>
      </c>
      <c r="I2288" s="1">
        <v>2</v>
      </c>
      <c r="L2288" s="1">
        <v>4</v>
      </c>
      <c r="M2288" s="1" t="s">
        <v>14926</v>
      </c>
      <c r="N2288" s="1" t="s">
        <v>14927</v>
      </c>
      <c r="T2288" s="1" t="s">
        <v>14194</v>
      </c>
      <c r="U2288" s="1" t="s">
        <v>4198</v>
      </c>
      <c r="V2288" s="1" t="s">
        <v>7571</v>
      </c>
      <c r="W2288" s="1" t="s">
        <v>303</v>
      </c>
      <c r="X2288" s="1" t="s">
        <v>7757</v>
      </c>
      <c r="Y2288" s="1" t="s">
        <v>4199</v>
      </c>
      <c r="Z2288" s="1" t="s">
        <v>8909</v>
      </c>
      <c r="AC2288" s="1">
        <v>37</v>
      </c>
      <c r="AD2288" s="1" t="s">
        <v>116</v>
      </c>
      <c r="AE2288" s="1" t="s">
        <v>9770</v>
      </c>
      <c r="AJ2288" s="1" t="s">
        <v>17</v>
      </c>
      <c r="AK2288" s="1" t="s">
        <v>9936</v>
      </c>
      <c r="AL2288" s="1" t="s">
        <v>149</v>
      </c>
      <c r="AM2288" s="1" t="s">
        <v>9962</v>
      </c>
      <c r="AT2288" s="1" t="s">
        <v>247</v>
      </c>
      <c r="AU2288" s="1" t="s">
        <v>7367</v>
      </c>
      <c r="AV2288" s="1" t="s">
        <v>4194</v>
      </c>
      <c r="AW2288" s="1" t="s">
        <v>8907</v>
      </c>
      <c r="BG2288" s="1" t="s">
        <v>194</v>
      </c>
      <c r="BH2288" s="1" t="s">
        <v>7558</v>
      </c>
      <c r="BI2288" s="1" t="s">
        <v>4174</v>
      </c>
      <c r="BJ2288" s="1" t="s">
        <v>10630</v>
      </c>
      <c r="BK2288" s="1" t="s">
        <v>95</v>
      </c>
      <c r="BL2288" s="1" t="s">
        <v>10190</v>
      </c>
      <c r="BM2288" s="1" t="s">
        <v>4175</v>
      </c>
      <c r="BN2288" s="1" t="s">
        <v>11348</v>
      </c>
      <c r="BO2288" s="1" t="s">
        <v>194</v>
      </c>
      <c r="BP2288" s="1" t="s">
        <v>7558</v>
      </c>
      <c r="BQ2288" s="1" t="s">
        <v>4200</v>
      </c>
      <c r="BR2288" s="1" t="s">
        <v>12386</v>
      </c>
      <c r="BS2288" s="1" t="s">
        <v>97</v>
      </c>
      <c r="BT2288" s="1" t="s">
        <v>9880</v>
      </c>
    </row>
    <row r="2289" spans="1:73" ht="13.5" customHeight="1">
      <c r="A2289" s="4" t="str">
        <f t="shared" si="63"/>
        <v>1702_각남면_0119</v>
      </c>
      <c r="B2289" s="1">
        <v>1702</v>
      </c>
      <c r="C2289" s="1" t="s">
        <v>12741</v>
      </c>
      <c r="D2289" s="1" t="s">
        <v>12742</v>
      </c>
      <c r="E2289" s="1">
        <v>2288</v>
      </c>
      <c r="F2289" s="1">
        <v>9</v>
      </c>
      <c r="G2289" s="1" t="s">
        <v>4149</v>
      </c>
      <c r="H2289" s="1" t="s">
        <v>7059</v>
      </c>
      <c r="I2289" s="1">
        <v>2</v>
      </c>
      <c r="L2289" s="1">
        <v>4</v>
      </c>
      <c r="M2289" s="1" t="s">
        <v>14926</v>
      </c>
      <c r="N2289" s="1" t="s">
        <v>14927</v>
      </c>
      <c r="S2289" s="1" t="s">
        <v>49</v>
      </c>
      <c r="T2289" s="1" t="s">
        <v>2878</v>
      </c>
      <c r="W2289" s="1" t="s">
        <v>1056</v>
      </c>
      <c r="X2289" s="1" t="s">
        <v>7774</v>
      </c>
      <c r="Y2289" s="1" t="s">
        <v>88</v>
      </c>
      <c r="Z2289" s="1" t="s">
        <v>7814</v>
      </c>
      <c r="AC2289" s="1">
        <v>37</v>
      </c>
      <c r="AD2289" s="1" t="s">
        <v>116</v>
      </c>
      <c r="AE2289" s="1" t="s">
        <v>9770</v>
      </c>
      <c r="AJ2289" s="1" t="s">
        <v>17</v>
      </c>
      <c r="AK2289" s="1" t="s">
        <v>9936</v>
      </c>
      <c r="AL2289" s="1" t="s">
        <v>86</v>
      </c>
      <c r="AM2289" s="1" t="s">
        <v>9892</v>
      </c>
      <c r="AT2289" s="1" t="s">
        <v>2279</v>
      </c>
      <c r="AU2289" s="1" t="s">
        <v>7454</v>
      </c>
      <c r="AV2289" s="1" t="s">
        <v>2280</v>
      </c>
      <c r="AW2289" s="1" t="s">
        <v>7180</v>
      </c>
      <c r="BG2289" s="1" t="s">
        <v>95</v>
      </c>
      <c r="BH2289" s="1" t="s">
        <v>10190</v>
      </c>
      <c r="BI2289" s="1" t="s">
        <v>1884</v>
      </c>
      <c r="BJ2289" s="1" t="s">
        <v>9418</v>
      </c>
      <c r="BK2289" s="1" t="s">
        <v>361</v>
      </c>
      <c r="BL2289" s="1" t="s">
        <v>10189</v>
      </c>
      <c r="BM2289" s="1" t="s">
        <v>2338</v>
      </c>
      <c r="BN2289" s="1" t="s">
        <v>11691</v>
      </c>
      <c r="BO2289" s="1" t="s">
        <v>4201</v>
      </c>
      <c r="BP2289" s="1" t="s">
        <v>12006</v>
      </c>
      <c r="BQ2289" s="1" t="s">
        <v>2339</v>
      </c>
      <c r="BR2289" s="1" t="s">
        <v>12205</v>
      </c>
      <c r="BS2289" s="1" t="s">
        <v>97</v>
      </c>
      <c r="BT2289" s="1" t="s">
        <v>9880</v>
      </c>
    </row>
    <row r="2290" spans="1:73" ht="13.5" customHeight="1">
      <c r="A2290" s="4" t="str">
        <f t="shared" si="63"/>
        <v>1702_각남면_0119</v>
      </c>
      <c r="B2290" s="1">
        <v>1702</v>
      </c>
      <c r="C2290" s="1" t="s">
        <v>12741</v>
      </c>
      <c r="D2290" s="1" t="s">
        <v>12742</v>
      </c>
      <c r="E2290" s="1">
        <v>2289</v>
      </c>
      <c r="F2290" s="1">
        <v>9</v>
      </c>
      <c r="G2290" s="1" t="s">
        <v>4149</v>
      </c>
      <c r="H2290" s="1" t="s">
        <v>7059</v>
      </c>
      <c r="I2290" s="1">
        <v>2</v>
      </c>
      <c r="L2290" s="1">
        <v>4</v>
      </c>
      <c r="M2290" s="1" t="s">
        <v>14926</v>
      </c>
      <c r="N2290" s="1" t="s">
        <v>14927</v>
      </c>
      <c r="S2290" s="1" t="s">
        <v>68</v>
      </c>
      <c r="T2290" s="1" t="s">
        <v>7222</v>
      </c>
      <c r="U2290" s="1" t="s">
        <v>1153</v>
      </c>
      <c r="V2290" s="1" t="s">
        <v>7383</v>
      </c>
      <c r="Y2290" s="1" t="s">
        <v>3569</v>
      </c>
      <c r="Z2290" s="1" t="s">
        <v>8706</v>
      </c>
      <c r="AC2290" s="1">
        <v>6</v>
      </c>
      <c r="AD2290" s="1" t="s">
        <v>316</v>
      </c>
      <c r="AE2290" s="1" t="s">
        <v>9794</v>
      </c>
    </row>
    <row r="2291" spans="1:73" ht="13.5" customHeight="1">
      <c r="A2291" s="4" t="str">
        <f t="shared" si="63"/>
        <v>1702_각남면_0119</v>
      </c>
      <c r="B2291" s="1">
        <v>1702</v>
      </c>
      <c r="C2291" s="1" t="s">
        <v>12741</v>
      </c>
      <c r="D2291" s="1" t="s">
        <v>12742</v>
      </c>
      <c r="E2291" s="1">
        <v>2290</v>
      </c>
      <c r="F2291" s="1">
        <v>9</v>
      </c>
      <c r="G2291" s="1" t="s">
        <v>4149</v>
      </c>
      <c r="H2291" s="1" t="s">
        <v>7059</v>
      </c>
      <c r="I2291" s="1">
        <v>2</v>
      </c>
      <c r="L2291" s="1">
        <v>4</v>
      </c>
      <c r="M2291" s="1" t="s">
        <v>14926</v>
      </c>
      <c r="N2291" s="1" t="s">
        <v>14927</v>
      </c>
      <c r="T2291" s="1" t="s">
        <v>15306</v>
      </c>
      <c r="U2291" s="1" t="s">
        <v>143</v>
      </c>
      <c r="V2291" s="1" t="s">
        <v>7311</v>
      </c>
      <c r="Y2291" s="1" t="s">
        <v>4202</v>
      </c>
      <c r="Z2291" s="1" t="s">
        <v>8910</v>
      </c>
      <c r="AF2291" s="1" t="s">
        <v>146</v>
      </c>
      <c r="AG2291" s="1" t="s">
        <v>9822</v>
      </c>
      <c r="AH2291" s="1" t="s">
        <v>97</v>
      </c>
      <c r="AI2291" s="1" t="s">
        <v>9880</v>
      </c>
    </row>
    <row r="2292" spans="1:73" ht="13.5" customHeight="1">
      <c r="A2292" s="4" t="str">
        <f t="shared" ref="A2292:A2323" si="64">HYPERLINK("http://kyu.snu.ac.kr/sdhj/index.jsp?type=hj/GK14658_00IH_0001_0120.jpg","1702_각남면_0120")</f>
        <v>1702_각남면_0120</v>
      </c>
      <c r="B2292" s="1">
        <v>1702</v>
      </c>
      <c r="C2292" s="1" t="s">
        <v>12741</v>
      </c>
      <c r="D2292" s="1" t="s">
        <v>12742</v>
      </c>
      <c r="E2292" s="1">
        <v>2291</v>
      </c>
      <c r="F2292" s="1">
        <v>9</v>
      </c>
      <c r="G2292" s="1" t="s">
        <v>4149</v>
      </c>
      <c r="H2292" s="1" t="s">
        <v>7059</v>
      </c>
      <c r="I2292" s="1">
        <v>2</v>
      </c>
      <c r="L2292" s="1">
        <v>5</v>
      </c>
      <c r="M2292" s="1" t="s">
        <v>15166</v>
      </c>
      <c r="N2292" s="1" t="s">
        <v>15167</v>
      </c>
      <c r="T2292" s="1" t="s">
        <v>14194</v>
      </c>
      <c r="U2292" s="1" t="s">
        <v>172</v>
      </c>
      <c r="V2292" s="1" t="s">
        <v>7314</v>
      </c>
      <c r="W2292" s="1" t="s">
        <v>400</v>
      </c>
      <c r="X2292" s="1" t="s">
        <v>7759</v>
      </c>
      <c r="Y2292" s="1" t="s">
        <v>3927</v>
      </c>
      <c r="Z2292" s="1" t="s">
        <v>8828</v>
      </c>
      <c r="AC2292" s="1">
        <v>54</v>
      </c>
      <c r="AD2292" s="1" t="s">
        <v>323</v>
      </c>
      <c r="AE2292" s="1" t="s">
        <v>9795</v>
      </c>
      <c r="AJ2292" s="1" t="s">
        <v>17</v>
      </c>
      <c r="AK2292" s="1" t="s">
        <v>9936</v>
      </c>
      <c r="AL2292" s="1" t="s">
        <v>401</v>
      </c>
      <c r="AM2292" s="1" t="s">
        <v>9996</v>
      </c>
      <c r="AT2292" s="1" t="s">
        <v>363</v>
      </c>
      <c r="AU2292" s="1" t="s">
        <v>7491</v>
      </c>
      <c r="AV2292" s="1" t="s">
        <v>1932</v>
      </c>
      <c r="AW2292" s="1" t="s">
        <v>8903</v>
      </c>
      <c r="BG2292" s="1" t="s">
        <v>189</v>
      </c>
      <c r="BH2292" s="1" t="s">
        <v>7414</v>
      </c>
      <c r="BI2292" s="1" t="s">
        <v>15488</v>
      </c>
      <c r="BJ2292" s="1" t="s">
        <v>10634</v>
      </c>
      <c r="BK2292" s="1" t="s">
        <v>46</v>
      </c>
      <c r="BL2292" s="1" t="s">
        <v>7417</v>
      </c>
      <c r="BM2292" s="1" t="s">
        <v>4182</v>
      </c>
      <c r="BN2292" s="1" t="s">
        <v>11799</v>
      </c>
      <c r="BO2292" s="1" t="s">
        <v>299</v>
      </c>
      <c r="BP2292" s="1" t="s">
        <v>7347</v>
      </c>
      <c r="BQ2292" s="1" t="s">
        <v>4183</v>
      </c>
      <c r="BR2292" s="1" t="s">
        <v>12385</v>
      </c>
      <c r="BS2292" s="1" t="s">
        <v>97</v>
      </c>
      <c r="BT2292" s="1" t="s">
        <v>9880</v>
      </c>
    </row>
    <row r="2293" spans="1:73" ht="13.5" customHeight="1">
      <c r="A2293" s="4" t="str">
        <f t="shared" si="64"/>
        <v>1702_각남면_0120</v>
      </c>
      <c r="B2293" s="1">
        <v>1702</v>
      </c>
      <c r="C2293" s="1" t="s">
        <v>12741</v>
      </c>
      <c r="D2293" s="1" t="s">
        <v>12742</v>
      </c>
      <c r="E2293" s="1">
        <v>2292</v>
      </c>
      <c r="F2293" s="1">
        <v>9</v>
      </c>
      <c r="G2293" s="1" t="s">
        <v>4149</v>
      </c>
      <c r="H2293" s="1" t="s">
        <v>7059</v>
      </c>
      <c r="I2293" s="1">
        <v>2</v>
      </c>
      <c r="L2293" s="1">
        <v>5</v>
      </c>
      <c r="M2293" s="1" t="s">
        <v>15166</v>
      </c>
      <c r="N2293" s="1" t="s">
        <v>15167</v>
      </c>
      <c r="S2293" s="1" t="s">
        <v>49</v>
      </c>
      <c r="T2293" s="1" t="s">
        <v>2878</v>
      </c>
      <c r="W2293" s="1" t="s">
        <v>1636</v>
      </c>
      <c r="X2293" s="1" t="s">
        <v>7781</v>
      </c>
      <c r="Y2293" s="1" t="s">
        <v>88</v>
      </c>
      <c r="Z2293" s="1" t="s">
        <v>7814</v>
      </c>
      <c r="AC2293" s="1">
        <v>44</v>
      </c>
      <c r="AD2293" s="1" t="s">
        <v>1106</v>
      </c>
      <c r="AE2293" s="1" t="s">
        <v>9816</v>
      </c>
      <c r="AJ2293" s="1" t="s">
        <v>17</v>
      </c>
      <c r="AK2293" s="1" t="s">
        <v>9936</v>
      </c>
      <c r="AL2293" s="1" t="s">
        <v>1218</v>
      </c>
      <c r="AM2293" s="1" t="s">
        <v>9947</v>
      </c>
      <c r="AT2293" s="1" t="s">
        <v>46</v>
      </c>
      <c r="AU2293" s="1" t="s">
        <v>7417</v>
      </c>
      <c r="AV2293" s="1" t="s">
        <v>4203</v>
      </c>
      <c r="AW2293" s="1" t="s">
        <v>10632</v>
      </c>
      <c r="BG2293" s="1" t="s">
        <v>46</v>
      </c>
      <c r="BH2293" s="1" t="s">
        <v>7417</v>
      </c>
      <c r="BI2293" s="1" t="s">
        <v>4204</v>
      </c>
      <c r="BJ2293" s="1" t="s">
        <v>11350</v>
      </c>
      <c r="BK2293" s="1" t="s">
        <v>46</v>
      </c>
      <c r="BL2293" s="1" t="s">
        <v>7417</v>
      </c>
      <c r="BM2293" s="1" t="s">
        <v>474</v>
      </c>
      <c r="BN2293" s="1" t="s">
        <v>11605</v>
      </c>
      <c r="BO2293" s="1" t="s">
        <v>46</v>
      </c>
      <c r="BP2293" s="1" t="s">
        <v>7417</v>
      </c>
      <c r="BQ2293" s="1" t="s">
        <v>4205</v>
      </c>
      <c r="BR2293" s="1" t="s">
        <v>13763</v>
      </c>
      <c r="BS2293" s="1" t="s">
        <v>79</v>
      </c>
      <c r="BT2293" s="1" t="s">
        <v>14129</v>
      </c>
    </row>
    <row r="2294" spans="1:73" ht="13.5" customHeight="1">
      <c r="A2294" s="4" t="str">
        <f t="shared" si="64"/>
        <v>1702_각남면_0120</v>
      </c>
      <c r="B2294" s="1">
        <v>1702</v>
      </c>
      <c r="C2294" s="1" t="s">
        <v>12741</v>
      </c>
      <c r="D2294" s="1" t="s">
        <v>12742</v>
      </c>
      <c r="E2294" s="1">
        <v>2293</v>
      </c>
      <c r="F2294" s="1">
        <v>9</v>
      </c>
      <c r="G2294" s="1" t="s">
        <v>4149</v>
      </c>
      <c r="H2294" s="1" t="s">
        <v>7059</v>
      </c>
      <c r="I2294" s="1">
        <v>2</v>
      </c>
      <c r="L2294" s="1">
        <v>5</v>
      </c>
      <c r="M2294" s="1" t="s">
        <v>15166</v>
      </c>
      <c r="N2294" s="1" t="s">
        <v>15167</v>
      </c>
      <c r="S2294" s="1" t="s">
        <v>68</v>
      </c>
      <c r="T2294" s="1" t="s">
        <v>7222</v>
      </c>
      <c r="U2294" s="1" t="s">
        <v>4206</v>
      </c>
      <c r="V2294" s="1" t="s">
        <v>7572</v>
      </c>
      <c r="Y2294" s="1" t="s">
        <v>1367</v>
      </c>
      <c r="Z2294" s="1" t="s">
        <v>8307</v>
      </c>
      <c r="AC2294" s="1">
        <v>14</v>
      </c>
      <c r="AD2294" s="1" t="s">
        <v>159</v>
      </c>
      <c r="AE2294" s="1" t="s">
        <v>9777</v>
      </c>
      <c r="BU2294" s="1" t="s">
        <v>16104</v>
      </c>
    </row>
    <row r="2295" spans="1:73" ht="13.5" customHeight="1">
      <c r="A2295" s="4" t="str">
        <f t="shared" si="64"/>
        <v>1702_각남면_0120</v>
      </c>
      <c r="B2295" s="1">
        <v>1702</v>
      </c>
      <c r="C2295" s="1" t="s">
        <v>12741</v>
      </c>
      <c r="D2295" s="1" t="s">
        <v>12742</v>
      </c>
      <c r="E2295" s="1">
        <v>2294</v>
      </c>
      <c r="F2295" s="1">
        <v>9</v>
      </c>
      <c r="G2295" s="1" t="s">
        <v>4149</v>
      </c>
      <c r="H2295" s="1" t="s">
        <v>7059</v>
      </c>
      <c r="I2295" s="1">
        <v>2</v>
      </c>
      <c r="L2295" s="1">
        <v>5</v>
      </c>
      <c r="M2295" s="1" t="s">
        <v>15166</v>
      </c>
      <c r="N2295" s="1" t="s">
        <v>15167</v>
      </c>
      <c r="S2295" s="1" t="s">
        <v>68</v>
      </c>
      <c r="T2295" s="1" t="s">
        <v>7222</v>
      </c>
      <c r="Y2295" s="1" t="s">
        <v>4207</v>
      </c>
      <c r="Z2295" s="1" t="s">
        <v>8911</v>
      </c>
      <c r="AF2295" s="1" t="s">
        <v>239</v>
      </c>
      <c r="AG2295" s="1" t="s">
        <v>9824</v>
      </c>
    </row>
    <row r="2296" spans="1:73" ht="13.5" customHeight="1">
      <c r="A2296" s="4" t="str">
        <f t="shared" si="64"/>
        <v>1702_각남면_0120</v>
      </c>
      <c r="B2296" s="1">
        <v>1702</v>
      </c>
      <c r="C2296" s="1" t="s">
        <v>12741</v>
      </c>
      <c r="D2296" s="1" t="s">
        <v>12742</v>
      </c>
      <c r="E2296" s="1">
        <v>2295</v>
      </c>
      <c r="F2296" s="1">
        <v>9</v>
      </c>
      <c r="G2296" s="1" t="s">
        <v>4149</v>
      </c>
      <c r="H2296" s="1" t="s">
        <v>7059</v>
      </c>
      <c r="I2296" s="1">
        <v>2</v>
      </c>
      <c r="L2296" s="1">
        <v>5</v>
      </c>
      <c r="M2296" s="1" t="s">
        <v>15166</v>
      </c>
      <c r="N2296" s="1" t="s">
        <v>15167</v>
      </c>
      <c r="S2296" s="1" t="s">
        <v>64</v>
      </c>
      <c r="T2296" s="1" t="s">
        <v>7221</v>
      </c>
      <c r="Y2296" s="1" t="s">
        <v>4208</v>
      </c>
      <c r="Z2296" s="1" t="s">
        <v>8753</v>
      </c>
      <c r="AC2296" s="1">
        <v>4</v>
      </c>
      <c r="AD2296" s="1" t="s">
        <v>103</v>
      </c>
      <c r="AE2296" s="1" t="s">
        <v>9769</v>
      </c>
    </row>
    <row r="2297" spans="1:73" ht="13.5" customHeight="1">
      <c r="A2297" s="4" t="str">
        <f t="shared" si="64"/>
        <v>1702_각남면_0120</v>
      </c>
      <c r="B2297" s="1">
        <v>1702</v>
      </c>
      <c r="C2297" s="1" t="s">
        <v>12741</v>
      </c>
      <c r="D2297" s="1" t="s">
        <v>12742</v>
      </c>
      <c r="E2297" s="1">
        <v>2296</v>
      </c>
      <c r="F2297" s="1">
        <v>9</v>
      </c>
      <c r="G2297" s="1" t="s">
        <v>4149</v>
      </c>
      <c r="H2297" s="1" t="s">
        <v>7059</v>
      </c>
      <c r="I2297" s="1">
        <v>2</v>
      </c>
      <c r="L2297" s="1">
        <v>5</v>
      </c>
      <c r="M2297" s="1" t="s">
        <v>15166</v>
      </c>
      <c r="N2297" s="1" t="s">
        <v>15167</v>
      </c>
      <c r="S2297" s="1" t="s">
        <v>64</v>
      </c>
      <c r="T2297" s="1" t="s">
        <v>7221</v>
      </c>
      <c r="U2297" s="1" t="s">
        <v>147</v>
      </c>
      <c r="V2297" s="1" t="s">
        <v>7312</v>
      </c>
      <c r="Y2297" s="1" t="s">
        <v>88</v>
      </c>
      <c r="Z2297" s="1" t="s">
        <v>7814</v>
      </c>
      <c r="AC2297" s="1">
        <v>27</v>
      </c>
      <c r="AD2297" s="1" t="s">
        <v>483</v>
      </c>
      <c r="AE2297" s="1" t="s">
        <v>9497</v>
      </c>
    </row>
    <row r="2298" spans="1:73" ht="13.5" customHeight="1">
      <c r="A2298" s="4" t="str">
        <f t="shared" si="64"/>
        <v>1702_각남면_0120</v>
      </c>
      <c r="B2298" s="1">
        <v>1702</v>
      </c>
      <c r="C2298" s="1" t="s">
        <v>12741</v>
      </c>
      <c r="D2298" s="1" t="s">
        <v>12742</v>
      </c>
      <c r="E2298" s="1">
        <v>2297</v>
      </c>
      <c r="F2298" s="1">
        <v>9</v>
      </c>
      <c r="G2298" s="1" t="s">
        <v>4149</v>
      </c>
      <c r="H2298" s="1" t="s">
        <v>7059</v>
      </c>
      <c r="I2298" s="1">
        <v>2</v>
      </c>
      <c r="L2298" s="1">
        <v>5</v>
      </c>
      <c r="M2298" s="1" t="s">
        <v>15166</v>
      </c>
      <c r="N2298" s="1" t="s">
        <v>15167</v>
      </c>
      <c r="S2298" s="1" t="s">
        <v>68</v>
      </c>
      <c r="T2298" s="1" t="s">
        <v>7222</v>
      </c>
      <c r="Y2298" s="1" t="s">
        <v>4209</v>
      </c>
      <c r="Z2298" s="1" t="s">
        <v>8912</v>
      </c>
      <c r="AC2298" s="1">
        <v>2</v>
      </c>
      <c r="AD2298" s="1" t="s">
        <v>99</v>
      </c>
      <c r="AE2298" s="1" t="s">
        <v>9768</v>
      </c>
      <c r="AF2298" s="1" t="s">
        <v>100</v>
      </c>
      <c r="AG2298" s="1" t="s">
        <v>9819</v>
      </c>
    </row>
    <row r="2299" spans="1:73" ht="13.5" customHeight="1">
      <c r="A2299" s="4" t="str">
        <f t="shared" si="64"/>
        <v>1702_각남면_0120</v>
      </c>
      <c r="B2299" s="1">
        <v>1702</v>
      </c>
      <c r="C2299" s="1" t="s">
        <v>12741</v>
      </c>
      <c r="D2299" s="1" t="s">
        <v>12742</v>
      </c>
      <c r="E2299" s="1">
        <v>2298</v>
      </c>
      <c r="F2299" s="1">
        <v>9</v>
      </c>
      <c r="G2299" s="1" t="s">
        <v>4149</v>
      </c>
      <c r="H2299" s="1" t="s">
        <v>7059</v>
      </c>
      <c r="I2299" s="1">
        <v>3</v>
      </c>
      <c r="J2299" s="1" t="s">
        <v>4210</v>
      </c>
      <c r="K2299" s="1" t="s">
        <v>7127</v>
      </c>
      <c r="L2299" s="1">
        <v>1</v>
      </c>
      <c r="M2299" s="1" t="s">
        <v>4210</v>
      </c>
      <c r="N2299" s="1" t="s">
        <v>7127</v>
      </c>
      <c r="T2299" s="1" t="s">
        <v>14194</v>
      </c>
      <c r="U2299" s="1" t="s">
        <v>172</v>
      </c>
      <c r="V2299" s="1" t="s">
        <v>7314</v>
      </c>
      <c r="W2299" s="1" t="s">
        <v>463</v>
      </c>
      <c r="X2299" s="1" t="s">
        <v>7763</v>
      </c>
      <c r="Y2299" s="1" t="s">
        <v>1834</v>
      </c>
      <c r="Z2299" s="1" t="s">
        <v>7807</v>
      </c>
      <c r="AC2299" s="1">
        <v>57</v>
      </c>
      <c r="AD2299" s="1" t="s">
        <v>304</v>
      </c>
      <c r="AE2299" s="1" t="s">
        <v>9792</v>
      </c>
      <c r="AJ2299" s="1" t="s">
        <v>17</v>
      </c>
      <c r="AK2299" s="1" t="s">
        <v>9936</v>
      </c>
      <c r="AL2299" s="1" t="s">
        <v>53</v>
      </c>
      <c r="AM2299" s="1" t="s">
        <v>9879</v>
      </c>
      <c r="AT2299" s="1" t="s">
        <v>46</v>
      </c>
      <c r="AU2299" s="1" t="s">
        <v>7417</v>
      </c>
      <c r="AV2299" s="1" t="s">
        <v>1135</v>
      </c>
      <c r="AW2299" s="1" t="s">
        <v>7841</v>
      </c>
      <c r="BG2299" s="1" t="s">
        <v>46</v>
      </c>
      <c r="BH2299" s="1" t="s">
        <v>7417</v>
      </c>
      <c r="BI2299" s="1" t="s">
        <v>497</v>
      </c>
      <c r="BJ2299" s="1" t="s">
        <v>7898</v>
      </c>
      <c r="BK2299" s="1" t="s">
        <v>46</v>
      </c>
      <c r="BL2299" s="1" t="s">
        <v>7417</v>
      </c>
      <c r="BM2299" s="1" t="s">
        <v>4211</v>
      </c>
      <c r="BN2299" s="1" t="s">
        <v>11610</v>
      </c>
      <c r="BO2299" s="1" t="s">
        <v>46</v>
      </c>
      <c r="BP2299" s="1" t="s">
        <v>7417</v>
      </c>
      <c r="BQ2299" s="1" t="s">
        <v>4212</v>
      </c>
      <c r="BR2299" s="1" t="s">
        <v>12387</v>
      </c>
      <c r="BS2299" s="1" t="s">
        <v>399</v>
      </c>
      <c r="BT2299" s="1" t="s">
        <v>9937</v>
      </c>
    </row>
    <row r="2300" spans="1:73" ht="13.5" customHeight="1">
      <c r="A2300" s="4" t="str">
        <f t="shared" si="64"/>
        <v>1702_각남면_0120</v>
      </c>
      <c r="B2300" s="1">
        <v>1702</v>
      </c>
      <c r="C2300" s="1" t="s">
        <v>12741</v>
      </c>
      <c r="D2300" s="1" t="s">
        <v>12742</v>
      </c>
      <c r="E2300" s="1">
        <v>2299</v>
      </c>
      <c r="F2300" s="1">
        <v>9</v>
      </c>
      <c r="G2300" s="1" t="s">
        <v>4149</v>
      </c>
      <c r="H2300" s="1" t="s">
        <v>7059</v>
      </c>
      <c r="I2300" s="1">
        <v>3</v>
      </c>
      <c r="L2300" s="1">
        <v>1</v>
      </c>
      <c r="M2300" s="1" t="s">
        <v>4210</v>
      </c>
      <c r="N2300" s="1" t="s">
        <v>7127</v>
      </c>
      <c r="S2300" s="1" t="s">
        <v>49</v>
      </c>
      <c r="T2300" s="1" t="s">
        <v>2878</v>
      </c>
      <c r="W2300" s="1" t="s">
        <v>76</v>
      </c>
      <c r="X2300" s="1" t="s">
        <v>12974</v>
      </c>
      <c r="Y2300" s="1" t="s">
        <v>88</v>
      </c>
      <c r="Z2300" s="1" t="s">
        <v>7814</v>
      </c>
      <c r="AC2300" s="1">
        <v>44</v>
      </c>
      <c r="AD2300" s="1" t="s">
        <v>1106</v>
      </c>
      <c r="AE2300" s="1" t="s">
        <v>9816</v>
      </c>
      <c r="AJ2300" s="1" t="s">
        <v>17</v>
      </c>
      <c r="AK2300" s="1" t="s">
        <v>9936</v>
      </c>
      <c r="AL2300" s="1" t="s">
        <v>79</v>
      </c>
      <c r="AM2300" s="1" t="s">
        <v>13206</v>
      </c>
      <c r="AT2300" s="1" t="s">
        <v>46</v>
      </c>
      <c r="AU2300" s="1" t="s">
        <v>7417</v>
      </c>
      <c r="AV2300" s="1" t="s">
        <v>1882</v>
      </c>
      <c r="AW2300" s="1" t="s">
        <v>8303</v>
      </c>
      <c r="BG2300" s="1" t="s">
        <v>46</v>
      </c>
      <c r="BH2300" s="1" t="s">
        <v>7417</v>
      </c>
      <c r="BI2300" s="1" t="s">
        <v>15331</v>
      </c>
      <c r="BJ2300" s="1" t="s">
        <v>8461</v>
      </c>
      <c r="BK2300" s="1" t="s">
        <v>46</v>
      </c>
      <c r="BL2300" s="1" t="s">
        <v>7417</v>
      </c>
      <c r="BM2300" s="1" t="s">
        <v>639</v>
      </c>
      <c r="BN2300" s="1" t="s">
        <v>11614</v>
      </c>
      <c r="BO2300" s="1" t="s">
        <v>46</v>
      </c>
      <c r="BP2300" s="1" t="s">
        <v>7417</v>
      </c>
      <c r="BQ2300" s="1" t="s">
        <v>4213</v>
      </c>
      <c r="BR2300" s="1" t="s">
        <v>12388</v>
      </c>
      <c r="BS2300" s="1" t="s">
        <v>97</v>
      </c>
      <c r="BT2300" s="1" t="s">
        <v>9880</v>
      </c>
    </row>
    <row r="2301" spans="1:73" ht="13.5" customHeight="1">
      <c r="A2301" s="4" t="str">
        <f t="shared" si="64"/>
        <v>1702_각남면_0120</v>
      </c>
      <c r="B2301" s="1">
        <v>1702</v>
      </c>
      <c r="C2301" s="1" t="s">
        <v>12741</v>
      </c>
      <c r="D2301" s="1" t="s">
        <v>12742</v>
      </c>
      <c r="E2301" s="1">
        <v>2300</v>
      </c>
      <c r="F2301" s="1">
        <v>9</v>
      </c>
      <c r="G2301" s="1" t="s">
        <v>4149</v>
      </c>
      <c r="H2301" s="1" t="s">
        <v>7059</v>
      </c>
      <c r="I2301" s="1">
        <v>3</v>
      </c>
      <c r="L2301" s="1">
        <v>1</v>
      </c>
      <c r="M2301" s="1" t="s">
        <v>4210</v>
      </c>
      <c r="N2301" s="1" t="s">
        <v>7127</v>
      </c>
      <c r="S2301" s="1" t="s">
        <v>68</v>
      </c>
      <c r="T2301" s="1" t="s">
        <v>7222</v>
      </c>
      <c r="U2301" s="1" t="s">
        <v>1505</v>
      </c>
      <c r="V2301" s="1" t="s">
        <v>7411</v>
      </c>
      <c r="Y2301" s="1" t="s">
        <v>1341</v>
      </c>
      <c r="Z2301" s="1" t="s">
        <v>8110</v>
      </c>
      <c r="AC2301" s="1">
        <v>25</v>
      </c>
      <c r="AD2301" s="1" t="s">
        <v>125</v>
      </c>
      <c r="AE2301" s="1" t="s">
        <v>9771</v>
      </c>
    </row>
    <row r="2302" spans="1:73" ht="13.5" customHeight="1">
      <c r="A2302" s="4" t="str">
        <f t="shared" si="64"/>
        <v>1702_각남면_0120</v>
      </c>
      <c r="B2302" s="1">
        <v>1702</v>
      </c>
      <c r="C2302" s="1" t="s">
        <v>12741</v>
      </c>
      <c r="D2302" s="1" t="s">
        <v>12742</v>
      </c>
      <c r="E2302" s="1">
        <v>2301</v>
      </c>
      <c r="F2302" s="1">
        <v>9</v>
      </c>
      <c r="G2302" s="1" t="s">
        <v>4149</v>
      </c>
      <c r="H2302" s="1" t="s">
        <v>7059</v>
      </c>
      <c r="I2302" s="1">
        <v>3</v>
      </c>
      <c r="L2302" s="1">
        <v>1</v>
      </c>
      <c r="M2302" s="1" t="s">
        <v>4210</v>
      </c>
      <c r="N2302" s="1" t="s">
        <v>7127</v>
      </c>
      <c r="S2302" s="1" t="s">
        <v>64</v>
      </c>
      <c r="T2302" s="1" t="s">
        <v>7221</v>
      </c>
      <c r="Y2302" s="1" t="s">
        <v>4214</v>
      </c>
      <c r="Z2302" s="1" t="s">
        <v>8913</v>
      </c>
      <c r="AC2302" s="1">
        <v>9</v>
      </c>
      <c r="AD2302" s="1" t="s">
        <v>408</v>
      </c>
      <c r="AE2302" s="1" t="s">
        <v>9800</v>
      </c>
    </row>
    <row r="2303" spans="1:73" ht="13.5" customHeight="1">
      <c r="A2303" s="4" t="str">
        <f t="shared" si="64"/>
        <v>1702_각남면_0120</v>
      </c>
      <c r="B2303" s="1">
        <v>1702</v>
      </c>
      <c r="C2303" s="1" t="s">
        <v>12741</v>
      </c>
      <c r="D2303" s="1" t="s">
        <v>12742</v>
      </c>
      <c r="E2303" s="1">
        <v>2302</v>
      </c>
      <c r="F2303" s="1">
        <v>9</v>
      </c>
      <c r="G2303" s="1" t="s">
        <v>4149</v>
      </c>
      <c r="H2303" s="1" t="s">
        <v>7059</v>
      </c>
      <c r="I2303" s="1">
        <v>3</v>
      </c>
      <c r="L2303" s="1">
        <v>1</v>
      </c>
      <c r="M2303" s="1" t="s">
        <v>4210</v>
      </c>
      <c r="N2303" s="1" t="s">
        <v>7127</v>
      </c>
      <c r="S2303" s="1" t="s">
        <v>68</v>
      </c>
      <c r="T2303" s="1" t="s">
        <v>7222</v>
      </c>
      <c r="Y2303" s="1" t="s">
        <v>4215</v>
      </c>
      <c r="Z2303" s="1" t="s">
        <v>8914</v>
      </c>
      <c r="AC2303" s="1">
        <v>4</v>
      </c>
      <c r="AD2303" s="1" t="s">
        <v>103</v>
      </c>
      <c r="AE2303" s="1" t="s">
        <v>9769</v>
      </c>
    </row>
    <row r="2304" spans="1:73" ht="13.5" customHeight="1">
      <c r="A2304" s="4" t="str">
        <f t="shared" si="64"/>
        <v>1702_각남면_0120</v>
      </c>
      <c r="B2304" s="1">
        <v>1702</v>
      </c>
      <c r="C2304" s="1" t="s">
        <v>12741</v>
      </c>
      <c r="D2304" s="1" t="s">
        <v>12742</v>
      </c>
      <c r="E2304" s="1">
        <v>2303</v>
      </c>
      <c r="F2304" s="1">
        <v>9</v>
      </c>
      <c r="G2304" s="1" t="s">
        <v>4149</v>
      </c>
      <c r="H2304" s="1" t="s">
        <v>7059</v>
      </c>
      <c r="I2304" s="1">
        <v>3</v>
      </c>
      <c r="L2304" s="1">
        <v>1</v>
      </c>
      <c r="M2304" s="1" t="s">
        <v>4210</v>
      </c>
      <c r="N2304" s="1" t="s">
        <v>7127</v>
      </c>
      <c r="S2304" s="1" t="s">
        <v>117</v>
      </c>
      <c r="T2304" s="1" t="s">
        <v>7223</v>
      </c>
      <c r="W2304" s="1" t="s">
        <v>76</v>
      </c>
      <c r="X2304" s="1" t="s">
        <v>12974</v>
      </c>
      <c r="Y2304" s="1" t="s">
        <v>88</v>
      </c>
      <c r="Z2304" s="1" t="s">
        <v>7814</v>
      </c>
      <c r="AC2304" s="1">
        <v>21</v>
      </c>
      <c r="AD2304" s="1" t="s">
        <v>246</v>
      </c>
      <c r="AE2304" s="1" t="s">
        <v>9786</v>
      </c>
      <c r="AF2304" s="1" t="s">
        <v>100</v>
      </c>
      <c r="AG2304" s="1" t="s">
        <v>9819</v>
      </c>
    </row>
    <row r="2305" spans="1:72" ht="13.5" customHeight="1">
      <c r="A2305" s="4" t="str">
        <f t="shared" si="64"/>
        <v>1702_각남면_0120</v>
      </c>
      <c r="B2305" s="1">
        <v>1702</v>
      </c>
      <c r="C2305" s="1" t="s">
        <v>12741</v>
      </c>
      <c r="D2305" s="1" t="s">
        <v>12742</v>
      </c>
      <c r="E2305" s="1">
        <v>2304</v>
      </c>
      <c r="F2305" s="1">
        <v>9</v>
      </c>
      <c r="G2305" s="1" t="s">
        <v>4149</v>
      </c>
      <c r="H2305" s="1" t="s">
        <v>7059</v>
      </c>
      <c r="I2305" s="1">
        <v>3</v>
      </c>
      <c r="L2305" s="1">
        <v>2</v>
      </c>
      <c r="M2305" s="1" t="s">
        <v>14393</v>
      </c>
      <c r="N2305" s="1" t="s">
        <v>14394</v>
      </c>
      <c r="T2305" s="1" t="s">
        <v>14194</v>
      </c>
      <c r="U2305" s="1" t="s">
        <v>350</v>
      </c>
      <c r="V2305" s="1" t="s">
        <v>7329</v>
      </c>
      <c r="W2305" s="1" t="s">
        <v>166</v>
      </c>
      <c r="X2305" s="1" t="s">
        <v>7754</v>
      </c>
      <c r="Y2305" s="1" t="s">
        <v>1585</v>
      </c>
      <c r="Z2305" s="1" t="s">
        <v>8191</v>
      </c>
      <c r="AC2305" s="1">
        <v>45</v>
      </c>
      <c r="AD2305" s="1" t="s">
        <v>203</v>
      </c>
      <c r="AE2305" s="1" t="s">
        <v>9782</v>
      </c>
      <c r="AJ2305" s="1" t="s">
        <v>17</v>
      </c>
      <c r="AK2305" s="1" t="s">
        <v>9936</v>
      </c>
      <c r="AL2305" s="1" t="s">
        <v>97</v>
      </c>
      <c r="AM2305" s="1" t="s">
        <v>9880</v>
      </c>
      <c r="AT2305" s="1" t="s">
        <v>725</v>
      </c>
      <c r="AU2305" s="1" t="s">
        <v>10192</v>
      </c>
      <c r="AV2305" s="1" t="s">
        <v>3507</v>
      </c>
      <c r="AW2305" s="1" t="s">
        <v>10565</v>
      </c>
      <c r="BG2305" s="1" t="s">
        <v>46</v>
      </c>
      <c r="BH2305" s="1" t="s">
        <v>7417</v>
      </c>
      <c r="BI2305" s="1" t="s">
        <v>3786</v>
      </c>
      <c r="BJ2305" s="1" t="s">
        <v>11351</v>
      </c>
      <c r="BK2305" s="1" t="s">
        <v>95</v>
      </c>
      <c r="BL2305" s="1" t="s">
        <v>10190</v>
      </c>
      <c r="BM2305" s="1" t="s">
        <v>2992</v>
      </c>
      <c r="BN2305" s="1" t="s">
        <v>10520</v>
      </c>
      <c r="BO2305" s="1" t="s">
        <v>46</v>
      </c>
      <c r="BP2305" s="1" t="s">
        <v>7417</v>
      </c>
      <c r="BQ2305" s="1" t="s">
        <v>1682</v>
      </c>
      <c r="BR2305" s="1" t="s">
        <v>12139</v>
      </c>
      <c r="BS2305" s="1" t="s">
        <v>4216</v>
      </c>
      <c r="BT2305" s="1" t="s">
        <v>12676</v>
      </c>
    </row>
    <row r="2306" spans="1:72" ht="13.5" customHeight="1">
      <c r="A2306" s="4" t="str">
        <f t="shared" si="64"/>
        <v>1702_각남면_0120</v>
      </c>
      <c r="B2306" s="1">
        <v>1702</v>
      </c>
      <c r="C2306" s="1" t="s">
        <v>12741</v>
      </c>
      <c r="D2306" s="1" t="s">
        <v>12742</v>
      </c>
      <c r="E2306" s="1">
        <v>2305</v>
      </c>
      <c r="F2306" s="1">
        <v>9</v>
      </c>
      <c r="G2306" s="1" t="s">
        <v>4149</v>
      </c>
      <c r="H2306" s="1" t="s">
        <v>7059</v>
      </c>
      <c r="I2306" s="1">
        <v>3</v>
      </c>
      <c r="L2306" s="1">
        <v>2</v>
      </c>
      <c r="M2306" s="1" t="s">
        <v>14393</v>
      </c>
      <c r="N2306" s="1" t="s">
        <v>14394</v>
      </c>
      <c r="S2306" s="1" t="s">
        <v>49</v>
      </c>
      <c r="T2306" s="1" t="s">
        <v>2878</v>
      </c>
      <c r="W2306" s="1" t="s">
        <v>166</v>
      </c>
      <c r="X2306" s="1" t="s">
        <v>7754</v>
      </c>
      <c r="Y2306" s="1" t="s">
        <v>88</v>
      </c>
      <c r="Z2306" s="1" t="s">
        <v>7814</v>
      </c>
      <c r="AC2306" s="1">
        <v>50</v>
      </c>
      <c r="AD2306" s="1" t="s">
        <v>782</v>
      </c>
      <c r="AE2306" s="1" t="s">
        <v>9814</v>
      </c>
      <c r="AJ2306" s="1" t="s">
        <v>17</v>
      </c>
      <c r="AK2306" s="1" t="s">
        <v>9936</v>
      </c>
      <c r="AL2306" s="1" t="s">
        <v>2785</v>
      </c>
      <c r="AM2306" s="1" t="s">
        <v>10017</v>
      </c>
      <c r="AT2306" s="1" t="s">
        <v>189</v>
      </c>
      <c r="AU2306" s="1" t="s">
        <v>7414</v>
      </c>
      <c r="AV2306" s="1" t="s">
        <v>4217</v>
      </c>
      <c r="AW2306" s="1" t="s">
        <v>10633</v>
      </c>
      <c r="BG2306" s="1" t="s">
        <v>194</v>
      </c>
      <c r="BH2306" s="1" t="s">
        <v>7558</v>
      </c>
      <c r="BI2306" s="1" t="s">
        <v>15331</v>
      </c>
      <c r="BJ2306" s="1" t="s">
        <v>8461</v>
      </c>
      <c r="BK2306" s="1" t="s">
        <v>46</v>
      </c>
      <c r="BL2306" s="1" t="s">
        <v>7417</v>
      </c>
      <c r="BM2306" s="1" t="s">
        <v>4218</v>
      </c>
      <c r="BN2306" s="1" t="s">
        <v>11800</v>
      </c>
      <c r="BO2306" s="1" t="s">
        <v>46</v>
      </c>
      <c r="BP2306" s="1" t="s">
        <v>7417</v>
      </c>
      <c r="BQ2306" s="1" t="s">
        <v>4219</v>
      </c>
      <c r="BR2306" s="1" t="s">
        <v>12389</v>
      </c>
      <c r="BS2306" s="1" t="s">
        <v>149</v>
      </c>
      <c r="BT2306" s="1" t="s">
        <v>9962</v>
      </c>
    </row>
    <row r="2307" spans="1:72" ht="13.5" customHeight="1">
      <c r="A2307" s="4" t="str">
        <f t="shared" si="64"/>
        <v>1702_각남면_0120</v>
      </c>
      <c r="B2307" s="1">
        <v>1702</v>
      </c>
      <c r="C2307" s="1" t="s">
        <v>12741</v>
      </c>
      <c r="D2307" s="1" t="s">
        <v>12742</v>
      </c>
      <c r="E2307" s="1">
        <v>2306</v>
      </c>
      <c r="F2307" s="1">
        <v>9</v>
      </c>
      <c r="G2307" s="1" t="s">
        <v>4149</v>
      </c>
      <c r="H2307" s="1" t="s">
        <v>7059</v>
      </c>
      <c r="I2307" s="1">
        <v>3</v>
      </c>
      <c r="L2307" s="1">
        <v>2</v>
      </c>
      <c r="M2307" s="1" t="s">
        <v>14393</v>
      </c>
      <c r="N2307" s="1" t="s">
        <v>14394</v>
      </c>
      <c r="S2307" s="1" t="s">
        <v>68</v>
      </c>
      <c r="T2307" s="1" t="s">
        <v>7222</v>
      </c>
      <c r="U2307" s="1" t="s">
        <v>3088</v>
      </c>
      <c r="V2307" s="1" t="s">
        <v>7494</v>
      </c>
      <c r="Y2307" s="1" t="s">
        <v>4220</v>
      </c>
      <c r="Z2307" s="1" t="s">
        <v>8915</v>
      </c>
      <c r="AF2307" s="1" t="s">
        <v>602</v>
      </c>
      <c r="AG2307" s="1" t="s">
        <v>12806</v>
      </c>
    </row>
    <row r="2308" spans="1:72" ht="13.5" customHeight="1">
      <c r="A2308" s="4" t="str">
        <f t="shared" si="64"/>
        <v>1702_각남면_0120</v>
      </c>
      <c r="B2308" s="1">
        <v>1702</v>
      </c>
      <c r="C2308" s="1" t="s">
        <v>12741</v>
      </c>
      <c r="D2308" s="1" t="s">
        <v>12742</v>
      </c>
      <c r="E2308" s="1">
        <v>2307</v>
      </c>
      <c r="F2308" s="1">
        <v>9</v>
      </c>
      <c r="G2308" s="1" t="s">
        <v>4149</v>
      </c>
      <c r="H2308" s="1" t="s">
        <v>7059</v>
      </c>
      <c r="I2308" s="1">
        <v>3</v>
      </c>
      <c r="L2308" s="1">
        <v>2</v>
      </c>
      <c r="M2308" s="1" t="s">
        <v>14393</v>
      </c>
      <c r="N2308" s="1" t="s">
        <v>14394</v>
      </c>
      <c r="S2308" s="1" t="s">
        <v>64</v>
      </c>
      <c r="T2308" s="1" t="s">
        <v>7221</v>
      </c>
      <c r="Y2308" s="1" t="s">
        <v>4221</v>
      </c>
      <c r="Z2308" s="1" t="s">
        <v>8916</v>
      </c>
      <c r="AF2308" s="1" t="s">
        <v>66</v>
      </c>
      <c r="AG2308" s="1" t="s">
        <v>9818</v>
      </c>
    </row>
    <row r="2309" spans="1:72" ht="13.5" customHeight="1">
      <c r="A2309" s="4" t="str">
        <f t="shared" si="64"/>
        <v>1702_각남면_0120</v>
      </c>
      <c r="B2309" s="1">
        <v>1702</v>
      </c>
      <c r="C2309" s="1" t="s">
        <v>12741</v>
      </c>
      <c r="D2309" s="1" t="s">
        <v>12742</v>
      </c>
      <c r="E2309" s="1">
        <v>2308</v>
      </c>
      <c r="F2309" s="1">
        <v>9</v>
      </c>
      <c r="G2309" s="1" t="s">
        <v>4149</v>
      </c>
      <c r="H2309" s="1" t="s">
        <v>7059</v>
      </c>
      <c r="I2309" s="1">
        <v>3</v>
      </c>
      <c r="L2309" s="1">
        <v>2</v>
      </c>
      <c r="M2309" s="1" t="s">
        <v>14393</v>
      </c>
      <c r="N2309" s="1" t="s">
        <v>14394</v>
      </c>
      <c r="S2309" s="1" t="s">
        <v>68</v>
      </c>
      <c r="T2309" s="1" t="s">
        <v>7222</v>
      </c>
      <c r="Y2309" s="1" t="s">
        <v>3406</v>
      </c>
      <c r="Z2309" s="1" t="s">
        <v>8917</v>
      </c>
      <c r="AC2309" s="1">
        <v>7</v>
      </c>
      <c r="AD2309" s="1" t="s">
        <v>74</v>
      </c>
      <c r="AE2309" s="1" t="s">
        <v>9766</v>
      </c>
    </row>
    <row r="2310" spans="1:72" ht="13.5" customHeight="1">
      <c r="A2310" s="4" t="str">
        <f t="shared" si="64"/>
        <v>1702_각남면_0120</v>
      </c>
      <c r="B2310" s="1">
        <v>1702</v>
      </c>
      <c r="C2310" s="1" t="s">
        <v>12741</v>
      </c>
      <c r="D2310" s="1" t="s">
        <v>12742</v>
      </c>
      <c r="E2310" s="1">
        <v>2309</v>
      </c>
      <c r="F2310" s="1">
        <v>9</v>
      </c>
      <c r="G2310" s="1" t="s">
        <v>4149</v>
      </c>
      <c r="H2310" s="1" t="s">
        <v>7059</v>
      </c>
      <c r="I2310" s="1">
        <v>3</v>
      </c>
      <c r="L2310" s="1">
        <v>2</v>
      </c>
      <c r="M2310" s="1" t="s">
        <v>14393</v>
      </c>
      <c r="N2310" s="1" t="s">
        <v>14394</v>
      </c>
      <c r="S2310" s="1" t="s">
        <v>64</v>
      </c>
      <c r="T2310" s="1" t="s">
        <v>7221</v>
      </c>
      <c r="Y2310" s="1" t="s">
        <v>88</v>
      </c>
      <c r="Z2310" s="1" t="s">
        <v>7814</v>
      </c>
      <c r="AC2310" s="1">
        <v>12</v>
      </c>
      <c r="AD2310" s="1" t="s">
        <v>736</v>
      </c>
      <c r="AE2310" s="1" t="s">
        <v>9813</v>
      </c>
    </row>
    <row r="2311" spans="1:72" ht="13.5" customHeight="1">
      <c r="A2311" s="4" t="str">
        <f t="shared" si="64"/>
        <v>1702_각남면_0120</v>
      </c>
      <c r="B2311" s="1">
        <v>1702</v>
      </c>
      <c r="C2311" s="1" t="s">
        <v>12741</v>
      </c>
      <c r="D2311" s="1" t="s">
        <v>12742</v>
      </c>
      <c r="E2311" s="1">
        <v>2310</v>
      </c>
      <c r="F2311" s="1">
        <v>9</v>
      </c>
      <c r="G2311" s="1" t="s">
        <v>4149</v>
      </c>
      <c r="H2311" s="1" t="s">
        <v>7059</v>
      </c>
      <c r="I2311" s="1">
        <v>3</v>
      </c>
      <c r="L2311" s="1">
        <v>3</v>
      </c>
      <c r="M2311" s="1" t="s">
        <v>14654</v>
      </c>
      <c r="N2311" s="1" t="s">
        <v>14655</v>
      </c>
      <c r="T2311" s="1" t="s">
        <v>14194</v>
      </c>
      <c r="U2311" s="1" t="s">
        <v>80</v>
      </c>
      <c r="V2311" s="1" t="s">
        <v>12874</v>
      </c>
      <c r="W2311" s="1" t="s">
        <v>148</v>
      </c>
      <c r="X2311" s="1" t="s">
        <v>11263</v>
      </c>
      <c r="Y2311" s="1" t="s">
        <v>463</v>
      </c>
      <c r="Z2311" s="1" t="s">
        <v>7763</v>
      </c>
      <c r="AC2311" s="1">
        <v>70</v>
      </c>
      <c r="AD2311" s="1" t="s">
        <v>72</v>
      </c>
      <c r="AE2311" s="1" t="s">
        <v>9765</v>
      </c>
      <c r="AJ2311" s="1" t="s">
        <v>17</v>
      </c>
      <c r="AK2311" s="1" t="s">
        <v>9936</v>
      </c>
      <c r="AL2311" s="1" t="s">
        <v>149</v>
      </c>
      <c r="AM2311" s="1" t="s">
        <v>9962</v>
      </c>
      <c r="AT2311" s="1" t="s">
        <v>194</v>
      </c>
      <c r="AU2311" s="1" t="s">
        <v>7558</v>
      </c>
      <c r="AV2311" s="1" t="s">
        <v>1306</v>
      </c>
      <c r="AW2311" s="1" t="s">
        <v>10625</v>
      </c>
      <c r="BG2311" s="1" t="s">
        <v>4152</v>
      </c>
      <c r="BH2311" s="1" t="s">
        <v>11081</v>
      </c>
      <c r="BI2311" s="1" t="s">
        <v>4153</v>
      </c>
      <c r="BJ2311" s="1" t="s">
        <v>11347</v>
      </c>
      <c r="BK2311" s="1" t="s">
        <v>46</v>
      </c>
      <c r="BL2311" s="1" t="s">
        <v>7417</v>
      </c>
      <c r="BM2311" s="1" t="s">
        <v>2576</v>
      </c>
      <c r="BN2311" s="1" t="s">
        <v>9350</v>
      </c>
      <c r="BO2311" s="1" t="s">
        <v>95</v>
      </c>
      <c r="BP2311" s="1" t="s">
        <v>10190</v>
      </c>
      <c r="BQ2311" s="1" t="s">
        <v>4222</v>
      </c>
      <c r="BR2311" s="1" t="s">
        <v>12381</v>
      </c>
      <c r="BS2311" s="1" t="s">
        <v>149</v>
      </c>
      <c r="BT2311" s="1" t="s">
        <v>9962</v>
      </c>
    </row>
    <row r="2312" spans="1:72" ht="13.5" customHeight="1">
      <c r="A2312" s="4" t="str">
        <f t="shared" si="64"/>
        <v>1702_각남면_0120</v>
      </c>
      <c r="B2312" s="1">
        <v>1702</v>
      </c>
      <c r="C2312" s="1" t="s">
        <v>12741</v>
      </c>
      <c r="D2312" s="1" t="s">
        <v>12742</v>
      </c>
      <c r="E2312" s="1">
        <v>2311</v>
      </c>
      <c r="F2312" s="1">
        <v>9</v>
      </c>
      <c r="G2312" s="1" t="s">
        <v>4149</v>
      </c>
      <c r="H2312" s="1" t="s">
        <v>7059</v>
      </c>
      <c r="I2312" s="1">
        <v>3</v>
      </c>
      <c r="L2312" s="1">
        <v>3</v>
      </c>
      <c r="M2312" s="1" t="s">
        <v>14654</v>
      </c>
      <c r="N2312" s="1" t="s">
        <v>14655</v>
      </c>
      <c r="S2312" s="1" t="s">
        <v>49</v>
      </c>
      <c r="T2312" s="1" t="s">
        <v>2878</v>
      </c>
      <c r="W2312" s="1" t="s">
        <v>2149</v>
      </c>
      <c r="X2312" s="1" t="s">
        <v>7787</v>
      </c>
      <c r="Y2312" s="1" t="s">
        <v>88</v>
      </c>
      <c r="Z2312" s="1" t="s">
        <v>7814</v>
      </c>
      <c r="AC2312" s="1">
        <v>65</v>
      </c>
      <c r="AD2312" s="1" t="s">
        <v>319</v>
      </c>
      <c r="AE2312" s="1" t="s">
        <v>7865</v>
      </c>
      <c r="AJ2312" s="1" t="s">
        <v>17</v>
      </c>
      <c r="AK2312" s="1" t="s">
        <v>9936</v>
      </c>
      <c r="AL2312" s="1" t="s">
        <v>360</v>
      </c>
      <c r="AM2312" s="1" t="s">
        <v>9928</v>
      </c>
      <c r="AT2312" s="1" t="s">
        <v>46</v>
      </c>
      <c r="AU2312" s="1" t="s">
        <v>7417</v>
      </c>
      <c r="AV2312" s="1" t="s">
        <v>15488</v>
      </c>
      <c r="AW2312" s="1" t="s">
        <v>10634</v>
      </c>
      <c r="BG2312" s="1" t="s">
        <v>1757</v>
      </c>
      <c r="BH2312" s="1" t="s">
        <v>10065</v>
      </c>
      <c r="BI2312" s="1" t="s">
        <v>4223</v>
      </c>
      <c r="BJ2312" s="1" t="s">
        <v>11352</v>
      </c>
      <c r="BK2312" s="1" t="s">
        <v>207</v>
      </c>
      <c r="BL2312" s="1" t="s">
        <v>10187</v>
      </c>
      <c r="BM2312" s="1" t="s">
        <v>4224</v>
      </c>
      <c r="BN2312" s="1" t="s">
        <v>11801</v>
      </c>
      <c r="BO2312" s="1" t="s">
        <v>1757</v>
      </c>
      <c r="BP2312" s="1" t="s">
        <v>10065</v>
      </c>
      <c r="BQ2312" s="1" t="s">
        <v>4225</v>
      </c>
      <c r="BR2312" s="1" t="s">
        <v>14089</v>
      </c>
      <c r="BS2312" s="1" t="s">
        <v>360</v>
      </c>
      <c r="BT2312" s="1" t="s">
        <v>9928</v>
      </c>
    </row>
    <row r="2313" spans="1:72" ht="13.5" customHeight="1">
      <c r="A2313" s="4" t="str">
        <f t="shared" si="64"/>
        <v>1702_각남면_0120</v>
      </c>
      <c r="B2313" s="1">
        <v>1702</v>
      </c>
      <c r="C2313" s="1" t="s">
        <v>12741</v>
      </c>
      <c r="D2313" s="1" t="s">
        <v>12742</v>
      </c>
      <c r="E2313" s="1">
        <v>2312</v>
      </c>
      <c r="F2313" s="1">
        <v>9</v>
      </c>
      <c r="G2313" s="1" t="s">
        <v>4149</v>
      </c>
      <c r="H2313" s="1" t="s">
        <v>7059</v>
      </c>
      <c r="I2313" s="1">
        <v>3</v>
      </c>
      <c r="L2313" s="1">
        <v>3</v>
      </c>
      <c r="M2313" s="1" t="s">
        <v>14654</v>
      </c>
      <c r="N2313" s="1" t="s">
        <v>14655</v>
      </c>
      <c r="S2313" s="1" t="s">
        <v>68</v>
      </c>
      <c r="T2313" s="1" t="s">
        <v>7222</v>
      </c>
      <c r="U2313" s="1" t="s">
        <v>2093</v>
      </c>
      <c r="V2313" s="1" t="s">
        <v>7443</v>
      </c>
      <c r="Y2313" s="1" t="s">
        <v>1379</v>
      </c>
      <c r="Z2313" s="1" t="s">
        <v>8117</v>
      </c>
      <c r="AC2313" s="1">
        <v>42</v>
      </c>
      <c r="AD2313" s="1" t="s">
        <v>266</v>
      </c>
      <c r="AE2313" s="1" t="s">
        <v>9788</v>
      </c>
    </row>
    <row r="2314" spans="1:72" ht="13.5" customHeight="1">
      <c r="A2314" s="4" t="str">
        <f t="shared" si="64"/>
        <v>1702_각남면_0120</v>
      </c>
      <c r="B2314" s="1">
        <v>1702</v>
      </c>
      <c r="C2314" s="1" t="s">
        <v>12741</v>
      </c>
      <c r="D2314" s="1" t="s">
        <v>12742</v>
      </c>
      <c r="E2314" s="1">
        <v>2313</v>
      </c>
      <c r="F2314" s="1">
        <v>9</v>
      </c>
      <c r="G2314" s="1" t="s">
        <v>4149</v>
      </c>
      <c r="H2314" s="1" t="s">
        <v>7059</v>
      </c>
      <c r="I2314" s="1">
        <v>3</v>
      </c>
      <c r="L2314" s="1">
        <v>3</v>
      </c>
      <c r="M2314" s="1" t="s">
        <v>14654</v>
      </c>
      <c r="N2314" s="1" t="s">
        <v>14655</v>
      </c>
      <c r="S2314" s="1" t="s">
        <v>117</v>
      </c>
      <c r="T2314" s="1" t="s">
        <v>7223</v>
      </c>
      <c r="W2314" s="1" t="s">
        <v>272</v>
      </c>
      <c r="X2314" s="1" t="s">
        <v>7756</v>
      </c>
      <c r="Y2314" s="1" t="s">
        <v>88</v>
      </c>
      <c r="Z2314" s="1" t="s">
        <v>7814</v>
      </c>
      <c r="AC2314" s="1">
        <v>29</v>
      </c>
      <c r="AD2314" s="1" t="s">
        <v>232</v>
      </c>
      <c r="AE2314" s="1" t="s">
        <v>9785</v>
      </c>
    </row>
    <row r="2315" spans="1:72" ht="13.5" customHeight="1">
      <c r="A2315" s="4" t="str">
        <f t="shared" si="64"/>
        <v>1702_각남면_0120</v>
      </c>
      <c r="B2315" s="1">
        <v>1702</v>
      </c>
      <c r="C2315" s="1" t="s">
        <v>12741</v>
      </c>
      <c r="D2315" s="1" t="s">
        <v>12742</v>
      </c>
      <c r="E2315" s="1">
        <v>2314</v>
      </c>
      <c r="F2315" s="1">
        <v>9</v>
      </c>
      <c r="G2315" s="1" t="s">
        <v>4149</v>
      </c>
      <c r="H2315" s="1" t="s">
        <v>7059</v>
      </c>
      <c r="I2315" s="1">
        <v>3</v>
      </c>
      <c r="L2315" s="1">
        <v>3</v>
      </c>
      <c r="M2315" s="1" t="s">
        <v>14654</v>
      </c>
      <c r="N2315" s="1" t="s">
        <v>14655</v>
      </c>
      <c r="T2315" s="1" t="s">
        <v>15306</v>
      </c>
      <c r="U2315" s="1" t="s">
        <v>320</v>
      </c>
      <c r="V2315" s="1" t="s">
        <v>7378</v>
      </c>
      <c r="Y2315" s="1" t="s">
        <v>15378</v>
      </c>
      <c r="Z2315" s="1" t="s">
        <v>8254</v>
      </c>
      <c r="AC2315" s="1">
        <v>19</v>
      </c>
      <c r="AD2315" s="1" t="s">
        <v>493</v>
      </c>
      <c r="AE2315" s="1" t="s">
        <v>9804</v>
      </c>
      <c r="BB2315" s="1" t="s">
        <v>141</v>
      </c>
      <c r="BC2315" s="1" t="s">
        <v>7634</v>
      </c>
      <c r="BD2315" s="1" t="s">
        <v>15885</v>
      </c>
      <c r="BE2315" s="1" t="s">
        <v>13045</v>
      </c>
    </row>
    <row r="2316" spans="1:72" ht="13.5" customHeight="1">
      <c r="A2316" s="4" t="str">
        <f t="shared" si="64"/>
        <v>1702_각남면_0120</v>
      </c>
      <c r="B2316" s="1">
        <v>1702</v>
      </c>
      <c r="C2316" s="1" t="s">
        <v>12741</v>
      </c>
      <c r="D2316" s="1" t="s">
        <v>12742</v>
      </c>
      <c r="E2316" s="1">
        <v>2315</v>
      </c>
      <c r="F2316" s="1">
        <v>9</v>
      </c>
      <c r="G2316" s="1" t="s">
        <v>4149</v>
      </c>
      <c r="H2316" s="1" t="s">
        <v>7059</v>
      </c>
      <c r="I2316" s="1">
        <v>3</v>
      </c>
      <c r="L2316" s="1">
        <v>3</v>
      </c>
      <c r="M2316" s="1" t="s">
        <v>14654</v>
      </c>
      <c r="N2316" s="1" t="s">
        <v>14655</v>
      </c>
      <c r="S2316" s="1" t="s">
        <v>2226</v>
      </c>
      <c r="T2316" s="1" t="s">
        <v>7258</v>
      </c>
      <c r="Y2316" s="1" t="s">
        <v>4226</v>
      </c>
      <c r="Z2316" s="1" t="s">
        <v>8918</v>
      </c>
      <c r="AC2316" s="1">
        <v>2</v>
      </c>
      <c r="AD2316" s="1" t="s">
        <v>99</v>
      </c>
      <c r="AE2316" s="1" t="s">
        <v>9768</v>
      </c>
      <c r="AF2316" s="1" t="s">
        <v>100</v>
      </c>
      <c r="AG2316" s="1" t="s">
        <v>9819</v>
      </c>
    </row>
    <row r="2317" spans="1:72" ht="13.5" customHeight="1">
      <c r="A2317" s="4" t="str">
        <f t="shared" si="64"/>
        <v>1702_각남면_0120</v>
      </c>
      <c r="B2317" s="1">
        <v>1702</v>
      </c>
      <c r="C2317" s="1" t="s">
        <v>12741</v>
      </c>
      <c r="D2317" s="1" t="s">
        <v>12742</v>
      </c>
      <c r="E2317" s="1">
        <v>2316</v>
      </c>
      <c r="F2317" s="1">
        <v>9</v>
      </c>
      <c r="G2317" s="1" t="s">
        <v>4149</v>
      </c>
      <c r="H2317" s="1" t="s">
        <v>7059</v>
      </c>
      <c r="I2317" s="1">
        <v>3</v>
      </c>
      <c r="L2317" s="1">
        <v>4</v>
      </c>
      <c r="M2317" s="1" t="s">
        <v>14928</v>
      </c>
      <c r="N2317" s="1" t="s">
        <v>14929</v>
      </c>
      <c r="T2317" s="1" t="s">
        <v>14194</v>
      </c>
      <c r="U2317" s="1" t="s">
        <v>4227</v>
      </c>
      <c r="V2317" s="1" t="s">
        <v>7573</v>
      </c>
      <c r="W2317" s="1" t="s">
        <v>272</v>
      </c>
      <c r="X2317" s="1" t="s">
        <v>7756</v>
      </c>
      <c r="Y2317" s="1" t="s">
        <v>4228</v>
      </c>
      <c r="Z2317" s="1" t="s">
        <v>8919</v>
      </c>
      <c r="AC2317" s="1">
        <v>48</v>
      </c>
      <c r="AD2317" s="1" t="s">
        <v>664</v>
      </c>
      <c r="AE2317" s="1" t="s">
        <v>9811</v>
      </c>
      <c r="AJ2317" s="1" t="s">
        <v>17</v>
      </c>
      <c r="AK2317" s="1" t="s">
        <v>9936</v>
      </c>
      <c r="AL2317" s="1" t="s">
        <v>97</v>
      </c>
      <c r="AM2317" s="1" t="s">
        <v>9880</v>
      </c>
      <c r="AT2317" s="1" t="s">
        <v>187</v>
      </c>
      <c r="AU2317" s="1" t="s">
        <v>10063</v>
      </c>
      <c r="AV2317" s="1" t="s">
        <v>15791</v>
      </c>
      <c r="AW2317" s="1" t="s">
        <v>10635</v>
      </c>
      <c r="BG2317" s="1" t="s">
        <v>207</v>
      </c>
      <c r="BH2317" s="1" t="s">
        <v>10187</v>
      </c>
      <c r="BI2317" s="1" t="s">
        <v>15910</v>
      </c>
      <c r="BJ2317" s="1" t="s">
        <v>7783</v>
      </c>
      <c r="BK2317" s="1" t="s">
        <v>207</v>
      </c>
      <c r="BL2317" s="1" t="s">
        <v>10187</v>
      </c>
      <c r="BM2317" s="1" t="s">
        <v>4229</v>
      </c>
      <c r="BN2317" s="1" t="s">
        <v>11802</v>
      </c>
      <c r="BO2317" s="1" t="s">
        <v>13636</v>
      </c>
      <c r="BP2317" s="1" t="s">
        <v>13638</v>
      </c>
      <c r="BQ2317" s="1" t="s">
        <v>13637</v>
      </c>
      <c r="BR2317" s="1" t="s">
        <v>13639</v>
      </c>
      <c r="BS2317" s="1" t="s">
        <v>2668</v>
      </c>
      <c r="BT2317" s="1" t="s">
        <v>10016</v>
      </c>
    </row>
    <row r="2318" spans="1:72" ht="13.5" customHeight="1">
      <c r="A2318" s="4" t="str">
        <f t="shared" si="64"/>
        <v>1702_각남면_0120</v>
      </c>
      <c r="B2318" s="1">
        <v>1702</v>
      </c>
      <c r="C2318" s="1" t="s">
        <v>12741</v>
      </c>
      <c r="D2318" s="1" t="s">
        <v>12742</v>
      </c>
      <c r="E2318" s="1">
        <v>2317</v>
      </c>
      <c r="F2318" s="1">
        <v>9</v>
      </c>
      <c r="G2318" s="1" t="s">
        <v>4149</v>
      </c>
      <c r="H2318" s="1" t="s">
        <v>7059</v>
      </c>
      <c r="I2318" s="1">
        <v>3</v>
      </c>
      <c r="L2318" s="1">
        <v>4</v>
      </c>
      <c r="M2318" s="1" t="s">
        <v>14928</v>
      </c>
      <c r="N2318" s="1" t="s">
        <v>14929</v>
      </c>
      <c r="S2318" s="1" t="s">
        <v>49</v>
      </c>
      <c r="T2318" s="1" t="s">
        <v>2878</v>
      </c>
      <c r="W2318" s="1" t="s">
        <v>303</v>
      </c>
      <c r="X2318" s="1" t="s">
        <v>7757</v>
      </c>
      <c r="Y2318" s="1" t="s">
        <v>88</v>
      </c>
      <c r="Z2318" s="1" t="s">
        <v>7814</v>
      </c>
      <c r="AC2318" s="1">
        <v>42</v>
      </c>
      <c r="AD2318" s="1" t="s">
        <v>266</v>
      </c>
      <c r="AE2318" s="1" t="s">
        <v>9788</v>
      </c>
      <c r="AJ2318" s="1" t="s">
        <v>17</v>
      </c>
      <c r="AK2318" s="1" t="s">
        <v>9936</v>
      </c>
      <c r="AL2318" s="1" t="s">
        <v>149</v>
      </c>
      <c r="AM2318" s="1" t="s">
        <v>9962</v>
      </c>
      <c r="AT2318" s="1" t="s">
        <v>247</v>
      </c>
      <c r="AU2318" s="1" t="s">
        <v>7367</v>
      </c>
      <c r="AV2318" s="1" t="s">
        <v>4231</v>
      </c>
      <c r="AW2318" s="1" t="s">
        <v>10636</v>
      </c>
      <c r="BG2318" s="1" t="s">
        <v>46</v>
      </c>
      <c r="BH2318" s="1" t="s">
        <v>7417</v>
      </c>
      <c r="BI2318" s="1" t="s">
        <v>4232</v>
      </c>
      <c r="BJ2318" s="1" t="s">
        <v>10553</v>
      </c>
      <c r="BK2318" s="1" t="s">
        <v>194</v>
      </c>
      <c r="BL2318" s="1" t="s">
        <v>7558</v>
      </c>
      <c r="BM2318" s="1" t="s">
        <v>530</v>
      </c>
      <c r="BN2318" s="1" t="s">
        <v>8419</v>
      </c>
      <c r="BO2318" s="1" t="s">
        <v>95</v>
      </c>
      <c r="BP2318" s="1" t="s">
        <v>10190</v>
      </c>
      <c r="BQ2318" s="1" t="s">
        <v>4233</v>
      </c>
      <c r="BR2318" s="1" t="s">
        <v>14020</v>
      </c>
      <c r="BS2318" s="1" t="s">
        <v>149</v>
      </c>
      <c r="BT2318" s="1" t="s">
        <v>9962</v>
      </c>
    </row>
    <row r="2319" spans="1:72" ht="13.5" customHeight="1">
      <c r="A2319" s="4" t="str">
        <f t="shared" si="64"/>
        <v>1702_각남면_0120</v>
      </c>
      <c r="B2319" s="1">
        <v>1702</v>
      </c>
      <c r="C2319" s="1" t="s">
        <v>12741</v>
      </c>
      <c r="D2319" s="1" t="s">
        <v>12742</v>
      </c>
      <c r="E2319" s="1">
        <v>2318</v>
      </c>
      <c r="F2319" s="1">
        <v>9</v>
      </c>
      <c r="G2319" s="1" t="s">
        <v>4149</v>
      </c>
      <c r="H2319" s="1" t="s">
        <v>7059</v>
      </c>
      <c r="I2319" s="1">
        <v>3</v>
      </c>
      <c r="L2319" s="1">
        <v>4</v>
      </c>
      <c r="M2319" s="1" t="s">
        <v>14928</v>
      </c>
      <c r="N2319" s="1" t="s">
        <v>14929</v>
      </c>
      <c r="S2319" s="1" t="s">
        <v>68</v>
      </c>
      <c r="T2319" s="1" t="s">
        <v>7222</v>
      </c>
      <c r="U2319" s="1" t="s">
        <v>4234</v>
      </c>
      <c r="V2319" s="1" t="s">
        <v>7574</v>
      </c>
      <c r="Y2319" s="1" t="s">
        <v>4235</v>
      </c>
      <c r="Z2319" s="1" t="s">
        <v>8920</v>
      </c>
      <c r="AC2319" s="1">
        <v>14</v>
      </c>
      <c r="AD2319" s="1" t="s">
        <v>159</v>
      </c>
      <c r="AE2319" s="1" t="s">
        <v>9777</v>
      </c>
    </row>
    <row r="2320" spans="1:72" ht="13.5" customHeight="1">
      <c r="A2320" s="4" t="str">
        <f t="shared" si="64"/>
        <v>1702_각남면_0120</v>
      </c>
      <c r="B2320" s="1">
        <v>1702</v>
      </c>
      <c r="C2320" s="1" t="s">
        <v>12741</v>
      </c>
      <c r="D2320" s="1" t="s">
        <v>12742</v>
      </c>
      <c r="E2320" s="1">
        <v>2319</v>
      </c>
      <c r="F2320" s="1">
        <v>9</v>
      </c>
      <c r="G2320" s="1" t="s">
        <v>4149</v>
      </c>
      <c r="H2320" s="1" t="s">
        <v>7059</v>
      </c>
      <c r="I2320" s="1">
        <v>3</v>
      </c>
      <c r="L2320" s="1">
        <v>4</v>
      </c>
      <c r="M2320" s="1" t="s">
        <v>14928</v>
      </c>
      <c r="N2320" s="1" t="s">
        <v>14929</v>
      </c>
      <c r="S2320" s="1" t="s">
        <v>64</v>
      </c>
      <c r="T2320" s="1" t="s">
        <v>7221</v>
      </c>
      <c r="Y2320" s="1" t="s">
        <v>4236</v>
      </c>
      <c r="Z2320" s="1" t="s">
        <v>8921</v>
      </c>
      <c r="AC2320" s="1">
        <v>5</v>
      </c>
      <c r="AD2320" s="1" t="s">
        <v>319</v>
      </c>
      <c r="AE2320" s="1" t="s">
        <v>7865</v>
      </c>
    </row>
    <row r="2321" spans="1:73" ht="13.5" customHeight="1">
      <c r="A2321" s="4" t="str">
        <f t="shared" si="64"/>
        <v>1702_각남면_0120</v>
      </c>
      <c r="B2321" s="1">
        <v>1702</v>
      </c>
      <c r="C2321" s="1" t="s">
        <v>12741</v>
      </c>
      <c r="D2321" s="1" t="s">
        <v>12742</v>
      </c>
      <c r="E2321" s="1">
        <v>2320</v>
      </c>
      <c r="F2321" s="1">
        <v>9</v>
      </c>
      <c r="G2321" s="1" t="s">
        <v>4149</v>
      </c>
      <c r="H2321" s="1" t="s">
        <v>7059</v>
      </c>
      <c r="I2321" s="1">
        <v>3</v>
      </c>
      <c r="L2321" s="1">
        <v>4</v>
      </c>
      <c r="M2321" s="1" t="s">
        <v>14928</v>
      </c>
      <c r="N2321" s="1" t="s">
        <v>14929</v>
      </c>
      <c r="S2321" s="1" t="s">
        <v>64</v>
      </c>
      <c r="T2321" s="1" t="s">
        <v>7221</v>
      </c>
      <c r="Y2321" s="1" t="s">
        <v>12696</v>
      </c>
      <c r="Z2321" s="1" t="s">
        <v>13096</v>
      </c>
      <c r="AC2321" s="1">
        <v>2</v>
      </c>
      <c r="AD2321" s="1" t="s">
        <v>99</v>
      </c>
      <c r="AE2321" s="1" t="s">
        <v>9768</v>
      </c>
      <c r="AF2321" s="1" t="s">
        <v>100</v>
      </c>
      <c r="AG2321" s="1" t="s">
        <v>9819</v>
      </c>
    </row>
    <row r="2322" spans="1:73" ht="13.5" customHeight="1">
      <c r="A2322" s="4" t="str">
        <f t="shared" si="64"/>
        <v>1702_각남면_0120</v>
      </c>
      <c r="B2322" s="1">
        <v>1702</v>
      </c>
      <c r="C2322" s="1" t="s">
        <v>12741</v>
      </c>
      <c r="D2322" s="1" t="s">
        <v>12742</v>
      </c>
      <c r="E2322" s="1">
        <v>2321</v>
      </c>
      <c r="F2322" s="1">
        <v>9</v>
      </c>
      <c r="G2322" s="1" t="s">
        <v>4149</v>
      </c>
      <c r="H2322" s="1" t="s">
        <v>7059</v>
      </c>
      <c r="I2322" s="1">
        <v>3</v>
      </c>
      <c r="L2322" s="1">
        <v>5</v>
      </c>
      <c r="M2322" s="1" t="s">
        <v>15168</v>
      </c>
      <c r="N2322" s="1" t="s">
        <v>15169</v>
      </c>
      <c r="T2322" s="1" t="s">
        <v>14194</v>
      </c>
      <c r="U2322" s="1" t="s">
        <v>4237</v>
      </c>
      <c r="V2322" s="1" t="s">
        <v>7575</v>
      </c>
      <c r="W2322" s="1" t="s">
        <v>400</v>
      </c>
      <c r="X2322" s="1" t="s">
        <v>7759</v>
      </c>
      <c r="Y2322" s="1" t="s">
        <v>1502</v>
      </c>
      <c r="Z2322" s="1" t="s">
        <v>8861</v>
      </c>
      <c r="AC2322" s="1">
        <v>68</v>
      </c>
      <c r="AD2322" s="1" t="s">
        <v>184</v>
      </c>
      <c r="AE2322" s="1" t="s">
        <v>9781</v>
      </c>
      <c r="AJ2322" s="1" t="s">
        <v>17</v>
      </c>
      <c r="AK2322" s="1" t="s">
        <v>9936</v>
      </c>
      <c r="AL2322" s="1" t="s">
        <v>401</v>
      </c>
      <c r="AM2322" s="1" t="s">
        <v>9996</v>
      </c>
      <c r="AT2322" s="1" t="s">
        <v>363</v>
      </c>
      <c r="AU2322" s="1" t="s">
        <v>7491</v>
      </c>
      <c r="AV2322" s="1" t="s">
        <v>1932</v>
      </c>
      <c r="AW2322" s="1" t="s">
        <v>8903</v>
      </c>
      <c r="BG2322" s="1" t="s">
        <v>46</v>
      </c>
      <c r="BH2322" s="1" t="s">
        <v>7417</v>
      </c>
      <c r="BI2322" s="1" t="s">
        <v>15488</v>
      </c>
      <c r="BJ2322" s="1" t="s">
        <v>10634</v>
      </c>
      <c r="BK2322" s="1" t="s">
        <v>194</v>
      </c>
      <c r="BL2322" s="1" t="s">
        <v>7558</v>
      </c>
      <c r="BM2322" s="1" t="s">
        <v>4182</v>
      </c>
      <c r="BN2322" s="1" t="s">
        <v>11799</v>
      </c>
      <c r="BO2322" s="1" t="s">
        <v>299</v>
      </c>
      <c r="BP2322" s="1" t="s">
        <v>7347</v>
      </c>
      <c r="BQ2322" s="1" t="s">
        <v>4238</v>
      </c>
      <c r="BR2322" s="1" t="s">
        <v>12385</v>
      </c>
      <c r="BS2322" s="1" t="s">
        <v>97</v>
      </c>
      <c r="BT2322" s="1" t="s">
        <v>9880</v>
      </c>
    </row>
    <row r="2323" spans="1:73" ht="13.5" customHeight="1">
      <c r="A2323" s="4" t="str">
        <f t="shared" si="64"/>
        <v>1702_각남면_0120</v>
      </c>
      <c r="B2323" s="1">
        <v>1702</v>
      </c>
      <c r="C2323" s="1" t="s">
        <v>12741</v>
      </c>
      <c r="D2323" s="1" t="s">
        <v>12742</v>
      </c>
      <c r="E2323" s="1">
        <v>2322</v>
      </c>
      <c r="F2323" s="1">
        <v>9</v>
      </c>
      <c r="G2323" s="1" t="s">
        <v>4149</v>
      </c>
      <c r="H2323" s="1" t="s">
        <v>7059</v>
      </c>
      <c r="I2323" s="1">
        <v>3</v>
      </c>
      <c r="L2323" s="1">
        <v>5</v>
      </c>
      <c r="M2323" s="1" t="s">
        <v>15168</v>
      </c>
      <c r="N2323" s="1" t="s">
        <v>15169</v>
      </c>
      <c r="S2323" s="1" t="s">
        <v>49</v>
      </c>
      <c r="T2323" s="1" t="s">
        <v>2878</v>
      </c>
      <c r="W2323" s="1" t="s">
        <v>76</v>
      </c>
      <c r="X2323" s="1" t="s">
        <v>12974</v>
      </c>
      <c r="Y2323" s="1" t="s">
        <v>88</v>
      </c>
      <c r="Z2323" s="1" t="s">
        <v>7814</v>
      </c>
      <c r="AC2323" s="1">
        <v>48</v>
      </c>
      <c r="AD2323" s="1" t="s">
        <v>664</v>
      </c>
      <c r="AE2323" s="1" t="s">
        <v>9811</v>
      </c>
      <c r="AJ2323" s="1" t="s">
        <v>17</v>
      </c>
      <c r="AK2323" s="1" t="s">
        <v>9936</v>
      </c>
      <c r="AL2323" s="1" t="s">
        <v>79</v>
      </c>
      <c r="AM2323" s="1" t="s">
        <v>13206</v>
      </c>
      <c r="AT2323" s="1" t="s">
        <v>46</v>
      </c>
      <c r="AU2323" s="1" t="s">
        <v>7417</v>
      </c>
      <c r="AV2323" s="1" t="s">
        <v>1561</v>
      </c>
      <c r="AW2323" s="1" t="s">
        <v>8181</v>
      </c>
      <c r="BG2323" s="1" t="s">
        <v>2955</v>
      </c>
      <c r="BH2323" s="1" t="s">
        <v>10217</v>
      </c>
      <c r="BI2323" s="1" t="s">
        <v>1032</v>
      </c>
      <c r="BJ2323" s="1" t="s">
        <v>9351</v>
      </c>
      <c r="BK2323" s="1" t="s">
        <v>473</v>
      </c>
      <c r="BL2323" s="1" t="s">
        <v>11048</v>
      </c>
      <c r="BM2323" s="1" t="s">
        <v>4239</v>
      </c>
      <c r="BN2323" s="1" t="s">
        <v>8485</v>
      </c>
      <c r="BO2323" s="1" t="s">
        <v>189</v>
      </c>
      <c r="BP2323" s="1" t="s">
        <v>7414</v>
      </c>
      <c r="BQ2323" s="1" t="s">
        <v>4240</v>
      </c>
      <c r="BR2323" s="1" t="s">
        <v>12390</v>
      </c>
      <c r="BS2323" s="1" t="s">
        <v>399</v>
      </c>
      <c r="BT2323" s="1" t="s">
        <v>9937</v>
      </c>
    </row>
    <row r="2324" spans="1:73" ht="13.5" customHeight="1">
      <c r="A2324" s="4" t="str">
        <f t="shared" ref="A2324:A2346" si="65">HYPERLINK("http://kyu.snu.ac.kr/sdhj/index.jsp?type=hj/GK14658_00IH_0001_0120.jpg","1702_각남면_0120")</f>
        <v>1702_각남면_0120</v>
      </c>
      <c r="B2324" s="1">
        <v>1702</v>
      </c>
      <c r="C2324" s="1" t="s">
        <v>12741</v>
      </c>
      <c r="D2324" s="1" t="s">
        <v>12742</v>
      </c>
      <c r="E2324" s="1">
        <v>2323</v>
      </c>
      <c r="F2324" s="1">
        <v>9</v>
      </c>
      <c r="G2324" s="1" t="s">
        <v>4149</v>
      </c>
      <c r="H2324" s="1" t="s">
        <v>7059</v>
      </c>
      <c r="I2324" s="1">
        <v>3</v>
      </c>
      <c r="L2324" s="1">
        <v>5</v>
      </c>
      <c r="M2324" s="1" t="s">
        <v>15168</v>
      </c>
      <c r="N2324" s="1" t="s">
        <v>15169</v>
      </c>
      <c r="S2324" s="1" t="s">
        <v>68</v>
      </c>
      <c r="T2324" s="1" t="s">
        <v>7222</v>
      </c>
      <c r="U2324" s="1" t="s">
        <v>1505</v>
      </c>
      <c r="V2324" s="1" t="s">
        <v>7411</v>
      </c>
      <c r="Y2324" s="1" t="s">
        <v>4241</v>
      </c>
      <c r="Z2324" s="1" t="s">
        <v>8922</v>
      </c>
      <c r="AC2324" s="1">
        <v>18</v>
      </c>
      <c r="AD2324" s="1" t="s">
        <v>157</v>
      </c>
      <c r="AE2324" s="1" t="s">
        <v>9776</v>
      </c>
    </row>
    <row r="2325" spans="1:73" ht="13.5" customHeight="1">
      <c r="A2325" s="4" t="str">
        <f t="shared" si="65"/>
        <v>1702_각남면_0120</v>
      </c>
      <c r="B2325" s="1">
        <v>1702</v>
      </c>
      <c r="C2325" s="1" t="s">
        <v>12741</v>
      </c>
      <c r="D2325" s="1" t="s">
        <v>12742</v>
      </c>
      <c r="E2325" s="1">
        <v>2324</v>
      </c>
      <c r="F2325" s="1">
        <v>9</v>
      </c>
      <c r="G2325" s="1" t="s">
        <v>4149</v>
      </c>
      <c r="H2325" s="1" t="s">
        <v>7059</v>
      </c>
      <c r="I2325" s="1">
        <v>3</v>
      </c>
      <c r="L2325" s="1">
        <v>5</v>
      </c>
      <c r="M2325" s="1" t="s">
        <v>15168</v>
      </c>
      <c r="N2325" s="1" t="s">
        <v>15169</v>
      </c>
      <c r="S2325" s="1" t="s">
        <v>64</v>
      </c>
      <c r="T2325" s="1" t="s">
        <v>7221</v>
      </c>
      <c r="Y2325" s="1" t="s">
        <v>12696</v>
      </c>
      <c r="Z2325" s="1" t="s">
        <v>13096</v>
      </c>
      <c r="AC2325" s="1">
        <v>5</v>
      </c>
      <c r="AD2325" s="1" t="s">
        <v>319</v>
      </c>
      <c r="AE2325" s="1" t="s">
        <v>7865</v>
      </c>
    </row>
    <row r="2326" spans="1:73" ht="13.5" customHeight="1">
      <c r="A2326" s="4" t="str">
        <f t="shared" si="65"/>
        <v>1702_각남면_0120</v>
      </c>
      <c r="B2326" s="1">
        <v>1702</v>
      </c>
      <c r="C2326" s="1" t="s">
        <v>12741</v>
      </c>
      <c r="D2326" s="1" t="s">
        <v>12742</v>
      </c>
      <c r="E2326" s="1">
        <v>2325</v>
      </c>
      <c r="F2326" s="1">
        <v>9</v>
      </c>
      <c r="G2326" s="1" t="s">
        <v>4149</v>
      </c>
      <c r="H2326" s="1" t="s">
        <v>7059</v>
      </c>
      <c r="I2326" s="1">
        <v>3</v>
      </c>
      <c r="L2326" s="1">
        <v>5</v>
      </c>
      <c r="M2326" s="1" t="s">
        <v>15168</v>
      </c>
      <c r="N2326" s="1" t="s">
        <v>15169</v>
      </c>
      <c r="S2326" s="1" t="s">
        <v>64</v>
      </c>
      <c r="T2326" s="1" t="s">
        <v>7221</v>
      </c>
      <c r="Y2326" s="1" t="s">
        <v>4242</v>
      </c>
      <c r="Z2326" s="1" t="s">
        <v>8309</v>
      </c>
      <c r="AC2326" s="1">
        <v>2</v>
      </c>
      <c r="AD2326" s="1" t="s">
        <v>99</v>
      </c>
      <c r="AE2326" s="1" t="s">
        <v>9768</v>
      </c>
      <c r="AF2326" s="1" t="s">
        <v>100</v>
      </c>
      <c r="AG2326" s="1" t="s">
        <v>9819</v>
      </c>
    </row>
    <row r="2327" spans="1:73" ht="13.5" customHeight="1">
      <c r="A2327" s="4" t="str">
        <f t="shared" si="65"/>
        <v>1702_각남면_0120</v>
      </c>
      <c r="B2327" s="1">
        <v>1702</v>
      </c>
      <c r="C2327" s="1" t="s">
        <v>12741</v>
      </c>
      <c r="D2327" s="1" t="s">
        <v>12742</v>
      </c>
      <c r="E2327" s="1">
        <v>2326</v>
      </c>
      <c r="F2327" s="1">
        <v>9</v>
      </c>
      <c r="G2327" s="1" t="s">
        <v>4149</v>
      </c>
      <c r="H2327" s="1" t="s">
        <v>7059</v>
      </c>
      <c r="I2327" s="1">
        <v>3</v>
      </c>
      <c r="L2327" s="1">
        <v>5</v>
      </c>
      <c r="M2327" s="1" t="s">
        <v>15168</v>
      </c>
      <c r="N2327" s="1" t="s">
        <v>15169</v>
      </c>
      <c r="S2327" s="1" t="s">
        <v>68</v>
      </c>
      <c r="T2327" s="1" t="s">
        <v>7222</v>
      </c>
      <c r="Y2327" s="1" t="s">
        <v>4243</v>
      </c>
      <c r="Z2327" s="1" t="s">
        <v>8923</v>
      </c>
      <c r="AC2327" s="1">
        <v>1</v>
      </c>
      <c r="AD2327" s="1" t="s">
        <v>284</v>
      </c>
      <c r="AE2327" s="1" t="s">
        <v>9789</v>
      </c>
      <c r="AF2327" s="1" t="s">
        <v>100</v>
      </c>
      <c r="AG2327" s="1" t="s">
        <v>9819</v>
      </c>
    </row>
    <row r="2328" spans="1:73" ht="13.5" customHeight="1">
      <c r="A2328" s="4" t="str">
        <f t="shared" si="65"/>
        <v>1702_각남면_0120</v>
      </c>
      <c r="B2328" s="1">
        <v>1702</v>
      </c>
      <c r="C2328" s="1" t="s">
        <v>12741</v>
      </c>
      <c r="D2328" s="1" t="s">
        <v>12742</v>
      </c>
      <c r="E2328" s="1">
        <v>2327</v>
      </c>
      <c r="F2328" s="1">
        <v>9</v>
      </c>
      <c r="G2328" s="1" t="s">
        <v>4149</v>
      </c>
      <c r="H2328" s="1" t="s">
        <v>7059</v>
      </c>
      <c r="I2328" s="1">
        <v>4</v>
      </c>
      <c r="J2328" s="1" t="s">
        <v>4244</v>
      </c>
      <c r="K2328" s="1" t="s">
        <v>7128</v>
      </c>
      <c r="L2328" s="1">
        <v>1</v>
      </c>
      <c r="M2328" s="1" t="s">
        <v>4244</v>
      </c>
      <c r="N2328" s="1" t="s">
        <v>7128</v>
      </c>
      <c r="T2328" s="1" t="s">
        <v>14194</v>
      </c>
      <c r="U2328" s="1" t="s">
        <v>172</v>
      </c>
      <c r="V2328" s="1" t="s">
        <v>7314</v>
      </c>
      <c r="W2328" s="1" t="s">
        <v>409</v>
      </c>
      <c r="X2328" s="1" t="s">
        <v>7760</v>
      </c>
      <c r="Y2328" s="1" t="s">
        <v>4245</v>
      </c>
      <c r="Z2328" s="1" t="s">
        <v>8924</v>
      </c>
      <c r="AC2328" s="1">
        <v>45</v>
      </c>
      <c r="AD2328" s="1" t="s">
        <v>203</v>
      </c>
      <c r="AE2328" s="1" t="s">
        <v>9782</v>
      </c>
      <c r="AJ2328" s="1" t="s">
        <v>17</v>
      </c>
      <c r="AK2328" s="1" t="s">
        <v>9936</v>
      </c>
      <c r="AL2328" s="1" t="s">
        <v>399</v>
      </c>
      <c r="AM2328" s="1" t="s">
        <v>9937</v>
      </c>
      <c r="AT2328" s="1" t="s">
        <v>247</v>
      </c>
      <c r="AU2328" s="1" t="s">
        <v>7367</v>
      </c>
      <c r="AV2328" s="1" t="s">
        <v>673</v>
      </c>
      <c r="AW2328" s="1" t="s">
        <v>10310</v>
      </c>
      <c r="BG2328" s="1" t="s">
        <v>46</v>
      </c>
      <c r="BH2328" s="1" t="s">
        <v>7417</v>
      </c>
      <c r="BI2328" s="1" t="s">
        <v>497</v>
      </c>
      <c r="BJ2328" s="1" t="s">
        <v>7898</v>
      </c>
      <c r="BK2328" s="1" t="s">
        <v>46</v>
      </c>
      <c r="BL2328" s="1" t="s">
        <v>7417</v>
      </c>
      <c r="BM2328" s="1" t="s">
        <v>674</v>
      </c>
      <c r="BN2328" s="1" t="s">
        <v>9027</v>
      </c>
      <c r="BO2328" s="1" t="s">
        <v>46</v>
      </c>
      <c r="BP2328" s="1" t="s">
        <v>7417</v>
      </c>
      <c r="BQ2328" s="1" t="s">
        <v>4246</v>
      </c>
      <c r="BR2328" s="1" t="s">
        <v>12391</v>
      </c>
      <c r="BS2328" s="1" t="s">
        <v>90</v>
      </c>
      <c r="BT2328" s="1" t="s">
        <v>9993</v>
      </c>
    </row>
    <row r="2329" spans="1:73" ht="13.5" customHeight="1">
      <c r="A2329" s="4" t="str">
        <f t="shared" si="65"/>
        <v>1702_각남면_0120</v>
      </c>
      <c r="B2329" s="1">
        <v>1702</v>
      </c>
      <c r="C2329" s="1" t="s">
        <v>12741</v>
      </c>
      <c r="D2329" s="1" t="s">
        <v>12742</v>
      </c>
      <c r="E2329" s="1">
        <v>2328</v>
      </c>
      <c r="F2329" s="1">
        <v>9</v>
      </c>
      <c r="G2329" s="1" t="s">
        <v>4149</v>
      </c>
      <c r="H2329" s="1" t="s">
        <v>7059</v>
      </c>
      <c r="I2329" s="1">
        <v>4</v>
      </c>
      <c r="L2329" s="1">
        <v>1</v>
      </c>
      <c r="M2329" s="1" t="s">
        <v>4244</v>
      </c>
      <c r="N2329" s="1" t="s">
        <v>7128</v>
      </c>
      <c r="S2329" s="1" t="s">
        <v>49</v>
      </c>
      <c r="T2329" s="1" t="s">
        <v>2878</v>
      </c>
      <c r="W2329" s="1" t="s">
        <v>148</v>
      </c>
      <c r="X2329" s="1" t="s">
        <v>11263</v>
      </c>
      <c r="Y2329" s="1" t="s">
        <v>88</v>
      </c>
      <c r="Z2329" s="1" t="s">
        <v>7814</v>
      </c>
      <c r="AC2329" s="1">
        <v>45</v>
      </c>
      <c r="AD2329" s="1" t="s">
        <v>664</v>
      </c>
      <c r="AE2329" s="1" t="s">
        <v>9811</v>
      </c>
      <c r="AJ2329" s="1" t="s">
        <v>17</v>
      </c>
      <c r="AK2329" s="1" t="s">
        <v>9936</v>
      </c>
      <c r="AL2329" s="1" t="s">
        <v>828</v>
      </c>
      <c r="AM2329" s="1" t="s">
        <v>9963</v>
      </c>
      <c r="AT2329" s="1" t="s">
        <v>46</v>
      </c>
      <c r="AU2329" s="1" t="s">
        <v>7417</v>
      </c>
      <c r="AV2329" s="1" t="s">
        <v>3320</v>
      </c>
      <c r="AW2329" s="1" t="s">
        <v>10545</v>
      </c>
      <c r="BG2329" s="1" t="s">
        <v>46</v>
      </c>
      <c r="BH2329" s="1" t="s">
        <v>7417</v>
      </c>
      <c r="BI2329" s="1" t="s">
        <v>4247</v>
      </c>
      <c r="BJ2329" s="1" t="s">
        <v>11353</v>
      </c>
      <c r="BK2329" s="1" t="s">
        <v>3667</v>
      </c>
      <c r="BL2329" s="1" t="s">
        <v>10228</v>
      </c>
      <c r="BM2329" s="1" t="s">
        <v>4248</v>
      </c>
      <c r="BN2329" s="1" t="s">
        <v>10052</v>
      </c>
      <c r="BO2329" s="1" t="s">
        <v>187</v>
      </c>
      <c r="BP2329" s="1" t="s">
        <v>10063</v>
      </c>
      <c r="BQ2329" s="1" t="s">
        <v>4249</v>
      </c>
      <c r="BR2329" s="1" t="s">
        <v>12392</v>
      </c>
      <c r="BS2329" s="1" t="s">
        <v>2846</v>
      </c>
      <c r="BT2329" s="1" t="s">
        <v>10039</v>
      </c>
    </row>
    <row r="2330" spans="1:73" ht="13.5" customHeight="1">
      <c r="A2330" s="4" t="str">
        <f t="shared" si="65"/>
        <v>1702_각남면_0120</v>
      </c>
      <c r="B2330" s="1">
        <v>1702</v>
      </c>
      <c r="C2330" s="1" t="s">
        <v>12741</v>
      </c>
      <c r="D2330" s="1" t="s">
        <v>12742</v>
      </c>
      <c r="E2330" s="1">
        <v>2329</v>
      </c>
      <c r="F2330" s="1">
        <v>9</v>
      </c>
      <c r="G2330" s="1" t="s">
        <v>4149</v>
      </c>
      <c r="H2330" s="1" t="s">
        <v>7059</v>
      </c>
      <c r="I2330" s="1">
        <v>4</v>
      </c>
      <c r="L2330" s="1">
        <v>1</v>
      </c>
      <c r="M2330" s="1" t="s">
        <v>4244</v>
      </c>
      <c r="N2330" s="1" t="s">
        <v>7128</v>
      </c>
      <c r="S2330" s="1" t="s">
        <v>64</v>
      </c>
      <c r="T2330" s="1" t="s">
        <v>7221</v>
      </c>
      <c r="Y2330" s="1" t="s">
        <v>1068</v>
      </c>
      <c r="Z2330" s="1" t="s">
        <v>8041</v>
      </c>
      <c r="AF2330" s="1" t="s">
        <v>66</v>
      </c>
      <c r="AG2330" s="1" t="s">
        <v>9818</v>
      </c>
    </row>
    <row r="2331" spans="1:73" ht="13.5" customHeight="1">
      <c r="A2331" s="4" t="str">
        <f t="shared" si="65"/>
        <v>1702_각남면_0120</v>
      </c>
      <c r="B2331" s="1">
        <v>1702</v>
      </c>
      <c r="C2331" s="1" t="s">
        <v>12741</v>
      </c>
      <c r="D2331" s="1" t="s">
        <v>12742</v>
      </c>
      <c r="E2331" s="1">
        <v>2330</v>
      </c>
      <c r="F2331" s="1">
        <v>9</v>
      </c>
      <c r="G2331" s="1" t="s">
        <v>4149</v>
      </c>
      <c r="H2331" s="1" t="s">
        <v>7059</v>
      </c>
      <c r="I2331" s="1">
        <v>4</v>
      </c>
      <c r="L2331" s="1">
        <v>1</v>
      </c>
      <c r="M2331" s="1" t="s">
        <v>4244</v>
      </c>
      <c r="N2331" s="1" t="s">
        <v>7128</v>
      </c>
      <c r="S2331" s="1" t="s">
        <v>68</v>
      </c>
      <c r="T2331" s="1" t="s">
        <v>7222</v>
      </c>
      <c r="U2331" s="1" t="s">
        <v>652</v>
      </c>
      <c r="V2331" s="1" t="s">
        <v>7351</v>
      </c>
      <c r="Y2331" s="1" t="s">
        <v>3571</v>
      </c>
      <c r="Z2331" s="1" t="s">
        <v>8707</v>
      </c>
      <c r="AC2331" s="1">
        <v>11</v>
      </c>
      <c r="AD2331" s="1" t="s">
        <v>495</v>
      </c>
      <c r="AE2331" s="1" t="s">
        <v>9805</v>
      </c>
    </row>
    <row r="2332" spans="1:73" ht="13.5" customHeight="1">
      <c r="A2332" s="4" t="str">
        <f t="shared" si="65"/>
        <v>1702_각남면_0120</v>
      </c>
      <c r="B2332" s="1">
        <v>1702</v>
      </c>
      <c r="C2332" s="1" t="s">
        <v>12741</v>
      </c>
      <c r="D2332" s="1" t="s">
        <v>12742</v>
      </c>
      <c r="E2332" s="1">
        <v>2331</v>
      </c>
      <c r="F2332" s="1">
        <v>9</v>
      </c>
      <c r="G2332" s="1" t="s">
        <v>4149</v>
      </c>
      <c r="H2332" s="1" t="s">
        <v>7059</v>
      </c>
      <c r="I2332" s="1">
        <v>4</v>
      </c>
      <c r="L2332" s="1">
        <v>1</v>
      </c>
      <c r="M2332" s="1" t="s">
        <v>4244</v>
      </c>
      <c r="N2332" s="1" t="s">
        <v>7128</v>
      </c>
      <c r="S2332" s="1" t="s">
        <v>64</v>
      </c>
      <c r="T2332" s="1" t="s">
        <v>7221</v>
      </c>
      <c r="Y2332" s="1" t="s">
        <v>1180</v>
      </c>
      <c r="Z2332" s="1" t="s">
        <v>8661</v>
      </c>
      <c r="AC2332" s="1">
        <v>8</v>
      </c>
      <c r="AD2332" s="1" t="s">
        <v>184</v>
      </c>
      <c r="AE2332" s="1" t="s">
        <v>9781</v>
      </c>
      <c r="AF2332" s="1" t="s">
        <v>100</v>
      </c>
      <c r="AG2332" s="1" t="s">
        <v>9819</v>
      </c>
    </row>
    <row r="2333" spans="1:73" ht="13.5" customHeight="1">
      <c r="A2333" s="4" t="str">
        <f t="shared" si="65"/>
        <v>1702_각남면_0120</v>
      </c>
      <c r="B2333" s="1">
        <v>1702</v>
      </c>
      <c r="C2333" s="1" t="s">
        <v>12741</v>
      </c>
      <c r="D2333" s="1" t="s">
        <v>12742</v>
      </c>
      <c r="E2333" s="1">
        <v>2332</v>
      </c>
      <c r="F2333" s="1">
        <v>9</v>
      </c>
      <c r="G2333" s="1" t="s">
        <v>4149</v>
      </c>
      <c r="H2333" s="1" t="s">
        <v>7059</v>
      </c>
      <c r="I2333" s="1">
        <v>4</v>
      </c>
      <c r="L2333" s="1">
        <v>1</v>
      </c>
      <c r="M2333" s="1" t="s">
        <v>4244</v>
      </c>
      <c r="N2333" s="1" t="s">
        <v>7128</v>
      </c>
      <c r="S2333" s="1" t="s">
        <v>64</v>
      </c>
      <c r="T2333" s="1" t="s">
        <v>7221</v>
      </c>
      <c r="Y2333" s="1" t="s">
        <v>15490</v>
      </c>
      <c r="Z2333" s="1" t="s">
        <v>8925</v>
      </c>
      <c r="AC2333" s="1">
        <v>4</v>
      </c>
      <c r="AD2333" s="1" t="s">
        <v>103</v>
      </c>
      <c r="AE2333" s="1" t="s">
        <v>9769</v>
      </c>
    </row>
    <row r="2334" spans="1:73" ht="13.5" customHeight="1">
      <c r="A2334" s="4" t="str">
        <f t="shared" si="65"/>
        <v>1702_각남면_0120</v>
      </c>
      <c r="B2334" s="1">
        <v>1702</v>
      </c>
      <c r="C2334" s="1" t="s">
        <v>12741</v>
      </c>
      <c r="D2334" s="1" t="s">
        <v>12742</v>
      </c>
      <c r="E2334" s="1">
        <v>2333</v>
      </c>
      <c r="F2334" s="1">
        <v>9</v>
      </c>
      <c r="G2334" s="1" t="s">
        <v>4149</v>
      </c>
      <c r="H2334" s="1" t="s">
        <v>7059</v>
      </c>
      <c r="I2334" s="1">
        <v>4</v>
      </c>
      <c r="L2334" s="1">
        <v>2</v>
      </c>
      <c r="M2334" s="1" t="s">
        <v>14395</v>
      </c>
      <c r="N2334" s="1" t="s">
        <v>14396</v>
      </c>
      <c r="T2334" s="1" t="s">
        <v>14194</v>
      </c>
      <c r="U2334" s="1" t="s">
        <v>4237</v>
      </c>
      <c r="V2334" s="1" t="s">
        <v>7575</v>
      </c>
      <c r="W2334" s="1" t="s">
        <v>166</v>
      </c>
      <c r="X2334" s="1" t="s">
        <v>7754</v>
      </c>
      <c r="Y2334" s="1" t="s">
        <v>4250</v>
      </c>
      <c r="Z2334" s="1" t="s">
        <v>8926</v>
      </c>
      <c r="AC2334" s="1">
        <v>49</v>
      </c>
      <c r="AD2334" s="1" t="s">
        <v>145</v>
      </c>
      <c r="AE2334" s="1" t="s">
        <v>9775</v>
      </c>
      <c r="AJ2334" s="1" t="s">
        <v>17</v>
      </c>
      <c r="AK2334" s="1" t="s">
        <v>9936</v>
      </c>
      <c r="AL2334" s="1" t="s">
        <v>97</v>
      </c>
      <c r="AM2334" s="1" t="s">
        <v>9880</v>
      </c>
      <c r="AT2334" s="1" t="s">
        <v>297</v>
      </c>
      <c r="AU2334" s="1" t="s">
        <v>10188</v>
      </c>
      <c r="AV2334" s="1" t="s">
        <v>15352</v>
      </c>
      <c r="AW2334" s="1" t="s">
        <v>9157</v>
      </c>
      <c r="BG2334" s="1" t="s">
        <v>207</v>
      </c>
      <c r="BH2334" s="1" t="s">
        <v>10187</v>
      </c>
      <c r="BI2334" s="1" t="s">
        <v>3978</v>
      </c>
      <c r="BJ2334" s="1" t="s">
        <v>11354</v>
      </c>
      <c r="BK2334" s="1" t="s">
        <v>4251</v>
      </c>
      <c r="BL2334" s="1" t="s">
        <v>11543</v>
      </c>
      <c r="BM2334" s="1" t="s">
        <v>4252</v>
      </c>
      <c r="BN2334" s="1" t="s">
        <v>11803</v>
      </c>
      <c r="BO2334" s="1" t="s">
        <v>207</v>
      </c>
      <c r="BP2334" s="1" t="s">
        <v>10187</v>
      </c>
      <c r="BQ2334" s="1" t="s">
        <v>4253</v>
      </c>
      <c r="BR2334" s="1" t="s">
        <v>12393</v>
      </c>
      <c r="BS2334" s="1" t="s">
        <v>486</v>
      </c>
      <c r="BT2334" s="1" t="s">
        <v>10000</v>
      </c>
    </row>
    <row r="2335" spans="1:73" ht="13.5" customHeight="1">
      <c r="A2335" s="4" t="str">
        <f t="shared" si="65"/>
        <v>1702_각남면_0120</v>
      </c>
      <c r="B2335" s="1">
        <v>1702</v>
      </c>
      <c r="C2335" s="1" t="s">
        <v>12741</v>
      </c>
      <c r="D2335" s="1" t="s">
        <v>12742</v>
      </c>
      <c r="E2335" s="1">
        <v>2334</v>
      </c>
      <c r="F2335" s="1">
        <v>9</v>
      </c>
      <c r="G2335" s="1" t="s">
        <v>4149</v>
      </c>
      <c r="H2335" s="1" t="s">
        <v>7059</v>
      </c>
      <c r="I2335" s="1">
        <v>4</v>
      </c>
      <c r="L2335" s="1">
        <v>2</v>
      </c>
      <c r="M2335" s="1" t="s">
        <v>14395</v>
      </c>
      <c r="N2335" s="1" t="s">
        <v>14396</v>
      </c>
      <c r="S2335" s="1" t="s">
        <v>49</v>
      </c>
      <c r="T2335" s="1" t="s">
        <v>2878</v>
      </c>
      <c r="W2335" s="1" t="s">
        <v>76</v>
      </c>
      <c r="X2335" s="1" t="s">
        <v>12974</v>
      </c>
      <c r="Y2335" s="1" t="s">
        <v>88</v>
      </c>
      <c r="Z2335" s="1" t="s">
        <v>7814</v>
      </c>
      <c r="AC2335" s="1">
        <v>48</v>
      </c>
      <c r="AD2335" s="1" t="s">
        <v>664</v>
      </c>
      <c r="AE2335" s="1" t="s">
        <v>9811</v>
      </c>
      <c r="AJ2335" s="1" t="s">
        <v>17</v>
      </c>
      <c r="AK2335" s="1" t="s">
        <v>9936</v>
      </c>
      <c r="AL2335" s="1" t="s">
        <v>79</v>
      </c>
      <c r="AM2335" s="1" t="s">
        <v>13206</v>
      </c>
      <c r="AT2335" s="1" t="s">
        <v>46</v>
      </c>
      <c r="AU2335" s="1" t="s">
        <v>7417</v>
      </c>
      <c r="AV2335" s="1" t="s">
        <v>4254</v>
      </c>
      <c r="AW2335" s="1" t="s">
        <v>9448</v>
      </c>
      <c r="BG2335" s="1" t="s">
        <v>46</v>
      </c>
      <c r="BH2335" s="1" t="s">
        <v>7417</v>
      </c>
      <c r="BI2335" s="1" t="s">
        <v>2205</v>
      </c>
      <c r="BJ2335" s="1" t="s">
        <v>8441</v>
      </c>
      <c r="BK2335" s="1" t="s">
        <v>46</v>
      </c>
      <c r="BL2335" s="1" t="s">
        <v>7417</v>
      </c>
      <c r="BM2335" s="1" t="s">
        <v>1628</v>
      </c>
      <c r="BN2335" s="1" t="s">
        <v>8950</v>
      </c>
      <c r="BO2335" s="1" t="s">
        <v>46</v>
      </c>
      <c r="BP2335" s="1" t="s">
        <v>7417</v>
      </c>
      <c r="BQ2335" s="1" t="s">
        <v>4255</v>
      </c>
      <c r="BR2335" s="1" t="s">
        <v>12394</v>
      </c>
      <c r="BS2335" s="1" t="s">
        <v>97</v>
      </c>
      <c r="BT2335" s="1" t="s">
        <v>9880</v>
      </c>
    </row>
    <row r="2336" spans="1:73" ht="13.5" customHeight="1">
      <c r="A2336" s="4" t="str">
        <f t="shared" si="65"/>
        <v>1702_각남면_0120</v>
      </c>
      <c r="B2336" s="1">
        <v>1702</v>
      </c>
      <c r="C2336" s="1" t="s">
        <v>12741</v>
      </c>
      <c r="D2336" s="1" t="s">
        <v>12742</v>
      </c>
      <c r="E2336" s="1">
        <v>2335</v>
      </c>
      <c r="F2336" s="1">
        <v>9</v>
      </c>
      <c r="G2336" s="1" t="s">
        <v>4149</v>
      </c>
      <c r="H2336" s="1" t="s">
        <v>7059</v>
      </c>
      <c r="I2336" s="1">
        <v>4</v>
      </c>
      <c r="L2336" s="1">
        <v>2</v>
      </c>
      <c r="M2336" s="1" t="s">
        <v>14395</v>
      </c>
      <c r="N2336" s="1" t="s">
        <v>14396</v>
      </c>
      <c r="S2336" s="1" t="s">
        <v>68</v>
      </c>
      <c r="T2336" s="1" t="s">
        <v>7222</v>
      </c>
      <c r="U2336" s="1" t="s">
        <v>4256</v>
      </c>
      <c r="V2336" s="1" t="s">
        <v>7576</v>
      </c>
      <c r="Y2336" s="1" t="s">
        <v>433</v>
      </c>
      <c r="Z2336" s="1" t="s">
        <v>7881</v>
      </c>
      <c r="AC2336" s="1">
        <v>20</v>
      </c>
      <c r="AD2336" s="1" t="s">
        <v>263</v>
      </c>
      <c r="AE2336" s="1" t="s">
        <v>9787</v>
      </c>
      <c r="BU2336" s="1" t="s">
        <v>16105</v>
      </c>
    </row>
    <row r="2337" spans="1:73" ht="13.5" customHeight="1">
      <c r="A2337" s="4" t="str">
        <f t="shared" si="65"/>
        <v>1702_각남면_0120</v>
      </c>
      <c r="B2337" s="1">
        <v>1702</v>
      </c>
      <c r="C2337" s="1" t="s">
        <v>12741</v>
      </c>
      <c r="D2337" s="1" t="s">
        <v>12742</v>
      </c>
      <c r="E2337" s="1">
        <v>2336</v>
      </c>
      <c r="F2337" s="1">
        <v>9</v>
      </c>
      <c r="G2337" s="1" t="s">
        <v>4149</v>
      </c>
      <c r="H2337" s="1" t="s">
        <v>7059</v>
      </c>
      <c r="I2337" s="1">
        <v>4</v>
      </c>
      <c r="L2337" s="1">
        <v>2</v>
      </c>
      <c r="M2337" s="1" t="s">
        <v>14395</v>
      </c>
      <c r="N2337" s="1" t="s">
        <v>14396</v>
      </c>
      <c r="S2337" s="1" t="s">
        <v>68</v>
      </c>
      <c r="T2337" s="1" t="s">
        <v>7222</v>
      </c>
      <c r="Y2337" s="1" t="s">
        <v>4257</v>
      </c>
      <c r="Z2337" s="1" t="s">
        <v>8927</v>
      </c>
      <c r="AC2337" s="1">
        <v>7</v>
      </c>
      <c r="AD2337" s="1" t="s">
        <v>74</v>
      </c>
      <c r="AE2337" s="1" t="s">
        <v>9766</v>
      </c>
    </row>
    <row r="2338" spans="1:73" ht="13.5" customHeight="1">
      <c r="A2338" s="4" t="str">
        <f t="shared" si="65"/>
        <v>1702_각남면_0120</v>
      </c>
      <c r="B2338" s="1">
        <v>1702</v>
      </c>
      <c r="C2338" s="1" t="s">
        <v>12741</v>
      </c>
      <c r="D2338" s="1" t="s">
        <v>12742</v>
      </c>
      <c r="E2338" s="1">
        <v>2337</v>
      </c>
      <c r="F2338" s="1">
        <v>9</v>
      </c>
      <c r="G2338" s="1" t="s">
        <v>4149</v>
      </c>
      <c r="H2338" s="1" t="s">
        <v>7059</v>
      </c>
      <c r="I2338" s="1">
        <v>4</v>
      </c>
      <c r="L2338" s="1">
        <v>2</v>
      </c>
      <c r="M2338" s="1" t="s">
        <v>14395</v>
      </c>
      <c r="N2338" s="1" t="s">
        <v>14396</v>
      </c>
      <c r="S2338" s="1" t="s">
        <v>117</v>
      </c>
      <c r="T2338" s="1" t="s">
        <v>7223</v>
      </c>
      <c r="W2338" s="1" t="s">
        <v>76</v>
      </c>
      <c r="X2338" s="1" t="s">
        <v>12974</v>
      </c>
      <c r="Y2338" s="1" t="s">
        <v>88</v>
      </c>
      <c r="Z2338" s="1" t="s">
        <v>7814</v>
      </c>
      <c r="AC2338" s="1">
        <v>20</v>
      </c>
      <c r="AD2338" s="1" t="s">
        <v>263</v>
      </c>
      <c r="AE2338" s="1" t="s">
        <v>9787</v>
      </c>
      <c r="AF2338" s="1" t="s">
        <v>100</v>
      </c>
      <c r="AG2338" s="1" t="s">
        <v>9819</v>
      </c>
    </row>
    <row r="2339" spans="1:73" ht="13.5" customHeight="1">
      <c r="A2339" s="4" t="str">
        <f t="shared" si="65"/>
        <v>1702_각남면_0120</v>
      </c>
      <c r="B2339" s="1">
        <v>1702</v>
      </c>
      <c r="C2339" s="1" t="s">
        <v>12741</v>
      </c>
      <c r="D2339" s="1" t="s">
        <v>12742</v>
      </c>
      <c r="E2339" s="1">
        <v>2338</v>
      </c>
      <c r="F2339" s="1">
        <v>9</v>
      </c>
      <c r="G2339" s="1" t="s">
        <v>4149</v>
      </c>
      <c r="H2339" s="1" t="s">
        <v>7059</v>
      </c>
      <c r="I2339" s="1">
        <v>4</v>
      </c>
      <c r="L2339" s="1">
        <v>3</v>
      </c>
      <c r="M2339" s="1" t="s">
        <v>14656</v>
      </c>
      <c r="N2339" s="1" t="s">
        <v>14657</v>
      </c>
      <c r="T2339" s="1" t="s">
        <v>14194</v>
      </c>
      <c r="U2339" s="1" t="s">
        <v>172</v>
      </c>
      <c r="V2339" s="1" t="s">
        <v>7314</v>
      </c>
      <c r="W2339" s="1" t="s">
        <v>400</v>
      </c>
      <c r="X2339" s="1" t="s">
        <v>7759</v>
      </c>
      <c r="Y2339" s="1" t="s">
        <v>4258</v>
      </c>
      <c r="Z2339" s="1" t="s">
        <v>8928</v>
      </c>
      <c r="AC2339" s="1">
        <v>73</v>
      </c>
      <c r="AD2339" s="1" t="s">
        <v>717</v>
      </c>
      <c r="AE2339" s="1" t="s">
        <v>9812</v>
      </c>
      <c r="AJ2339" s="1" t="s">
        <v>17</v>
      </c>
      <c r="AK2339" s="1" t="s">
        <v>9936</v>
      </c>
      <c r="AL2339" s="1" t="s">
        <v>401</v>
      </c>
      <c r="AM2339" s="1" t="s">
        <v>9996</v>
      </c>
      <c r="AT2339" s="1" t="s">
        <v>3667</v>
      </c>
      <c r="AU2339" s="1" t="s">
        <v>10228</v>
      </c>
      <c r="AV2339" s="1" t="s">
        <v>3697</v>
      </c>
      <c r="AW2339" s="1" t="s">
        <v>8455</v>
      </c>
      <c r="BG2339" s="1" t="s">
        <v>194</v>
      </c>
      <c r="BH2339" s="1" t="s">
        <v>7558</v>
      </c>
      <c r="BI2339" s="1" t="s">
        <v>4259</v>
      </c>
      <c r="BJ2339" s="1" t="s">
        <v>9634</v>
      </c>
      <c r="BK2339" s="1" t="s">
        <v>194</v>
      </c>
      <c r="BL2339" s="1" t="s">
        <v>7558</v>
      </c>
      <c r="BM2339" s="1" t="s">
        <v>2289</v>
      </c>
      <c r="BN2339" s="1" t="s">
        <v>10717</v>
      </c>
      <c r="BO2339" s="1" t="s">
        <v>194</v>
      </c>
      <c r="BP2339" s="1" t="s">
        <v>7558</v>
      </c>
      <c r="BQ2339" s="1" t="s">
        <v>398</v>
      </c>
      <c r="BR2339" s="1" t="s">
        <v>12042</v>
      </c>
      <c r="BS2339" s="1" t="s">
        <v>399</v>
      </c>
      <c r="BT2339" s="1" t="s">
        <v>9937</v>
      </c>
      <c r="BU2339" s="1" t="s">
        <v>16106</v>
      </c>
    </row>
    <row r="2340" spans="1:73" ht="13.5" customHeight="1">
      <c r="A2340" s="4" t="str">
        <f t="shared" si="65"/>
        <v>1702_각남면_0120</v>
      </c>
      <c r="B2340" s="1">
        <v>1702</v>
      </c>
      <c r="C2340" s="1" t="s">
        <v>12741</v>
      </c>
      <c r="D2340" s="1" t="s">
        <v>12742</v>
      </c>
      <c r="E2340" s="1">
        <v>2339</v>
      </c>
      <c r="F2340" s="1">
        <v>9</v>
      </c>
      <c r="G2340" s="1" t="s">
        <v>4149</v>
      </c>
      <c r="H2340" s="1" t="s">
        <v>7059</v>
      </c>
      <c r="I2340" s="1">
        <v>4</v>
      </c>
      <c r="L2340" s="1">
        <v>3</v>
      </c>
      <c r="M2340" s="1" t="s">
        <v>14656</v>
      </c>
      <c r="N2340" s="1" t="s">
        <v>14657</v>
      </c>
      <c r="S2340" s="1" t="s">
        <v>49</v>
      </c>
      <c r="T2340" s="1" t="s">
        <v>2878</v>
      </c>
      <c r="W2340" s="1" t="s">
        <v>76</v>
      </c>
      <c r="X2340" s="1" t="s">
        <v>12974</v>
      </c>
      <c r="Y2340" s="1" t="s">
        <v>88</v>
      </c>
      <c r="Z2340" s="1" t="s">
        <v>7814</v>
      </c>
      <c r="AC2340" s="1">
        <v>61</v>
      </c>
      <c r="AD2340" s="1" t="s">
        <v>284</v>
      </c>
      <c r="AE2340" s="1" t="s">
        <v>9789</v>
      </c>
      <c r="AJ2340" s="1" t="s">
        <v>17</v>
      </c>
      <c r="AK2340" s="1" t="s">
        <v>9936</v>
      </c>
      <c r="AL2340" s="1" t="s">
        <v>79</v>
      </c>
      <c r="AM2340" s="1" t="s">
        <v>13206</v>
      </c>
      <c r="AT2340" s="1" t="s">
        <v>46</v>
      </c>
      <c r="AU2340" s="1" t="s">
        <v>7417</v>
      </c>
      <c r="AV2340" s="1" t="s">
        <v>15911</v>
      </c>
      <c r="AW2340" s="1" t="s">
        <v>13409</v>
      </c>
      <c r="BG2340" s="1" t="s">
        <v>95</v>
      </c>
      <c r="BH2340" s="1" t="s">
        <v>10190</v>
      </c>
      <c r="BI2340" s="1" t="s">
        <v>4260</v>
      </c>
      <c r="BJ2340" s="1" t="s">
        <v>8179</v>
      </c>
      <c r="BK2340" s="1" t="s">
        <v>46</v>
      </c>
      <c r="BL2340" s="1" t="s">
        <v>7417</v>
      </c>
      <c r="BM2340" s="1" t="s">
        <v>4261</v>
      </c>
      <c r="BN2340" s="1" t="s">
        <v>11804</v>
      </c>
      <c r="BO2340" s="1" t="s">
        <v>187</v>
      </c>
      <c r="BP2340" s="1" t="s">
        <v>10063</v>
      </c>
      <c r="BQ2340" s="1" t="s">
        <v>4262</v>
      </c>
      <c r="BR2340" s="1" t="s">
        <v>12395</v>
      </c>
      <c r="BS2340" s="1" t="s">
        <v>86</v>
      </c>
      <c r="BT2340" s="1" t="s">
        <v>9892</v>
      </c>
    </row>
    <row r="2341" spans="1:73" ht="13.5" customHeight="1">
      <c r="A2341" s="4" t="str">
        <f t="shared" si="65"/>
        <v>1702_각남면_0120</v>
      </c>
      <c r="B2341" s="1">
        <v>1702</v>
      </c>
      <c r="C2341" s="1" t="s">
        <v>12741</v>
      </c>
      <c r="D2341" s="1" t="s">
        <v>12742</v>
      </c>
      <c r="E2341" s="1">
        <v>2340</v>
      </c>
      <c r="F2341" s="1">
        <v>9</v>
      </c>
      <c r="G2341" s="1" t="s">
        <v>4149</v>
      </c>
      <c r="H2341" s="1" t="s">
        <v>7059</v>
      </c>
      <c r="I2341" s="1">
        <v>4</v>
      </c>
      <c r="L2341" s="1">
        <v>3</v>
      </c>
      <c r="M2341" s="1" t="s">
        <v>14656</v>
      </c>
      <c r="N2341" s="1" t="s">
        <v>14657</v>
      </c>
      <c r="S2341" s="1" t="s">
        <v>68</v>
      </c>
      <c r="T2341" s="1" t="s">
        <v>7222</v>
      </c>
      <c r="U2341" s="1" t="s">
        <v>1153</v>
      </c>
      <c r="V2341" s="1" t="s">
        <v>7383</v>
      </c>
      <c r="Y2341" s="1" t="s">
        <v>4263</v>
      </c>
      <c r="Z2341" s="1" t="s">
        <v>8929</v>
      </c>
      <c r="AG2341" s="1" t="s">
        <v>12806</v>
      </c>
    </row>
    <row r="2342" spans="1:73" ht="13.5" customHeight="1">
      <c r="A2342" s="4" t="str">
        <f t="shared" si="65"/>
        <v>1702_각남면_0120</v>
      </c>
      <c r="B2342" s="1">
        <v>1702</v>
      </c>
      <c r="C2342" s="1" t="s">
        <v>12741</v>
      </c>
      <c r="D2342" s="1" t="s">
        <v>12742</v>
      </c>
      <c r="E2342" s="1">
        <v>2341</v>
      </c>
      <c r="F2342" s="1">
        <v>9</v>
      </c>
      <c r="G2342" s="1" t="s">
        <v>4149</v>
      </c>
      <c r="H2342" s="1" t="s">
        <v>7059</v>
      </c>
      <c r="I2342" s="1">
        <v>4</v>
      </c>
      <c r="L2342" s="1">
        <v>3</v>
      </c>
      <c r="M2342" s="1" t="s">
        <v>14656</v>
      </c>
      <c r="N2342" s="1" t="s">
        <v>14657</v>
      </c>
      <c r="S2342" s="1" t="s">
        <v>117</v>
      </c>
      <c r="T2342" s="1" t="s">
        <v>7223</v>
      </c>
      <c r="W2342" s="1" t="s">
        <v>303</v>
      </c>
      <c r="X2342" s="1" t="s">
        <v>7757</v>
      </c>
      <c r="Y2342" s="1" t="s">
        <v>88</v>
      </c>
      <c r="Z2342" s="1" t="s">
        <v>7814</v>
      </c>
      <c r="AF2342" s="1" t="s">
        <v>602</v>
      </c>
      <c r="AG2342" s="1" t="s">
        <v>12806</v>
      </c>
    </row>
    <row r="2343" spans="1:73" ht="13.5" customHeight="1">
      <c r="A2343" s="4" t="str">
        <f t="shared" si="65"/>
        <v>1702_각남면_0120</v>
      </c>
      <c r="B2343" s="1">
        <v>1702</v>
      </c>
      <c r="C2343" s="1" t="s">
        <v>12741</v>
      </c>
      <c r="D2343" s="1" t="s">
        <v>12742</v>
      </c>
      <c r="E2343" s="1">
        <v>2342</v>
      </c>
      <c r="F2343" s="1">
        <v>9</v>
      </c>
      <c r="G2343" s="1" t="s">
        <v>4149</v>
      </c>
      <c r="H2343" s="1" t="s">
        <v>7059</v>
      </c>
      <c r="I2343" s="1">
        <v>4</v>
      </c>
      <c r="L2343" s="1">
        <v>3</v>
      </c>
      <c r="M2343" s="1" t="s">
        <v>14656</v>
      </c>
      <c r="N2343" s="1" t="s">
        <v>14657</v>
      </c>
      <c r="S2343" s="1" t="s">
        <v>68</v>
      </c>
      <c r="T2343" s="1" t="s">
        <v>7222</v>
      </c>
      <c r="U2343" s="1" t="s">
        <v>1505</v>
      </c>
      <c r="V2343" s="1" t="s">
        <v>7411</v>
      </c>
      <c r="Y2343" s="1" t="s">
        <v>1073</v>
      </c>
      <c r="Z2343" s="1" t="s">
        <v>8042</v>
      </c>
      <c r="AC2343" s="1">
        <v>24</v>
      </c>
      <c r="AD2343" s="1" t="s">
        <v>337</v>
      </c>
      <c r="AE2343" s="1" t="s">
        <v>9796</v>
      </c>
    </row>
    <row r="2344" spans="1:73" ht="13.5" customHeight="1">
      <c r="A2344" s="4" t="str">
        <f t="shared" si="65"/>
        <v>1702_각남면_0120</v>
      </c>
      <c r="B2344" s="1">
        <v>1702</v>
      </c>
      <c r="C2344" s="1" t="s">
        <v>12741</v>
      </c>
      <c r="D2344" s="1" t="s">
        <v>12742</v>
      </c>
      <c r="E2344" s="1">
        <v>2343</v>
      </c>
      <c r="F2344" s="1">
        <v>9</v>
      </c>
      <c r="G2344" s="1" t="s">
        <v>4149</v>
      </c>
      <c r="H2344" s="1" t="s">
        <v>7059</v>
      </c>
      <c r="I2344" s="1">
        <v>4</v>
      </c>
      <c r="L2344" s="1">
        <v>3</v>
      </c>
      <c r="M2344" s="1" t="s">
        <v>14656</v>
      </c>
      <c r="N2344" s="1" t="s">
        <v>14657</v>
      </c>
      <c r="S2344" s="1" t="s">
        <v>117</v>
      </c>
      <c r="T2344" s="1" t="s">
        <v>7223</v>
      </c>
      <c r="W2344" s="1" t="s">
        <v>656</v>
      </c>
      <c r="X2344" s="1" t="s">
        <v>7770</v>
      </c>
      <c r="Y2344" s="1" t="s">
        <v>88</v>
      </c>
      <c r="Z2344" s="1" t="s">
        <v>7814</v>
      </c>
      <c r="AC2344" s="1">
        <v>25</v>
      </c>
      <c r="AD2344" s="1" t="s">
        <v>125</v>
      </c>
      <c r="AE2344" s="1" t="s">
        <v>9771</v>
      </c>
      <c r="AF2344" s="1" t="s">
        <v>100</v>
      </c>
      <c r="AG2344" s="1" t="s">
        <v>9819</v>
      </c>
    </row>
    <row r="2345" spans="1:73" ht="13.5" customHeight="1">
      <c r="A2345" s="4" t="str">
        <f t="shared" si="65"/>
        <v>1702_각남면_0120</v>
      </c>
      <c r="B2345" s="1">
        <v>1702</v>
      </c>
      <c r="C2345" s="1" t="s">
        <v>12741</v>
      </c>
      <c r="D2345" s="1" t="s">
        <v>12742</v>
      </c>
      <c r="E2345" s="1">
        <v>2344</v>
      </c>
      <c r="F2345" s="1">
        <v>9</v>
      </c>
      <c r="G2345" s="1" t="s">
        <v>4149</v>
      </c>
      <c r="H2345" s="1" t="s">
        <v>7059</v>
      </c>
      <c r="I2345" s="1">
        <v>4</v>
      </c>
      <c r="L2345" s="1">
        <v>3</v>
      </c>
      <c r="M2345" s="1" t="s">
        <v>14656</v>
      </c>
      <c r="N2345" s="1" t="s">
        <v>14657</v>
      </c>
      <c r="S2345" s="1" t="s">
        <v>2226</v>
      </c>
      <c r="T2345" s="1" t="s">
        <v>7258</v>
      </c>
      <c r="Y2345" s="1" t="s">
        <v>88</v>
      </c>
      <c r="Z2345" s="1" t="s">
        <v>7814</v>
      </c>
      <c r="AC2345" s="1">
        <v>1</v>
      </c>
      <c r="AD2345" s="1" t="s">
        <v>284</v>
      </c>
      <c r="AE2345" s="1" t="s">
        <v>9789</v>
      </c>
      <c r="AF2345" s="1" t="s">
        <v>100</v>
      </c>
      <c r="AG2345" s="1" t="s">
        <v>9819</v>
      </c>
    </row>
    <row r="2346" spans="1:73" ht="13.5" customHeight="1">
      <c r="A2346" s="4" t="str">
        <f t="shared" si="65"/>
        <v>1702_각남면_0120</v>
      </c>
      <c r="B2346" s="1">
        <v>1702</v>
      </c>
      <c r="C2346" s="1" t="s">
        <v>12741</v>
      </c>
      <c r="D2346" s="1" t="s">
        <v>12742</v>
      </c>
      <c r="E2346" s="1">
        <v>2345</v>
      </c>
      <c r="F2346" s="1">
        <v>9</v>
      </c>
      <c r="G2346" s="1" t="s">
        <v>4149</v>
      </c>
      <c r="H2346" s="1" t="s">
        <v>7059</v>
      </c>
      <c r="I2346" s="1">
        <v>4</v>
      </c>
      <c r="L2346" s="1">
        <v>4</v>
      </c>
      <c r="M2346" s="1" t="s">
        <v>14930</v>
      </c>
      <c r="N2346" s="1" t="s">
        <v>14931</v>
      </c>
      <c r="T2346" s="1" t="s">
        <v>14194</v>
      </c>
      <c r="U2346" s="1" t="s">
        <v>194</v>
      </c>
      <c r="V2346" s="1" t="s">
        <v>7558</v>
      </c>
      <c r="W2346" s="1" t="s">
        <v>148</v>
      </c>
      <c r="X2346" s="1" t="s">
        <v>11263</v>
      </c>
      <c r="Y2346" s="1" t="s">
        <v>4264</v>
      </c>
      <c r="Z2346" s="1" t="s">
        <v>8930</v>
      </c>
      <c r="AC2346" s="1">
        <v>73</v>
      </c>
      <c r="AD2346" s="1" t="s">
        <v>717</v>
      </c>
      <c r="AE2346" s="1" t="s">
        <v>9812</v>
      </c>
      <c r="AJ2346" s="1" t="s">
        <v>17</v>
      </c>
      <c r="AK2346" s="1" t="s">
        <v>9936</v>
      </c>
      <c r="AL2346" s="1" t="s">
        <v>149</v>
      </c>
      <c r="AM2346" s="1" t="s">
        <v>9962</v>
      </c>
      <c r="AT2346" s="1" t="s">
        <v>194</v>
      </c>
      <c r="AU2346" s="1" t="s">
        <v>7558</v>
      </c>
      <c r="AV2346" s="1" t="s">
        <v>1066</v>
      </c>
      <c r="AW2346" s="1" t="s">
        <v>7133</v>
      </c>
      <c r="BG2346" s="1" t="s">
        <v>4152</v>
      </c>
      <c r="BH2346" s="1" t="s">
        <v>11081</v>
      </c>
      <c r="BI2346" s="1" t="s">
        <v>4153</v>
      </c>
      <c r="BJ2346" s="1" t="s">
        <v>11347</v>
      </c>
      <c r="BK2346" s="1" t="s">
        <v>363</v>
      </c>
      <c r="BL2346" s="1" t="s">
        <v>7491</v>
      </c>
      <c r="BM2346" s="1" t="s">
        <v>2576</v>
      </c>
      <c r="BN2346" s="1" t="s">
        <v>9350</v>
      </c>
      <c r="BO2346" s="1" t="s">
        <v>207</v>
      </c>
      <c r="BP2346" s="1" t="s">
        <v>10187</v>
      </c>
      <c r="BQ2346" s="1" t="s">
        <v>4265</v>
      </c>
      <c r="BR2346" s="1" t="s">
        <v>12396</v>
      </c>
      <c r="BS2346" s="1" t="s">
        <v>399</v>
      </c>
      <c r="BT2346" s="1" t="s">
        <v>9937</v>
      </c>
    </row>
    <row r="2347" spans="1:73" ht="13.5" customHeight="1">
      <c r="A2347" s="4" t="str">
        <f t="shared" ref="A2347:A2394" si="66">HYPERLINK("http://kyu.snu.ac.kr/sdhj/index.jsp?type=hj/GK14658_00IH_0001_0121.jpg","1702_각남면_0121")</f>
        <v>1702_각남면_0121</v>
      </c>
      <c r="B2347" s="1">
        <v>1702</v>
      </c>
      <c r="C2347" s="1" t="s">
        <v>12741</v>
      </c>
      <c r="D2347" s="1" t="s">
        <v>12742</v>
      </c>
      <c r="E2347" s="1">
        <v>2346</v>
      </c>
      <c r="F2347" s="1">
        <v>9</v>
      </c>
      <c r="G2347" s="1" t="s">
        <v>4149</v>
      </c>
      <c r="H2347" s="1" t="s">
        <v>7059</v>
      </c>
      <c r="I2347" s="1">
        <v>4</v>
      </c>
      <c r="L2347" s="1">
        <v>4</v>
      </c>
      <c r="M2347" s="1" t="s">
        <v>14930</v>
      </c>
      <c r="N2347" s="1" t="s">
        <v>14931</v>
      </c>
      <c r="S2347" s="1" t="s">
        <v>49</v>
      </c>
      <c r="T2347" s="1" t="s">
        <v>2878</v>
      </c>
      <c r="W2347" s="1" t="s">
        <v>38</v>
      </c>
      <c r="X2347" s="1" t="s">
        <v>7748</v>
      </c>
      <c r="Y2347" s="1" t="s">
        <v>88</v>
      </c>
      <c r="Z2347" s="1" t="s">
        <v>7814</v>
      </c>
      <c r="AC2347" s="1">
        <v>69</v>
      </c>
      <c r="AD2347" s="1" t="s">
        <v>408</v>
      </c>
      <c r="AE2347" s="1" t="s">
        <v>9800</v>
      </c>
      <c r="AJ2347" s="1" t="s">
        <v>17</v>
      </c>
      <c r="AK2347" s="1" t="s">
        <v>9936</v>
      </c>
      <c r="AL2347" s="1" t="s">
        <v>2668</v>
      </c>
      <c r="AM2347" s="1" t="s">
        <v>10016</v>
      </c>
      <c r="AT2347" s="1" t="s">
        <v>247</v>
      </c>
      <c r="AU2347" s="1" t="s">
        <v>7367</v>
      </c>
      <c r="AV2347" s="1" t="s">
        <v>3871</v>
      </c>
      <c r="AW2347" s="1" t="s">
        <v>10601</v>
      </c>
      <c r="BG2347" s="1" t="s">
        <v>46</v>
      </c>
      <c r="BH2347" s="1" t="s">
        <v>7417</v>
      </c>
      <c r="BI2347" s="1" t="s">
        <v>601</v>
      </c>
      <c r="BJ2347" s="1" t="s">
        <v>7921</v>
      </c>
      <c r="BK2347" s="1" t="s">
        <v>194</v>
      </c>
      <c r="BL2347" s="1" t="s">
        <v>7558</v>
      </c>
      <c r="BM2347" s="1" t="s">
        <v>394</v>
      </c>
      <c r="BN2347" s="1" t="s">
        <v>8850</v>
      </c>
      <c r="BO2347" s="1" t="s">
        <v>194</v>
      </c>
      <c r="BP2347" s="1" t="s">
        <v>7558</v>
      </c>
      <c r="BQ2347" s="1" t="s">
        <v>4163</v>
      </c>
      <c r="BR2347" s="1" t="s">
        <v>13998</v>
      </c>
      <c r="BS2347" s="1" t="s">
        <v>2785</v>
      </c>
      <c r="BT2347" s="1" t="s">
        <v>10017</v>
      </c>
    </row>
    <row r="2348" spans="1:73" ht="13.5" customHeight="1">
      <c r="A2348" s="4" t="str">
        <f t="shared" si="66"/>
        <v>1702_각남면_0121</v>
      </c>
      <c r="B2348" s="1">
        <v>1702</v>
      </c>
      <c r="C2348" s="1" t="s">
        <v>12741</v>
      </c>
      <c r="D2348" s="1" t="s">
        <v>12742</v>
      </c>
      <c r="E2348" s="1">
        <v>2347</v>
      </c>
      <c r="F2348" s="1">
        <v>9</v>
      </c>
      <c r="G2348" s="1" t="s">
        <v>4149</v>
      </c>
      <c r="H2348" s="1" t="s">
        <v>7059</v>
      </c>
      <c r="I2348" s="1">
        <v>4</v>
      </c>
      <c r="L2348" s="1">
        <v>4</v>
      </c>
      <c r="M2348" s="1" t="s">
        <v>14930</v>
      </c>
      <c r="N2348" s="1" t="s">
        <v>14931</v>
      </c>
      <c r="S2348" s="1" t="s">
        <v>68</v>
      </c>
      <c r="T2348" s="1" t="s">
        <v>7222</v>
      </c>
      <c r="U2348" s="1" t="s">
        <v>1505</v>
      </c>
      <c r="V2348" s="1" t="s">
        <v>7411</v>
      </c>
      <c r="Y2348" s="1" t="s">
        <v>2368</v>
      </c>
      <c r="Z2348" s="1" t="s">
        <v>8397</v>
      </c>
      <c r="AC2348" s="1">
        <v>36</v>
      </c>
      <c r="AD2348" s="1" t="s">
        <v>289</v>
      </c>
      <c r="AE2348" s="1" t="s">
        <v>9790</v>
      </c>
    </row>
    <row r="2349" spans="1:73" ht="13.5" customHeight="1">
      <c r="A2349" s="4" t="str">
        <f t="shared" si="66"/>
        <v>1702_각남면_0121</v>
      </c>
      <c r="B2349" s="1">
        <v>1702</v>
      </c>
      <c r="C2349" s="1" t="s">
        <v>12741</v>
      </c>
      <c r="D2349" s="1" t="s">
        <v>12742</v>
      </c>
      <c r="E2349" s="1">
        <v>2348</v>
      </c>
      <c r="F2349" s="1">
        <v>9</v>
      </c>
      <c r="G2349" s="1" t="s">
        <v>4149</v>
      </c>
      <c r="H2349" s="1" t="s">
        <v>7059</v>
      </c>
      <c r="I2349" s="1">
        <v>4</v>
      </c>
      <c r="L2349" s="1">
        <v>4</v>
      </c>
      <c r="M2349" s="1" t="s">
        <v>14930</v>
      </c>
      <c r="N2349" s="1" t="s">
        <v>14931</v>
      </c>
      <c r="S2349" s="1" t="s">
        <v>117</v>
      </c>
      <c r="T2349" s="1" t="s">
        <v>7223</v>
      </c>
      <c r="W2349" s="1" t="s">
        <v>148</v>
      </c>
      <c r="X2349" s="1" t="s">
        <v>11263</v>
      </c>
      <c r="Y2349" s="1" t="s">
        <v>88</v>
      </c>
      <c r="Z2349" s="1" t="s">
        <v>7814</v>
      </c>
      <c r="AC2349" s="1">
        <v>31</v>
      </c>
      <c r="AD2349" s="1" t="s">
        <v>607</v>
      </c>
      <c r="AE2349" s="1" t="s">
        <v>9809</v>
      </c>
    </row>
    <row r="2350" spans="1:73" ht="13.5" customHeight="1">
      <c r="A2350" s="4" t="str">
        <f t="shared" si="66"/>
        <v>1702_각남면_0121</v>
      </c>
      <c r="B2350" s="1">
        <v>1702</v>
      </c>
      <c r="C2350" s="1" t="s">
        <v>12741</v>
      </c>
      <c r="D2350" s="1" t="s">
        <v>12742</v>
      </c>
      <c r="E2350" s="1">
        <v>2349</v>
      </c>
      <c r="F2350" s="1">
        <v>9</v>
      </c>
      <c r="G2350" s="1" t="s">
        <v>4149</v>
      </c>
      <c r="H2350" s="1" t="s">
        <v>7059</v>
      </c>
      <c r="I2350" s="1">
        <v>4</v>
      </c>
      <c r="L2350" s="1">
        <v>4</v>
      </c>
      <c r="M2350" s="1" t="s">
        <v>14930</v>
      </c>
      <c r="N2350" s="1" t="s">
        <v>14931</v>
      </c>
      <c r="S2350" s="1" t="s">
        <v>2047</v>
      </c>
      <c r="T2350" s="1" t="s">
        <v>7255</v>
      </c>
      <c r="U2350" s="1" t="s">
        <v>4266</v>
      </c>
      <c r="V2350" s="1" t="s">
        <v>12959</v>
      </c>
      <c r="W2350" s="1" t="s">
        <v>166</v>
      </c>
      <c r="X2350" s="1" t="s">
        <v>7754</v>
      </c>
      <c r="Y2350" s="1" t="s">
        <v>69</v>
      </c>
      <c r="Z2350" s="1" t="s">
        <v>7811</v>
      </c>
      <c r="AC2350" s="1">
        <v>23</v>
      </c>
      <c r="AD2350" s="1" t="s">
        <v>89</v>
      </c>
      <c r="AE2350" s="1" t="s">
        <v>8127</v>
      </c>
    </row>
    <row r="2351" spans="1:73" ht="13.5" customHeight="1">
      <c r="A2351" s="4" t="str">
        <f t="shared" si="66"/>
        <v>1702_각남면_0121</v>
      </c>
      <c r="B2351" s="1">
        <v>1702</v>
      </c>
      <c r="C2351" s="1" t="s">
        <v>12741</v>
      </c>
      <c r="D2351" s="1" t="s">
        <v>12742</v>
      </c>
      <c r="E2351" s="1">
        <v>2350</v>
      </c>
      <c r="F2351" s="1">
        <v>9</v>
      </c>
      <c r="G2351" s="1" t="s">
        <v>4149</v>
      </c>
      <c r="H2351" s="1" t="s">
        <v>7059</v>
      </c>
      <c r="I2351" s="1">
        <v>4</v>
      </c>
      <c r="L2351" s="1">
        <v>4</v>
      </c>
      <c r="M2351" s="1" t="s">
        <v>14930</v>
      </c>
      <c r="N2351" s="1" t="s">
        <v>14931</v>
      </c>
      <c r="S2351" s="1" t="s">
        <v>2226</v>
      </c>
      <c r="T2351" s="1" t="s">
        <v>7258</v>
      </c>
      <c r="Y2351" s="1" t="s">
        <v>4267</v>
      </c>
      <c r="Z2351" s="1" t="s">
        <v>8931</v>
      </c>
      <c r="AC2351" s="1">
        <v>2</v>
      </c>
      <c r="AD2351" s="1" t="s">
        <v>99</v>
      </c>
      <c r="AE2351" s="1" t="s">
        <v>9768</v>
      </c>
      <c r="AF2351" s="1" t="s">
        <v>100</v>
      </c>
      <c r="AG2351" s="1" t="s">
        <v>9819</v>
      </c>
    </row>
    <row r="2352" spans="1:73" ht="13.5" customHeight="1">
      <c r="A2352" s="4" t="str">
        <f t="shared" si="66"/>
        <v>1702_각남면_0121</v>
      </c>
      <c r="B2352" s="1">
        <v>1702</v>
      </c>
      <c r="C2352" s="1" t="s">
        <v>12741</v>
      </c>
      <c r="D2352" s="1" t="s">
        <v>12742</v>
      </c>
      <c r="E2352" s="1">
        <v>2351</v>
      </c>
      <c r="F2352" s="1">
        <v>9</v>
      </c>
      <c r="G2352" s="1" t="s">
        <v>4149</v>
      </c>
      <c r="H2352" s="1" t="s">
        <v>7059</v>
      </c>
      <c r="I2352" s="1">
        <v>4</v>
      </c>
      <c r="L2352" s="1">
        <v>5</v>
      </c>
      <c r="M2352" s="1" t="s">
        <v>15170</v>
      </c>
      <c r="N2352" s="1" t="s">
        <v>15171</v>
      </c>
      <c r="T2352" s="1" t="s">
        <v>14194</v>
      </c>
      <c r="U2352" s="1" t="s">
        <v>4268</v>
      </c>
      <c r="V2352" s="1" t="s">
        <v>7577</v>
      </c>
      <c r="W2352" s="1" t="s">
        <v>400</v>
      </c>
      <c r="X2352" s="1" t="s">
        <v>7759</v>
      </c>
      <c r="Y2352" s="1" t="s">
        <v>4269</v>
      </c>
      <c r="Z2352" s="1" t="s">
        <v>8932</v>
      </c>
      <c r="AC2352" s="1">
        <v>64</v>
      </c>
      <c r="AD2352" s="1" t="s">
        <v>103</v>
      </c>
      <c r="AE2352" s="1" t="s">
        <v>9769</v>
      </c>
      <c r="AJ2352" s="1" t="s">
        <v>17</v>
      </c>
      <c r="AK2352" s="1" t="s">
        <v>9936</v>
      </c>
      <c r="AL2352" s="1" t="s">
        <v>401</v>
      </c>
      <c r="AM2352" s="1" t="s">
        <v>9996</v>
      </c>
      <c r="AT2352" s="1" t="s">
        <v>3667</v>
      </c>
      <c r="AU2352" s="1" t="s">
        <v>10228</v>
      </c>
      <c r="AV2352" s="1" t="s">
        <v>2609</v>
      </c>
      <c r="AW2352" s="1" t="s">
        <v>8455</v>
      </c>
      <c r="BG2352" s="1" t="s">
        <v>297</v>
      </c>
      <c r="BH2352" s="1" t="s">
        <v>10188</v>
      </c>
      <c r="BI2352" s="1" t="s">
        <v>4259</v>
      </c>
      <c r="BJ2352" s="1" t="s">
        <v>9634</v>
      </c>
      <c r="BK2352" s="1" t="s">
        <v>194</v>
      </c>
      <c r="BL2352" s="1" t="s">
        <v>7558</v>
      </c>
      <c r="BM2352" s="1" t="s">
        <v>4270</v>
      </c>
      <c r="BN2352" s="1" t="s">
        <v>11805</v>
      </c>
      <c r="BO2352" s="1" t="s">
        <v>1346</v>
      </c>
      <c r="BP2352" s="1" t="s">
        <v>13518</v>
      </c>
      <c r="BQ2352" s="1" t="s">
        <v>398</v>
      </c>
      <c r="BR2352" s="1" t="s">
        <v>12042</v>
      </c>
      <c r="BS2352" s="1" t="s">
        <v>399</v>
      </c>
      <c r="BT2352" s="1" t="s">
        <v>9937</v>
      </c>
    </row>
    <row r="2353" spans="1:72" ht="13.5" customHeight="1">
      <c r="A2353" s="4" t="str">
        <f t="shared" si="66"/>
        <v>1702_각남면_0121</v>
      </c>
      <c r="B2353" s="1">
        <v>1702</v>
      </c>
      <c r="C2353" s="1" t="s">
        <v>12741</v>
      </c>
      <c r="D2353" s="1" t="s">
        <v>12742</v>
      </c>
      <c r="E2353" s="1">
        <v>2352</v>
      </c>
      <c r="F2353" s="1">
        <v>9</v>
      </c>
      <c r="G2353" s="1" t="s">
        <v>4149</v>
      </c>
      <c r="H2353" s="1" t="s">
        <v>7059</v>
      </c>
      <c r="I2353" s="1">
        <v>4</v>
      </c>
      <c r="L2353" s="1">
        <v>5</v>
      </c>
      <c r="M2353" s="1" t="s">
        <v>15170</v>
      </c>
      <c r="N2353" s="1" t="s">
        <v>15171</v>
      </c>
      <c r="S2353" s="1" t="s">
        <v>49</v>
      </c>
      <c r="T2353" s="1" t="s">
        <v>2878</v>
      </c>
      <c r="W2353" s="1" t="s">
        <v>148</v>
      </c>
      <c r="X2353" s="1" t="s">
        <v>11263</v>
      </c>
      <c r="Y2353" s="1" t="s">
        <v>88</v>
      </c>
      <c r="Z2353" s="1" t="s">
        <v>7814</v>
      </c>
      <c r="AC2353" s="1">
        <v>54</v>
      </c>
      <c r="AD2353" s="1" t="s">
        <v>323</v>
      </c>
      <c r="AE2353" s="1" t="s">
        <v>9795</v>
      </c>
      <c r="AJ2353" s="1" t="s">
        <v>17</v>
      </c>
      <c r="AK2353" s="1" t="s">
        <v>9936</v>
      </c>
      <c r="AL2353" s="1" t="s">
        <v>149</v>
      </c>
      <c r="AM2353" s="1" t="s">
        <v>9962</v>
      </c>
      <c r="AT2353" s="1" t="s">
        <v>299</v>
      </c>
      <c r="AU2353" s="1" t="s">
        <v>7347</v>
      </c>
      <c r="AV2353" s="1" t="s">
        <v>4271</v>
      </c>
      <c r="AW2353" s="1" t="s">
        <v>10637</v>
      </c>
      <c r="BG2353" s="1" t="s">
        <v>46</v>
      </c>
      <c r="BH2353" s="1" t="s">
        <v>7417</v>
      </c>
      <c r="BI2353" s="1" t="s">
        <v>4272</v>
      </c>
      <c r="BJ2353" s="1" t="s">
        <v>11355</v>
      </c>
      <c r="BK2353" s="1" t="s">
        <v>46</v>
      </c>
      <c r="BL2353" s="1" t="s">
        <v>7417</v>
      </c>
      <c r="BM2353" s="1" t="s">
        <v>885</v>
      </c>
      <c r="BN2353" s="1" t="s">
        <v>10399</v>
      </c>
      <c r="BO2353" s="1" t="s">
        <v>46</v>
      </c>
      <c r="BP2353" s="1" t="s">
        <v>7417</v>
      </c>
      <c r="BQ2353" s="1" t="s">
        <v>15435</v>
      </c>
      <c r="BR2353" s="1" t="s">
        <v>12397</v>
      </c>
      <c r="BS2353" s="1" t="s">
        <v>79</v>
      </c>
      <c r="BT2353" s="1" t="s">
        <v>14129</v>
      </c>
    </row>
    <row r="2354" spans="1:72" ht="13.5" customHeight="1">
      <c r="A2354" s="4" t="str">
        <f t="shared" si="66"/>
        <v>1702_각남면_0121</v>
      </c>
      <c r="B2354" s="1">
        <v>1702</v>
      </c>
      <c r="C2354" s="1" t="s">
        <v>12741</v>
      </c>
      <c r="D2354" s="1" t="s">
        <v>12742</v>
      </c>
      <c r="E2354" s="1">
        <v>2353</v>
      </c>
      <c r="F2354" s="1">
        <v>9</v>
      </c>
      <c r="G2354" s="1" t="s">
        <v>4149</v>
      </c>
      <c r="H2354" s="1" t="s">
        <v>7059</v>
      </c>
      <c r="I2354" s="1">
        <v>4</v>
      </c>
      <c r="L2354" s="1">
        <v>5</v>
      </c>
      <c r="M2354" s="1" t="s">
        <v>15170</v>
      </c>
      <c r="N2354" s="1" t="s">
        <v>15171</v>
      </c>
      <c r="S2354" s="1" t="s">
        <v>68</v>
      </c>
      <c r="T2354" s="1" t="s">
        <v>7222</v>
      </c>
      <c r="U2354" s="1" t="s">
        <v>4188</v>
      </c>
      <c r="V2354" s="1" t="s">
        <v>7569</v>
      </c>
      <c r="Y2354" s="1" t="s">
        <v>852</v>
      </c>
      <c r="Z2354" s="1" t="s">
        <v>7989</v>
      </c>
      <c r="AC2354" s="1">
        <v>17</v>
      </c>
      <c r="AD2354" s="1" t="s">
        <v>312</v>
      </c>
      <c r="AE2354" s="1" t="s">
        <v>7338</v>
      </c>
    </row>
    <row r="2355" spans="1:72" ht="13.5" customHeight="1">
      <c r="A2355" s="4" t="str">
        <f t="shared" si="66"/>
        <v>1702_각남면_0121</v>
      </c>
      <c r="B2355" s="1">
        <v>1702</v>
      </c>
      <c r="C2355" s="1" t="s">
        <v>12741</v>
      </c>
      <c r="D2355" s="1" t="s">
        <v>12742</v>
      </c>
      <c r="E2355" s="1">
        <v>2354</v>
      </c>
      <c r="F2355" s="1">
        <v>9</v>
      </c>
      <c r="G2355" s="1" t="s">
        <v>4149</v>
      </c>
      <c r="H2355" s="1" t="s">
        <v>7059</v>
      </c>
      <c r="I2355" s="1">
        <v>4</v>
      </c>
      <c r="L2355" s="1">
        <v>5</v>
      </c>
      <c r="M2355" s="1" t="s">
        <v>15170</v>
      </c>
      <c r="N2355" s="1" t="s">
        <v>15171</v>
      </c>
      <c r="S2355" s="1" t="s">
        <v>68</v>
      </c>
      <c r="T2355" s="1" t="s">
        <v>7222</v>
      </c>
      <c r="U2355" s="1" t="s">
        <v>652</v>
      </c>
      <c r="V2355" s="1" t="s">
        <v>7351</v>
      </c>
      <c r="Y2355" s="1" t="s">
        <v>2010</v>
      </c>
      <c r="Z2355" s="1" t="s">
        <v>8624</v>
      </c>
      <c r="AC2355" s="1">
        <v>21</v>
      </c>
      <c r="AD2355" s="1" t="s">
        <v>246</v>
      </c>
      <c r="AE2355" s="1" t="s">
        <v>9786</v>
      </c>
    </row>
    <row r="2356" spans="1:72" ht="13.5" customHeight="1">
      <c r="A2356" s="4" t="str">
        <f t="shared" si="66"/>
        <v>1702_각남면_0121</v>
      </c>
      <c r="B2356" s="1">
        <v>1702</v>
      </c>
      <c r="C2356" s="1" t="s">
        <v>12741</v>
      </c>
      <c r="D2356" s="1" t="s">
        <v>12742</v>
      </c>
      <c r="E2356" s="1">
        <v>2355</v>
      </c>
      <c r="F2356" s="1">
        <v>9</v>
      </c>
      <c r="G2356" s="1" t="s">
        <v>4149</v>
      </c>
      <c r="H2356" s="1" t="s">
        <v>7059</v>
      </c>
      <c r="I2356" s="1">
        <v>5</v>
      </c>
      <c r="J2356" s="1" t="s">
        <v>15491</v>
      </c>
      <c r="K2356" s="1" t="s">
        <v>12759</v>
      </c>
      <c r="L2356" s="1">
        <v>1</v>
      </c>
      <c r="M2356" s="1" t="s">
        <v>15491</v>
      </c>
      <c r="N2356" s="1" t="s">
        <v>12759</v>
      </c>
      <c r="T2356" s="1" t="s">
        <v>14194</v>
      </c>
      <c r="U2356" s="1" t="s">
        <v>4268</v>
      </c>
      <c r="V2356" s="1" t="s">
        <v>7577</v>
      </c>
      <c r="W2356" s="1" t="s">
        <v>76</v>
      </c>
      <c r="X2356" s="1" t="s">
        <v>12974</v>
      </c>
      <c r="Y2356" s="1" t="s">
        <v>15447</v>
      </c>
      <c r="Z2356" s="1" t="s">
        <v>8933</v>
      </c>
      <c r="AC2356" s="1">
        <v>67</v>
      </c>
      <c r="AD2356" s="1" t="s">
        <v>74</v>
      </c>
      <c r="AE2356" s="1" t="s">
        <v>9766</v>
      </c>
      <c r="AJ2356" s="1" t="s">
        <v>17</v>
      </c>
      <c r="AK2356" s="1" t="s">
        <v>9936</v>
      </c>
      <c r="AL2356" s="1" t="s">
        <v>79</v>
      </c>
      <c r="AM2356" s="1" t="s">
        <v>13206</v>
      </c>
      <c r="AT2356" s="1" t="s">
        <v>46</v>
      </c>
      <c r="AU2356" s="1" t="s">
        <v>7417</v>
      </c>
      <c r="AV2356" s="1" t="s">
        <v>2671</v>
      </c>
      <c r="AW2356" s="1" t="s">
        <v>9477</v>
      </c>
      <c r="BG2356" s="1" t="s">
        <v>615</v>
      </c>
      <c r="BH2356" s="1" t="s">
        <v>10199</v>
      </c>
      <c r="BI2356" s="1" t="s">
        <v>4273</v>
      </c>
      <c r="BJ2356" s="1" t="s">
        <v>11211</v>
      </c>
      <c r="BK2356" s="1" t="s">
        <v>194</v>
      </c>
      <c r="BL2356" s="1" t="s">
        <v>7558</v>
      </c>
      <c r="BM2356" s="1" t="s">
        <v>4274</v>
      </c>
      <c r="BN2356" s="1" t="s">
        <v>11806</v>
      </c>
      <c r="BO2356" s="1" t="s">
        <v>46</v>
      </c>
      <c r="BP2356" s="1" t="s">
        <v>7417</v>
      </c>
      <c r="BQ2356" s="1" t="s">
        <v>398</v>
      </c>
      <c r="BR2356" s="1" t="s">
        <v>12042</v>
      </c>
      <c r="BS2356" s="1" t="s">
        <v>399</v>
      </c>
      <c r="BT2356" s="1" t="s">
        <v>9937</v>
      </c>
    </row>
    <row r="2357" spans="1:72" ht="13.5" customHeight="1">
      <c r="A2357" s="4" t="str">
        <f t="shared" si="66"/>
        <v>1702_각남면_0121</v>
      </c>
      <c r="B2357" s="1">
        <v>1702</v>
      </c>
      <c r="C2357" s="1" t="s">
        <v>12741</v>
      </c>
      <c r="D2357" s="1" t="s">
        <v>12742</v>
      </c>
      <c r="E2357" s="1">
        <v>2356</v>
      </c>
      <c r="F2357" s="1">
        <v>9</v>
      </c>
      <c r="G2357" s="1" t="s">
        <v>4149</v>
      </c>
      <c r="H2357" s="1" t="s">
        <v>7059</v>
      </c>
      <c r="I2357" s="1">
        <v>5</v>
      </c>
      <c r="L2357" s="1">
        <v>1</v>
      </c>
      <c r="M2357" s="1" t="s">
        <v>15912</v>
      </c>
      <c r="N2357" s="1" t="s">
        <v>12759</v>
      </c>
      <c r="S2357" s="1" t="s">
        <v>49</v>
      </c>
      <c r="T2357" s="1" t="s">
        <v>2878</v>
      </c>
      <c r="W2357" s="1" t="s">
        <v>351</v>
      </c>
      <c r="X2357" s="1" t="s">
        <v>7758</v>
      </c>
      <c r="Y2357" s="1" t="s">
        <v>88</v>
      </c>
      <c r="Z2357" s="1" t="s">
        <v>7814</v>
      </c>
      <c r="AC2357" s="1">
        <v>55</v>
      </c>
      <c r="AD2357" s="1" t="s">
        <v>559</v>
      </c>
      <c r="AE2357" s="1" t="s">
        <v>9806</v>
      </c>
      <c r="AJ2357" s="1" t="s">
        <v>17</v>
      </c>
      <c r="AK2357" s="1" t="s">
        <v>9936</v>
      </c>
      <c r="AL2357" s="1" t="s">
        <v>310</v>
      </c>
      <c r="AM2357" s="1" t="s">
        <v>9995</v>
      </c>
      <c r="AT2357" s="1" t="s">
        <v>46</v>
      </c>
      <c r="AU2357" s="1" t="s">
        <v>7417</v>
      </c>
      <c r="AV2357" s="1" t="s">
        <v>1231</v>
      </c>
      <c r="AW2357" s="1" t="s">
        <v>9259</v>
      </c>
      <c r="BG2357" s="1" t="s">
        <v>46</v>
      </c>
      <c r="BH2357" s="1" t="s">
        <v>7417</v>
      </c>
      <c r="BI2357" s="1" t="s">
        <v>2622</v>
      </c>
      <c r="BJ2357" s="1" t="s">
        <v>9439</v>
      </c>
      <c r="BK2357" s="1" t="s">
        <v>46</v>
      </c>
      <c r="BL2357" s="1" t="s">
        <v>7417</v>
      </c>
      <c r="BM2357" s="1" t="s">
        <v>15321</v>
      </c>
      <c r="BN2357" s="1" t="s">
        <v>8546</v>
      </c>
      <c r="BO2357" s="1" t="s">
        <v>46</v>
      </c>
      <c r="BP2357" s="1" t="s">
        <v>7417</v>
      </c>
      <c r="BQ2357" s="1" t="s">
        <v>4275</v>
      </c>
      <c r="BR2357" s="1" t="s">
        <v>12398</v>
      </c>
      <c r="BS2357" s="1" t="s">
        <v>4276</v>
      </c>
      <c r="BT2357" s="1" t="s">
        <v>12677</v>
      </c>
    </row>
    <row r="2358" spans="1:72" ht="13.5" customHeight="1">
      <c r="A2358" s="4" t="str">
        <f t="shared" si="66"/>
        <v>1702_각남면_0121</v>
      </c>
      <c r="B2358" s="1">
        <v>1702</v>
      </c>
      <c r="C2358" s="1" t="s">
        <v>12741</v>
      </c>
      <c r="D2358" s="1" t="s">
        <v>12742</v>
      </c>
      <c r="E2358" s="1">
        <v>2357</v>
      </c>
      <c r="F2358" s="1">
        <v>9</v>
      </c>
      <c r="G2358" s="1" t="s">
        <v>4149</v>
      </c>
      <c r="H2358" s="1" t="s">
        <v>7059</v>
      </c>
      <c r="I2358" s="1">
        <v>5</v>
      </c>
      <c r="L2358" s="1">
        <v>2</v>
      </c>
      <c r="M2358" s="1" t="s">
        <v>14397</v>
      </c>
      <c r="N2358" s="1" t="s">
        <v>14398</v>
      </c>
      <c r="T2358" s="1" t="s">
        <v>14194</v>
      </c>
      <c r="U2358" s="1" t="s">
        <v>862</v>
      </c>
      <c r="V2358" s="1" t="s">
        <v>7578</v>
      </c>
      <c r="W2358" s="1" t="s">
        <v>166</v>
      </c>
      <c r="X2358" s="1" t="s">
        <v>7754</v>
      </c>
      <c r="Y2358" s="1" t="s">
        <v>4277</v>
      </c>
      <c r="Z2358" s="1" t="s">
        <v>8934</v>
      </c>
      <c r="AC2358" s="1">
        <v>71</v>
      </c>
      <c r="AD2358" s="1" t="s">
        <v>313</v>
      </c>
      <c r="AE2358" s="1" t="s">
        <v>9793</v>
      </c>
      <c r="AJ2358" s="1" t="s">
        <v>17</v>
      </c>
      <c r="AK2358" s="1" t="s">
        <v>9936</v>
      </c>
      <c r="AL2358" s="1" t="s">
        <v>97</v>
      </c>
      <c r="AM2358" s="1" t="s">
        <v>9880</v>
      </c>
      <c r="AT2358" s="1" t="s">
        <v>297</v>
      </c>
      <c r="AU2358" s="1" t="s">
        <v>10188</v>
      </c>
      <c r="AV2358" s="1" t="s">
        <v>15352</v>
      </c>
      <c r="AW2358" s="1" t="s">
        <v>9157</v>
      </c>
      <c r="BG2358" s="1" t="s">
        <v>207</v>
      </c>
      <c r="BH2358" s="1" t="s">
        <v>10187</v>
      </c>
      <c r="BI2358" s="1" t="s">
        <v>3978</v>
      </c>
      <c r="BJ2358" s="1" t="s">
        <v>11354</v>
      </c>
      <c r="BK2358" s="1" t="s">
        <v>4278</v>
      </c>
      <c r="BL2358" s="1" t="s">
        <v>11544</v>
      </c>
      <c r="BM2358" s="1" t="s">
        <v>4252</v>
      </c>
      <c r="BN2358" s="1" t="s">
        <v>11803</v>
      </c>
      <c r="BO2358" s="1" t="s">
        <v>207</v>
      </c>
      <c r="BP2358" s="1" t="s">
        <v>10187</v>
      </c>
      <c r="BQ2358" s="1" t="s">
        <v>4253</v>
      </c>
      <c r="BR2358" s="1" t="s">
        <v>12393</v>
      </c>
      <c r="BS2358" s="1" t="s">
        <v>486</v>
      </c>
      <c r="BT2358" s="1" t="s">
        <v>10000</v>
      </c>
    </row>
    <row r="2359" spans="1:72" ht="13.5" customHeight="1">
      <c r="A2359" s="4" t="str">
        <f t="shared" si="66"/>
        <v>1702_각남면_0121</v>
      </c>
      <c r="B2359" s="1">
        <v>1702</v>
      </c>
      <c r="C2359" s="1" t="s">
        <v>12741</v>
      </c>
      <c r="D2359" s="1" t="s">
        <v>12742</v>
      </c>
      <c r="E2359" s="1">
        <v>2358</v>
      </c>
      <c r="F2359" s="1">
        <v>9</v>
      </c>
      <c r="G2359" s="1" t="s">
        <v>4149</v>
      </c>
      <c r="H2359" s="1" t="s">
        <v>7059</v>
      </c>
      <c r="I2359" s="1">
        <v>5</v>
      </c>
      <c r="L2359" s="1">
        <v>2</v>
      </c>
      <c r="M2359" s="1" t="s">
        <v>14397</v>
      </c>
      <c r="N2359" s="1" t="s">
        <v>14398</v>
      </c>
      <c r="S2359" s="1" t="s">
        <v>49</v>
      </c>
      <c r="T2359" s="1" t="s">
        <v>2878</v>
      </c>
      <c r="W2359" s="1" t="s">
        <v>409</v>
      </c>
      <c r="X2359" s="1" t="s">
        <v>7760</v>
      </c>
      <c r="Y2359" s="1" t="s">
        <v>88</v>
      </c>
      <c r="Z2359" s="1" t="s">
        <v>7814</v>
      </c>
      <c r="AC2359" s="1">
        <v>63</v>
      </c>
      <c r="AD2359" s="1" t="s">
        <v>217</v>
      </c>
      <c r="AE2359" s="1" t="s">
        <v>9783</v>
      </c>
      <c r="AJ2359" s="1" t="s">
        <v>17</v>
      </c>
      <c r="AK2359" s="1" t="s">
        <v>9936</v>
      </c>
      <c r="AL2359" s="1" t="s">
        <v>399</v>
      </c>
      <c r="AM2359" s="1" t="s">
        <v>9937</v>
      </c>
      <c r="AT2359" s="1" t="s">
        <v>1346</v>
      </c>
      <c r="AU2359" s="1" t="s">
        <v>13355</v>
      </c>
      <c r="AV2359" s="1" t="s">
        <v>497</v>
      </c>
      <c r="AW2359" s="1" t="s">
        <v>7898</v>
      </c>
      <c r="BG2359" s="1" t="s">
        <v>46</v>
      </c>
      <c r="BH2359" s="1" t="s">
        <v>7417</v>
      </c>
      <c r="BI2359" s="1" t="s">
        <v>674</v>
      </c>
      <c r="BJ2359" s="1" t="s">
        <v>9027</v>
      </c>
      <c r="BK2359" s="1" t="s">
        <v>297</v>
      </c>
      <c r="BL2359" s="1" t="s">
        <v>10188</v>
      </c>
      <c r="BM2359" s="1" t="s">
        <v>2575</v>
      </c>
      <c r="BN2359" s="1" t="s">
        <v>11245</v>
      </c>
      <c r="BO2359" s="1" t="s">
        <v>363</v>
      </c>
      <c r="BP2359" s="1" t="s">
        <v>7491</v>
      </c>
      <c r="BQ2359" s="1" t="s">
        <v>4279</v>
      </c>
      <c r="BR2359" s="1" t="s">
        <v>12399</v>
      </c>
      <c r="BS2359" s="1" t="s">
        <v>399</v>
      </c>
      <c r="BT2359" s="1" t="s">
        <v>9937</v>
      </c>
    </row>
    <row r="2360" spans="1:72" ht="13.5" customHeight="1">
      <c r="A2360" s="4" t="str">
        <f t="shared" si="66"/>
        <v>1702_각남면_0121</v>
      </c>
      <c r="B2360" s="1">
        <v>1702</v>
      </c>
      <c r="C2360" s="1" t="s">
        <v>12741</v>
      </c>
      <c r="D2360" s="1" t="s">
        <v>12742</v>
      </c>
      <c r="E2360" s="1">
        <v>2359</v>
      </c>
      <c r="F2360" s="1">
        <v>9</v>
      </c>
      <c r="G2360" s="1" t="s">
        <v>4149</v>
      </c>
      <c r="H2360" s="1" t="s">
        <v>7059</v>
      </c>
      <c r="I2360" s="1">
        <v>5</v>
      </c>
      <c r="L2360" s="1">
        <v>2</v>
      </c>
      <c r="M2360" s="1" t="s">
        <v>14397</v>
      </c>
      <c r="N2360" s="1" t="s">
        <v>14398</v>
      </c>
      <c r="S2360" s="1" t="s">
        <v>64</v>
      </c>
      <c r="T2360" s="1" t="s">
        <v>7221</v>
      </c>
      <c r="Y2360" s="1" t="s">
        <v>88</v>
      </c>
      <c r="Z2360" s="1" t="s">
        <v>7814</v>
      </c>
      <c r="AC2360" s="1">
        <v>12</v>
      </c>
      <c r="AD2360" s="1" t="s">
        <v>736</v>
      </c>
      <c r="AE2360" s="1" t="s">
        <v>9813</v>
      </c>
    </row>
    <row r="2361" spans="1:72" ht="13.5" customHeight="1">
      <c r="A2361" s="4" t="str">
        <f t="shared" si="66"/>
        <v>1702_각남면_0121</v>
      </c>
      <c r="B2361" s="1">
        <v>1702</v>
      </c>
      <c r="C2361" s="1" t="s">
        <v>12741</v>
      </c>
      <c r="D2361" s="1" t="s">
        <v>12742</v>
      </c>
      <c r="E2361" s="1">
        <v>2360</v>
      </c>
      <c r="F2361" s="1">
        <v>9</v>
      </c>
      <c r="G2361" s="1" t="s">
        <v>4149</v>
      </c>
      <c r="H2361" s="1" t="s">
        <v>7059</v>
      </c>
      <c r="I2361" s="1">
        <v>5</v>
      </c>
      <c r="L2361" s="1">
        <v>2</v>
      </c>
      <c r="M2361" s="1" t="s">
        <v>14397</v>
      </c>
      <c r="N2361" s="1" t="s">
        <v>14398</v>
      </c>
      <c r="S2361" s="1" t="s">
        <v>309</v>
      </c>
      <c r="T2361" s="1" t="s">
        <v>7229</v>
      </c>
      <c r="W2361" s="1" t="s">
        <v>87</v>
      </c>
      <c r="X2361" s="1" t="s">
        <v>7750</v>
      </c>
      <c r="Y2361" s="1" t="s">
        <v>88</v>
      </c>
      <c r="Z2361" s="1" t="s">
        <v>7814</v>
      </c>
      <c r="AC2361" s="1">
        <v>35</v>
      </c>
      <c r="AD2361" s="1" t="s">
        <v>135</v>
      </c>
      <c r="AE2361" s="1" t="s">
        <v>9773</v>
      </c>
      <c r="AJ2361" s="1" t="s">
        <v>17</v>
      </c>
      <c r="AK2361" s="1" t="s">
        <v>9936</v>
      </c>
      <c r="AL2361" s="1" t="s">
        <v>90</v>
      </c>
      <c r="AM2361" s="1" t="s">
        <v>9993</v>
      </c>
    </row>
    <row r="2362" spans="1:72" ht="13.5" customHeight="1">
      <c r="A2362" s="4" t="str">
        <f t="shared" si="66"/>
        <v>1702_각남면_0121</v>
      </c>
      <c r="B2362" s="1">
        <v>1702</v>
      </c>
      <c r="C2362" s="1" t="s">
        <v>12741</v>
      </c>
      <c r="D2362" s="1" t="s">
        <v>12742</v>
      </c>
      <c r="E2362" s="1">
        <v>2361</v>
      </c>
      <c r="F2362" s="1">
        <v>9</v>
      </c>
      <c r="G2362" s="1" t="s">
        <v>4149</v>
      </c>
      <c r="H2362" s="1" t="s">
        <v>7059</v>
      </c>
      <c r="I2362" s="1">
        <v>5</v>
      </c>
      <c r="L2362" s="1">
        <v>2</v>
      </c>
      <c r="M2362" s="1" t="s">
        <v>14397</v>
      </c>
      <c r="N2362" s="1" t="s">
        <v>14398</v>
      </c>
      <c r="S2362" s="1" t="s">
        <v>68</v>
      </c>
      <c r="T2362" s="1" t="s">
        <v>7222</v>
      </c>
      <c r="Y2362" s="1" t="s">
        <v>4280</v>
      </c>
      <c r="Z2362" s="1" t="s">
        <v>8935</v>
      </c>
      <c r="AC2362" s="1">
        <v>6</v>
      </c>
      <c r="AD2362" s="1" t="s">
        <v>316</v>
      </c>
      <c r="AE2362" s="1" t="s">
        <v>9794</v>
      </c>
    </row>
    <row r="2363" spans="1:72" ht="13.5" customHeight="1">
      <c r="A2363" s="4" t="str">
        <f t="shared" si="66"/>
        <v>1702_각남면_0121</v>
      </c>
      <c r="B2363" s="1">
        <v>1702</v>
      </c>
      <c r="C2363" s="1" t="s">
        <v>12741</v>
      </c>
      <c r="D2363" s="1" t="s">
        <v>12742</v>
      </c>
      <c r="E2363" s="1">
        <v>2362</v>
      </c>
      <c r="F2363" s="1">
        <v>9</v>
      </c>
      <c r="G2363" s="1" t="s">
        <v>4149</v>
      </c>
      <c r="H2363" s="1" t="s">
        <v>7059</v>
      </c>
      <c r="I2363" s="1">
        <v>5</v>
      </c>
      <c r="L2363" s="1">
        <v>3</v>
      </c>
      <c r="M2363" s="1" t="s">
        <v>14658</v>
      </c>
      <c r="N2363" s="1" t="s">
        <v>14659</v>
      </c>
      <c r="T2363" s="1" t="s">
        <v>14194</v>
      </c>
      <c r="U2363" s="1" t="s">
        <v>4281</v>
      </c>
      <c r="V2363" s="1" t="s">
        <v>7579</v>
      </c>
      <c r="W2363" s="1" t="s">
        <v>409</v>
      </c>
      <c r="X2363" s="1" t="s">
        <v>7760</v>
      </c>
      <c r="Y2363" s="1" t="s">
        <v>2031</v>
      </c>
      <c r="Z2363" s="1" t="s">
        <v>8301</v>
      </c>
      <c r="AC2363" s="1">
        <v>49</v>
      </c>
      <c r="AD2363" s="1" t="s">
        <v>145</v>
      </c>
      <c r="AE2363" s="1" t="s">
        <v>9775</v>
      </c>
      <c r="AJ2363" s="1" t="s">
        <v>17</v>
      </c>
      <c r="AK2363" s="1" t="s">
        <v>9936</v>
      </c>
      <c r="AL2363" s="1" t="s">
        <v>399</v>
      </c>
      <c r="AM2363" s="1" t="s">
        <v>9937</v>
      </c>
      <c r="AT2363" s="1" t="s">
        <v>46</v>
      </c>
      <c r="AU2363" s="1" t="s">
        <v>7417</v>
      </c>
      <c r="AV2363" s="1" t="s">
        <v>673</v>
      </c>
      <c r="AW2363" s="1" t="s">
        <v>10310</v>
      </c>
      <c r="BG2363" s="1" t="s">
        <v>46</v>
      </c>
      <c r="BH2363" s="1" t="s">
        <v>7417</v>
      </c>
      <c r="BI2363" s="1" t="s">
        <v>497</v>
      </c>
      <c r="BJ2363" s="1" t="s">
        <v>7898</v>
      </c>
      <c r="BK2363" s="1" t="s">
        <v>46</v>
      </c>
      <c r="BL2363" s="1" t="s">
        <v>7417</v>
      </c>
      <c r="BM2363" s="1" t="s">
        <v>674</v>
      </c>
      <c r="BN2363" s="1" t="s">
        <v>9027</v>
      </c>
      <c r="BO2363" s="1" t="s">
        <v>46</v>
      </c>
      <c r="BP2363" s="1" t="s">
        <v>7417</v>
      </c>
      <c r="BQ2363" s="1" t="s">
        <v>4246</v>
      </c>
      <c r="BR2363" s="1" t="s">
        <v>12391</v>
      </c>
      <c r="BS2363" s="1" t="s">
        <v>90</v>
      </c>
      <c r="BT2363" s="1" t="s">
        <v>9993</v>
      </c>
    </row>
    <row r="2364" spans="1:72" ht="13.5" customHeight="1">
      <c r="A2364" s="4" t="str">
        <f t="shared" si="66"/>
        <v>1702_각남면_0121</v>
      </c>
      <c r="B2364" s="1">
        <v>1702</v>
      </c>
      <c r="C2364" s="1" t="s">
        <v>12741</v>
      </c>
      <c r="D2364" s="1" t="s">
        <v>12742</v>
      </c>
      <c r="E2364" s="1">
        <v>2363</v>
      </c>
      <c r="F2364" s="1">
        <v>9</v>
      </c>
      <c r="G2364" s="1" t="s">
        <v>4149</v>
      </c>
      <c r="H2364" s="1" t="s">
        <v>7059</v>
      </c>
      <c r="I2364" s="1">
        <v>5</v>
      </c>
      <c r="L2364" s="1">
        <v>3</v>
      </c>
      <c r="M2364" s="1" t="s">
        <v>14658</v>
      </c>
      <c r="N2364" s="1" t="s">
        <v>14659</v>
      </c>
      <c r="S2364" s="1" t="s">
        <v>49</v>
      </c>
      <c r="T2364" s="1" t="s">
        <v>2878</v>
      </c>
      <c r="W2364" s="1" t="s">
        <v>303</v>
      </c>
      <c r="X2364" s="1" t="s">
        <v>7757</v>
      </c>
      <c r="Y2364" s="1" t="s">
        <v>88</v>
      </c>
      <c r="Z2364" s="1" t="s">
        <v>7814</v>
      </c>
      <c r="AF2364" s="1" t="s">
        <v>14167</v>
      </c>
      <c r="AG2364" s="1" t="s">
        <v>9824</v>
      </c>
    </row>
    <row r="2365" spans="1:72" ht="13.5" customHeight="1">
      <c r="A2365" s="4" t="str">
        <f t="shared" si="66"/>
        <v>1702_각남면_0121</v>
      </c>
      <c r="B2365" s="1">
        <v>1702</v>
      </c>
      <c r="C2365" s="1" t="s">
        <v>12741</v>
      </c>
      <c r="D2365" s="1" t="s">
        <v>12742</v>
      </c>
      <c r="E2365" s="1">
        <v>2364</v>
      </c>
      <c r="F2365" s="1">
        <v>9</v>
      </c>
      <c r="G2365" s="1" t="s">
        <v>4149</v>
      </c>
      <c r="H2365" s="1" t="s">
        <v>7059</v>
      </c>
      <c r="I2365" s="1">
        <v>5</v>
      </c>
      <c r="L2365" s="1">
        <v>3</v>
      </c>
      <c r="M2365" s="1" t="s">
        <v>14658</v>
      </c>
      <c r="N2365" s="1" t="s">
        <v>14659</v>
      </c>
      <c r="S2365" s="1" t="s">
        <v>64</v>
      </c>
      <c r="T2365" s="1" t="s">
        <v>7221</v>
      </c>
      <c r="Y2365" s="1" t="s">
        <v>71</v>
      </c>
      <c r="Z2365" s="1" t="s">
        <v>7806</v>
      </c>
      <c r="AC2365" s="1">
        <v>15</v>
      </c>
      <c r="AD2365" s="1" t="s">
        <v>70</v>
      </c>
      <c r="AE2365" s="1" t="s">
        <v>9764</v>
      </c>
    </row>
    <row r="2366" spans="1:72" ht="13.5" customHeight="1">
      <c r="A2366" s="4" t="str">
        <f t="shared" si="66"/>
        <v>1702_각남면_0121</v>
      </c>
      <c r="B2366" s="1">
        <v>1702</v>
      </c>
      <c r="C2366" s="1" t="s">
        <v>12741</v>
      </c>
      <c r="D2366" s="1" t="s">
        <v>12742</v>
      </c>
      <c r="E2366" s="1">
        <v>2365</v>
      </c>
      <c r="F2366" s="1">
        <v>9</v>
      </c>
      <c r="G2366" s="1" t="s">
        <v>4149</v>
      </c>
      <c r="H2366" s="1" t="s">
        <v>7059</v>
      </c>
      <c r="I2366" s="1">
        <v>5</v>
      </c>
      <c r="L2366" s="1">
        <v>3</v>
      </c>
      <c r="M2366" s="1" t="s">
        <v>14658</v>
      </c>
      <c r="N2366" s="1" t="s">
        <v>14659</v>
      </c>
      <c r="S2366" s="1" t="s">
        <v>64</v>
      </c>
      <c r="T2366" s="1" t="s">
        <v>7221</v>
      </c>
      <c r="Y2366" s="1" t="s">
        <v>4282</v>
      </c>
      <c r="Z2366" s="1" t="s">
        <v>13013</v>
      </c>
      <c r="AC2366" s="1">
        <v>4</v>
      </c>
      <c r="AD2366" s="1" t="s">
        <v>103</v>
      </c>
      <c r="AE2366" s="1" t="s">
        <v>9769</v>
      </c>
    </row>
    <row r="2367" spans="1:72" ht="13.5" customHeight="1">
      <c r="A2367" s="4" t="str">
        <f t="shared" si="66"/>
        <v>1702_각남면_0121</v>
      </c>
      <c r="B2367" s="1">
        <v>1702</v>
      </c>
      <c r="C2367" s="1" t="s">
        <v>12741</v>
      </c>
      <c r="D2367" s="1" t="s">
        <v>12742</v>
      </c>
      <c r="E2367" s="1">
        <v>2366</v>
      </c>
      <c r="F2367" s="1">
        <v>9</v>
      </c>
      <c r="G2367" s="1" t="s">
        <v>4149</v>
      </c>
      <c r="H2367" s="1" t="s">
        <v>7059</v>
      </c>
      <c r="I2367" s="1">
        <v>5</v>
      </c>
      <c r="L2367" s="1">
        <v>3</v>
      </c>
      <c r="M2367" s="1" t="s">
        <v>14658</v>
      </c>
      <c r="N2367" s="1" t="s">
        <v>14659</v>
      </c>
      <c r="S2367" s="1" t="s">
        <v>68</v>
      </c>
      <c r="T2367" s="1" t="s">
        <v>7222</v>
      </c>
      <c r="Y2367" s="1" t="s">
        <v>1908</v>
      </c>
      <c r="Z2367" s="1" t="s">
        <v>8936</v>
      </c>
      <c r="AC2367" s="1">
        <v>2</v>
      </c>
      <c r="AD2367" s="1" t="s">
        <v>99</v>
      </c>
      <c r="AE2367" s="1" t="s">
        <v>9768</v>
      </c>
      <c r="AF2367" s="1" t="s">
        <v>100</v>
      </c>
      <c r="AG2367" s="1" t="s">
        <v>9819</v>
      </c>
    </row>
    <row r="2368" spans="1:72" ht="13.5" customHeight="1">
      <c r="A2368" s="4" t="str">
        <f t="shared" si="66"/>
        <v>1702_각남면_0121</v>
      </c>
      <c r="B2368" s="1">
        <v>1702</v>
      </c>
      <c r="C2368" s="1" t="s">
        <v>12741</v>
      </c>
      <c r="D2368" s="1" t="s">
        <v>12742</v>
      </c>
      <c r="E2368" s="1">
        <v>2367</v>
      </c>
      <c r="F2368" s="1">
        <v>9</v>
      </c>
      <c r="G2368" s="1" t="s">
        <v>4149</v>
      </c>
      <c r="H2368" s="1" t="s">
        <v>7059</v>
      </c>
      <c r="I2368" s="1">
        <v>5</v>
      </c>
      <c r="L2368" s="1">
        <v>4</v>
      </c>
      <c r="M2368" s="1" t="s">
        <v>14932</v>
      </c>
      <c r="N2368" s="1" t="s">
        <v>14933</v>
      </c>
      <c r="T2368" s="1" t="s">
        <v>14194</v>
      </c>
      <c r="U2368" s="1" t="s">
        <v>172</v>
      </c>
      <c r="V2368" s="1" t="s">
        <v>7314</v>
      </c>
      <c r="W2368" s="1" t="s">
        <v>400</v>
      </c>
      <c r="X2368" s="1" t="s">
        <v>7759</v>
      </c>
      <c r="Y2368" s="1" t="s">
        <v>3302</v>
      </c>
      <c r="Z2368" s="1" t="s">
        <v>8645</v>
      </c>
      <c r="AC2368" s="1">
        <v>54</v>
      </c>
      <c r="AD2368" s="1" t="s">
        <v>323</v>
      </c>
      <c r="AE2368" s="1" t="s">
        <v>9795</v>
      </c>
      <c r="AJ2368" s="1" t="s">
        <v>17</v>
      </c>
      <c r="AK2368" s="1" t="s">
        <v>9936</v>
      </c>
      <c r="AL2368" s="1" t="s">
        <v>401</v>
      </c>
      <c r="AM2368" s="1" t="s">
        <v>9996</v>
      </c>
      <c r="AT2368" s="1" t="s">
        <v>363</v>
      </c>
      <c r="AU2368" s="1" t="s">
        <v>7491</v>
      </c>
      <c r="AV2368" s="1" t="s">
        <v>1932</v>
      </c>
      <c r="AW2368" s="1" t="s">
        <v>8903</v>
      </c>
      <c r="BG2368" s="1" t="s">
        <v>46</v>
      </c>
      <c r="BH2368" s="1" t="s">
        <v>7417</v>
      </c>
      <c r="BI2368" s="1" t="s">
        <v>15488</v>
      </c>
      <c r="BJ2368" s="1" t="s">
        <v>10634</v>
      </c>
      <c r="BK2368" s="1" t="s">
        <v>194</v>
      </c>
      <c r="BL2368" s="1" t="s">
        <v>7558</v>
      </c>
      <c r="BM2368" s="1" t="s">
        <v>4182</v>
      </c>
      <c r="BN2368" s="1" t="s">
        <v>11799</v>
      </c>
      <c r="BO2368" s="1" t="s">
        <v>46</v>
      </c>
      <c r="BP2368" s="1" t="s">
        <v>7417</v>
      </c>
      <c r="BQ2368" s="1" t="s">
        <v>4238</v>
      </c>
      <c r="BR2368" s="1" t="s">
        <v>12385</v>
      </c>
      <c r="BS2368" s="1" t="s">
        <v>97</v>
      </c>
      <c r="BT2368" s="1" t="s">
        <v>9880</v>
      </c>
    </row>
    <row r="2369" spans="1:73" ht="13.5" customHeight="1">
      <c r="A2369" s="4" t="str">
        <f t="shared" si="66"/>
        <v>1702_각남면_0121</v>
      </c>
      <c r="B2369" s="1">
        <v>1702</v>
      </c>
      <c r="C2369" s="1" t="s">
        <v>12741</v>
      </c>
      <c r="D2369" s="1" t="s">
        <v>12742</v>
      </c>
      <c r="E2369" s="1">
        <v>2368</v>
      </c>
      <c r="F2369" s="1">
        <v>9</v>
      </c>
      <c r="G2369" s="1" t="s">
        <v>4149</v>
      </c>
      <c r="H2369" s="1" t="s">
        <v>7059</v>
      </c>
      <c r="I2369" s="1">
        <v>5</v>
      </c>
      <c r="L2369" s="1">
        <v>4</v>
      </c>
      <c r="M2369" s="1" t="s">
        <v>14932</v>
      </c>
      <c r="N2369" s="1" t="s">
        <v>14933</v>
      </c>
      <c r="S2369" s="1" t="s">
        <v>49</v>
      </c>
      <c r="T2369" s="1" t="s">
        <v>2878</v>
      </c>
      <c r="W2369" s="1" t="s">
        <v>155</v>
      </c>
      <c r="X2369" s="1" t="s">
        <v>7753</v>
      </c>
      <c r="Y2369" s="1" t="s">
        <v>88</v>
      </c>
      <c r="Z2369" s="1" t="s">
        <v>7814</v>
      </c>
      <c r="AC2369" s="1">
        <v>42</v>
      </c>
      <c r="AD2369" s="1" t="s">
        <v>266</v>
      </c>
      <c r="AE2369" s="1" t="s">
        <v>9788</v>
      </c>
      <c r="AJ2369" s="1" t="s">
        <v>17</v>
      </c>
      <c r="AK2369" s="1" t="s">
        <v>9936</v>
      </c>
      <c r="AL2369" s="1" t="s">
        <v>399</v>
      </c>
      <c r="AM2369" s="1" t="s">
        <v>9937</v>
      </c>
      <c r="AT2369" s="1" t="s">
        <v>254</v>
      </c>
      <c r="AU2369" s="1" t="s">
        <v>7429</v>
      </c>
      <c r="AV2369" s="1" t="s">
        <v>4283</v>
      </c>
      <c r="AW2369" s="1" t="s">
        <v>10638</v>
      </c>
      <c r="BG2369" s="1" t="s">
        <v>46</v>
      </c>
      <c r="BH2369" s="1" t="s">
        <v>7417</v>
      </c>
      <c r="BI2369" s="1" t="s">
        <v>2496</v>
      </c>
      <c r="BJ2369" s="1" t="s">
        <v>13566</v>
      </c>
      <c r="BK2369" s="1" t="s">
        <v>46</v>
      </c>
      <c r="BL2369" s="1" t="s">
        <v>7417</v>
      </c>
      <c r="BM2369" s="1" t="s">
        <v>4284</v>
      </c>
      <c r="BN2369" s="1" t="s">
        <v>11807</v>
      </c>
      <c r="BO2369" s="1" t="s">
        <v>46</v>
      </c>
      <c r="BP2369" s="1" t="s">
        <v>7417</v>
      </c>
      <c r="BQ2369" s="1" t="s">
        <v>4285</v>
      </c>
      <c r="BR2369" s="1" t="s">
        <v>14033</v>
      </c>
      <c r="BS2369" s="1" t="s">
        <v>149</v>
      </c>
      <c r="BT2369" s="1" t="s">
        <v>9962</v>
      </c>
    </row>
    <row r="2370" spans="1:73" ht="13.5" customHeight="1">
      <c r="A2370" s="4" t="str">
        <f t="shared" si="66"/>
        <v>1702_각남면_0121</v>
      </c>
      <c r="B2370" s="1">
        <v>1702</v>
      </c>
      <c r="C2370" s="1" t="s">
        <v>12741</v>
      </c>
      <c r="D2370" s="1" t="s">
        <v>12742</v>
      </c>
      <c r="E2370" s="1">
        <v>2369</v>
      </c>
      <c r="F2370" s="1">
        <v>9</v>
      </c>
      <c r="G2370" s="1" t="s">
        <v>4149</v>
      </c>
      <c r="H2370" s="1" t="s">
        <v>7059</v>
      </c>
      <c r="I2370" s="1">
        <v>5</v>
      </c>
      <c r="L2370" s="1">
        <v>4</v>
      </c>
      <c r="M2370" s="1" t="s">
        <v>14932</v>
      </c>
      <c r="N2370" s="1" t="s">
        <v>14933</v>
      </c>
      <c r="S2370" s="1" t="s">
        <v>64</v>
      </c>
      <c r="T2370" s="1" t="s">
        <v>7221</v>
      </c>
      <c r="Y2370" s="1" t="s">
        <v>4286</v>
      </c>
      <c r="Z2370" s="1" t="s">
        <v>8937</v>
      </c>
      <c r="AC2370" s="1">
        <v>9</v>
      </c>
      <c r="AD2370" s="1" t="s">
        <v>408</v>
      </c>
      <c r="AE2370" s="1" t="s">
        <v>9800</v>
      </c>
    </row>
    <row r="2371" spans="1:73" ht="13.5" customHeight="1">
      <c r="A2371" s="4" t="str">
        <f t="shared" si="66"/>
        <v>1702_각남면_0121</v>
      </c>
      <c r="B2371" s="1">
        <v>1702</v>
      </c>
      <c r="C2371" s="1" t="s">
        <v>12741</v>
      </c>
      <c r="D2371" s="1" t="s">
        <v>12742</v>
      </c>
      <c r="E2371" s="1">
        <v>2370</v>
      </c>
      <c r="F2371" s="1">
        <v>9</v>
      </c>
      <c r="G2371" s="1" t="s">
        <v>4149</v>
      </c>
      <c r="H2371" s="1" t="s">
        <v>7059</v>
      </c>
      <c r="I2371" s="1">
        <v>5</v>
      </c>
      <c r="L2371" s="1">
        <v>4</v>
      </c>
      <c r="M2371" s="1" t="s">
        <v>14932</v>
      </c>
      <c r="N2371" s="1" t="s">
        <v>14933</v>
      </c>
      <c r="S2371" s="1" t="s">
        <v>68</v>
      </c>
      <c r="T2371" s="1" t="s">
        <v>7222</v>
      </c>
      <c r="Y2371" s="1" t="s">
        <v>4287</v>
      </c>
      <c r="Z2371" s="1" t="s">
        <v>8938</v>
      </c>
      <c r="AC2371" s="1">
        <v>5</v>
      </c>
      <c r="AD2371" s="1" t="s">
        <v>319</v>
      </c>
      <c r="AE2371" s="1" t="s">
        <v>7865</v>
      </c>
    </row>
    <row r="2372" spans="1:73" ht="13.5" customHeight="1">
      <c r="A2372" s="4" t="str">
        <f t="shared" si="66"/>
        <v>1702_각남면_0121</v>
      </c>
      <c r="B2372" s="1">
        <v>1702</v>
      </c>
      <c r="C2372" s="1" t="s">
        <v>12741</v>
      </c>
      <c r="D2372" s="1" t="s">
        <v>12742</v>
      </c>
      <c r="E2372" s="1">
        <v>2371</v>
      </c>
      <c r="F2372" s="1">
        <v>9</v>
      </c>
      <c r="G2372" s="1" t="s">
        <v>4149</v>
      </c>
      <c r="H2372" s="1" t="s">
        <v>7059</v>
      </c>
      <c r="I2372" s="1">
        <v>5</v>
      </c>
      <c r="L2372" s="1">
        <v>4</v>
      </c>
      <c r="M2372" s="1" t="s">
        <v>14932</v>
      </c>
      <c r="N2372" s="1" t="s">
        <v>14933</v>
      </c>
      <c r="S2372" s="1" t="s">
        <v>64</v>
      </c>
      <c r="T2372" s="1" t="s">
        <v>7221</v>
      </c>
      <c r="Y2372" s="1" t="s">
        <v>1102</v>
      </c>
      <c r="Z2372" s="1" t="s">
        <v>8049</v>
      </c>
      <c r="AC2372" s="1">
        <v>1</v>
      </c>
      <c r="AD2372" s="1" t="s">
        <v>284</v>
      </c>
      <c r="AE2372" s="1" t="s">
        <v>9789</v>
      </c>
      <c r="AF2372" s="1" t="s">
        <v>100</v>
      </c>
      <c r="AG2372" s="1" t="s">
        <v>9819</v>
      </c>
    </row>
    <row r="2373" spans="1:73" ht="13.5" customHeight="1">
      <c r="A2373" s="4" t="str">
        <f t="shared" si="66"/>
        <v>1702_각남면_0121</v>
      </c>
      <c r="B2373" s="1">
        <v>1702</v>
      </c>
      <c r="C2373" s="1" t="s">
        <v>12741</v>
      </c>
      <c r="D2373" s="1" t="s">
        <v>12742</v>
      </c>
      <c r="E2373" s="1">
        <v>2372</v>
      </c>
      <c r="F2373" s="1">
        <v>9</v>
      </c>
      <c r="G2373" s="1" t="s">
        <v>4149</v>
      </c>
      <c r="H2373" s="1" t="s">
        <v>7059</v>
      </c>
      <c r="I2373" s="1">
        <v>5</v>
      </c>
      <c r="L2373" s="1">
        <v>5</v>
      </c>
      <c r="M2373" s="1" t="s">
        <v>15172</v>
      </c>
      <c r="N2373" s="1" t="s">
        <v>15173</v>
      </c>
      <c r="T2373" s="1" t="s">
        <v>14194</v>
      </c>
      <c r="U2373" s="1" t="s">
        <v>4089</v>
      </c>
      <c r="V2373" s="1" t="s">
        <v>7564</v>
      </c>
      <c r="W2373" s="1" t="s">
        <v>303</v>
      </c>
      <c r="X2373" s="1" t="s">
        <v>7757</v>
      </c>
      <c r="Y2373" s="1" t="s">
        <v>3839</v>
      </c>
      <c r="Z2373" s="1" t="s">
        <v>8794</v>
      </c>
      <c r="AC2373" s="1">
        <v>55</v>
      </c>
      <c r="AD2373" s="1" t="s">
        <v>559</v>
      </c>
      <c r="AE2373" s="1" t="s">
        <v>9806</v>
      </c>
      <c r="AJ2373" s="1" t="s">
        <v>17</v>
      </c>
      <c r="AK2373" s="1" t="s">
        <v>9936</v>
      </c>
      <c r="AL2373" s="1" t="s">
        <v>149</v>
      </c>
      <c r="AM2373" s="1" t="s">
        <v>9962</v>
      </c>
      <c r="AT2373" s="1" t="s">
        <v>247</v>
      </c>
      <c r="AU2373" s="1" t="s">
        <v>7367</v>
      </c>
      <c r="AV2373" s="1" t="s">
        <v>924</v>
      </c>
      <c r="AW2373" s="1" t="s">
        <v>8285</v>
      </c>
      <c r="BG2373" s="1" t="s">
        <v>194</v>
      </c>
      <c r="BH2373" s="1" t="s">
        <v>7558</v>
      </c>
      <c r="BI2373" s="1" t="s">
        <v>4174</v>
      </c>
      <c r="BJ2373" s="1" t="s">
        <v>10630</v>
      </c>
      <c r="BK2373" s="1" t="s">
        <v>95</v>
      </c>
      <c r="BL2373" s="1" t="s">
        <v>10190</v>
      </c>
      <c r="BM2373" s="1" t="s">
        <v>4175</v>
      </c>
      <c r="BN2373" s="1" t="s">
        <v>11348</v>
      </c>
      <c r="BO2373" s="1" t="s">
        <v>46</v>
      </c>
      <c r="BP2373" s="1" t="s">
        <v>7417</v>
      </c>
      <c r="BQ2373" s="1" t="s">
        <v>4288</v>
      </c>
      <c r="BR2373" s="1" t="s">
        <v>14095</v>
      </c>
      <c r="BS2373" s="1" t="s">
        <v>360</v>
      </c>
      <c r="BT2373" s="1" t="s">
        <v>9928</v>
      </c>
    </row>
    <row r="2374" spans="1:73" ht="13.5" customHeight="1">
      <c r="A2374" s="4" t="str">
        <f t="shared" si="66"/>
        <v>1702_각남면_0121</v>
      </c>
      <c r="B2374" s="1">
        <v>1702</v>
      </c>
      <c r="C2374" s="1" t="s">
        <v>12741</v>
      </c>
      <c r="D2374" s="1" t="s">
        <v>12742</v>
      </c>
      <c r="E2374" s="1">
        <v>2373</v>
      </c>
      <c r="F2374" s="1">
        <v>9</v>
      </c>
      <c r="G2374" s="1" t="s">
        <v>4149</v>
      </c>
      <c r="H2374" s="1" t="s">
        <v>7059</v>
      </c>
      <c r="I2374" s="1">
        <v>5</v>
      </c>
      <c r="L2374" s="1">
        <v>5</v>
      </c>
      <c r="M2374" s="1" t="s">
        <v>15172</v>
      </c>
      <c r="N2374" s="1" t="s">
        <v>15173</v>
      </c>
      <c r="S2374" s="1" t="s">
        <v>49</v>
      </c>
      <c r="T2374" s="1" t="s">
        <v>2878</v>
      </c>
      <c r="W2374" s="1" t="s">
        <v>76</v>
      </c>
      <c r="X2374" s="1" t="s">
        <v>12974</v>
      </c>
      <c r="Y2374" s="1" t="s">
        <v>88</v>
      </c>
      <c r="Z2374" s="1" t="s">
        <v>7814</v>
      </c>
      <c r="AC2374" s="1">
        <v>43</v>
      </c>
      <c r="AD2374" s="1" t="s">
        <v>217</v>
      </c>
      <c r="AE2374" s="1" t="s">
        <v>9783</v>
      </c>
      <c r="AJ2374" s="1" t="s">
        <v>17</v>
      </c>
      <c r="AK2374" s="1" t="s">
        <v>9936</v>
      </c>
      <c r="AL2374" s="1" t="s">
        <v>79</v>
      </c>
      <c r="AM2374" s="1" t="s">
        <v>13206</v>
      </c>
      <c r="AT2374" s="1" t="s">
        <v>46</v>
      </c>
      <c r="AU2374" s="1" t="s">
        <v>7417</v>
      </c>
      <c r="AV2374" s="1" t="s">
        <v>1071</v>
      </c>
      <c r="AW2374" s="1" t="s">
        <v>9544</v>
      </c>
      <c r="BG2374" s="1" t="s">
        <v>46</v>
      </c>
      <c r="BH2374" s="1" t="s">
        <v>7417</v>
      </c>
      <c r="BI2374" s="1" t="s">
        <v>3825</v>
      </c>
      <c r="BJ2374" s="1" t="s">
        <v>10339</v>
      </c>
      <c r="BK2374" s="1" t="s">
        <v>95</v>
      </c>
      <c r="BL2374" s="1" t="s">
        <v>10190</v>
      </c>
      <c r="BM2374" s="1" t="s">
        <v>4289</v>
      </c>
      <c r="BN2374" s="1" t="s">
        <v>9382</v>
      </c>
      <c r="BO2374" s="1" t="s">
        <v>189</v>
      </c>
      <c r="BP2374" s="1" t="s">
        <v>7414</v>
      </c>
      <c r="BQ2374" s="1" t="s">
        <v>4290</v>
      </c>
      <c r="BR2374" s="1" t="s">
        <v>12400</v>
      </c>
      <c r="BS2374" s="1" t="s">
        <v>149</v>
      </c>
      <c r="BT2374" s="1" t="s">
        <v>9962</v>
      </c>
    </row>
    <row r="2375" spans="1:73" ht="13.5" customHeight="1">
      <c r="A2375" s="4" t="str">
        <f t="shared" si="66"/>
        <v>1702_각남면_0121</v>
      </c>
      <c r="B2375" s="1">
        <v>1702</v>
      </c>
      <c r="C2375" s="1" t="s">
        <v>12741</v>
      </c>
      <c r="D2375" s="1" t="s">
        <v>12742</v>
      </c>
      <c r="E2375" s="1">
        <v>2374</v>
      </c>
      <c r="F2375" s="1">
        <v>9</v>
      </c>
      <c r="G2375" s="1" t="s">
        <v>4149</v>
      </c>
      <c r="H2375" s="1" t="s">
        <v>7059</v>
      </c>
      <c r="I2375" s="1">
        <v>5</v>
      </c>
      <c r="L2375" s="1">
        <v>5</v>
      </c>
      <c r="M2375" s="1" t="s">
        <v>15172</v>
      </c>
      <c r="N2375" s="1" t="s">
        <v>15173</v>
      </c>
      <c r="S2375" s="1" t="s">
        <v>68</v>
      </c>
      <c r="T2375" s="1" t="s">
        <v>7222</v>
      </c>
      <c r="U2375" s="1" t="s">
        <v>3021</v>
      </c>
      <c r="V2375" s="1" t="s">
        <v>7490</v>
      </c>
      <c r="Y2375" s="1" t="s">
        <v>4055</v>
      </c>
      <c r="Z2375" s="1" t="s">
        <v>8873</v>
      </c>
      <c r="AC2375" s="1">
        <v>19</v>
      </c>
      <c r="AD2375" s="1" t="s">
        <v>493</v>
      </c>
      <c r="AE2375" s="1" t="s">
        <v>9804</v>
      </c>
      <c r="BU2375" s="1" t="s">
        <v>16107</v>
      </c>
    </row>
    <row r="2376" spans="1:73" ht="13.5" customHeight="1">
      <c r="A2376" s="4" t="str">
        <f t="shared" si="66"/>
        <v>1702_각남면_0121</v>
      </c>
      <c r="B2376" s="1">
        <v>1702</v>
      </c>
      <c r="C2376" s="1" t="s">
        <v>12741</v>
      </c>
      <c r="D2376" s="1" t="s">
        <v>12742</v>
      </c>
      <c r="E2376" s="1">
        <v>2375</v>
      </c>
      <c r="F2376" s="1">
        <v>9</v>
      </c>
      <c r="G2376" s="1" t="s">
        <v>4149</v>
      </c>
      <c r="H2376" s="1" t="s">
        <v>7059</v>
      </c>
      <c r="I2376" s="1">
        <v>5</v>
      </c>
      <c r="L2376" s="1">
        <v>5</v>
      </c>
      <c r="M2376" s="1" t="s">
        <v>15172</v>
      </c>
      <c r="N2376" s="1" t="s">
        <v>15173</v>
      </c>
      <c r="S2376" s="1" t="s">
        <v>117</v>
      </c>
      <c r="T2376" s="1" t="s">
        <v>7223</v>
      </c>
      <c r="W2376" s="1" t="s">
        <v>166</v>
      </c>
      <c r="X2376" s="1" t="s">
        <v>7754</v>
      </c>
      <c r="Y2376" s="1" t="s">
        <v>88</v>
      </c>
      <c r="Z2376" s="1" t="s">
        <v>7814</v>
      </c>
      <c r="AC2376" s="1">
        <v>21</v>
      </c>
      <c r="AD2376" s="1" t="s">
        <v>246</v>
      </c>
      <c r="AE2376" s="1" t="s">
        <v>9786</v>
      </c>
      <c r="AF2376" s="1" t="s">
        <v>100</v>
      </c>
      <c r="AG2376" s="1" t="s">
        <v>9819</v>
      </c>
    </row>
    <row r="2377" spans="1:73" ht="13.5" customHeight="1">
      <c r="A2377" s="4" t="str">
        <f t="shared" si="66"/>
        <v>1702_각남면_0121</v>
      </c>
      <c r="B2377" s="1">
        <v>1702</v>
      </c>
      <c r="C2377" s="1" t="s">
        <v>12741</v>
      </c>
      <c r="D2377" s="1" t="s">
        <v>12742</v>
      </c>
      <c r="E2377" s="1">
        <v>2376</v>
      </c>
      <c r="F2377" s="1">
        <v>9</v>
      </c>
      <c r="G2377" s="1" t="s">
        <v>4149</v>
      </c>
      <c r="H2377" s="1" t="s">
        <v>7059</v>
      </c>
      <c r="I2377" s="1">
        <v>5</v>
      </c>
      <c r="L2377" s="1">
        <v>5</v>
      </c>
      <c r="M2377" s="1" t="s">
        <v>15172</v>
      </c>
      <c r="N2377" s="1" t="s">
        <v>15173</v>
      </c>
      <c r="S2377" s="1" t="s">
        <v>64</v>
      </c>
      <c r="T2377" s="1" t="s">
        <v>7221</v>
      </c>
      <c r="Y2377" s="1" t="s">
        <v>4291</v>
      </c>
      <c r="Z2377" s="1" t="s">
        <v>8939</v>
      </c>
      <c r="AF2377" s="1" t="s">
        <v>14169</v>
      </c>
      <c r="AG2377" s="1" t="s">
        <v>14168</v>
      </c>
    </row>
    <row r="2378" spans="1:73" ht="13.5" customHeight="1">
      <c r="A2378" s="4" t="str">
        <f t="shared" si="66"/>
        <v>1702_각남면_0121</v>
      </c>
      <c r="B2378" s="1">
        <v>1702</v>
      </c>
      <c r="C2378" s="1" t="s">
        <v>12741</v>
      </c>
      <c r="D2378" s="1" t="s">
        <v>12742</v>
      </c>
      <c r="E2378" s="1">
        <v>2377</v>
      </c>
      <c r="F2378" s="1">
        <v>9</v>
      </c>
      <c r="G2378" s="1" t="s">
        <v>4149</v>
      </c>
      <c r="H2378" s="1" t="s">
        <v>7059</v>
      </c>
      <c r="I2378" s="1">
        <v>5</v>
      </c>
      <c r="L2378" s="1">
        <v>5</v>
      </c>
      <c r="M2378" s="1" t="s">
        <v>15172</v>
      </c>
      <c r="N2378" s="1" t="s">
        <v>15173</v>
      </c>
      <c r="T2378" s="1" t="s">
        <v>15306</v>
      </c>
      <c r="U2378" s="1" t="s">
        <v>320</v>
      </c>
      <c r="V2378" s="1" t="s">
        <v>7378</v>
      </c>
      <c r="Y2378" s="1" t="s">
        <v>4292</v>
      </c>
      <c r="Z2378" s="1" t="s">
        <v>8940</v>
      </c>
      <c r="AC2378" s="1">
        <v>27</v>
      </c>
      <c r="AD2378" s="1" t="s">
        <v>483</v>
      </c>
      <c r="AE2378" s="1" t="s">
        <v>9497</v>
      </c>
      <c r="AF2378" s="1" t="s">
        <v>100</v>
      </c>
      <c r="AG2378" s="1" t="s">
        <v>9819</v>
      </c>
      <c r="AV2378" s="1" t="s">
        <v>4293</v>
      </c>
      <c r="AW2378" s="1" t="s">
        <v>10639</v>
      </c>
      <c r="BB2378" s="1" t="s">
        <v>141</v>
      </c>
      <c r="BC2378" s="1" t="s">
        <v>7634</v>
      </c>
      <c r="BD2378" s="1" t="s">
        <v>15913</v>
      </c>
      <c r="BE2378" s="1" t="s">
        <v>13473</v>
      </c>
    </row>
    <row r="2379" spans="1:73" ht="13.5" customHeight="1">
      <c r="A2379" s="4" t="str">
        <f t="shared" si="66"/>
        <v>1702_각남면_0121</v>
      </c>
      <c r="B2379" s="1">
        <v>1702</v>
      </c>
      <c r="C2379" s="1" t="s">
        <v>12741</v>
      </c>
      <c r="D2379" s="1" t="s">
        <v>12742</v>
      </c>
      <c r="E2379" s="1">
        <v>2378</v>
      </c>
      <c r="F2379" s="1">
        <v>9</v>
      </c>
      <c r="G2379" s="1" t="s">
        <v>4149</v>
      </c>
      <c r="H2379" s="1" t="s">
        <v>7059</v>
      </c>
      <c r="I2379" s="1">
        <v>5</v>
      </c>
      <c r="L2379" s="1">
        <v>5</v>
      </c>
      <c r="M2379" s="1" t="s">
        <v>15172</v>
      </c>
      <c r="N2379" s="1" t="s">
        <v>15173</v>
      </c>
      <c r="S2379" s="1" t="s">
        <v>64</v>
      </c>
      <c r="T2379" s="1" t="s">
        <v>7221</v>
      </c>
      <c r="Y2379" s="1" t="s">
        <v>88</v>
      </c>
      <c r="Z2379" s="1" t="s">
        <v>7814</v>
      </c>
      <c r="AC2379" s="1">
        <v>1</v>
      </c>
      <c r="AD2379" s="1" t="s">
        <v>284</v>
      </c>
      <c r="AE2379" s="1" t="s">
        <v>9789</v>
      </c>
      <c r="AF2379" s="1" t="s">
        <v>100</v>
      </c>
      <c r="AG2379" s="1" t="s">
        <v>9819</v>
      </c>
    </row>
    <row r="2380" spans="1:73" ht="13.5" customHeight="1">
      <c r="A2380" s="4" t="str">
        <f t="shared" si="66"/>
        <v>1702_각남면_0121</v>
      </c>
      <c r="B2380" s="1">
        <v>1702</v>
      </c>
      <c r="C2380" s="1" t="s">
        <v>12741</v>
      </c>
      <c r="D2380" s="1" t="s">
        <v>12742</v>
      </c>
      <c r="E2380" s="1">
        <v>2379</v>
      </c>
      <c r="F2380" s="1">
        <v>9</v>
      </c>
      <c r="G2380" s="1" t="s">
        <v>4149</v>
      </c>
      <c r="H2380" s="1" t="s">
        <v>7059</v>
      </c>
      <c r="I2380" s="1">
        <v>6</v>
      </c>
      <c r="J2380" s="1" t="s">
        <v>4294</v>
      </c>
      <c r="K2380" s="1" t="s">
        <v>7129</v>
      </c>
      <c r="L2380" s="1">
        <v>1</v>
      </c>
      <c r="M2380" s="1" t="s">
        <v>4294</v>
      </c>
      <c r="N2380" s="1" t="s">
        <v>7129</v>
      </c>
      <c r="T2380" s="1" t="s">
        <v>14194</v>
      </c>
      <c r="U2380" s="1" t="s">
        <v>4295</v>
      </c>
      <c r="V2380" s="1" t="s">
        <v>7580</v>
      </c>
      <c r="W2380" s="1" t="s">
        <v>2149</v>
      </c>
      <c r="X2380" s="1" t="s">
        <v>7787</v>
      </c>
      <c r="Y2380" s="1" t="s">
        <v>1399</v>
      </c>
      <c r="Z2380" s="1" t="s">
        <v>8804</v>
      </c>
      <c r="AC2380" s="1">
        <v>51</v>
      </c>
      <c r="AD2380" s="1" t="s">
        <v>593</v>
      </c>
      <c r="AE2380" s="1" t="s">
        <v>9808</v>
      </c>
      <c r="AJ2380" s="1" t="s">
        <v>17</v>
      </c>
      <c r="AK2380" s="1" t="s">
        <v>9936</v>
      </c>
      <c r="AL2380" s="1" t="s">
        <v>360</v>
      </c>
      <c r="AM2380" s="1" t="s">
        <v>9928</v>
      </c>
      <c r="AT2380" s="1" t="s">
        <v>299</v>
      </c>
      <c r="AU2380" s="1" t="s">
        <v>7347</v>
      </c>
      <c r="AV2380" s="1" t="s">
        <v>4296</v>
      </c>
      <c r="AW2380" s="1" t="s">
        <v>10640</v>
      </c>
      <c r="BG2380" s="1" t="s">
        <v>1644</v>
      </c>
      <c r="BH2380" s="1" t="s">
        <v>10223</v>
      </c>
      <c r="BI2380" s="1" t="s">
        <v>3557</v>
      </c>
      <c r="BJ2380" s="1" t="s">
        <v>7794</v>
      </c>
      <c r="BK2380" s="1" t="s">
        <v>189</v>
      </c>
      <c r="BL2380" s="1" t="s">
        <v>7414</v>
      </c>
      <c r="BM2380" s="1" t="s">
        <v>4297</v>
      </c>
      <c r="BN2380" s="1" t="s">
        <v>11808</v>
      </c>
      <c r="BO2380" s="1" t="s">
        <v>46</v>
      </c>
      <c r="BP2380" s="1" t="s">
        <v>7417</v>
      </c>
      <c r="BQ2380" s="1" t="s">
        <v>4298</v>
      </c>
      <c r="BR2380" s="1" t="s">
        <v>12401</v>
      </c>
      <c r="BS2380" s="1" t="s">
        <v>90</v>
      </c>
      <c r="BT2380" s="1" t="s">
        <v>9993</v>
      </c>
    </row>
    <row r="2381" spans="1:73" ht="13.5" customHeight="1">
      <c r="A2381" s="4" t="str">
        <f t="shared" si="66"/>
        <v>1702_각남면_0121</v>
      </c>
      <c r="B2381" s="1">
        <v>1702</v>
      </c>
      <c r="C2381" s="1" t="s">
        <v>12741</v>
      </c>
      <c r="D2381" s="1" t="s">
        <v>12742</v>
      </c>
      <c r="E2381" s="1">
        <v>2380</v>
      </c>
      <c r="F2381" s="1">
        <v>9</v>
      </c>
      <c r="G2381" s="1" t="s">
        <v>4149</v>
      </c>
      <c r="H2381" s="1" t="s">
        <v>7059</v>
      </c>
      <c r="I2381" s="1">
        <v>6</v>
      </c>
      <c r="L2381" s="1">
        <v>1</v>
      </c>
      <c r="M2381" s="1" t="s">
        <v>4294</v>
      </c>
      <c r="N2381" s="1" t="s">
        <v>7129</v>
      </c>
      <c r="S2381" s="1" t="s">
        <v>49</v>
      </c>
      <c r="T2381" s="1" t="s">
        <v>2878</v>
      </c>
      <c r="W2381" s="1" t="s">
        <v>76</v>
      </c>
      <c r="X2381" s="1" t="s">
        <v>12974</v>
      </c>
      <c r="Y2381" s="1" t="s">
        <v>88</v>
      </c>
      <c r="Z2381" s="1" t="s">
        <v>7814</v>
      </c>
      <c r="AC2381" s="1">
        <v>33</v>
      </c>
      <c r="AD2381" s="1" t="s">
        <v>380</v>
      </c>
      <c r="AE2381" s="1" t="s">
        <v>9798</v>
      </c>
      <c r="AJ2381" s="1" t="s">
        <v>17</v>
      </c>
      <c r="AK2381" s="1" t="s">
        <v>9936</v>
      </c>
      <c r="AL2381" s="1" t="s">
        <v>79</v>
      </c>
      <c r="AM2381" s="1" t="s">
        <v>13206</v>
      </c>
      <c r="AT2381" s="1" t="s">
        <v>46</v>
      </c>
      <c r="AU2381" s="1" t="s">
        <v>7417</v>
      </c>
      <c r="AV2381" s="1" t="s">
        <v>15447</v>
      </c>
      <c r="AW2381" s="1" t="s">
        <v>8933</v>
      </c>
      <c r="BG2381" s="1" t="s">
        <v>46</v>
      </c>
      <c r="BH2381" s="1" t="s">
        <v>7417</v>
      </c>
      <c r="BI2381" s="1" t="s">
        <v>2671</v>
      </c>
      <c r="BJ2381" s="1" t="s">
        <v>9477</v>
      </c>
      <c r="BK2381" s="1" t="s">
        <v>615</v>
      </c>
      <c r="BL2381" s="1" t="s">
        <v>10199</v>
      </c>
      <c r="BM2381" s="1" t="s">
        <v>4273</v>
      </c>
      <c r="BN2381" s="1" t="s">
        <v>11211</v>
      </c>
      <c r="BO2381" s="1" t="s">
        <v>46</v>
      </c>
      <c r="BP2381" s="1" t="s">
        <v>7417</v>
      </c>
      <c r="BQ2381" s="1" t="s">
        <v>4299</v>
      </c>
      <c r="BR2381" s="1" t="s">
        <v>12402</v>
      </c>
      <c r="BS2381" s="1" t="s">
        <v>310</v>
      </c>
      <c r="BT2381" s="1" t="s">
        <v>9995</v>
      </c>
    </row>
    <row r="2382" spans="1:73" ht="13.5" customHeight="1">
      <c r="A2382" s="4" t="str">
        <f t="shared" si="66"/>
        <v>1702_각남면_0121</v>
      </c>
      <c r="B2382" s="1">
        <v>1702</v>
      </c>
      <c r="C2382" s="1" t="s">
        <v>12741</v>
      </c>
      <c r="D2382" s="1" t="s">
        <v>12742</v>
      </c>
      <c r="E2382" s="1">
        <v>2381</v>
      </c>
      <c r="F2382" s="1">
        <v>9</v>
      </c>
      <c r="G2382" s="1" t="s">
        <v>4149</v>
      </c>
      <c r="H2382" s="1" t="s">
        <v>7059</v>
      </c>
      <c r="I2382" s="1">
        <v>6</v>
      </c>
      <c r="L2382" s="1">
        <v>1</v>
      </c>
      <c r="M2382" s="1" t="s">
        <v>4294</v>
      </c>
      <c r="N2382" s="1" t="s">
        <v>7129</v>
      </c>
      <c r="S2382" s="1" t="s">
        <v>280</v>
      </c>
      <c r="T2382" s="1" t="s">
        <v>7228</v>
      </c>
      <c r="W2382" s="1" t="s">
        <v>87</v>
      </c>
      <c r="X2382" s="1" t="s">
        <v>7750</v>
      </c>
      <c r="Y2382" s="1" t="s">
        <v>88</v>
      </c>
      <c r="Z2382" s="1" t="s">
        <v>7814</v>
      </c>
      <c r="AC2382" s="1">
        <v>83</v>
      </c>
      <c r="AD2382" s="1" t="s">
        <v>89</v>
      </c>
      <c r="AE2382" s="1" t="s">
        <v>8127</v>
      </c>
    </row>
    <row r="2383" spans="1:73" ht="13.5" customHeight="1">
      <c r="A2383" s="4" t="str">
        <f t="shared" si="66"/>
        <v>1702_각남면_0121</v>
      </c>
      <c r="B2383" s="1">
        <v>1702</v>
      </c>
      <c r="C2383" s="1" t="s">
        <v>12741</v>
      </c>
      <c r="D2383" s="1" t="s">
        <v>12742</v>
      </c>
      <c r="E2383" s="1">
        <v>2382</v>
      </c>
      <c r="F2383" s="1">
        <v>9</v>
      </c>
      <c r="G2383" s="1" t="s">
        <v>4149</v>
      </c>
      <c r="H2383" s="1" t="s">
        <v>7059</v>
      </c>
      <c r="I2383" s="1">
        <v>6</v>
      </c>
      <c r="L2383" s="1">
        <v>1</v>
      </c>
      <c r="M2383" s="1" t="s">
        <v>4294</v>
      </c>
      <c r="N2383" s="1" t="s">
        <v>7129</v>
      </c>
      <c r="S2383" s="1" t="s">
        <v>64</v>
      </c>
      <c r="T2383" s="1" t="s">
        <v>7221</v>
      </c>
      <c r="Y2383" s="1" t="s">
        <v>4300</v>
      </c>
      <c r="Z2383" s="1" t="s">
        <v>8941</v>
      </c>
      <c r="AC2383" s="1">
        <v>2</v>
      </c>
      <c r="AD2383" s="1" t="s">
        <v>99</v>
      </c>
      <c r="AE2383" s="1" t="s">
        <v>9768</v>
      </c>
      <c r="AF2383" s="1" t="s">
        <v>100</v>
      </c>
      <c r="AG2383" s="1" t="s">
        <v>9819</v>
      </c>
    </row>
    <row r="2384" spans="1:73" ht="13.5" customHeight="1">
      <c r="A2384" s="4" t="str">
        <f t="shared" si="66"/>
        <v>1702_각남면_0121</v>
      </c>
      <c r="B2384" s="1">
        <v>1702</v>
      </c>
      <c r="C2384" s="1" t="s">
        <v>12741</v>
      </c>
      <c r="D2384" s="1" t="s">
        <v>12742</v>
      </c>
      <c r="E2384" s="1">
        <v>2383</v>
      </c>
      <c r="F2384" s="1">
        <v>9</v>
      </c>
      <c r="G2384" s="1" t="s">
        <v>4149</v>
      </c>
      <c r="H2384" s="1" t="s">
        <v>7059</v>
      </c>
      <c r="I2384" s="1">
        <v>6</v>
      </c>
      <c r="L2384" s="1">
        <v>1</v>
      </c>
      <c r="M2384" s="1" t="s">
        <v>4294</v>
      </c>
      <c r="N2384" s="1" t="s">
        <v>7129</v>
      </c>
      <c r="S2384" s="1" t="s">
        <v>64</v>
      </c>
      <c r="T2384" s="1" t="s">
        <v>7221</v>
      </c>
      <c r="Y2384" s="1" t="s">
        <v>15492</v>
      </c>
      <c r="Z2384" s="1" t="s">
        <v>8942</v>
      </c>
      <c r="AC2384" s="1">
        <v>4</v>
      </c>
      <c r="AD2384" s="1" t="s">
        <v>103</v>
      </c>
      <c r="AE2384" s="1" t="s">
        <v>9769</v>
      </c>
    </row>
    <row r="2385" spans="1:72" ht="13.5" customHeight="1">
      <c r="A2385" s="4" t="str">
        <f t="shared" si="66"/>
        <v>1702_각남면_0121</v>
      </c>
      <c r="B2385" s="1">
        <v>1702</v>
      </c>
      <c r="C2385" s="1" t="s">
        <v>12741</v>
      </c>
      <c r="D2385" s="1" t="s">
        <v>12742</v>
      </c>
      <c r="E2385" s="1">
        <v>2384</v>
      </c>
      <c r="F2385" s="1">
        <v>9</v>
      </c>
      <c r="G2385" s="1" t="s">
        <v>4149</v>
      </c>
      <c r="H2385" s="1" t="s">
        <v>7059</v>
      </c>
      <c r="I2385" s="1">
        <v>6</v>
      </c>
      <c r="L2385" s="1">
        <v>2</v>
      </c>
      <c r="M2385" s="1" t="s">
        <v>14399</v>
      </c>
      <c r="N2385" s="1" t="s">
        <v>14400</v>
      </c>
      <c r="T2385" s="1" t="s">
        <v>14194</v>
      </c>
      <c r="U2385" s="1" t="s">
        <v>1468</v>
      </c>
      <c r="V2385" s="1" t="s">
        <v>7408</v>
      </c>
      <c r="W2385" s="1" t="s">
        <v>1915</v>
      </c>
      <c r="X2385" s="1" t="s">
        <v>7782</v>
      </c>
      <c r="Y2385" s="1" t="s">
        <v>1016</v>
      </c>
      <c r="Z2385" s="1" t="s">
        <v>8943</v>
      </c>
      <c r="AC2385" s="1">
        <v>45</v>
      </c>
      <c r="AD2385" s="1" t="s">
        <v>203</v>
      </c>
      <c r="AE2385" s="1" t="s">
        <v>9782</v>
      </c>
      <c r="AJ2385" s="1" t="s">
        <v>17</v>
      </c>
      <c r="AK2385" s="1" t="s">
        <v>9936</v>
      </c>
      <c r="AL2385" s="1" t="s">
        <v>53</v>
      </c>
      <c r="AM2385" s="1" t="s">
        <v>9879</v>
      </c>
      <c r="AT2385" s="1" t="s">
        <v>46</v>
      </c>
      <c r="AU2385" s="1" t="s">
        <v>7417</v>
      </c>
      <c r="AV2385" s="1" t="s">
        <v>948</v>
      </c>
      <c r="AW2385" s="1" t="s">
        <v>8249</v>
      </c>
      <c r="BG2385" s="1" t="s">
        <v>46</v>
      </c>
      <c r="BH2385" s="1" t="s">
        <v>7417</v>
      </c>
      <c r="BI2385" s="1" t="s">
        <v>885</v>
      </c>
      <c r="BJ2385" s="1" t="s">
        <v>10399</v>
      </c>
      <c r="BK2385" s="1" t="s">
        <v>46</v>
      </c>
      <c r="BL2385" s="1" t="s">
        <v>7417</v>
      </c>
      <c r="BM2385" s="1" t="s">
        <v>4301</v>
      </c>
      <c r="BN2385" s="1" t="s">
        <v>13081</v>
      </c>
      <c r="BO2385" s="1" t="s">
        <v>46</v>
      </c>
      <c r="BP2385" s="1" t="s">
        <v>7417</v>
      </c>
      <c r="BQ2385" s="1" t="s">
        <v>398</v>
      </c>
      <c r="BR2385" s="1" t="s">
        <v>12042</v>
      </c>
      <c r="BS2385" s="1" t="s">
        <v>399</v>
      </c>
      <c r="BT2385" s="1" t="s">
        <v>9937</v>
      </c>
    </row>
    <row r="2386" spans="1:72" ht="13.5" customHeight="1">
      <c r="A2386" s="4" t="str">
        <f t="shared" si="66"/>
        <v>1702_각남면_0121</v>
      </c>
      <c r="B2386" s="1">
        <v>1702</v>
      </c>
      <c r="C2386" s="1" t="s">
        <v>12741</v>
      </c>
      <c r="D2386" s="1" t="s">
        <v>12742</v>
      </c>
      <c r="E2386" s="1">
        <v>2385</v>
      </c>
      <c r="F2386" s="1">
        <v>9</v>
      </c>
      <c r="G2386" s="1" t="s">
        <v>4149</v>
      </c>
      <c r="H2386" s="1" t="s">
        <v>7059</v>
      </c>
      <c r="I2386" s="1">
        <v>6</v>
      </c>
      <c r="L2386" s="1">
        <v>2</v>
      </c>
      <c r="M2386" s="1" t="s">
        <v>14399</v>
      </c>
      <c r="N2386" s="1" t="s">
        <v>14400</v>
      </c>
      <c r="S2386" s="1" t="s">
        <v>49</v>
      </c>
      <c r="T2386" s="1" t="s">
        <v>2878</v>
      </c>
      <c r="W2386" s="1" t="s">
        <v>656</v>
      </c>
      <c r="X2386" s="1" t="s">
        <v>7770</v>
      </c>
      <c r="Y2386" s="1" t="s">
        <v>88</v>
      </c>
      <c r="Z2386" s="1" t="s">
        <v>7814</v>
      </c>
      <c r="AC2386" s="1">
        <v>47</v>
      </c>
      <c r="AD2386" s="1" t="s">
        <v>575</v>
      </c>
      <c r="AE2386" s="1" t="s">
        <v>9807</v>
      </c>
      <c r="AJ2386" s="1" t="s">
        <v>17</v>
      </c>
      <c r="AK2386" s="1" t="s">
        <v>9936</v>
      </c>
      <c r="AL2386" s="1" t="s">
        <v>97</v>
      </c>
      <c r="AM2386" s="1" t="s">
        <v>9880</v>
      </c>
      <c r="AT2386" s="1" t="s">
        <v>42</v>
      </c>
      <c r="AU2386" s="1" t="s">
        <v>7418</v>
      </c>
      <c r="AV2386" s="1" t="s">
        <v>988</v>
      </c>
      <c r="AW2386" s="1" t="s">
        <v>10641</v>
      </c>
      <c r="BG2386" s="1" t="s">
        <v>42</v>
      </c>
      <c r="BH2386" s="1" t="s">
        <v>7418</v>
      </c>
      <c r="BI2386" s="1" t="s">
        <v>3376</v>
      </c>
      <c r="BJ2386" s="1" t="s">
        <v>8983</v>
      </c>
      <c r="BK2386" s="1" t="s">
        <v>42</v>
      </c>
      <c r="BL2386" s="1" t="s">
        <v>7418</v>
      </c>
      <c r="BM2386" s="1" t="s">
        <v>2023</v>
      </c>
      <c r="BN2386" s="1" t="s">
        <v>11346</v>
      </c>
      <c r="BO2386" s="1" t="s">
        <v>42</v>
      </c>
      <c r="BP2386" s="1" t="s">
        <v>7418</v>
      </c>
      <c r="BQ2386" s="1" t="s">
        <v>4302</v>
      </c>
      <c r="BR2386" s="1" t="s">
        <v>14004</v>
      </c>
      <c r="BS2386" s="1" t="s">
        <v>149</v>
      </c>
      <c r="BT2386" s="1" t="s">
        <v>9962</v>
      </c>
    </row>
    <row r="2387" spans="1:72" ht="13.5" customHeight="1">
      <c r="A2387" s="4" t="str">
        <f t="shared" si="66"/>
        <v>1702_각남면_0121</v>
      </c>
      <c r="B2387" s="1">
        <v>1702</v>
      </c>
      <c r="C2387" s="1" t="s">
        <v>12741</v>
      </c>
      <c r="D2387" s="1" t="s">
        <v>12742</v>
      </c>
      <c r="E2387" s="1">
        <v>2386</v>
      </c>
      <c r="F2387" s="1">
        <v>9</v>
      </c>
      <c r="G2387" s="1" t="s">
        <v>4149</v>
      </c>
      <c r="H2387" s="1" t="s">
        <v>7059</v>
      </c>
      <c r="I2387" s="1">
        <v>6</v>
      </c>
      <c r="L2387" s="1">
        <v>2</v>
      </c>
      <c r="M2387" s="1" t="s">
        <v>14399</v>
      </c>
      <c r="N2387" s="1" t="s">
        <v>14400</v>
      </c>
      <c r="S2387" s="1" t="s">
        <v>64</v>
      </c>
      <c r="T2387" s="1" t="s">
        <v>7221</v>
      </c>
      <c r="Y2387" s="1" t="s">
        <v>4303</v>
      </c>
      <c r="Z2387" s="1" t="s">
        <v>8944</v>
      </c>
      <c r="AC2387" s="1">
        <v>17</v>
      </c>
      <c r="AD2387" s="1" t="s">
        <v>312</v>
      </c>
      <c r="AE2387" s="1" t="s">
        <v>7338</v>
      </c>
    </row>
    <row r="2388" spans="1:72" ht="13.5" customHeight="1">
      <c r="A2388" s="4" t="str">
        <f t="shared" si="66"/>
        <v>1702_각남면_0121</v>
      </c>
      <c r="B2388" s="1">
        <v>1702</v>
      </c>
      <c r="C2388" s="1" t="s">
        <v>12741</v>
      </c>
      <c r="D2388" s="1" t="s">
        <v>12742</v>
      </c>
      <c r="E2388" s="1">
        <v>2387</v>
      </c>
      <c r="F2388" s="1">
        <v>9</v>
      </c>
      <c r="G2388" s="1" t="s">
        <v>4149</v>
      </c>
      <c r="H2388" s="1" t="s">
        <v>7059</v>
      </c>
      <c r="I2388" s="1">
        <v>6</v>
      </c>
      <c r="L2388" s="1">
        <v>2</v>
      </c>
      <c r="M2388" s="1" t="s">
        <v>14399</v>
      </c>
      <c r="N2388" s="1" t="s">
        <v>14400</v>
      </c>
      <c r="S2388" s="1" t="s">
        <v>68</v>
      </c>
      <c r="T2388" s="1" t="s">
        <v>7222</v>
      </c>
      <c r="U2388" s="1" t="s">
        <v>1468</v>
      </c>
      <c r="V2388" s="1" t="s">
        <v>7408</v>
      </c>
      <c r="Y2388" s="1" t="s">
        <v>426</v>
      </c>
      <c r="Z2388" s="1" t="s">
        <v>8822</v>
      </c>
      <c r="AC2388" s="1">
        <v>21</v>
      </c>
      <c r="AD2388" s="1" t="s">
        <v>246</v>
      </c>
      <c r="AE2388" s="1" t="s">
        <v>9786</v>
      </c>
    </row>
    <row r="2389" spans="1:72" ht="13.5" customHeight="1">
      <c r="A2389" s="4" t="str">
        <f t="shared" si="66"/>
        <v>1702_각남면_0121</v>
      </c>
      <c r="B2389" s="1">
        <v>1702</v>
      </c>
      <c r="C2389" s="1" t="s">
        <v>12741</v>
      </c>
      <c r="D2389" s="1" t="s">
        <v>12742</v>
      </c>
      <c r="E2389" s="1">
        <v>2388</v>
      </c>
      <c r="F2389" s="1">
        <v>9</v>
      </c>
      <c r="G2389" s="1" t="s">
        <v>4149</v>
      </c>
      <c r="H2389" s="1" t="s">
        <v>7059</v>
      </c>
      <c r="I2389" s="1">
        <v>6</v>
      </c>
      <c r="L2389" s="1">
        <v>3</v>
      </c>
      <c r="M2389" s="1" t="s">
        <v>14660</v>
      </c>
      <c r="N2389" s="1" t="s">
        <v>14661</v>
      </c>
      <c r="T2389" s="1" t="s">
        <v>14194</v>
      </c>
      <c r="U2389" s="1" t="s">
        <v>172</v>
      </c>
      <c r="V2389" s="1" t="s">
        <v>7314</v>
      </c>
      <c r="W2389" s="1" t="s">
        <v>166</v>
      </c>
      <c r="X2389" s="1" t="s">
        <v>7754</v>
      </c>
      <c r="Y2389" s="1" t="s">
        <v>4304</v>
      </c>
      <c r="Z2389" s="1" t="s">
        <v>8945</v>
      </c>
      <c r="AC2389" s="1">
        <v>36</v>
      </c>
      <c r="AD2389" s="1" t="s">
        <v>289</v>
      </c>
      <c r="AE2389" s="1" t="s">
        <v>9790</v>
      </c>
      <c r="AJ2389" s="1" t="s">
        <v>17</v>
      </c>
      <c r="AK2389" s="1" t="s">
        <v>9936</v>
      </c>
      <c r="AL2389" s="1" t="s">
        <v>97</v>
      </c>
      <c r="AM2389" s="1" t="s">
        <v>9880</v>
      </c>
      <c r="AT2389" s="1" t="s">
        <v>725</v>
      </c>
      <c r="AU2389" s="1" t="s">
        <v>10192</v>
      </c>
      <c r="AV2389" s="1" t="s">
        <v>3507</v>
      </c>
      <c r="AW2389" s="1" t="s">
        <v>10565</v>
      </c>
      <c r="BG2389" s="1" t="s">
        <v>46</v>
      </c>
      <c r="BH2389" s="1" t="s">
        <v>7417</v>
      </c>
      <c r="BI2389" s="1" t="s">
        <v>3786</v>
      </c>
      <c r="BJ2389" s="1" t="s">
        <v>11351</v>
      </c>
      <c r="BK2389" s="1" t="s">
        <v>95</v>
      </c>
      <c r="BL2389" s="1" t="s">
        <v>10190</v>
      </c>
      <c r="BM2389" s="1" t="s">
        <v>4305</v>
      </c>
      <c r="BN2389" s="1" t="s">
        <v>10520</v>
      </c>
      <c r="BO2389" s="1" t="s">
        <v>46</v>
      </c>
      <c r="BP2389" s="1" t="s">
        <v>7417</v>
      </c>
      <c r="BQ2389" s="1" t="s">
        <v>4306</v>
      </c>
      <c r="BR2389" s="1" t="s">
        <v>12139</v>
      </c>
      <c r="BS2389" s="1" t="s">
        <v>2846</v>
      </c>
      <c r="BT2389" s="1" t="s">
        <v>10039</v>
      </c>
    </row>
    <row r="2390" spans="1:72" ht="13.5" customHeight="1">
      <c r="A2390" s="4" t="str">
        <f t="shared" si="66"/>
        <v>1702_각남면_0121</v>
      </c>
      <c r="B2390" s="1">
        <v>1702</v>
      </c>
      <c r="C2390" s="1" t="s">
        <v>12741</v>
      </c>
      <c r="D2390" s="1" t="s">
        <v>12742</v>
      </c>
      <c r="E2390" s="1">
        <v>2389</v>
      </c>
      <c r="F2390" s="1">
        <v>9</v>
      </c>
      <c r="G2390" s="1" t="s">
        <v>4149</v>
      </c>
      <c r="H2390" s="1" t="s">
        <v>7059</v>
      </c>
      <c r="I2390" s="1">
        <v>6</v>
      </c>
      <c r="L2390" s="1">
        <v>3</v>
      </c>
      <c r="M2390" s="1" t="s">
        <v>14660</v>
      </c>
      <c r="N2390" s="1" t="s">
        <v>14661</v>
      </c>
      <c r="S2390" s="1" t="s">
        <v>49</v>
      </c>
      <c r="T2390" s="1" t="s">
        <v>2878</v>
      </c>
      <c r="W2390" s="1" t="s">
        <v>303</v>
      </c>
      <c r="X2390" s="1" t="s">
        <v>7757</v>
      </c>
      <c r="Y2390" s="1" t="s">
        <v>88</v>
      </c>
      <c r="Z2390" s="1" t="s">
        <v>7814</v>
      </c>
      <c r="AC2390" s="1">
        <v>33</v>
      </c>
      <c r="AD2390" s="1" t="s">
        <v>380</v>
      </c>
      <c r="AE2390" s="1" t="s">
        <v>9798</v>
      </c>
      <c r="AJ2390" s="1" t="s">
        <v>17</v>
      </c>
      <c r="AK2390" s="1" t="s">
        <v>9936</v>
      </c>
      <c r="AL2390" s="1" t="s">
        <v>149</v>
      </c>
      <c r="AM2390" s="1" t="s">
        <v>9962</v>
      </c>
      <c r="AT2390" s="1" t="s">
        <v>42</v>
      </c>
      <c r="AU2390" s="1" t="s">
        <v>7418</v>
      </c>
      <c r="AV2390" s="1" t="s">
        <v>15493</v>
      </c>
      <c r="AW2390" s="1" t="s">
        <v>10642</v>
      </c>
      <c r="BG2390" s="1" t="s">
        <v>42</v>
      </c>
      <c r="BH2390" s="1" t="s">
        <v>7418</v>
      </c>
      <c r="BI2390" s="1" t="s">
        <v>4307</v>
      </c>
      <c r="BJ2390" s="1" t="s">
        <v>10783</v>
      </c>
      <c r="BK2390" s="1" t="s">
        <v>42</v>
      </c>
      <c r="BL2390" s="1" t="s">
        <v>7418</v>
      </c>
      <c r="BM2390" s="1" t="s">
        <v>2451</v>
      </c>
      <c r="BN2390" s="1" t="s">
        <v>8540</v>
      </c>
      <c r="BO2390" s="1" t="s">
        <v>42</v>
      </c>
      <c r="BP2390" s="1" t="s">
        <v>7418</v>
      </c>
      <c r="BQ2390" s="1" t="s">
        <v>4308</v>
      </c>
      <c r="BR2390" s="1" t="s">
        <v>12403</v>
      </c>
      <c r="BS2390" s="1" t="s">
        <v>97</v>
      </c>
      <c r="BT2390" s="1" t="s">
        <v>9880</v>
      </c>
    </row>
    <row r="2391" spans="1:72" ht="13.5" customHeight="1">
      <c r="A2391" s="4" t="str">
        <f t="shared" si="66"/>
        <v>1702_각남면_0121</v>
      </c>
      <c r="B2391" s="1">
        <v>1702</v>
      </c>
      <c r="C2391" s="1" t="s">
        <v>12741</v>
      </c>
      <c r="D2391" s="1" t="s">
        <v>12742</v>
      </c>
      <c r="E2391" s="1">
        <v>2390</v>
      </c>
      <c r="F2391" s="1">
        <v>9</v>
      </c>
      <c r="G2391" s="1" t="s">
        <v>4149</v>
      </c>
      <c r="H2391" s="1" t="s">
        <v>7059</v>
      </c>
      <c r="I2391" s="1">
        <v>6</v>
      </c>
      <c r="L2391" s="1">
        <v>3</v>
      </c>
      <c r="M2391" s="1" t="s">
        <v>14660</v>
      </c>
      <c r="N2391" s="1" t="s">
        <v>14661</v>
      </c>
      <c r="S2391" s="1" t="s">
        <v>64</v>
      </c>
      <c r="T2391" s="1" t="s">
        <v>7221</v>
      </c>
      <c r="Y2391" s="1" t="s">
        <v>4309</v>
      </c>
      <c r="Z2391" s="1" t="s">
        <v>8946</v>
      </c>
      <c r="AC2391" s="1">
        <v>5</v>
      </c>
      <c r="AD2391" s="1" t="s">
        <v>319</v>
      </c>
      <c r="AE2391" s="1" t="s">
        <v>7865</v>
      </c>
    </row>
    <row r="2392" spans="1:72" ht="13.5" customHeight="1">
      <c r="A2392" s="4" t="str">
        <f t="shared" si="66"/>
        <v>1702_각남면_0121</v>
      </c>
      <c r="B2392" s="1">
        <v>1702</v>
      </c>
      <c r="C2392" s="1" t="s">
        <v>12741</v>
      </c>
      <c r="D2392" s="1" t="s">
        <v>12742</v>
      </c>
      <c r="E2392" s="1">
        <v>2391</v>
      </c>
      <c r="F2392" s="1">
        <v>9</v>
      </c>
      <c r="G2392" s="1" t="s">
        <v>4149</v>
      </c>
      <c r="H2392" s="1" t="s">
        <v>7059</v>
      </c>
      <c r="I2392" s="1">
        <v>6</v>
      </c>
      <c r="L2392" s="1">
        <v>3</v>
      </c>
      <c r="M2392" s="1" t="s">
        <v>14660</v>
      </c>
      <c r="N2392" s="1" t="s">
        <v>14661</v>
      </c>
      <c r="S2392" s="1" t="s">
        <v>68</v>
      </c>
      <c r="T2392" s="1" t="s">
        <v>7222</v>
      </c>
      <c r="U2392" s="1" t="s">
        <v>172</v>
      </c>
      <c r="V2392" s="1" t="s">
        <v>7314</v>
      </c>
      <c r="Y2392" s="1" t="s">
        <v>4310</v>
      </c>
      <c r="Z2392" s="1" t="s">
        <v>8947</v>
      </c>
      <c r="AC2392" s="1">
        <v>20</v>
      </c>
      <c r="AD2392" s="1" t="s">
        <v>263</v>
      </c>
      <c r="AE2392" s="1" t="s">
        <v>9787</v>
      </c>
      <c r="AF2392" s="1" t="s">
        <v>100</v>
      </c>
      <c r="AG2392" s="1" t="s">
        <v>9819</v>
      </c>
    </row>
    <row r="2393" spans="1:72" ht="13.5" customHeight="1">
      <c r="A2393" s="4" t="str">
        <f t="shared" si="66"/>
        <v>1702_각남면_0121</v>
      </c>
      <c r="B2393" s="1">
        <v>1702</v>
      </c>
      <c r="C2393" s="1" t="s">
        <v>12741</v>
      </c>
      <c r="D2393" s="1" t="s">
        <v>12742</v>
      </c>
      <c r="E2393" s="1">
        <v>2392</v>
      </c>
      <c r="F2393" s="1">
        <v>9</v>
      </c>
      <c r="G2393" s="1" t="s">
        <v>4149</v>
      </c>
      <c r="H2393" s="1" t="s">
        <v>7059</v>
      </c>
      <c r="I2393" s="1">
        <v>6</v>
      </c>
      <c r="L2393" s="1">
        <v>3</v>
      </c>
      <c r="M2393" s="1" t="s">
        <v>14660</v>
      </c>
      <c r="N2393" s="1" t="s">
        <v>14661</v>
      </c>
      <c r="S2393" s="1" t="s">
        <v>280</v>
      </c>
      <c r="T2393" s="1" t="s">
        <v>7228</v>
      </c>
      <c r="W2393" s="1" t="s">
        <v>166</v>
      </c>
      <c r="X2393" s="1" t="s">
        <v>7754</v>
      </c>
      <c r="Y2393" s="1" t="s">
        <v>88</v>
      </c>
      <c r="Z2393" s="1" t="s">
        <v>7814</v>
      </c>
      <c r="AC2393" s="1">
        <v>75</v>
      </c>
      <c r="AD2393" s="1" t="s">
        <v>70</v>
      </c>
      <c r="AE2393" s="1" t="s">
        <v>9764</v>
      </c>
    </row>
    <row r="2394" spans="1:72" ht="13.5" customHeight="1">
      <c r="A2394" s="4" t="str">
        <f t="shared" si="66"/>
        <v>1702_각남면_0121</v>
      </c>
      <c r="B2394" s="1">
        <v>1702</v>
      </c>
      <c r="C2394" s="1" t="s">
        <v>12741</v>
      </c>
      <c r="D2394" s="1" t="s">
        <v>12742</v>
      </c>
      <c r="E2394" s="1">
        <v>2393</v>
      </c>
      <c r="F2394" s="1">
        <v>9</v>
      </c>
      <c r="G2394" s="1" t="s">
        <v>4149</v>
      </c>
      <c r="H2394" s="1" t="s">
        <v>7059</v>
      </c>
      <c r="I2394" s="1">
        <v>6</v>
      </c>
      <c r="L2394" s="1">
        <v>4</v>
      </c>
      <c r="M2394" s="1" t="s">
        <v>14934</v>
      </c>
      <c r="N2394" s="1" t="s">
        <v>14935</v>
      </c>
      <c r="T2394" s="1" t="s">
        <v>14194</v>
      </c>
      <c r="U2394" s="1" t="s">
        <v>1535</v>
      </c>
      <c r="V2394" s="1" t="s">
        <v>7416</v>
      </c>
      <c r="W2394" s="1" t="s">
        <v>148</v>
      </c>
      <c r="X2394" s="1" t="s">
        <v>11263</v>
      </c>
      <c r="Y2394" s="1" t="s">
        <v>4311</v>
      </c>
      <c r="Z2394" s="1" t="s">
        <v>8948</v>
      </c>
      <c r="AC2394" s="1">
        <v>63</v>
      </c>
      <c r="AD2394" s="1" t="s">
        <v>217</v>
      </c>
      <c r="AE2394" s="1" t="s">
        <v>9783</v>
      </c>
      <c r="AJ2394" s="1" t="s">
        <v>17</v>
      </c>
      <c r="AK2394" s="1" t="s">
        <v>9936</v>
      </c>
      <c r="AL2394" s="1" t="s">
        <v>149</v>
      </c>
      <c r="AM2394" s="1" t="s">
        <v>9962</v>
      </c>
      <c r="AT2394" s="1" t="s">
        <v>685</v>
      </c>
      <c r="AU2394" s="1" t="s">
        <v>13357</v>
      </c>
      <c r="AV2394" s="1" t="s">
        <v>1066</v>
      </c>
      <c r="AW2394" s="1" t="s">
        <v>7133</v>
      </c>
      <c r="BG2394" s="1" t="s">
        <v>363</v>
      </c>
      <c r="BH2394" s="1" t="s">
        <v>7491</v>
      </c>
      <c r="BI2394" s="1" t="s">
        <v>4153</v>
      </c>
      <c r="BJ2394" s="1" t="s">
        <v>11347</v>
      </c>
      <c r="BK2394" s="1" t="s">
        <v>363</v>
      </c>
      <c r="BL2394" s="1" t="s">
        <v>7491</v>
      </c>
      <c r="BM2394" s="1" t="s">
        <v>2576</v>
      </c>
      <c r="BN2394" s="1" t="s">
        <v>9350</v>
      </c>
      <c r="BO2394" s="1" t="s">
        <v>95</v>
      </c>
      <c r="BP2394" s="1" t="s">
        <v>10190</v>
      </c>
      <c r="BQ2394" s="1" t="s">
        <v>4265</v>
      </c>
      <c r="BR2394" s="1" t="s">
        <v>12396</v>
      </c>
      <c r="BS2394" s="1" t="s">
        <v>399</v>
      </c>
      <c r="BT2394" s="1" t="s">
        <v>9937</v>
      </c>
    </row>
    <row r="2395" spans="1:72" ht="13.5" customHeight="1">
      <c r="A2395" s="4" t="str">
        <f t="shared" ref="A2395:A2437" si="67">HYPERLINK("http://kyu.snu.ac.kr/sdhj/index.jsp?type=hj/GK14658_00IH_0001_0122.jpg","1702_각남면_0122")</f>
        <v>1702_각남면_0122</v>
      </c>
      <c r="B2395" s="1">
        <v>1702</v>
      </c>
      <c r="C2395" s="1" t="s">
        <v>12741</v>
      </c>
      <c r="D2395" s="1" t="s">
        <v>12742</v>
      </c>
      <c r="E2395" s="1">
        <v>2394</v>
      </c>
      <c r="F2395" s="1">
        <v>9</v>
      </c>
      <c r="G2395" s="1" t="s">
        <v>4149</v>
      </c>
      <c r="H2395" s="1" t="s">
        <v>7059</v>
      </c>
      <c r="I2395" s="1">
        <v>6</v>
      </c>
      <c r="L2395" s="1">
        <v>4</v>
      </c>
      <c r="M2395" s="1" t="s">
        <v>14934</v>
      </c>
      <c r="N2395" s="1" t="s">
        <v>14935</v>
      </c>
      <c r="S2395" s="1" t="s">
        <v>49</v>
      </c>
      <c r="T2395" s="1" t="s">
        <v>2878</v>
      </c>
      <c r="W2395" s="1" t="s">
        <v>87</v>
      </c>
      <c r="X2395" s="1" t="s">
        <v>7750</v>
      </c>
      <c r="Y2395" s="1" t="s">
        <v>88</v>
      </c>
      <c r="Z2395" s="1" t="s">
        <v>7814</v>
      </c>
      <c r="AC2395" s="1">
        <v>43</v>
      </c>
      <c r="AD2395" s="1" t="s">
        <v>353</v>
      </c>
      <c r="AE2395" s="1" t="s">
        <v>9797</v>
      </c>
      <c r="AJ2395" s="1" t="s">
        <v>17</v>
      </c>
      <c r="AK2395" s="1" t="s">
        <v>9936</v>
      </c>
      <c r="AL2395" s="1" t="s">
        <v>90</v>
      </c>
      <c r="AM2395" s="1" t="s">
        <v>9993</v>
      </c>
      <c r="AT2395" s="1" t="s">
        <v>194</v>
      </c>
      <c r="AU2395" s="1" t="s">
        <v>7558</v>
      </c>
      <c r="AV2395" s="1" t="s">
        <v>4312</v>
      </c>
      <c r="AW2395" s="1" t="s">
        <v>10643</v>
      </c>
      <c r="BG2395" s="1" t="s">
        <v>46</v>
      </c>
      <c r="BH2395" s="1" t="s">
        <v>7417</v>
      </c>
      <c r="BI2395" s="1" t="s">
        <v>4313</v>
      </c>
      <c r="BJ2395" s="1" t="s">
        <v>11356</v>
      </c>
      <c r="BK2395" s="1" t="s">
        <v>194</v>
      </c>
      <c r="BL2395" s="1" t="s">
        <v>7558</v>
      </c>
      <c r="BM2395" s="1" t="s">
        <v>4314</v>
      </c>
      <c r="BN2395" s="1" t="s">
        <v>11809</v>
      </c>
      <c r="BO2395" s="1" t="s">
        <v>46</v>
      </c>
      <c r="BP2395" s="1" t="s">
        <v>7417</v>
      </c>
      <c r="BQ2395" s="1" t="s">
        <v>4315</v>
      </c>
      <c r="BR2395" s="1" t="s">
        <v>13765</v>
      </c>
      <c r="BS2395" s="1" t="s">
        <v>79</v>
      </c>
      <c r="BT2395" s="1" t="s">
        <v>14129</v>
      </c>
    </row>
    <row r="2396" spans="1:72" ht="13.5" customHeight="1">
      <c r="A2396" s="4" t="str">
        <f t="shared" si="67"/>
        <v>1702_각남면_0122</v>
      </c>
      <c r="B2396" s="1">
        <v>1702</v>
      </c>
      <c r="C2396" s="1" t="s">
        <v>12741</v>
      </c>
      <c r="D2396" s="1" t="s">
        <v>12742</v>
      </c>
      <c r="E2396" s="1">
        <v>2395</v>
      </c>
      <c r="F2396" s="1">
        <v>9</v>
      </c>
      <c r="G2396" s="1" t="s">
        <v>4149</v>
      </c>
      <c r="H2396" s="1" t="s">
        <v>7059</v>
      </c>
      <c r="I2396" s="1">
        <v>6</v>
      </c>
      <c r="L2396" s="1">
        <v>4</v>
      </c>
      <c r="M2396" s="1" t="s">
        <v>14934</v>
      </c>
      <c r="N2396" s="1" t="s">
        <v>14935</v>
      </c>
      <c r="S2396" s="1" t="s">
        <v>2895</v>
      </c>
      <c r="T2396" s="1" t="s">
        <v>7265</v>
      </c>
      <c r="U2396" s="1" t="s">
        <v>1468</v>
      </c>
      <c r="V2396" s="1" t="s">
        <v>7408</v>
      </c>
      <c r="Y2396" s="1" t="s">
        <v>526</v>
      </c>
      <c r="Z2396" s="1" t="s">
        <v>7907</v>
      </c>
      <c r="AC2396" s="1">
        <v>17</v>
      </c>
      <c r="AD2396" s="1" t="s">
        <v>312</v>
      </c>
      <c r="AE2396" s="1" t="s">
        <v>7338</v>
      </c>
    </row>
    <row r="2397" spans="1:72" ht="13.5" customHeight="1">
      <c r="A2397" s="4" t="str">
        <f t="shared" si="67"/>
        <v>1702_각남면_0122</v>
      </c>
      <c r="B2397" s="1">
        <v>1702</v>
      </c>
      <c r="C2397" s="1" t="s">
        <v>12741</v>
      </c>
      <c r="D2397" s="1" t="s">
        <v>12742</v>
      </c>
      <c r="E2397" s="1">
        <v>2396</v>
      </c>
      <c r="F2397" s="1">
        <v>9</v>
      </c>
      <c r="G2397" s="1" t="s">
        <v>4149</v>
      </c>
      <c r="H2397" s="1" t="s">
        <v>7059</v>
      </c>
      <c r="I2397" s="1">
        <v>6</v>
      </c>
      <c r="L2397" s="1">
        <v>4</v>
      </c>
      <c r="M2397" s="1" t="s">
        <v>14934</v>
      </c>
      <c r="N2397" s="1" t="s">
        <v>14935</v>
      </c>
      <c r="S2397" s="1" t="s">
        <v>117</v>
      </c>
      <c r="T2397" s="1" t="s">
        <v>7223</v>
      </c>
      <c r="W2397" s="1" t="s">
        <v>1915</v>
      </c>
      <c r="X2397" s="1" t="s">
        <v>7782</v>
      </c>
      <c r="Y2397" s="1" t="s">
        <v>88</v>
      </c>
      <c r="Z2397" s="1" t="s">
        <v>7814</v>
      </c>
      <c r="AC2397" s="1">
        <v>18</v>
      </c>
      <c r="AD2397" s="1" t="s">
        <v>157</v>
      </c>
      <c r="AE2397" s="1" t="s">
        <v>9776</v>
      </c>
      <c r="AF2397" s="1" t="s">
        <v>100</v>
      </c>
      <c r="AG2397" s="1" t="s">
        <v>9819</v>
      </c>
    </row>
    <row r="2398" spans="1:72" ht="13.5" customHeight="1">
      <c r="A2398" s="4" t="str">
        <f t="shared" si="67"/>
        <v>1702_각남면_0122</v>
      </c>
      <c r="B2398" s="1">
        <v>1702</v>
      </c>
      <c r="C2398" s="1" t="s">
        <v>12741</v>
      </c>
      <c r="D2398" s="1" t="s">
        <v>12742</v>
      </c>
      <c r="E2398" s="1">
        <v>2397</v>
      </c>
      <c r="F2398" s="1">
        <v>9</v>
      </c>
      <c r="G2398" s="1" t="s">
        <v>4149</v>
      </c>
      <c r="H2398" s="1" t="s">
        <v>7059</v>
      </c>
      <c r="I2398" s="1">
        <v>6</v>
      </c>
      <c r="L2398" s="1">
        <v>5</v>
      </c>
      <c r="M2398" s="1" t="s">
        <v>15174</v>
      </c>
      <c r="N2398" s="1" t="s">
        <v>15175</v>
      </c>
      <c r="T2398" s="1" t="s">
        <v>14194</v>
      </c>
      <c r="U2398" s="1" t="s">
        <v>4316</v>
      </c>
      <c r="V2398" s="1" t="s">
        <v>7581</v>
      </c>
      <c r="W2398" s="1" t="s">
        <v>118</v>
      </c>
      <c r="X2398" s="1" t="s">
        <v>7751</v>
      </c>
      <c r="Y2398" s="1" t="s">
        <v>4317</v>
      </c>
      <c r="Z2398" s="1" t="s">
        <v>8949</v>
      </c>
      <c r="AC2398" s="1">
        <v>34</v>
      </c>
      <c r="AD2398" s="1" t="s">
        <v>174</v>
      </c>
      <c r="AE2398" s="1" t="s">
        <v>9779</v>
      </c>
      <c r="AJ2398" s="1" t="s">
        <v>17</v>
      </c>
      <c r="AK2398" s="1" t="s">
        <v>9936</v>
      </c>
      <c r="AL2398" s="1" t="s">
        <v>120</v>
      </c>
      <c r="AM2398" s="1" t="s">
        <v>9894</v>
      </c>
      <c r="AT2398" s="1" t="s">
        <v>299</v>
      </c>
      <c r="AU2398" s="1" t="s">
        <v>7347</v>
      </c>
      <c r="AV2398" s="1" t="s">
        <v>4318</v>
      </c>
      <c r="AW2398" s="1" t="s">
        <v>9103</v>
      </c>
      <c r="BG2398" s="1" t="s">
        <v>189</v>
      </c>
      <c r="BH2398" s="1" t="s">
        <v>7414</v>
      </c>
      <c r="BI2398" s="1" t="s">
        <v>1977</v>
      </c>
      <c r="BJ2398" s="1" t="s">
        <v>10694</v>
      </c>
      <c r="BK2398" s="1" t="s">
        <v>95</v>
      </c>
      <c r="BL2398" s="1" t="s">
        <v>10190</v>
      </c>
      <c r="BM2398" s="1" t="s">
        <v>4319</v>
      </c>
      <c r="BN2398" s="1" t="s">
        <v>11188</v>
      </c>
      <c r="BO2398" s="1" t="s">
        <v>189</v>
      </c>
      <c r="BP2398" s="1" t="s">
        <v>7414</v>
      </c>
      <c r="BQ2398" s="1" t="s">
        <v>4320</v>
      </c>
      <c r="BR2398" s="1" t="s">
        <v>13857</v>
      </c>
      <c r="BS2398" s="1" t="s">
        <v>79</v>
      </c>
      <c r="BT2398" s="1" t="s">
        <v>14129</v>
      </c>
    </row>
    <row r="2399" spans="1:72" ht="13.5" customHeight="1">
      <c r="A2399" s="4" t="str">
        <f t="shared" si="67"/>
        <v>1702_각남면_0122</v>
      </c>
      <c r="B2399" s="1">
        <v>1702</v>
      </c>
      <c r="C2399" s="1" t="s">
        <v>12741</v>
      </c>
      <c r="D2399" s="1" t="s">
        <v>12742</v>
      </c>
      <c r="E2399" s="1">
        <v>2398</v>
      </c>
      <c r="F2399" s="1">
        <v>9</v>
      </c>
      <c r="G2399" s="1" t="s">
        <v>4149</v>
      </c>
      <c r="H2399" s="1" t="s">
        <v>7059</v>
      </c>
      <c r="I2399" s="1">
        <v>6</v>
      </c>
      <c r="L2399" s="1">
        <v>5</v>
      </c>
      <c r="M2399" s="1" t="s">
        <v>15174</v>
      </c>
      <c r="N2399" s="1" t="s">
        <v>15175</v>
      </c>
      <c r="S2399" s="1" t="s">
        <v>49</v>
      </c>
      <c r="T2399" s="1" t="s">
        <v>2878</v>
      </c>
      <c r="W2399" s="1" t="s">
        <v>400</v>
      </c>
      <c r="X2399" s="1" t="s">
        <v>7759</v>
      </c>
      <c r="Y2399" s="1" t="s">
        <v>88</v>
      </c>
      <c r="Z2399" s="1" t="s">
        <v>7814</v>
      </c>
      <c r="AC2399" s="1">
        <v>32</v>
      </c>
      <c r="AD2399" s="1" t="s">
        <v>178</v>
      </c>
      <c r="AE2399" s="1" t="s">
        <v>9780</v>
      </c>
      <c r="AJ2399" s="1" t="s">
        <v>17</v>
      </c>
      <c r="AK2399" s="1" t="s">
        <v>9936</v>
      </c>
      <c r="AL2399" s="1" t="s">
        <v>401</v>
      </c>
      <c r="AM2399" s="1" t="s">
        <v>9996</v>
      </c>
      <c r="AT2399" s="1" t="s">
        <v>481</v>
      </c>
      <c r="AU2399" s="1" t="s">
        <v>7339</v>
      </c>
      <c r="AV2399" s="1" t="s">
        <v>4258</v>
      </c>
      <c r="AW2399" s="1" t="s">
        <v>8928</v>
      </c>
      <c r="BG2399" s="1" t="s">
        <v>3667</v>
      </c>
      <c r="BH2399" s="1" t="s">
        <v>10228</v>
      </c>
      <c r="BI2399" s="1" t="s">
        <v>3697</v>
      </c>
      <c r="BJ2399" s="1" t="s">
        <v>8455</v>
      </c>
      <c r="BK2399" s="1" t="s">
        <v>297</v>
      </c>
      <c r="BL2399" s="1" t="s">
        <v>10188</v>
      </c>
      <c r="BM2399" s="1" t="s">
        <v>4321</v>
      </c>
      <c r="BN2399" s="1" t="s">
        <v>9634</v>
      </c>
      <c r="BO2399" s="1" t="s">
        <v>4322</v>
      </c>
      <c r="BP2399" s="1" t="s">
        <v>7609</v>
      </c>
      <c r="BQ2399" s="1" t="s">
        <v>15914</v>
      </c>
      <c r="BR2399" s="1" t="s">
        <v>13907</v>
      </c>
      <c r="BS2399" s="1" t="s">
        <v>79</v>
      </c>
      <c r="BT2399" s="1" t="s">
        <v>14129</v>
      </c>
    </row>
    <row r="2400" spans="1:72" ht="13.5" customHeight="1">
      <c r="A2400" s="4" t="str">
        <f t="shared" si="67"/>
        <v>1702_각남면_0122</v>
      </c>
      <c r="B2400" s="1">
        <v>1702</v>
      </c>
      <c r="C2400" s="1" t="s">
        <v>12741</v>
      </c>
      <c r="D2400" s="1" t="s">
        <v>12742</v>
      </c>
      <c r="E2400" s="1">
        <v>2399</v>
      </c>
      <c r="F2400" s="1">
        <v>9</v>
      </c>
      <c r="G2400" s="1" t="s">
        <v>4149</v>
      </c>
      <c r="H2400" s="1" t="s">
        <v>7059</v>
      </c>
      <c r="I2400" s="1">
        <v>6</v>
      </c>
      <c r="L2400" s="1">
        <v>5</v>
      </c>
      <c r="M2400" s="1" t="s">
        <v>15174</v>
      </c>
      <c r="N2400" s="1" t="s">
        <v>15175</v>
      </c>
      <c r="S2400" s="1" t="s">
        <v>64</v>
      </c>
      <c r="T2400" s="1" t="s">
        <v>7221</v>
      </c>
      <c r="Y2400" s="1" t="s">
        <v>2820</v>
      </c>
      <c r="Z2400" s="1" t="s">
        <v>8950</v>
      </c>
      <c r="AC2400" s="1">
        <v>1</v>
      </c>
      <c r="AD2400" s="1" t="s">
        <v>284</v>
      </c>
      <c r="AE2400" s="1" t="s">
        <v>9789</v>
      </c>
      <c r="AF2400" s="1" t="s">
        <v>100</v>
      </c>
      <c r="AG2400" s="1" t="s">
        <v>9819</v>
      </c>
    </row>
    <row r="2401" spans="1:72" ht="13.5" customHeight="1">
      <c r="A2401" s="4" t="str">
        <f t="shared" si="67"/>
        <v>1702_각남면_0122</v>
      </c>
      <c r="B2401" s="1">
        <v>1702</v>
      </c>
      <c r="C2401" s="1" t="s">
        <v>12741</v>
      </c>
      <c r="D2401" s="1" t="s">
        <v>12742</v>
      </c>
      <c r="E2401" s="1">
        <v>2400</v>
      </c>
      <c r="F2401" s="1">
        <v>9</v>
      </c>
      <c r="G2401" s="1" t="s">
        <v>4149</v>
      </c>
      <c r="H2401" s="1" t="s">
        <v>7059</v>
      </c>
      <c r="I2401" s="1">
        <v>7</v>
      </c>
      <c r="J2401" s="1" t="s">
        <v>4323</v>
      </c>
      <c r="K2401" s="1" t="s">
        <v>7130</v>
      </c>
      <c r="L2401" s="1">
        <v>1</v>
      </c>
      <c r="M2401" s="1" t="s">
        <v>4323</v>
      </c>
      <c r="N2401" s="1" t="s">
        <v>7130</v>
      </c>
      <c r="T2401" s="1" t="s">
        <v>14194</v>
      </c>
      <c r="U2401" s="1" t="s">
        <v>1505</v>
      </c>
      <c r="V2401" s="1" t="s">
        <v>7411</v>
      </c>
      <c r="W2401" s="1" t="s">
        <v>463</v>
      </c>
      <c r="X2401" s="1" t="s">
        <v>7763</v>
      </c>
      <c r="Y2401" s="1" t="s">
        <v>4324</v>
      </c>
      <c r="Z2401" s="1" t="s">
        <v>8951</v>
      </c>
      <c r="AC2401" s="1">
        <v>29</v>
      </c>
      <c r="AD2401" s="1" t="s">
        <v>232</v>
      </c>
      <c r="AE2401" s="1" t="s">
        <v>9785</v>
      </c>
      <c r="AJ2401" s="1" t="s">
        <v>17</v>
      </c>
      <c r="AK2401" s="1" t="s">
        <v>9936</v>
      </c>
      <c r="AL2401" s="1" t="s">
        <v>53</v>
      </c>
      <c r="AM2401" s="1" t="s">
        <v>9879</v>
      </c>
      <c r="AT2401" s="1" t="s">
        <v>46</v>
      </c>
      <c r="AU2401" s="1" t="s">
        <v>7417</v>
      </c>
      <c r="AV2401" s="1" t="s">
        <v>4325</v>
      </c>
      <c r="AW2401" s="1" t="s">
        <v>10644</v>
      </c>
      <c r="BG2401" s="1" t="s">
        <v>46</v>
      </c>
      <c r="BH2401" s="1" t="s">
        <v>7417</v>
      </c>
      <c r="BI2401" s="1" t="s">
        <v>497</v>
      </c>
      <c r="BJ2401" s="1" t="s">
        <v>7898</v>
      </c>
      <c r="BK2401" s="1" t="s">
        <v>46</v>
      </c>
      <c r="BL2401" s="1" t="s">
        <v>7417</v>
      </c>
      <c r="BM2401" s="1" t="s">
        <v>4326</v>
      </c>
      <c r="BN2401" s="1" t="s">
        <v>11610</v>
      </c>
      <c r="BO2401" s="1" t="s">
        <v>187</v>
      </c>
      <c r="BP2401" s="1" t="s">
        <v>10063</v>
      </c>
      <c r="BQ2401" s="1" t="s">
        <v>4327</v>
      </c>
      <c r="BR2401" s="1" t="s">
        <v>13837</v>
      </c>
      <c r="BS2401" s="1" t="s">
        <v>79</v>
      </c>
      <c r="BT2401" s="1" t="s">
        <v>14129</v>
      </c>
    </row>
    <row r="2402" spans="1:72" ht="13.5" customHeight="1">
      <c r="A2402" s="4" t="str">
        <f t="shared" si="67"/>
        <v>1702_각남면_0122</v>
      </c>
      <c r="B2402" s="1">
        <v>1702</v>
      </c>
      <c r="C2402" s="1" t="s">
        <v>12741</v>
      </c>
      <c r="D2402" s="1" t="s">
        <v>12742</v>
      </c>
      <c r="E2402" s="1">
        <v>2401</v>
      </c>
      <c r="F2402" s="1">
        <v>9</v>
      </c>
      <c r="G2402" s="1" t="s">
        <v>4149</v>
      </c>
      <c r="H2402" s="1" t="s">
        <v>7059</v>
      </c>
      <c r="I2402" s="1">
        <v>7</v>
      </c>
      <c r="L2402" s="1">
        <v>1</v>
      </c>
      <c r="M2402" s="1" t="s">
        <v>4323</v>
      </c>
      <c r="N2402" s="1" t="s">
        <v>7130</v>
      </c>
      <c r="S2402" s="1" t="s">
        <v>49</v>
      </c>
      <c r="T2402" s="1" t="s">
        <v>2878</v>
      </c>
      <c r="W2402" s="1" t="s">
        <v>148</v>
      </c>
      <c r="X2402" s="1" t="s">
        <v>11263</v>
      </c>
      <c r="Y2402" s="1" t="s">
        <v>88</v>
      </c>
      <c r="Z2402" s="1" t="s">
        <v>7814</v>
      </c>
      <c r="AC2402" s="1">
        <v>28</v>
      </c>
      <c r="AD2402" s="1" t="s">
        <v>650</v>
      </c>
      <c r="AE2402" s="1" t="s">
        <v>9810</v>
      </c>
      <c r="AJ2402" s="1" t="s">
        <v>17</v>
      </c>
      <c r="AK2402" s="1" t="s">
        <v>9936</v>
      </c>
      <c r="AL2402" s="1" t="s">
        <v>149</v>
      </c>
      <c r="AM2402" s="1" t="s">
        <v>9962</v>
      </c>
      <c r="AT2402" s="1" t="s">
        <v>247</v>
      </c>
      <c r="AU2402" s="1" t="s">
        <v>7367</v>
      </c>
      <c r="AV2402" s="1" t="s">
        <v>2308</v>
      </c>
      <c r="AW2402" s="1" t="s">
        <v>7827</v>
      </c>
      <c r="BG2402" s="1" t="s">
        <v>46</v>
      </c>
      <c r="BH2402" s="1" t="s">
        <v>7417</v>
      </c>
      <c r="BI2402" s="1" t="s">
        <v>4328</v>
      </c>
      <c r="BJ2402" s="1" t="s">
        <v>9314</v>
      </c>
      <c r="BK2402" s="1" t="s">
        <v>46</v>
      </c>
      <c r="BL2402" s="1" t="s">
        <v>7417</v>
      </c>
      <c r="BM2402" s="1" t="s">
        <v>2645</v>
      </c>
      <c r="BN2402" s="1" t="s">
        <v>10595</v>
      </c>
      <c r="BO2402" s="1" t="s">
        <v>189</v>
      </c>
      <c r="BP2402" s="1" t="s">
        <v>7414</v>
      </c>
      <c r="BQ2402" s="1" t="s">
        <v>4329</v>
      </c>
      <c r="BR2402" s="1" t="s">
        <v>12404</v>
      </c>
      <c r="BS2402" s="1" t="s">
        <v>399</v>
      </c>
      <c r="BT2402" s="1" t="s">
        <v>9937</v>
      </c>
    </row>
    <row r="2403" spans="1:72" ht="13.5" customHeight="1">
      <c r="A2403" s="4" t="str">
        <f t="shared" si="67"/>
        <v>1702_각남면_0122</v>
      </c>
      <c r="B2403" s="1">
        <v>1702</v>
      </c>
      <c r="C2403" s="1" t="s">
        <v>12741</v>
      </c>
      <c r="D2403" s="1" t="s">
        <v>12742</v>
      </c>
      <c r="E2403" s="1">
        <v>2402</v>
      </c>
      <c r="F2403" s="1">
        <v>9</v>
      </c>
      <c r="G2403" s="1" t="s">
        <v>4149</v>
      </c>
      <c r="H2403" s="1" t="s">
        <v>7059</v>
      </c>
      <c r="I2403" s="1">
        <v>7</v>
      </c>
      <c r="L2403" s="1">
        <v>1</v>
      </c>
      <c r="M2403" s="1" t="s">
        <v>4323</v>
      </c>
      <c r="N2403" s="1" t="s">
        <v>7130</v>
      </c>
      <c r="S2403" s="1" t="s">
        <v>64</v>
      </c>
      <c r="T2403" s="1" t="s">
        <v>7221</v>
      </c>
      <c r="Y2403" s="1" t="s">
        <v>88</v>
      </c>
      <c r="Z2403" s="1" t="s">
        <v>7814</v>
      </c>
      <c r="AC2403" s="1">
        <v>4</v>
      </c>
      <c r="AD2403" s="1" t="s">
        <v>103</v>
      </c>
      <c r="AE2403" s="1" t="s">
        <v>9769</v>
      </c>
      <c r="AF2403" s="1" t="s">
        <v>100</v>
      </c>
      <c r="AG2403" s="1" t="s">
        <v>9819</v>
      </c>
    </row>
    <row r="2404" spans="1:72" ht="13.5" customHeight="1">
      <c r="A2404" s="4" t="str">
        <f t="shared" si="67"/>
        <v>1702_각남면_0122</v>
      </c>
      <c r="B2404" s="1">
        <v>1702</v>
      </c>
      <c r="C2404" s="1" t="s">
        <v>12741</v>
      </c>
      <c r="D2404" s="1" t="s">
        <v>12742</v>
      </c>
      <c r="E2404" s="1">
        <v>2403</v>
      </c>
      <c r="F2404" s="1">
        <v>9</v>
      </c>
      <c r="G2404" s="1" t="s">
        <v>4149</v>
      </c>
      <c r="H2404" s="1" t="s">
        <v>7059</v>
      </c>
      <c r="I2404" s="1">
        <v>7</v>
      </c>
      <c r="L2404" s="1">
        <v>2</v>
      </c>
      <c r="M2404" s="1" t="s">
        <v>14401</v>
      </c>
      <c r="N2404" s="1" t="s">
        <v>14402</v>
      </c>
      <c r="T2404" s="1" t="s">
        <v>14194</v>
      </c>
      <c r="U2404" s="1" t="s">
        <v>4330</v>
      </c>
      <c r="V2404" s="1" t="s">
        <v>7582</v>
      </c>
      <c r="W2404" s="1" t="s">
        <v>400</v>
      </c>
      <c r="X2404" s="1" t="s">
        <v>7759</v>
      </c>
      <c r="Y2404" s="1" t="s">
        <v>4331</v>
      </c>
      <c r="Z2404" s="1" t="s">
        <v>8952</v>
      </c>
      <c r="AC2404" s="1">
        <v>35</v>
      </c>
      <c r="AD2404" s="1" t="s">
        <v>135</v>
      </c>
      <c r="AE2404" s="1" t="s">
        <v>9773</v>
      </c>
      <c r="AJ2404" s="1" t="s">
        <v>17</v>
      </c>
      <c r="AK2404" s="1" t="s">
        <v>9936</v>
      </c>
      <c r="AL2404" s="1" t="s">
        <v>401</v>
      </c>
      <c r="AM2404" s="1" t="s">
        <v>9996</v>
      </c>
      <c r="AT2404" s="1" t="s">
        <v>733</v>
      </c>
      <c r="AU2404" s="1" t="s">
        <v>7356</v>
      </c>
      <c r="AV2404" s="1" t="s">
        <v>2372</v>
      </c>
      <c r="AW2404" s="1" t="s">
        <v>8612</v>
      </c>
      <c r="BG2404" s="1" t="s">
        <v>363</v>
      </c>
      <c r="BH2404" s="1" t="s">
        <v>7491</v>
      </c>
      <c r="BI2404" s="1" t="s">
        <v>1932</v>
      </c>
      <c r="BJ2404" s="1" t="s">
        <v>8903</v>
      </c>
      <c r="BK2404" s="1" t="s">
        <v>194</v>
      </c>
      <c r="BL2404" s="1" t="s">
        <v>7558</v>
      </c>
      <c r="BM2404" s="1" t="s">
        <v>3523</v>
      </c>
      <c r="BN2404" s="1" t="s">
        <v>11314</v>
      </c>
      <c r="BO2404" s="1" t="s">
        <v>187</v>
      </c>
      <c r="BP2404" s="1" t="s">
        <v>10063</v>
      </c>
      <c r="BQ2404" s="1" t="s">
        <v>4332</v>
      </c>
      <c r="BR2404" s="1" t="s">
        <v>12405</v>
      </c>
      <c r="BS2404" s="1" t="s">
        <v>86</v>
      </c>
      <c r="BT2404" s="1" t="s">
        <v>9892</v>
      </c>
    </row>
    <row r="2405" spans="1:72" ht="13.5" customHeight="1">
      <c r="A2405" s="4" t="str">
        <f t="shared" si="67"/>
        <v>1702_각남면_0122</v>
      </c>
      <c r="B2405" s="1">
        <v>1702</v>
      </c>
      <c r="C2405" s="1" t="s">
        <v>12741</v>
      </c>
      <c r="D2405" s="1" t="s">
        <v>12742</v>
      </c>
      <c r="E2405" s="1">
        <v>2404</v>
      </c>
      <c r="F2405" s="1">
        <v>9</v>
      </c>
      <c r="G2405" s="1" t="s">
        <v>4149</v>
      </c>
      <c r="H2405" s="1" t="s">
        <v>7059</v>
      </c>
      <c r="I2405" s="1">
        <v>7</v>
      </c>
      <c r="L2405" s="1">
        <v>2</v>
      </c>
      <c r="M2405" s="1" t="s">
        <v>14401</v>
      </c>
      <c r="N2405" s="1" t="s">
        <v>14402</v>
      </c>
      <c r="S2405" s="1" t="s">
        <v>49</v>
      </c>
      <c r="T2405" s="1" t="s">
        <v>2878</v>
      </c>
      <c r="W2405" s="1" t="s">
        <v>509</v>
      </c>
      <c r="X2405" s="1" t="s">
        <v>7766</v>
      </c>
      <c r="Y2405" s="1" t="s">
        <v>88</v>
      </c>
      <c r="Z2405" s="1" t="s">
        <v>7814</v>
      </c>
      <c r="AC2405" s="1">
        <v>35</v>
      </c>
      <c r="AD2405" s="1" t="s">
        <v>135</v>
      </c>
      <c r="AE2405" s="1" t="s">
        <v>9773</v>
      </c>
      <c r="AJ2405" s="1" t="s">
        <v>17</v>
      </c>
      <c r="AK2405" s="1" t="s">
        <v>9936</v>
      </c>
      <c r="AL2405" s="1" t="s">
        <v>310</v>
      </c>
      <c r="AM2405" s="1" t="s">
        <v>9995</v>
      </c>
      <c r="AT2405" s="1" t="s">
        <v>187</v>
      </c>
      <c r="AU2405" s="1" t="s">
        <v>10063</v>
      </c>
      <c r="AV2405" s="1" t="s">
        <v>4333</v>
      </c>
      <c r="AW2405" s="1" t="s">
        <v>10645</v>
      </c>
      <c r="BG2405" s="1" t="s">
        <v>363</v>
      </c>
      <c r="BH2405" s="1" t="s">
        <v>7491</v>
      </c>
      <c r="BI2405" s="1" t="s">
        <v>2778</v>
      </c>
      <c r="BJ2405" s="1" t="s">
        <v>11265</v>
      </c>
      <c r="BK2405" s="1" t="s">
        <v>207</v>
      </c>
      <c r="BL2405" s="1" t="s">
        <v>10187</v>
      </c>
      <c r="BM2405" s="1" t="s">
        <v>3297</v>
      </c>
      <c r="BN2405" s="1" t="s">
        <v>11755</v>
      </c>
      <c r="BO2405" s="1" t="s">
        <v>187</v>
      </c>
      <c r="BP2405" s="1" t="s">
        <v>10063</v>
      </c>
      <c r="BQ2405" s="1" t="s">
        <v>4334</v>
      </c>
      <c r="BR2405" s="1" t="s">
        <v>12406</v>
      </c>
      <c r="BS2405" s="1" t="s">
        <v>97</v>
      </c>
      <c r="BT2405" s="1" t="s">
        <v>9880</v>
      </c>
    </row>
    <row r="2406" spans="1:72" ht="13.5" customHeight="1">
      <c r="A2406" s="4" t="str">
        <f t="shared" si="67"/>
        <v>1702_각남면_0122</v>
      </c>
      <c r="B2406" s="1">
        <v>1702</v>
      </c>
      <c r="C2406" s="1" t="s">
        <v>12741</v>
      </c>
      <c r="D2406" s="1" t="s">
        <v>12742</v>
      </c>
      <c r="E2406" s="1">
        <v>2405</v>
      </c>
      <c r="F2406" s="1">
        <v>9</v>
      </c>
      <c r="G2406" s="1" t="s">
        <v>4149</v>
      </c>
      <c r="H2406" s="1" t="s">
        <v>7059</v>
      </c>
      <c r="I2406" s="1">
        <v>7</v>
      </c>
      <c r="L2406" s="1">
        <v>2</v>
      </c>
      <c r="M2406" s="1" t="s">
        <v>14401</v>
      </c>
      <c r="N2406" s="1" t="s">
        <v>14402</v>
      </c>
      <c r="S2406" s="1" t="s">
        <v>64</v>
      </c>
      <c r="T2406" s="1" t="s">
        <v>7221</v>
      </c>
      <c r="Y2406" s="1" t="s">
        <v>4335</v>
      </c>
      <c r="Z2406" s="1" t="s">
        <v>8953</v>
      </c>
      <c r="AC2406" s="1">
        <v>2</v>
      </c>
      <c r="AD2406" s="1" t="s">
        <v>99</v>
      </c>
      <c r="AE2406" s="1" t="s">
        <v>9768</v>
      </c>
      <c r="AF2406" s="1" t="s">
        <v>100</v>
      </c>
      <c r="AG2406" s="1" t="s">
        <v>9819</v>
      </c>
    </row>
    <row r="2407" spans="1:72" ht="13.5" customHeight="1">
      <c r="A2407" s="4" t="str">
        <f t="shared" si="67"/>
        <v>1702_각남면_0122</v>
      </c>
      <c r="B2407" s="1">
        <v>1702</v>
      </c>
      <c r="C2407" s="1" t="s">
        <v>12741</v>
      </c>
      <c r="D2407" s="1" t="s">
        <v>12742</v>
      </c>
      <c r="E2407" s="1">
        <v>2406</v>
      </c>
      <c r="F2407" s="1">
        <v>9</v>
      </c>
      <c r="G2407" s="1" t="s">
        <v>4149</v>
      </c>
      <c r="H2407" s="1" t="s">
        <v>7059</v>
      </c>
      <c r="I2407" s="1">
        <v>7</v>
      </c>
      <c r="L2407" s="1">
        <v>3</v>
      </c>
      <c r="M2407" s="1" t="s">
        <v>14662</v>
      </c>
      <c r="N2407" s="1" t="s">
        <v>14663</v>
      </c>
      <c r="T2407" s="1" t="s">
        <v>14194</v>
      </c>
      <c r="U2407" s="1" t="s">
        <v>4188</v>
      </c>
      <c r="V2407" s="1" t="s">
        <v>7569</v>
      </c>
      <c r="W2407" s="1" t="s">
        <v>303</v>
      </c>
      <c r="X2407" s="1" t="s">
        <v>7757</v>
      </c>
      <c r="Y2407" s="1" t="s">
        <v>4336</v>
      </c>
      <c r="Z2407" s="1" t="s">
        <v>8954</v>
      </c>
      <c r="AC2407" s="1">
        <v>41</v>
      </c>
      <c r="AD2407" s="1" t="s">
        <v>223</v>
      </c>
      <c r="AE2407" s="1" t="s">
        <v>9784</v>
      </c>
      <c r="AJ2407" s="1" t="s">
        <v>17</v>
      </c>
      <c r="AK2407" s="1" t="s">
        <v>9936</v>
      </c>
      <c r="AL2407" s="1" t="s">
        <v>149</v>
      </c>
      <c r="AM2407" s="1" t="s">
        <v>9962</v>
      </c>
      <c r="AT2407" s="1" t="s">
        <v>247</v>
      </c>
      <c r="AU2407" s="1" t="s">
        <v>7367</v>
      </c>
      <c r="AV2407" s="1" t="s">
        <v>4194</v>
      </c>
      <c r="AW2407" s="1" t="s">
        <v>8907</v>
      </c>
      <c r="BG2407" s="1" t="s">
        <v>275</v>
      </c>
      <c r="BH2407" s="1" t="s">
        <v>7699</v>
      </c>
      <c r="BI2407" s="1" t="s">
        <v>4174</v>
      </c>
      <c r="BJ2407" s="1" t="s">
        <v>10630</v>
      </c>
      <c r="BK2407" s="1" t="s">
        <v>95</v>
      </c>
      <c r="BL2407" s="1" t="s">
        <v>10190</v>
      </c>
      <c r="BM2407" s="1" t="s">
        <v>4175</v>
      </c>
      <c r="BN2407" s="1" t="s">
        <v>11348</v>
      </c>
      <c r="BO2407" s="1" t="s">
        <v>207</v>
      </c>
      <c r="BP2407" s="1" t="s">
        <v>10187</v>
      </c>
      <c r="BQ2407" s="1" t="s">
        <v>4200</v>
      </c>
      <c r="BR2407" s="1" t="s">
        <v>12386</v>
      </c>
      <c r="BS2407" s="1" t="s">
        <v>97</v>
      </c>
      <c r="BT2407" s="1" t="s">
        <v>9880</v>
      </c>
    </row>
    <row r="2408" spans="1:72" ht="13.5" customHeight="1">
      <c r="A2408" s="4" t="str">
        <f t="shared" si="67"/>
        <v>1702_각남면_0122</v>
      </c>
      <c r="B2408" s="1">
        <v>1702</v>
      </c>
      <c r="C2408" s="1" t="s">
        <v>12741</v>
      </c>
      <c r="D2408" s="1" t="s">
        <v>12742</v>
      </c>
      <c r="E2408" s="1">
        <v>2407</v>
      </c>
      <c r="F2408" s="1">
        <v>9</v>
      </c>
      <c r="G2408" s="1" t="s">
        <v>4149</v>
      </c>
      <c r="H2408" s="1" t="s">
        <v>7059</v>
      </c>
      <c r="I2408" s="1">
        <v>7</v>
      </c>
      <c r="L2408" s="1">
        <v>3</v>
      </c>
      <c r="M2408" s="1" t="s">
        <v>14662</v>
      </c>
      <c r="N2408" s="1" t="s">
        <v>14663</v>
      </c>
      <c r="S2408" s="1" t="s">
        <v>49</v>
      </c>
      <c r="T2408" s="1" t="s">
        <v>2878</v>
      </c>
      <c r="W2408" s="1" t="s">
        <v>1500</v>
      </c>
      <c r="X2408" s="1" t="s">
        <v>7780</v>
      </c>
      <c r="Y2408" s="1" t="s">
        <v>88</v>
      </c>
      <c r="Z2408" s="1" t="s">
        <v>7814</v>
      </c>
      <c r="AC2408" s="1">
        <v>31</v>
      </c>
      <c r="AD2408" s="1" t="s">
        <v>607</v>
      </c>
      <c r="AE2408" s="1" t="s">
        <v>9809</v>
      </c>
      <c r="AJ2408" s="1" t="s">
        <v>17</v>
      </c>
      <c r="AK2408" s="1" t="s">
        <v>9936</v>
      </c>
      <c r="AL2408" s="1" t="s">
        <v>1501</v>
      </c>
      <c r="AM2408" s="1" t="s">
        <v>10005</v>
      </c>
      <c r="AT2408" s="1" t="s">
        <v>187</v>
      </c>
      <c r="AU2408" s="1" t="s">
        <v>10063</v>
      </c>
      <c r="AV2408" s="1" t="s">
        <v>2444</v>
      </c>
      <c r="AW2408" s="1" t="s">
        <v>8135</v>
      </c>
      <c r="BG2408" s="1" t="s">
        <v>2924</v>
      </c>
      <c r="BH2408" s="1" t="s">
        <v>10215</v>
      </c>
      <c r="BI2408" s="1" t="s">
        <v>2445</v>
      </c>
      <c r="BJ2408" s="1" t="s">
        <v>8861</v>
      </c>
      <c r="BK2408" s="1" t="s">
        <v>207</v>
      </c>
      <c r="BL2408" s="1" t="s">
        <v>10187</v>
      </c>
      <c r="BM2408" s="1" t="s">
        <v>1503</v>
      </c>
      <c r="BN2408" s="1" t="s">
        <v>10660</v>
      </c>
      <c r="BO2408" s="1" t="s">
        <v>2446</v>
      </c>
      <c r="BP2408" s="1" t="s">
        <v>10216</v>
      </c>
      <c r="BQ2408" s="1" t="s">
        <v>2447</v>
      </c>
      <c r="BR2408" s="1" t="s">
        <v>12212</v>
      </c>
      <c r="BS2408" s="1" t="s">
        <v>828</v>
      </c>
      <c r="BT2408" s="1" t="s">
        <v>9963</v>
      </c>
    </row>
    <row r="2409" spans="1:72" ht="13.5" customHeight="1">
      <c r="A2409" s="4" t="str">
        <f t="shared" si="67"/>
        <v>1702_각남면_0122</v>
      </c>
      <c r="B2409" s="1">
        <v>1702</v>
      </c>
      <c r="C2409" s="1" t="s">
        <v>12741</v>
      </c>
      <c r="D2409" s="1" t="s">
        <v>12742</v>
      </c>
      <c r="E2409" s="1">
        <v>2408</v>
      </c>
      <c r="F2409" s="1">
        <v>9</v>
      </c>
      <c r="G2409" s="1" t="s">
        <v>4149</v>
      </c>
      <c r="H2409" s="1" t="s">
        <v>7059</v>
      </c>
      <c r="I2409" s="1">
        <v>7</v>
      </c>
      <c r="L2409" s="1">
        <v>3</v>
      </c>
      <c r="M2409" s="1" t="s">
        <v>14662</v>
      </c>
      <c r="N2409" s="1" t="s">
        <v>14663</v>
      </c>
      <c r="S2409" s="1" t="s">
        <v>430</v>
      </c>
      <c r="T2409" s="1" t="s">
        <v>7231</v>
      </c>
      <c r="U2409" s="1" t="s">
        <v>1505</v>
      </c>
      <c r="V2409" s="1" t="s">
        <v>7411</v>
      </c>
      <c r="Y2409" s="1" t="s">
        <v>4337</v>
      </c>
      <c r="Z2409" s="1" t="s">
        <v>8955</v>
      </c>
      <c r="AC2409" s="1">
        <v>38</v>
      </c>
      <c r="AD2409" s="1" t="s">
        <v>393</v>
      </c>
      <c r="AE2409" s="1" t="s">
        <v>9799</v>
      </c>
    </row>
    <row r="2410" spans="1:72" ht="13.5" customHeight="1">
      <c r="A2410" s="4" t="str">
        <f t="shared" si="67"/>
        <v>1702_각남면_0122</v>
      </c>
      <c r="B2410" s="1">
        <v>1702</v>
      </c>
      <c r="C2410" s="1" t="s">
        <v>12741</v>
      </c>
      <c r="D2410" s="1" t="s">
        <v>12742</v>
      </c>
      <c r="E2410" s="1">
        <v>2409</v>
      </c>
      <c r="F2410" s="1">
        <v>9</v>
      </c>
      <c r="G2410" s="1" t="s">
        <v>4149</v>
      </c>
      <c r="H2410" s="1" t="s">
        <v>7059</v>
      </c>
      <c r="I2410" s="1">
        <v>7</v>
      </c>
      <c r="L2410" s="1">
        <v>3</v>
      </c>
      <c r="M2410" s="1" t="s">
        <v>14662</v>
      </c>
      <c r="N2410" s="1" t="s">
        <v>14663</v>
      </c>
      <c r="S2410" s="1" t="s">
        <v>64</v>
      </c>
      <c r="T2410" s="1" t="s">
        <v>7221</v>
      </c>
      <c r="Y2410" s="1" t="s">
        <v>4338</v>
      </c>
      <c r="Z2410" s="1" t="s">
        <v>8956</v>
      </c>
      <c r="AC2410" s="1">
        <v>2</v>
      </c>
      <c r="AD2410" s="1" t="s">
        <v>99</v>
      </c>
      <c r="AE2410" s="1" t="s">
        <v>9768</v>
      </c>
      <c r="AF2410" s="1" t="s">
        <v>100</v>
      </c>
      <c r="AG2410" s="1" t="s">
        <v>9819</v>
      </c>
    </row>
    <row r="2411" spans="1:72" ht="13.5" customHeight="1">
      <c r="A2411" s="4" t="str">
        <f t="shared" si="67"/>
        <v>1702_각남면_0122</v>
      </c>
      <c r="B2411" s="1">
        <v>1702</v>
      </c>
      <c r="C2411" s="1" t="s">
        <v>12741</v>
      </c>
      <c r="D2411" s="1" t="s">
        <v>12742</v>
      </c>
      <c r="E2411" s="1">
        <v>2410</v>
      </c>
      <c r="F2411" s="1">
        <v>9</v>
      </c>
      <c r="G2411" s="1" t="s">
        <v>4149</v>
      </c>
      <c r="H2411" s="1" t="s">
        <v>7059</v>
      </c>
      <c r="I2411" s="1">
        <v>7</v>
      </c>
      <c r="L2411" s="1">
        <v>3</v>
      </c>
      <c r="M2411" s="1" t="s">
        <v>14662</v>
      </c>
      <c r="N2411" s="1" t="s">
        <v>14663</v>
      </c>
      <c r="T2411" s="1" t="s">
        <v>15307</v>
      </c>
      <c r="U2411" s="1" t="s">
        <v>130</v>
      </c>
      <c r="V2411" s="1" t="s">
        <v>7309</v>
      </c>
      <c r="Y2411" s="1" t="s">
        <v>4197</v>
      </c>
      <c r="Z2411" s="1" t="s">
        <v>8957</v>
      </c>
      <c r="AC2411" s="1">
        <v>36</v>
      </c>
      <c r="AD2411" s="1" t="s">
        <v>289</v>
      </c>
      <c r="AE2411" s="1" t="s">
        <v>9790</v>
      </c>
      <c r="AG2411" s="1" t="s">
        <v>15633</v>
      </c>
      <c r="AI2411" s="1" t="s">
        <v>15634</v>
      </c>
    </row>
    <row r="2412" spans="1:72" ht="13.5" customHeight="1">
      <c r="A2412" s="4" t="str">
        <f t="shared" si="67"/>
        <v>1702_각남면_0122</v>
      </c>
      <c r="B2412" s="1">
        <v>1702</v>
      </c>
      <c r="C2412" s="1" t="s">
        <v>12741</v>
      </c>
      <c r="D2412" s="1" t="s">
        <v>12742</v>
      </c>
      <c r="E2412" s="1">
        <v>2411</v>
      </c>
      <c r="F2412" s="1">
        <v>9</v>
      </c>
      <c r="G2412" s="1" t="s">
        <v>4149</v>
      </c>
      <c r="H2412" s="1" t="s">
        <v>7059</v>
      </c>
      <c r="I2412" s="1">
        <v>7</v>
      </c>
      <c r="L2412" s="1">
        <v>3</v>
      </c>
      <c r="M2412" s="1" t="s">
        <v>14662</v>
      </c>
      <c r="N2412" s="1" t="s">
        <v>14663</v>
      </c>
      <c r="T2412" s="1" t="s">
        <v>15307</v>
      </c>
      <c r="Y2412" s="1" t="s">
        <v>2555</v>
      </c>
      <c r="Z2412" s="1" t="s">
        <v>8654</v>
      </c>
      <c r="AC2412" s="1">
        <v>11</v>
      </c>
      <c r="AD2412" s="1" t="s">
        <v>495</v>
      </c>
      <c r="AE2412" s="1" t="s">
        <v>9805</v>
      </c>
      <c r="AG2412" s="1" t="s">
        <v>15633</v>
      </c>
      <c r="AI2412" s="1" t="s">
        <v>15634</v>
      </c>
      <c r="BB2412" s="1" t="s">
        <v>292</v>
      </c>
      <c r="BC2412" s="1" t="s">
        <v>10920</v>
      </c>
      <c r="BE2412" s="1" t="s">
        <v>15704</v>
      </c>
      <c r="BF2412" s="1" t="s">
        <v>13507</v>
      </c>
    </row>
    <row r="2413" spans="1:72" ht="13.5" customHeight="1">
      <c r="A2413" s="4" t="str">
        <f t="shared" si="67"/>
        <v>1702_각남면_0122</v>
      </c>
      <c r="B2413" s="1">
        <v>1702</v>
      </c>
      <c r="C2413" s="1" t="s">
        <v>12741</v>
      </c>
      <c r="D2413" s="1" t="s">
        <v>12742</v>
      </c>
      <c r="E2413" s="1">
        <v>2412</v>
      </c>
      <c r="F2413" s="1">
        <v>9</v>
      </c>
      <c r="G2413" s="1" t="s">
        <v>4149</v>
      </c>
      <c r="H2413" s="1" t="s">
        <v>7059</v>
      </c>
      <c r="I2413" s="1">
        <v>7</v>
      </c>
      <c r="L2413" s="1">
        <v>3</v>
      </c>
      <c r="M2413" s="1" t="s">
        <v>14662</v>
      </c>
      <c r="N2413" s="1" t="s">
        <v>14663</v>
      </c>
      <c r="T2413" s="1" t="s">
        <v>15307</v>
      </c>
      <c r="U2413" s="1" t="s">
        <v>504</v>
      </c>
      <c r="V2413" s="1" t="s">
        <v>7583</v>
      </c>
      <c r="Y2413" s="1" t="s">
        <v>4202</v>
      </c>
      <c r="Z2413" s="1" t="s">
        <v>8910</v>
      </c>
      <c r="AC2413" s="1">
        <v>12</v>
      </c>
      <c r="AD2413" s="1" t="s">
        <v>736</v>
      </c>
      <c r="AE2413" s="1" t="s">
        <v>9813</v>
      </c>
      <c r="AF2413" s="1" t="s">
        <v>1130</v>
      </c>
      <c r="AG2413" s="1" t="s">
        <v>9834</v>
      </c>
      <c r="AH2413" s="1" t="s">
        <v>97</v>
      </c>
      <c r="AI2413" s="1" t="s">
        <v>9880</v>
      </c>
    </row>
    <row r="2414" spans="1:72" ht="13.5" customHeight="1">
      <c r="A2414" s="4" t="str">
        <f t="shared" si="67"/>
        <v>1702_각남면_0122</v>
      </c>
      <c r="B2414" s="1">
        <v>1702</v>
      </c>
      <c r="C2414" s="1" t="s">
        <v>12741</v>
      </c>
      <c r="D2414" s="1" t="s">
        <v>12742</v>
      </c>
      <c r="E2414" s="1">
        <v>2413</v>
      </c>
      <c r="F2414" s="1">
        <v>9</v>
      </c>
      <c r="G2414" s="1" t="s">
        <v>4149</v>
      </c>
      <c r="H2414" s="1" t="s">
        <v>7059</v>
      </c>
      <c r="I2414" s="1">
        <v>7</v>
      </c>
      <c r="L2414" s="1">
        <v>3</v>
      </c>
      <c r="M2414" s="1" t="s">
        <v>14662</v>
      </c>
      <c r="N2414" s="1" t="s">
        <v>14663</v>
      </c>
      <c r="T2414" s="1" t="s">
        <v>15307</v>
      </c>
      <c r="U2414" s="1" t="s">
        <v>138</v>
      </c>
      <c r="V2414" s="1" t="s">
        <v>7310</v>
      </c>
      <c r="Y2414" s="1" t="s">
        <v>2670</v>
      </c>
      <c r="Z2414" s="1" t="s">
        <v>8477</v>
      </c>
      <c r="AC2414" s="1">
        <v>11</v>
      </c>
      <c r="AD2414" s="1" t="s">
        <v>313</v>
      </c>
      <c r="AE2414" s="1" t="s">
        <v>9793</v>
      </c>
      <c r="AT2414" s="1" t="s">
        <v>126</v>
      </c>
      <c r="AU2414" s="1" t="s">
        <v>10186</v>
      </c>
      <c r="AV2414" s="1" t="s">
        <v>4339</v>
      </c>
      <c r="AW2414" s="1" t="s">
        <v>10646</v>
      </c>
      <c r="BB2414" s="1" t="s">
        <v>128</v>
      </c>
      <c r="BC2414" s="1" t="s">
        <v>13465</v>
      </c>
      <c r="BD2414" s="1" t="s">
        <v>3001</v>
      </c>
      <c r="BE2414" s="1" t="s">
        <v>10951</v>
      </c>
    </row>
    <row r="2415" spans="1:72" ht="13.5" customHeight="1">
      <c r="A2415" s="4" t="str">
        <f t="shared" si="67"/>
        <v>1702_각남면_0122</v>
      </c>
      <c r="B2415" s="1">
        <v>1702</v>
      </c>
      <c r="C2415" s="1" t="s">
        <v>12741</v>
      </c>
      <c r="D2415" s="1" t="s">
        <v>12742</v>
      </c>
      <c r="E2415" s="1">
        <v>2414</v>
      </c>
      <c r="F2415" s="1">
        <v>9</v>
      </c>
      <c r="G2415" s="1" t="s">
        <v>4149</v>
      </c>
      <c r="H2415" s="1" t="s">
        <v>7059</v>
      </c>
      <c r="I2415" s="1">
        <v>7</v>
      </c>
      <c r="L2415" s="1">
        <v>4</v>
      </c>
      <c r="M2415" s="1" t="s">
        <v>4340</v>
      </c>
      <c r="N2415" s="1" t="s">
        <v>8958</v>
      </c>
      <c r="T2415" s="1" t="s">
        <v>14194</v>
      </c>
      <c r="U2415" s="1" t="s">
        <v>662</v>
      </c>
      <c r="V2415" s="1" t="s">
        <v>7352</v>
      </c>
      <c r="Y2415" s="1" t="s">
        <v>4340</v>
      </c>
      <c r="Z2415" s="1" t="s">
        <v>8958</v>
      </c>
      <c r="AC2415" s="1">
        <v>58</v>
      </c>
      <c r="AD2415" s="1" t="s">
        <v>410</v>
      </c>
      <c r="AE2415" s="1" t="s">
        <v>9801</v>
      </c>
      <c r="AJ2415" s="1" t="s">
        <v>17</v>
      </c>
      <c r="AK2415" s="1" t="s">
        <v>9936</v>
      </c>
      <c r="AL2415" s="1" t="s">
        <v>1218</v>
      </c>
      <c r="AM2415" s="1" t="s">
        <v>9947</v>
      </c>
      <c r="AN2415" s="1" t="s">
        <v>1755</v>
      </c>
      <c r="AO2415" s="1" t="s">
        <v>10006</v>
      </c>
      <c r="AP2415" s="1" t="s">
        <v>55</v>
      </c>
      <c r="AQ2415" s="1" t="s">
        <v>7306</v>
      </c>
      <c r="AR2415" s="1" t="s">
        <v>3847</v>
      </c>
      <c r="AS2415" s="1" t="s">
        <v>10109</v>
      </c>
      <c r="AT2415" s="1" t="s">
        <v>259</v>
      </c>
      <c r="AU2415" s="1" t="s">
        <v>13350</v>
      </c>
      <c r="AV2415" s="1" t="s">
        <v>15494</v>
      </c>
      <c r="AW2415" s="1" t="s">
        <v>9037</v>
      </c>
      <c r="BB2415" s="1" t="s">
        <v>141</v>
      </c>
      <c r="BC2415" s="1" t="s">
        <v>7634</v>
      </c>
      <c r="BD2415" s="1" t="s">
        <v>4341</v>
      </c>
      <c r="BE2415" s="1" t="s">
        <v>10966</v>
      </c>
      <c r="BG2415" s="1" t="s">
        <v>46</v>
      </c>
      <c r="BH2415" s="1" t="s">
        <v>7417</v>
      </c>
      <c r="BI2415" s="1" t="s">
        <v>4342</v>
      </c>
      <c r="BJ2415" s="1" t="s">
        <v>11357</v>
      </c>
      <c r="BK2415" s="1" t="s">
        <v>46</v>
      </c>
      <c r="BL2415" s="1" t="s">
        <v>7417</v>
      </c>
      <c r="BM2415" s="1" t="s">
        <v>4343</v>
      </c>
      <c r="BN2415" s="1" t="s">
        <v>11810</v>
      </c>
      <c r="BO2415" s="1" t="s">
        <v>46</v>
      </c>
      <c r="BP2415" s="1" t="s">
        <v>7417</v>
      </c>
      <c r="BQ2415" s="1" t="s">
        <v>15495</v>
      </c>
      <c r="BR2415" s="1" t="s">
        <v>13704</v>
      </c>
      <c r="BS2415" s="1" t="s">
        <v>79</v>
      </c>
      <c r="BT2415" s="1" t="s">
        <v>14129</v>
      </c>
    </row>
    <row r="2416" spans="1:72" ht="13.5" customHeight="1">
      <c r="A2416" s="4" t="str">
        <f t="shared" si="67"/>
        <v>1702_각남면_0122</v>
      </c>
      <c r="B2416" s="1">
        <v>1702</v>
      </c>
      <c r="C2416" s="1" t="s">
        <v>12741</v>
      </c>
      <c r="D2416" s="1" t="s">
        <v>12742</v>
      </c>
      <c r="E2416" s="1">
        <v>2415</v>
      </c>
      <c r="F2416" s="1">
        <v>9</v>
      </c>
      <c r="G2416" s="1" t="s">
        <v>4149</v>
      </c>
      <c r="H2416" s="1" t="s">
        <v>7059</v>
      </c>
      <c r="I2416" s="1">
        <v>7</v>
      </c>
      <c r="L2416" s="1">
        <v>4</v>
      </c>
      <c r="M2416" s="1" t="s">
        <v>4340</v>
      </c>
      <c r="N2416" s="1" t="s">
        <v>8958</v>
      </c>
      <c r="S2416" s="1" t="s">
        <v>68</v>
      </c>
      <c r="T2416" s="1" t="s">
        <v>7222</v>
      </c>
      <c r="Y2416" s="1" t="s">
        <v>1583</v>
      </c>
      <c r="Z2416" s="1" t="s">
        <v>8190</v>
      </c>
      <c r="AC2416" s="1">
        <v>17</v>
      </c>
      <c r="AD2416" s="1" t="s">
        <v>312</v>
      </c>
      <c r="AE2416" s="1" t="s">
        <v>7338</v>
      </c>
    </row>
    <row r="2417" spans="1:72" ht="13.5" customHeight="1">
      <c r="A2417" s="4" t="str">
        <f t="shared" si="67"/>
        <v>1702_각남면_0122</v>
      </c>
      <c r="B2417" s="1">
        <v>1702</v>
      </c>
      <c r="C2417" s="1" t="s">
        <v>12741</v>
      </c>
      <c r="D2417" s="1" t="s">
        <v>12742</v>
      </c>
      <c r="E2417" s="1">
        <v>2416</v>
      </c>
      <c r="F2417" s="1">
        <v>9</v>
      </c>
      <c r="G2417" s="1" t="s">
        <v>4149</v>
      </c>
      <c r="H2417" s="1" t="s">
        <v>7059</v>
      </c>
      <c r="I2417" s="1">
        <v>7</v>
      </c>
      <c r="L2417" s="1">
        <v>5</v>
      </c>
      <c r="M2417" s="1" t="s">
        <v>15176</v>
      </c>
      <c r="N2417" s="1" t="s">
        <v>15177</v>
      </c>
      <c r="T2417" s="1" t="s">
        <v>14194</v>
      </c>
      <c r="U2417" s="1" t="s">
        <v>1468</v>
      </c>
      <c r="V2417" s="1" t="s">
        <v>7408</v>
      </c>
      <c r="W2417" s="1" t="s">
        <v>1915</v>
      </c>
      <c r="X2417" s="1" t="s">
        <v>7782</v>
      </c>
      <c r="Y2417" s="1" t="s">
        <v>4344</v>
      </c>
      <c r="Z2417" s="1" t="s">
        <v>8959</v>
      </c>
      <c r="AC2417" s="1">
        <v>39</v>
      </c>
      <c r="AD2417" s="1" t="s">
        <v>803</v>
      </c>
      <c r="AE2417" s="1" t="s">
        <v>9815</v>
      </c>
      <c r="AJ2417" s="1" t="s">
        <v>17</v>
      </c>
      <c r="AK2417" s="1" t="s">
        <v>9936</v>
      </c>
      <c r="AL2417" s="1" t="s">
        <v>1916</v>
      </c>
      <c r="AM2417" s="1" t="s">
        <v>10007</v>
      </c>
      <c r="AT2417" s="1" t="s">
        <v>46</v>
      </c>
      <c r="AU2417" s="1" t="s">
        <v>7417</v>
      </c>
      <c r="AV2417" s="1" t="s">
        <v>948</v>
      </c>
      <c r="AW2417" s="1" t="s">
        <v>8249</v>
      </c>
      <c r="BG2417" s="1" t="s">
        <v>46</v>
      </c>
      <c r="BH2417" s="1" t="s">
        <v>7417</v>
      </c>
      <c r="BI2417" s="1" t="s">
        <v>885</v>
      </c>
      <c r="BJ2417" s="1" t="s">
        <v>10399</v>
      </c>
      <c r="BK2417" s="1" t="s">
        <v>46</v>
      </c>
      <c r="BL2417" s="1" t="s">
        <v>7417</v>
      </c>
      <c r="BM2417" s="1" t="s">
        <v>891</v>
      </c>
      <c r="BN2417" s="1" t="s">
        <v>13080</v>
      </c>
      <c r="BO2417" s="1" t="s">
        <v>46</v>
      </c>
      <c r="BP2417" s="1" t="s">
        <v>7417</v>
      </c>
      <c r="BQ2417" s="1" t="s">
        <v>4345</v>
      </c>
      <c r="BR2417" s="1" t="s">
        <v>10744</v>
      </c>
      <c r="BS2417" s="1" t="s">
        <v>443</v>
      </c>
      <c r="BT2417" s="1" t="s">
        <v>9603</v>
      </c>
    </row>
    <row r="2418" spans="1:72" ht="13.5" customHeight="1">
      <c r="A2418" s="4" t="str">
        <f t="shared" si="67"/>
        <v>1702_각남면_0122</v>
      </c>
      <c r="B2418" s="1">
        <v>1702</v>
      </c>
      <c r="C2418" s="1" t="s">
        <v>12741</v>
      </c>
      <c r="D2418" s="1" t="s">
        <v>12742</v>
      </c>
      <c r="E2418" s="1">
        <v>2417</v>
      </c>
      <c r="F2418" s="1">
        <v>9</v>
      </c>
      <c r="G2418" s="1" t="s">
        <v>4149</v>
      </c>
      <c r="H2418" s="1" t="s">
        <v>7059</v>
      </c>
      <c r="I2418" s="1">
        <v>7</v>
      </c>
      <c r="L2418" s="1">
        <v>5</v>
      </c>
      <c r="M2418" s="1" t="s">
        <v>15176</v>
      </c>
      <c r="N2418" s="1" t="s">
        <v>15177</v>
      </c>
      <c r="S2418" s="1" t="s">
        <v>49</v>
      </c>
      <c r="T2418" s="1" t="s">
        <v>2878</v>
      </c>
      <c r="W2418" s="1" t="s">
        <v>1056</v>
      </c>
      <c r="X2418" s="1" t="s">
        <v>7774</v>
      </c>
      <c r="Y2418" s="1" t="s">
        <v>88</v>
      </c>
      <c r="Z2418" s="1" t="s">
        <v>7814</v>
      </c>
      <c r="AC2418" s="1">
        <v>38</v>
      </c>
      <c r="AD2418" s="1" t="s">
        <v>393</v>
      </c>
      <c r="AE2418" s="1" t="s">
        <v>9799</v>
      </c>
      <c r="AJ2418" s="1" t="s">
        <v>17</v>
      </c>
      <c r="AK2418" s="1" t="s">
        <v>9936</v>
      </c>
      <c r="AL2418" s="1" t="s">
        <v>86</v>
      </c>
      <c r="AM2418" s="1" t="s">
        <v>9892</v>
      </c>
      <c r="AT2418" s="1" t="s">
        <v>4346</v>
      </c>
      <c r="AU2418" s="1" t="s">
        <v>10229</v>
      </c>
      <c r="AV2418" s="1" t="s">
        <v>3092</v>
      </c>
      <c r="AW2418" s="1" t="s">
        <v>9751</v>
      </c>
      <c r="BG2418" s="1" t="s">
        <v>489</v>
      </c>
      <c r="BH2418" s="1" t="s">
        <v>10246</v>
      </c>
      <c r="BI2418" s="1" t="s">
        <v>4347</v>
      </c>
      <c r="BJ2418" s="1" t="s">
        <v>11358</v>
      </c>
      <c r="BK2418" s="1" t="s">
        <v>361</v>
      </c>
      <c r="BL2418" s="1" t="s">
        <v>10189</v>
      </c>
      <c r="BM2418" s="1" t="s">
        <v>4348</v>
      </c>
      <c r="BN2418" s="1" t="s">
        <v>11811</v>
      </c>
      <c r="BO2418" s="1" t="s">
        <v>4349</v>
      </c>
      <c r="BP2418" s="1" t="s">
        <v>10254</v>
      </c>
      <c r="BQ2418" s="1" t="s">
        <v>4350</v>
      </c>
      <c r="BR2418" s="1" t="s">
        <v>12407</v>
      </c>
      <c r="BS2418" s="1" t="s">
        <v>310</v>
      </c>
      <c r="BT2418" s="1" t="s">
        <v>9995</v>
      </c>
    </row>
    <row r="2419" spans="1:72" ht="13.5" customHeight="1">
      <c r="A2419" s="4" t="str">
        <f t="shared" si="67"/>
        <v>1702_각남면_0122</v>
      </c>
      <c r="B2419" s="1">
        <v>1702</v>
      </c>
      <c r="C2419" s="1" t="s">
        <v>12741</v>
      </c>
      <c r="D2419" s="1" t="s">
        <v>12742</v>
      </c>
      <c r="E2419" s="1">
        <v>2418</v>
      </c>
      <c r="F2419" s="1">
        <v>9</v>
      </c>
      <c r="G2419" s="1" t="s">
        <v>4149</v>
      </c>
      <c r="H2419" s="1" t="s">
        <v>7059</v>
      </c>
      <c r="I2419" s="1">
        <v>7</v>
      </c>
      <c r="L2419" s="1">
        <v>5</v>
      </c>
      <c r="M2419" s="1" t="s">
        <v>15176</v>
      </c>
      <c r="N2419" s="1" t="s">
        <v>15177</v>
      </c>
      <c r="S2419" s="1" t="s">
        <v>280</v>
      </c>
      <c r="T2419" s="1" t="s">
        <v>7228</v>
      </c>
      <c r="W2419" s="1" t="s">
        <v>1067</v>
      </c>
      <c r="X2419" s="1" t="s">
        <v>7775</v>
      </c>
      <c r="Y2419" s="1" t="s">
        <v>88</v>
      </c>
      <c r="Z2419" s="1" t="s">
        <v>7814</v>
      </c>
      <c r="AC2419" s="1">
        <v>53</v>
      </c>
      <c r="AD2419" s="1" t="s">
        <v>40</v>
      </c>
      <c r="AE2419" s="1" t="s">
        <v>9762</v>
      </c>
    </row>
    <row r="2420" spans="1:72" ht="13.5" customHeight="1">
      <c r="A2420" s="4" t="str">
        <f t="shared" si="67"/>
        <v>1702_각남면_0122</v>
      </c>
      <c r="B2420" s="1">
        <v>1702</v>
      </c>
      <c r="C2420" s="1" t="s">
        <v>12741</v>
      </c>
      <c r="D2420" s="1" t="s">
        <v>12742</v>
      </c>
      <c r="E2420" s="1">
        <v>2419</v>
      </c>
      <c r="F2420" s="1">
        <v>9</v>
      </c>
      <c r="G2420" s="1" t="s">
        <v>4149</v>
      </c>
      <c r="H2420" s="1" t="s">
        <v>7059</v>
      </c>
      <c r="I2420" s="1">
        <v>7</v>
      </c>
      <c r="L2420" s="1">
        <v>5</v>
      </c>
      <c r="M2420" s="1" t="s">
        <v>15176</v>
      </c>
      <c r="N2420" s="1" t="s">
        <v>15177</v>
      </c>
      <c r="S2420" s="1" t="s">
        <v>430</v>
      </c>
      <c r="T2420" s="1" t="s">
        <v>7231</v>
      </c>
      <c r="U2420" s="1" t="s">
        <v>1153</v>
      </c>
      <c r="V2420" s="1" t="s">
        <v>7383</v>
      </c>
      <c r="Y2420" s="1" t="s">
        <v>2252</v>
      </c>
      <c r="Z2420" s="1" t="s">
        <v>8359</v>
      </c>
      <c r="AC2420" s="1">
        <v>25</v>
      </c>
      <c r="AD2420" s="1" t="s">
        <v>125</v>
      </c>
      <c r="AE2420" s="1" t="s">
        <v>9771</v>
      </c>
    </row>
    <row r="2421" spans="1:72" ht="13.5" customHeight="1">
      <c r="A2421" s="4" t="str">
        <f t="shared" si="67"/>
        <v>1702_각남면_0122</v>
      </c>
      <c r="B2421" s="1">
        <v>1702</v>
      </c>
      <c r="C2421" s="1" t="s">
        <v>12741</v>
      </c>
      <c r="D2421" s="1" t="s">
        <v>12742</v>
      </c>
      <c r="E2421" s="1">
        <v>2420</v>
      </c>
      <c r="F2421" s="1">
        <v>9</v>
      </c>
      <c r="G2421" s="1" t="s">
        <v>4149</v>
      </c>
      <c r="H2421" s="1" t="s">
        <v>7059</v>
      </c>
      <c r="I2421" s="1">
        <v>7</v>
      </c>
      <c r="L2421" s="1">
        <v>5</v>
      </c>
      <c r="M2421" s="1" t="s">
        <v>15176</v>
      </c>
      <c r="N2421" s="1" t="s">
        <v>15177</v>
      </c>
      <c r="S2421" s="1" t="s">
        <v>494</v>
      </c>
      <c r="T2421" s="1" t="s">
        <v>7234</v>
      </c>
      <c r="Y2421" s="1" t="s">
        <v>15430</v>
      </c>
      <c r="Z2421" s="1" t="s">
        <v>8510</v>
      </c>
      <c r="AC2421" s="1">
        <v>11</v>
      </c>
      <c r="AD2421" s="1" t="s">
        <v>313</v>
      </c>
      <c r="AE2421" s="1" t="s">
        <v>9793</v>
      </c>
    </row>
    <row r="2422" spans="1:72" ht="13.5" customHeight="1">
      <c r="A2422" s="4" t="str">
        <f t="shared" si="67"/>
        <v>1702_각남면_0122</v>
      </c>
      <c r="B2422" s="1">
        <v>1702</v>
      </c>
      <c r="C2422" s="1" t="s">
        <v>12741</v>
      </c>
      <c r="D2422" s="1" t="s">
        <v>12742</v>
      </c>
      <c r="E2422" s="1">
        <v>2421</v>
      </c>
      <c r="F2422" s="1">
        <v>9</v>
      </c>
      <c r="G2422" s="1" t="s">
        <v>4149</v>
      </c>
      <c r="H2422" s="1" t="s">
        <v>7059</v>
      </c>
      <c r="I2422" s="1">
        <v>7</v>
      </c>
      <c r="L2422" s="1">
        <v>5</v>
      </c>
      <c r="M2422" s="1" t="s">
        <v>15176</v>
      </c>
      <c r="N2422" s="1" t="s">
        <v>15177</v>
      </c>
      <c r="S2422" s="1" t="s">
        <v>494</v>
      </c>
      <c r="T2422" s="1" t="s">
        <v>7234</v>
      </c>
      <c r="Y2422" s="1" t="s">
        <v>1211</v>
      </c>
      <c r="Z2422" s="1" t="s">
        <v>8074</v>
      </c>
      <c r="AC2422" s="1">
        <v>18</v>
      </c>
      <c r="AD2422" s="1" t="s">
        <v>157</v>
      </c>
      <c r="AE2422" s="1" t="s">
        <v>9776</v>
      </c>
    </row>
    <row r="2423" spans="1:72" ht="13.5" customHeight="1">
      <c r="A2423" s="4" t="str">
        <f t="shared" si="67"/>
        <v>1702_각남면_0122</v>
      </c>
      <c r="B2423" s="1">
        <v>1702</v>
      </c>
      <c r="C2423" s="1" t="s">
        <v>12741</v>
      </c>
      <c r="D2423" s="1" t="s">
        <v>12742</v>
      </c>
      <c r="E2423" s="1">
        <v>2422</v>
      </c>
      <c r="F2423" s="1">
        <v>9</v>
      </c>
      <c r="G2423" s="1" t="s">
        <v>4149</v>
      </c>
      <c r="H2423" s="1" t="s">
        <v>7059</v>
      </c>
      <c r="I2423" s="1">
        <v>8</v>
      </c>
      <c r="J2423" s="1" t="s">
        <v>4351</v>
      </c>
      <c r="K2423" s="1" t="s">
        <v>7131</v>
      </c>
      <c r="L2423" s="1">
        <v>1</v>
      </c>
      <c r="M2423" s="1" t="s">
        <v>4351</v>
      </c>
      <c r="N2423" s="1" t="s">
        <v>7131</v>
      </c>
      <c r="O2423" s="1" t="s">
        <v>6</v>
      </c>
      <c r="P2423" s="1" t="s">
        <v>7189</v>
      </c>
      <c r="T2423" s="1" t="s">
        <v>14194</v>
      </c>
      <c r="U2423" s="1" t="s">
        <v>4352</v>
      </c>
      <c r="V2423" s="1" t="s">
        <v>7584</v>
      </c>
      <c r="W2423" s="1" t="s">
        <v>166</v>
      </c>
      <c r="X2423" s="1" t="s">
        <v>7754</v>
      </c>
      <c r="Y2423" s="1" t="s">
        <v>4220</v>
      </c>
      <c r="Z2423" s="1" t="s">
        <v>8915</v>
      </c>
      <c r="AC2423" s="1">
        <v>31</v>
      </c>
      <c r="AD2423" s="1" t="s">
        <v>607</v>
      </c>
      <c r="AE2423" s="1" t="s">
        <v>9809</v>
      </c>
      <c r="AJ2423" s="1" t="s">
        <v>17</v>
      </c>
      <c r="AK2423" s="1" t="s">
        <v>9936</v>
      </c>
      <c r="AL2423" s="1" t="s">
        <v>97</v>
      </c>
      <c r="AM2423" s="1" t="s">
        <v>9880</v>
      </c>
      <c r="AT2423" s="1" t="s">
        <v>733</v>
      </c>
      <c r="AU2423" s="1" t="s">
        <v>7356</v>
      </c>
      <c r="AV2423" s="1" t="s">
        <v>3659</v>
      </c>
      <c r="AW2423" s="1" t="s">
        <v>10647</v>
      </c>
      <c r="BG2423" s="1" t="s">
        <v>363</v>
      </c>
      <c r="BH2423" s="1" t="s">
        <v>7491</v>
      </c>
      <c r="BI2423" s="1" t="s">
        <v>3507</v>
      </c>
      <c r="BJ2423" s="1" t="s">
        <v>10565</v>
      </c>
      <c r="BK2423" s="1" t="s">
        <v>1205</v>
      </c>
      <c r="BL2423" s="1" t="s">
        <v>10197</v>
      </c>
      <c r="BM2423" s="1" t="s">
        <v>3786</v>
      </c>
      <c r="BN2423" s="1" t="s">
        <v>11351</v>
      </c>
      <c r="BO2423" s="1" t="s">
        <v>189</v>
      </c>
      <c r="BP2423" s="1" t="s">
        <v>7414</v>
      </c>
      <c r="BQ2423" s="1" t="s">
        <v>4353</v>
      </c>
      <c r="BR2423" s="1" t="s">
        <v>12408</v>
      </c>
      <c r="BS2423" s="1" t="s">
        <v>2785</v>
      </c>
      <c r="BT2423" s="1" t="s">
        <v>10017</v>
      </c>
    </row>
    <row r="2424" spans="1:72" ht="13.5" customHeight="1">
      <c r="A2424" s="4" t="str">
        <f t="shared" si="67"/>
        <v>1702_각남면_0122</v>
      </c>
      <c r="B2424" s="1">
        <v>1702</v>
      </c>
      <c r="C2424" s="1" t="s">
        <v>12741</v>
      </c>
      <c r="D2424" s="1" t="s">
        <v>12742</v>
      </c>
      <c r="E2424" s="1">
        <v>2423</v>
      </c>
      <c r="F2424" s="1">
        <v>9</v>
      </c>
      <c r="G2424" s="1" t="s">
        <v>4149</v>
      </c>
      <c r="H2424" s="1" t="s">
        <v>7059</v>
      </c>
      <c r="I2424" s="1">
        <v>8</v>
      </c>
      <c r="L2424" s="1">
        <v>1</v>
      </c>
      <c r="M2424" s="1" t="s">
        <v>4351</v>
      </c>
      <c r="N2424" s="1" t="s">
        <v>7131</v>
      </c>
      <c r="S2424" s="1" t="s">
        <v>49</v>
      </c>
      <c r="T2424" s="1" t="s">
        <v>2878</v>
      </c>
      <c r="W2424" s="1" t="s">
        <v>148</v>
      </c>
      <c r="X2424" s="1" t="s">
        <v>11263</v>
      </c>
      <c r="Y2424" s="1" t="s">
        <v>88</v>
      </c>
      <c r="Z2424" s="1" t="s">
        <v>7814</v>
      </c>
      <c r="AC2424" s="1">
        <v>27</v>
      </c>
      <c r="AD2424" s="1" t="s">
        <v>483</v>
      </c>
      <c r="AE2424" s="1" t="s">
        <v>9497</v>
      </c>
      <c r="AF2424" s="1" t="s">
        <v>100</v>
      </c>
      <c r="AG2424" s="1" t="s">
        <v>9819</v>
      </c>
      <c r="AJ2424" s="1" t="s">
        <v>17</v>
      </c>
      <c r="AK2424" s="1" t="s">
        <v>9936</v>
      </c>
      <c r="AL2424" s="1" t="s">
        <v>149</v>
      </c>
      <c r="AM2424" s="1" t="s">
        <v>9962</v>
      </c>
      <c r="AT2424" s="1" t="s">
        <v>247</v>
      </c>
      <c r="AU2424" s="1" t="s">
        <v>7367</v>
      </c>
      <c r="AV2424" s="1" t="s">
        <v>3934</v>
      </c>
      <c r="AW2424" s="1" t="s">
        <v>7791</v>
      </c>
      <c r="BG2424" s="1" t="s">
        <v>46</v>
      </c>
      <c r="BH2424" s="1" t="s">
        <v>7417</v>
      </c>
      <c r="BI2424" s="1" t="s">
        <v>3875</v>
      </c>
      <c r="BJ2424" s="1" t="s">
        <v>13412</v>
      </c>
      <c r="BK2424" s="1" t="s">
        <v>189</v>
      </c>
      <c r="BL2424" s="1" t="s">
        <v>7414</v>
      </c>
      <c r="BM2424" s="1" t="s">
        <v>3821</v>
      </c>
      <c r="BN2424" s="1" t="s">
        <v>11332</v>
      </c>
      <c r="BO2424" s="1" t="s">
        <v>187</v>
      </c>
      <c r="BP2424" s="1" t="s">
        <v>10063</v>
      </c>
      <c r="BQ2424" s="1" t="s">
        <v>165</v>
      </c>
      <c r="BR2424" s="1" t="s">
        <v>14036</v>
      </c>
      <c r="BS2424" s="1" t="s">
        <v>1218</v>
      </c>
      <c r="BT2424" s="1" t="s">
        <v>9947</v>
      </c>
    </row>
    <row r="2425" spans="1:72" ht="13.5" customHeight="1">
      <c r="A2425" s="4" t="str">
        <f t="shared" si="67"/>
        <v>1702_각남면_0122</v>
      </c>
      <c r="B2425" s="1">
        <v>1702</v>
      </c>
      <c r="C2425" s="1" t="s">
        <v>12741</v>
      </c>
      <c r="D2425" s="1" t="s">
        <v>12742</v>
      </c>
      <c r="E2425" s="1">
        <v>2424</v>
      </c>
      <c r="F2425" s="1">
        <v>9</v>
      </c>
      <c r="G2425" s="1" t="s">
        <v>4149</v>
      </c>
      <c r="H2425" s="1" t="s">
        <v>7059</v>
      </c>
      <c r="I2425" s="1">
        <v>8</v>
      </c>
      <c r="L2425" s="1">
        <v>2</v>
      </c>
      <c r="M2425" s="1" t="s">
        <v>14403</v>
      </c>
      <c r="N2425" s="1" t="s">
        <v>14404</v>
      </c>
      <c r="O2425" s="1" t="s">
        <v>6</v>
      </c>
      <c r="P2425" s="1" t="s">
        <v>7189</v>
      </c>
      <c r="T2425" s="1" t="s">
        <v>14194</v>
      </c>
      <c r="U2425" s="1" t="s">
        <v>4352</v>
      </c>
      <c r="V2425" s="1" t="s">
        <v>7584</v>
      </c>
      <c r="W2425" s="1" t="s">
        <v>148</v>
      </c>
      <c r="X2425" s="1" t="s">
        <v>11263</v>
      </c>
      <c r="Y2425" s="1" t="s">
        <v>4192</v>
      </c>
      <c r="Z2425" s="1" t="s">
        <v>8905</v>
      </c>
      <c r="AC2425" s="1">
        <v>23</v>
      </c>
      <c r="AD2425" s="1" t="s">
        <v>89</v>
      </c>
      <c r="AE2425" s="1" t="s">
        <v>8127</v>
      </c>
      <c r="AJ2425" s="1" t="s">
        <v>17</v>
      </c>
      <c r="AK2425" s="1" t="s">
        <v>9936</v>
      </c>
      <c r="AL2425" s="1" t="s">
        <v>149</v>
      </c>
      <c r="AM2425" s="1" t="s">
        <v>9962</v>
      </c>
      <c r="AT2425" s="1" t="s">
        <v>4354</v>
      </c>
      <c r="AU2425" s="1" t="s">
        <v>10230</v>
      </c>
      <c r="AV2425" s="1" t="s">
        <v>15872</v>
      </c>
      <c r="AW2425" s="1" t="s">
        <v>13406</v>
      </c>
      <c r="BG2425" s="1" t="s">
        <v>46</v>
      </c>
      <c r="BH2425" s="1" t="s">
        <v>7417</v>
      </c>
      <c r="BI2425" s="1" t="s">
        <v>3676</v>
      </c>
      <c r="BJ2425" s="1" t="s">
        <v>8748</v>
      </c>
      <c r="BK2425" s="1" t="s">
        <v>46</v>
      </c>
      <c r="BL2425" s="1" t="s">
        <v>7417</v>
      </c>
      <c r="BM2425" s="1" t="s">
        <v>3263</v>
      </c>
      <c r="BN2425" s="1" t="s">
        <v>9543</v>
      </c>
      <c r="BO2425" s="1" t="s">
        <v>46</v>
      </c>
      <c r="BP2425" s="1" t="s">
        <v>7417</v>
      </c>
      <c r="BQ2425" s="1" t="s">
        <v>4355</v>
      </c>
      <c r="BR2425" s="1" t="s">
        <v>12409</v>
      </c>
      <c r="BS2425" s="1" t="s">
        <v>97</v>
      </c>
      <c r="BT2425" s="1" t="s">
        <v>9880</v>
      </c>
    </row>
    <row r="2426" spans="1:72" ht="13.5" customHeight="1">
      <c r="A2426" s="4" t="str">
        <f t="shared" si="67"/>
        <v>1702_각남면_0122</v>
      </c>
      <c r="B2426" s="1">
        <v>1702</v>
      </c>
      <c r="C2426" s="1" t="s">
        <v>12741</v>
      </c>
      <c r="D2426" s="1" t="s">
        <v>12742</v>
      </c>
      <c r="E2426" s="1">
        <v>2425</v>
      </c>
      <c r="F2426" s="1">
        <v>9</v>
      </c>
      <c r="G2426" s="1" t="s">
        <v>4149</v>
      </c>
      <c r="H2426" s="1" t="s">
        <v>7059</v>
      </c>
      <c r="I2426" s="1">
        <v>8</v>
      </c>
      <c r="L2426" s="1">
        <v>2</v>
      </c>
      <c r="M2426" s="1" t="s">
        <v>14403</v>
      </c>
      <c r="N2426" s="1" t="s">
        <v>14404</v>
      </c>
      <c r="S2426" s="1" t="s">
        <v>49</v>
      </c>
      <c r="T2426" s="1" t="s">
        <v>2878</v>
      </c>
      <c r="W2426" s="1" t="s">
        <v>87</v>
      </c>
      <c r="X2426" s="1" t="s">
        <v>7750</v>
      </c>
      <c r="Y2426" s="1" t="s">
        <v>88</v>
      </c>
      <c r="Z2426" s="1" t="s">
        <v>7814</v>
      </c>
      <c r="AC2426" s="1">
        <v>26</v>
      </c>
      <c r="AD2426" s="1" t="s">
        <v>140</v>
      </c>
      <c r="AE2426" s="1" t="s">
        <v>9774</v>
      </c>
      <c r="AJ2426" s="1" t="s">
        <v>17</v>
      </c>
      <c r="AK2426" s="1" t="s">
        <v>9936</v>
      </c>
      <c r="AL2426" s="1" t="s">
        <v>90</v>
      </c>
      <c r="AM2426" s="1" t="s">
        <v>9993</v>
      </c>
      <c r="AT2426" s="1" t="s">
        <v>187</v>
      </c>
      <c r="AU2426" s="1" t="s">
        <v>10063</v>
      </c>
      <c r="AV2426" s="1" t="s">
        <v>3237</v>
      </c>
      <c r="AW2426" s="1" t="s">
        <v>8631</v>
      </c>
      <c r="BG2426" s="1" t="s">
        <v>2756</v>
      </c>
      <c r="BH2426" s="1" t="s">
        <v>10213</v>
      </c>
      <c r="BI2426" s="1" t="s">
        <v>4356</v>
      </c>
      <c r="BJ2426" s="1" t="s">
        <v>10795</v>
      </c>
      <c r="BK2426" s="1" t="s">
        <v>194</v>
      </c>
      <c r="BL2426" s="1" t="s">
        <v>7558</v>
      </c>
      <c r="BM2426" s="1" t="s">
        <v>726</v>
      </c>
      <c r="BN2426" s="1" t="s">
        <v>8225</v>
      </c>
      <c r="BO2426" s="1" t="s">
        <v>187</v>
      </c>
      <c r="BP2426" s="1" t="s">
        <v>10063</v>
      </c>
      <c r="BQ2426" s="1" t="s">
        <v>4357</v>
      </c>
      <c r="BR2426" s="1" t="s">
        <v>12410</v>
      </c>
      <c r="BS2426" s="1" t="s">
        <v>4358</v>
      </c>
      <c r="BT2426" s="1" t="s">
        <v>12678</v>
      </c>
    </row>
    <row r="2427" spans="1:72" ht="13.5" customHeight="1">
      <c r="A2427" s="4" t="str">
        <f t="shared" si="67"/>
        <v>1702_각남면_0122</v>
      </c>
      <c r="B2427" s="1">
        <v>1702</v>
      </c>
      <c r="C2427" s="1" t="s">
        <v>12741</v>
      </c>
      <c r="D2427" s="1" t="s">
        <v>12742</v>
      </c>
      <c r="E2427" s="1">
        <v>2426</v>
      </c>
      <c r="F2427" s="1">
        <v>9</v>
      </c>
      <c r="G2427" s="1" t="s">
        <v>4149</v>
      </c>
      <c r="H2427" s="1" t="s">
        <v>7059</v>
      </c>
      <c r="I2427" s="1">
        <v>8</v>
      </c>
      <c r="L2427" s="1">
        <v>2</v>
      </c>
      <c r="M2427" s="1" t="s">
        <v>14403</v>
      </c>
      <c r="N2427" s="1" t="s">
        <v>14404</v>
      </c>
      <c r="S2427" s="1" t="s">
        <v>64</v>
      </c>
      <c r="T2427" s="1" t="s">
        <v>7221</v>
      </c>
      <c r="Y2427" s="1" t="s">
        <v>88</v>
      </c>
      <c r="Z2427" s="1" t="s">
        <v>7814</v>
      </c>
      <c r="AC2427" s="1">
        <v>1</v>
      </c>
      <c r="AD2427" s="1" t="s">
        <v>284</v>
      </c>
      <c r="AE2427" s="1" t="s">
        <v>9789</v>
      </c>
      <c r="AF2427" s="1" t="s">
        <v>100</v>
      </c>
      <c r="AG2427" s="1" t="s">
        <v>9819</v>
      </c>
    </row>
    <row r="2428" spans="1:72" ht="13.5" customHeight="1">
      <c r="A2428" s="4" t="str">
        <f t="shared" si="67"/>
        <v>1702_각남면_0122</v>
      </c>
      <c r="B2428" s="1">
        <v>1702</v>
      </c>
      <c r="C2428" s="1" t="s">
        <v>12741</v>
      </c>
      <c r="D2428" s="1" t="s">
        <v>12742</v>
      </c>
      <c r="E2428" s="1">
        <v>2427</v>
      </c>
      <c r="F2428" s="1">
        <v>9</v>
      </c>
      <c r="G2428" s="1" t="s">
        <v>4149</v>
      </c>
      <c r="H2428" s="1" t="s">
        <v>7059</v>
      </c>
      <c r="I2428" s="1">
        <v>8</v>
      </c>
      <c r="L2428" s="1">
        <v>3</v>
      </c>
      <c r="M2428" s="1" t="s">
        <v>15496</v>
      </c>
      <c r="N2428" s="1" t="s">
        <v>14664</v>
      </c>
      <c r="O2428" s="1" t="s">
        <v>6</v>
      </c>
      <c r="P2428" s="1" t="s">
        <v>7189</v>
      </c>
      <c r="T2428" s="1" t="s">
        <v>14194</v>
      </c>
      <c r="U2428" s="1" t="s">
        <v>391</v>
      </c>
      <c r="V2428" s="1" t="s">
        <v>7333</v>
      </c>
      <c r="W2428" s="1" t="s">
        <v>303</v>
      </c>
      <c r="X2428" s="1" t="s">
        <v>7757</v>
      </c>
      <c r="Y2428" s="1" t="s">
        <v>15497</v>
      </c>
      <c r="Z2428" s="1" t="s">
        <v>8900</v>
      </c>
      <c r="AC2428" s="1">
        <v>56</v>
      </c>
      <c r="AD2428" s="1" t="s">
        <v>611</v>
      </c>
      <c r="AE2428" s="1" t="s">
        <v>9539</v>
      </c>
      <c r="AJ2428" s="1" t="s">
        <v>17</v>
      </c>
      <c r="AK2428" s="1" t="s">
        <v>9936</v>
      </c>
      <c r="AL2428" s="1" t="s">
        <v>149</v>
      </c>
      <c r="AM2428" s="1" t="s">
        <v>9962</v>
      </c>
      <c r="AT2428" s="1" t="s">
        <v>247</v>
      </c>
      <c r="AU2428" s="1" t="s">
        <v>7367</v>
      </c>
      <c r="AV2428" s="1" t="s">
        <v>924</v>
      </c>
      <c r="AW2428" s="1" t="s">
        <v>8285</v>
      </c>
      <c r="BG2428" s="1" t="s">
        <v>194</v>
      </c>
      <c r="BH2428" s="1" t="s">
        <v>7558</v>
      </c>
      <c r="BI2428" s="1" t="s">
        <v>4174</v>
      </c>
      <c r="BJ2428" s="1" t="s">
        <v>10630</v>
      </c>
      <c r="BK2428" s="1" t="s">
        <v>95</v>
      </c>
      <c r="BL2428" s="1" t="s">
        <v>10190</v>
      </c>
      <c r="BM2428" s="1" t="s">
        <v>4359</v>
      </c>
      <c r="BN2428" s="1" t="s">
        <v>11348</v>
      </c>
      <c r="BO2428" s="1" t="s">
        <v>207</v>
      </c>
      <c r="BP2428" s="1" t="s">
        <v>10187</v>
      </c>
      <c r="BQ2428" s="1" t="s">
        <v>4360</v>
      </c>
      <c r="BR2428" s="1" t="s">
        <v>12411</v>
      </c>
      <c r="BS2428" s="1" t="s">
        <v>443</v>
      </c>
      <c r="BT2428" s="1" t="s">
        <v>9603</v>
      </c>
    </row>
    <row r="2429" spans="1:72" ht="13.5" customHeight="1">
      <c r="A2429" s="4" t="str">
        <f t="shared" si="67"/>
        <v>1702_각남면_0122</v>
      </c>
      <c r="B2429" s="1">
        <v>1702</v>
      </c>
      <c r="C2429" s="1" t="s">
        <v>12741</v>
      </c>
      <c r="D2429" s="1" t="s">
        <v>12742</v>
      </c>
      <c r="E2429" s="1">
        <v>2428</v>
      </c>
      <c r="F2429" s="1">
        <v>9</v>
      </c>
      <c r="G2429" s="1" t="s">
        <v>4149</v>
      </c>
      <c r="H2429" s="1" t="s">
        <v>7059</v>
      </c>
      <c r="I2429" s="1">
        <v>8</v>
      </c>
      <c r="L2429" s="1">
        <v>3</v>
      </c>
      <c r="M2429" s="1" t="s">
        <v>15915</v>
      </c>
      <c r="N2429" s="1" t="s">
        <v>14664</v>
      </c>
      <c r="S2429" s="1" t="s">
        <v>49</v>
      </c>
      <c r="T2429" s="1" t="s">
        <v>2878</v>
      </c>
      <c r="W2429" s="1" t="s">
        <v>509</v>
      </c>
      <c r="X2429" s="1" t="s">
        <v>7766</v>
      </c>
      <c r="Y2429" s="1" t="s">
        <v>88</v>
      </c>
      <c r="Z2429" s="1" t="s">
        <v>7814</v>
      </c>
      <c r="AC2429" s="1">
        <v>44</v>
      </c>
      <c r="AD2429" s="1" t="s">
        <v>1106</v>
      </c>
      <c r="AE2429" s="1" t="s">
        <v>9816</v>
      </c>
      <c r="AJ2429" s="1" t="s">
        <v>17</v>
      </c>
      <c r="AK2429" s="1" t="s">
        <v>9936</v>
      </c>
      <c r="AL2429" s="1" t="s">
        <v>1287</v>
      </c>
      <c r="AM2429" s="1" t="s">
        <v>10011</v>
      </c>
      <c r="AT2429" s="1" t="s">
        <v>46</v>
      </c>
      <c r="AU2429" s="1" t="s">
        <v>7417</v>
      </c>
      <c r="AV2429" s="1" t="s">
        <v>4333</v>
      </c>
      <c r="AW2429" s="1" t="s">
        <v>10645</v>
      </c>
      <c r="BG2429" s="1" t="s">
        <v>189</v>
      </c>
      <c r="BH2429" s="1" t="s">
        <v>7414</v>
      </c>
      <c r="BI2429" s="1" t="s">
        <v>2778</v>
      </c>
      <c r="BJ2429" s="1" t="s">
        <v>11265</v>
      </c>
      <c r="BK2429" s="1" t="s">
        <v>207</v>
      </c>
      <c r="BL2429" s="1" t="s">
        <v>10187</v>
      </c>
      <c r="BM2429" s="1" t="s">
        <v>4361</v>
      </c>
      <c r="BN2429" s="1" t="s">
        <v>8116</v>
      </c>
      <c r="BO2429" s="1" t="s">
        <v>189</v>
      </c>
      <c r="BP2429" s="1" t="s">
        <v>7414</v>
      </c>
      <c r="BQ2429" s="1" t="s">
        <v>4362</v>
      </c>
      <c r="BR2429" s="1" t="s">
        <v>12412</v>
      </c>
      <c r="BS2429" s="1" t="s">
        <v>399</v>
      </c>
      <c r="BT2429" s="1" t="s">
        <v>9937</v>
      </c>
    </row>
    <row r="2430" spans="1:72" ht="13.5" customHeight="1">
      <c r="A2430" s="4" t="str">
        <f t="shared" si="67"/>
        <v>1702_각남면_0122</v>
      </c>
      <c r="B2430" s="1">
        <v>1702</v>
      </c>
      <c r="C2430" s="1" t="s">
        <v>12741</v>
      </c>
      <c r="D2430" s="1" t="s">
        <v>12742</v>
      </c>
      <c r="E2430" s="1">
        <v>2429</v>
      </c>
      <c r="F2430" s="1">
        <v>9</v>
      </c>
      <c r="G2430" s="1" t="s">
        <v>4149</v>
      </c>
      <c r="H2430" s="1" t="s">
        <v>7059</v>
      </c>
      <c r="I2430" s="1">
        <v>8</v>
      </c>
      <c r="L2430" s="1">
        <v>3</v>
      </c>
      <c r="M2430" s="1" t="s">
        <v>15915</v>
      </c>
      <c r="N2430" s="1" t="s">
        <v>14664</v>
      </c>
      <c r="S2430" s="1" t="s">
        <v>68</v>
      </c>
      <c r="T2430" s="1" t="s">
        <v>7222</v>
      </c>
      <c r="U2430" s="1" t="s">
        <v>1153</v>
      </c>
      <c r="V2430" s="1" t="s">
        <v>7383</v>
      </c>
      <c r="Y2430" s="1" t="s">
        <v>4178</v>
      </c>
      <c r="Z2430" s="1" t="s">
        <v>8901</v>
      </c>
      <c r="AC2430" s="1">
        <v>20</v>
      </c>
      <c r="AD2430" s="1" t="s">
        <v>263</v>
      </c>
      <c r="AE2430" s="1" t="s">
        <v>9787</v>
      </c>
    </row>
    <row r="2431" spans="1:72" ht="13.5" customHeight="1">
      <c r="A2431" s="4" t="str">
        <f t="shared" si="67"/>
        <v>1702_각남면_0122</v>
      </c>
      <c r="B2431" s="1">
        <v>1702</v>
      </c>
      <c r="C2431" s="1" t="s">
        <v>12741</v>
      </c>
      <c r="D2431" s="1" t="s">
        <v>12742</v>
      </c>
      <c r="E2431" s="1">
        <v>2430</v>
      </c>
      <c r="F2431" s="1">
        <v>9</v>
      </c>
      <c r="G2431" s="1" t="s">
        <v>4149</v>
      </c>
      <c r="H2431" s="1" t="s">
        <v>7059</v>
      </c>
      <c r="I2431" s="1">
        <v>8</v>
      </c>
      <c r="L2431" s="1">
        <v>3</v>
      </c>
      <c r="M2431" s="1" t="s">
        <v>15915</v>
      </c>
      <c r="N2431" s="1" t="s">
        <v>14664</v>
      </c>
      <c r="S2431" s="1" t="s">
        <v>64</v>
      </c>
      <c r="T2431" s="1" t="s">
        <v>7221</v>
      </c>
      <c r="Y2431" s="1" t="s">
        <v>88</v>
      </c>
      <c r="Z2431" s="1" t="s">
        <v>7814</v>
      </c>
      <c r="AC2431" s="1">
        <v>1</v>
      </c>
      <c r="AD2431" s="1" t="s">
        <v>284</v>
      </c>
      <c r="AE2431" s="1" t="s">
        <v>9789</v>
      </c>
      <c r="AF2431" s="1" t="s">
        <v>100</v>
      </c>
      <c r="AG2431" s="1" t="s">
        <v>9819</v>
      </c>
    </row>
    <row r="2432" spans="1:72" ht="13.5" customHeight="1">
      <c r="A2432" s="4" t="str">
        <f t="shared" si="67"/>
        <v>1702_각남면_0122</v>
      </c>
      <c r="B2432" s="1">
        <v>1702</v>
      </c>
      <c r="C2432" s="1" t="s">
        <v>12741</v>
      </c>
      <c r="D2432" s="1" t="s">
        <v>12742</v>
      </c>
      <c r="E2432" s="1">
        <v>2431</v>
      </c>
      <c r="F2432" s="1">
        <v>9</v>
      </c>
      <c r="G2432" s="1" t="s">
        <v>4149</v>
      </c>
      <c r="H2432" s="1" t="s">
        <v>7059</v>
      </c>
      <c r="I2432" s="1">
        <v>8</v>
      </c>
      <c r="L2432" s="1">
        <v>4</v>
      </c>
      <c r="M2432" s="1" t="s">
        <v>14936</v>
      </c>
      <c r="N2432" s="1" t="s">
        <v>14937</v>
      </c>
      <c r="O2432" s="1" t="s">
        <v>6</v>
      </c>
      <c r="P2432" s="1" t="s">
        <v>7189</v>
      </c>
      <c r="T2432" s="1" t="s">
        <v>14194</v>
      </c>
      <c r="U2432" s="1" t="s">
        <v>1505</v>
      </c>
      <c r="V2432" s="1" t="s">
        <v>7411</v>
      </c>
      <c r="W2432" s="1" t="s">
        <v>400</v>
      </c>
      <c r="X2432" s="1" t="s">
        <v>7759</v>
      </c>
      <c r="Y2432" s="1" t="s">
        <v>1910</v>
      </c>
      <c r="Z2432" s="1" t="s">
        <v>8758</v>
      </c>
      <c r="AC2432" s="1">
        <v>27</v>
      </c>
      <c r="AD2432" s="1" t="s">
        <v>483</v>
      </c>
      <c r="AE2432" s="1" t="s">
        <v>9497</v>
      </c>
      <c r="AJ2432" s="1" t="s">
        <v>17</v>
      </c>
      <c r="AK2432" s="1" t="s">
        <v>9936</v>
      </c>
      <c r="AL2432" s="1" t="s">
        <v>401</v>
      </c>
      <c r="AM2432" s="1" t="s">
        <v>9996</v>
      </c>
      <c r="AT2432" s="1" t="s">
        <v>733</v>
      </c>
      <c r="AU2432" s="1" t="s">
        <v>7356</v>
      </c>
      <c r="AV2432" s="1" t="s">
        <v>2372</v>
      </c>
      <c r="AW2432" s="1" t="s">
        <v>8612</v>
      </c>
      <c r="BG2432" s="1" t="s">
        <v>297</v>
      </c>
      <c r="BH2432" s="1" t="s">
        <v>10188</v>
      </c>
      <c r="BI2432" s="1" t="s">
        <v>2347</v>
      </c>
      <c r="BJ2432" s="1" t="s">
        <v>10452</v>
      </c>
      <c r="BK2432" s="1" t="s">
        <v>95</v>
      </c>
      <c r="BL2432" s="1" t="s">
        <v>10190</v>
      </c>
      <c r="BM2432" s="1" t="s">
        <v>15488</v>
      </c>
      <c r="BN2432" s="1" t="s">
        <v>10634</v>
      </c>
      <c r="BO2432" s="1" t="s">
        <v>4363</v>
      </c>
      <c r="BP2432" s="1" t="s">
        <v>12007</v>
      </c>
      <c r="BQ2432" s="1" t="s">
        <v>4364</v>
      </c>
      <c r="BR2432" s="1" t="s">
        <v>12413</v>
      </c>
      <c r="BS2432" s="1" t="s">
        <v>86</v>
      </c>
      <c r="BT2432" s="1" t="s">
        <v>9892</v>
      </c>
    </row>
    <row r="2433" spans="1:72" ht="13.5" customHeight="1">
      <c r="A2433" s="4" t="str">
        <f t="shared" si="67"/>
        <v>1702_각남면_0122</v>
      </c>
      <c r="B2433" s="1">
        <v>1702</v>
      </c>
      <c r="C2433" s="1" t="s">
        <v>12741</v>
      </c>
      <c r="D2433" s="1" t="s">
        <v>12742</v>
      </c>
      <c r="E2433" s="1">
        <v>2432</v>
      </c>
      <c r="F2433" s="1">
        <v>9</v>
      </c>
      <c r="G2433" s="1" t="s">
        <v>4149</v>
      </c>
      <c r="H2433" s="1" t="s">
        <v>7059</v>
      </c>
      <c r="I2433" s="1">
        <v>8</v>
      </c>
      <c r="L2433" s="1">
        <v>4</v>
      </c>
      <c r="M2433" s="1" t="s">
        <v>14936</v>
      </c>
      <c r="N2433" s="1" t="s">
        <v>14937</v>
      </c>
      <c r="S2433" s="1" t="s">
        <v>49</v>
      </c>
      <c r="T2433" s="1" t="s">
        <v>2878</v>
      </c>
      <c r="W2433" s="1" t="s">
        <v>303</v>
      </c>
      <c r="X2433" s="1" t="s">
        <v>7757</v>
      </c>
      <c r="Y2433" s="1" t="s">
        <v>88</v>
      </c>
      <c r="Z2433" s="1" t="s">
        <v>7814</v>
      </c>
      <c r="AC2433" s="1">
        <v>26</v>
      </c>
      <c r="AD2433" s="1" t="s">
        <v>140</v>
      </c>
      <c r="AE2433" s="1" t="s">
        <v>9774</v>
      </c>
      <c r="AF2433" s="1" t="s">
        <v>100</v>
      </c>
      <c r="AG2433" s="1" t="s">
        <v>9819</v>
      </c>
      <c r="AJ2433" s="1" t="s">
        <v>17</v>
      </c>
      <c r="AK2433" s="1" t="s">
        <v>9936</v>
      </c>
      <c r="AL2433" s="1" t="s">
        <v>149</v>
      </c>
      <c r="AM2433" s="1" t="s">
        <v>9962</v>
      </c>
      <c r="AT2433" s="1" t="s">
        <v>247</v>
      </c>
      <c r="AU2433" s="1" t="s">
        <v>7367</v>
      </c>
      <c r="AV2433" s="1" t="s">
        <v>4194</v>
      </c>
      <c r="AW2433" s="1" t="s">
        <v>8907</v>
      </c>
      <c r="BG2433" s="1" t="s">
        <v>275</v>
      </c>
      <c r="BH2433" s="1" t="s">
        <v>7699</v>
      </c>
      <c r="BI2433" s="1" t="s">
        <v>4174</v>
      </c>
      <c r="BJ2433" s="1" t="s">
        <v>10630</v>
      </c>
      <c r="BK2433" s="1" t="s">
        <v>363</v>
      </c>
      <c r="BL2433" s="1" t="s">
        <v>7491</v>
      </c>
      <c r="BM2433" s="1" t="s">
        <v>4359</v>
      </c>
      <c r="BN2433" s="1" t="s">
        <v>11348</v>
      </c>
      <c r="BO2433" s="1" t="s">
        <v>207</v>
      </c>
      <c r="BP2433" s="1" t="s">
        <v>10187</v>
      </c>
      <c r="BQ2433" s="1" t="s">
        <v>4365</v>
      </c>
      <c r="BR2433" s="1" t="s">
        <v>12414</v>
      </c>
      <c r="BS2433" s="1" t="s">
        <v>401</v>
      </c>
      <c r="BT2433" s="1" t="s">
        <v>9996</v>
      </c>
    </row>
    <row r="2434" spans="1:72" ht="13.5" customHeight="1">
      <c r="A2434" s="4" t="str">
        <f t="shared" si="67"/>
        <v>1702_각남면_0122</v>
      </c>
      <c r="B2434" s="1">
        <v>1702</v>
      </c>
      <c r="C2434" s="1" t="s">
        <v>12741</v>
      </c>
      <c r="D2434" s="1" t="s">
        <v>12742</v>
      </c>
      <c r="E2434" s="1">
        <v>2433</v>
      </c>
      <c r="F2434" s="1">
        <v>9</v>
      </c>
      <c r="G2434" s="1" t="s">
        <v>4149</v>
      </c>
      <c r="H2434" s="1" t="s">
        <v>7059</v>
      </c>
      <c r="I2434" s="1">
        <v>8</v>
      </c>
      <c r="L2434" s="1">
        <v>4</v>
      </c>
      <c r="M2434" s="1" t="s">
        <v>14936</v>
      </c>
      <c r="N2434" s="1" t="s">
        <v>14937</v>
      </c>
      <c r="S2434" s="1" t="s">
        <v>64</v>
      </c>
      <c r="T2434" s="1" t="s">
        <v>7221</v>
      </c>
      <c r="Y2434" s="1" t="s">
        <v>4366</v>
      </c>
      <c r="Z2434" s="1" t="s">
        <v>8960</v>
      </c>
      <c r="AC2434" s="1">
        <v>1</v>
      </c>
      <c r="AD2434" s="1" t="s">
        <v>284</v>
      </c>
      <c r="AE2434" s="1" t="s">
        <v>9789</v>
      </c>
      <c r="AF2434" s="1" t="s">
        <v>100</v>
      </c>
      <c r="AG2434" s="1" t="s">
        <v>9819</v>
      </c>
    </row>
    <row r="2435" spans="1:72" ht="13.5" customHeight="1">
      <c r="A2435" s="4" t="str">
        <f t="shared" si="67"/>
        <v>1702_각남면_0122</v>
      </c>
      <c r="B2435" s="1">
        <v>1702</v>
      </c>
      <c r="C2435" s="1" t="s">
        <v>12741</v>
      </c>
      <c r="D2435" s="1" t="s">
        <v>12742</v>
      </c>
      <c r="E2435" s="1">
        <v>2434</v>
      </c>
      <c r="F2435" s="1">
        <v>9</v>
      </c>
      <c r="G2435" s="1" t="s">
        <v>4149</v>
      </c>
      <c r="H2435" s="1" t="s">
        <v>7059</v>
      </c>
      <c r="I2435" s="1">
        <v>8</v>
      </c>
      <c r="L2435" s="1">
        <v>5</v>
      </c>
      <c r="M2435" s="1" t="s">
        <v>15178</v>
      </c>
      <c r="N2435" s="1" t="s">
        <v>15179</v>
      </c>
      <c r="O2435" s="1" t="s">
        <v>6</v>
      </c>
      <c r="P2435" s="1" t="s">
        <v>7189</v>
      </c>
      <c r="T2435" s="1" t="s">
        <v>14194</v>
      </c>
      <c r="U2435" s="1" t="s">
        <v>4188</v>
      </c>
      <c r="V2435" s="1" t="s">
        <v>7569</v>
      </c>
      <c r="W2435" s="1" t="s">
        <v>400</v>
      </c>
      <c r="X2435" s="1" t="s">
        <v>7759</v>
      </c>
      <c r="Y2435" s="1" t="s">
        <v>4263</v>
      </c>
      <c r="Z2435" s="1" t="s">
        <v>8929</v>
      </c>
      <c r="AC2435" s="1">
        <v>20</v>
      </c>
      <c r="AD2435" s="1" t="s">
        <v>263</v>
      </c>
      <c r="AE2435" s="1" t="s">
        <v>9787</v>
      </c>
      <c r="AJ2435" s="1" t="s">
        <v>17</v>
      </c>
      <c r="AK2435" s="1" t="s">
        <v>9936</v>
      </c>
      <c r="AL2435" s="1" t="s">
        <v>401</v>
      </c>
      <c r="AM2435" s="1" t="s">
        <v>9996</v>
      </c>
      <c r="AT2435" s="1" t="s">
        <v>733</v>
      </c>
      <c r="AU2435" s="1" t="s">
        <v>7356</v>
      </c>
      <c r="AV2435" s="1" t="s">
        <v>4367</v>
      </c>
      <c r="AW2435" s="1" t="s">
        <v>8928</v>
      </c>
      <c r="BG2435" s="1" t="s">
        <v>3667</v>
      </c>
      <c r="BH2435" s="1" t="s">
        <v>10228</v>
      </c>
      <c r="BI2435" s="1" t="s">
        <v>2609</v>
      </c>
      <c r="BJ2435" s="1" t="s">
        <v>8455</v>
      </c>
      <c r="BK2435" s="1" t="s">
        <v>297</v>
      </c>
      <c r="BL2435" s="1" t="s">
        <v>10188</v>
      </c>
      <c r="BM2435" s="1" t="s">
        <v>4368</v>
      </c>
      <c r="BN2435" s="1" t="s">
        <v>9634</v>
      </c>
      <c r="BO2435" s="1" t="s">
        <v>187</v>
      </c>
      <c r="BP2435" s="1" t="s">
        <v>10063</v>
      </c>
      <c r="BQ2435" s="1" t="s">
        <v>15914</v>
      </c>
      <c r="BR2435" s="1" t="s">
        <v>13907</v>
      </c>
      <c r="BS2435" s="1" t="s">
        <v>79</v>
      </c>
      <c r="BT2435" s="1" t="s">
        <v>14129</v>
      </c>
    </row>
    <row r="2436" spans="1:72" ht="13.5" customHeight="1">
      <c r="A2436" s="4" t="str">
        <f t="shared" si="67"/>
        <v>1702_각남면_0122</v>
      </c>
      <c r="B2436" s="1">
        <v>1702</v>
      </c>
      <c r="C2436" s="1" t="s">
        <v>12741</v>
      </c>
      <c r="D2436" s="1" t="s">
        <v>12742</v>
      </c>
      <c r="E2436" s="1">
        <v>2435</v>
      </c>
      <c r="F2436" s="1">
        <v>9</v>
      </c>
      <c r="G2436" s="1" t="s">
        <v>4149</v>
      </c>
      <c r="H2436" s="1" t="s">
        <v>7059</v>
      </c>
      <c r="I2436" s="1">
        <v>8</v>
      </c>
      <c r="L2436" s="1">
        <v>5</v>
      </c>
      <c r="M2436" s="1" t="s">
        <v>15178</v>
      </c>
      <c r="N2436" s="1" t="s">
        <v>15179</v>
      </c>
      <c r="S2436" s="1" t="s">
        <v>49</v>
      </c>
      <c r="T2436" s="1" t="s">
        <v>2878</v>
      </c>
      <c r="W2436" s="1" t="s">
        <v>303</v>
      </c>
      <c r="X2436" s="1" t="s">
        <v>7757</v>
      </c>
      <c r="Y2436" s="1" t="s">
        <v>88</v>
      </c>
      <c r="Z2436" s="1" t="s">
        <v>7814</v>
      </c>
      <c r="AC2436" s="1">
        <v>25</v>
      </c>
      <c r="AD2436" s="1" t="s">
        <v>125</v>
      </c>
      <c r="AE2436" s="1" t="s">
        <v>9771</v>
      </c>
      <c r="AJ2436" s="1" t="s">
        <v>17</v>
      </c>
      <c r="AK2436" s="1" t="s">
        <v>9936</v>
      </c>
      <c r="AL2436" s="1" t="s">
        <v>149</v>
      </c>
      <c r="AM2436" s="1" t="s">
        <v>9962</v>
      </c>
      <c r="AT2436" s="1" t="s">
        <v>247</v>
      </c>
      <c r="AU2436" s="1" t="s">
        <v>7367</v>
      </c>
      <c r="AV2436" s="1" t="s">
        <v>924</v>
      </c>
      <c r="AW2436" s="1" t="s">
        <v>8285</v>
      </c>
      <c r="BG2436" s="1" t="s">
        <v>275</v>
      </c>
      <c r="BH2436" s="1" t="s">
        <v>7699</v>
      </c>
      <c r="BI2436" s="1" t="s">
        <v>4174</v>
      </c>
      <c r="BJ2436" s="1" t="s">
        <v>10630</v>
      </c>
      <c r="BK2436" s="1" t="s">
        <v>95</v>
      </c>
      <c r="BL2436" s="1" t="s">
        <v>10190</v>
      </c>
      <c r="BM2436" s="1" t="s">
        <v>4359</v>
      </c>
      <c r="BN2436" s="1" t="s">
        <v>11348</v>
      </c>
      <c r="BO2436" s="1" t="s">
        <v>194</v>
      </c>
      <c r="BP2436" s="1" t="s">
        <v>7558</v>
      </c>
      <c r="BQ2436" s="1" t="s">
        <v>4360</v>
      </c>
      <c r="BR2436" s="1" t="s">
        <v>12411</v>
      </c>
      <c r="BS2436" s="1" t="s">
        <v>443</v>
      </c>
      <c r="BT2436" s="1" t="s">
        <v>9603</v>
      </c>
    </row>
    <row r="2437" spans="1:72" ht="13.5" customHeight="1">
      <c r="A2437" s="4" t="str">
        <f t="shared" si="67"/>
        <v>1702_각남면_0122</v>
      </c>
      <c r="B2437" s="1">
        <v>1702</v>
      </c>
      <c r="C2437" s="1" t="s">
        <v>12741</v>
      </c>
      <c r="D2437" s="1" t="s">
        <v>12742</v>
      </c>
      <c r="E2437" s="1">
        <v>2436</v>
      </c>
      <c r="F2437" s="1">
        <v>9</v>
      </c>
      <c r="G2437" s="1" t="s">
        <v>4149</v>
      </c>
      <c r="H2437" s="1" t="s">
        <v>7059</v>
      </c>
      <c r="I2437" s="1">
        <v>8</v>
      </c>
      <c r="L2437" s="1">
        <v>5</v>
      </c>
      <c r="M2437" s="1" t="s">
        <v>15178</v>
      </c>
      <c r="N2437" s="1" t="s">
        <v>15179</v>
      </c>
      <c r="S2437" s="1" t="s">
        <v>68</v>
      </c>
      <c r="T2437" s="1" t="s">
        <v>7222</v>
      </c>
      <c r="Y2437" s="1" t="s">
        <v>4369</v>
      </c>
      <c r="Z2437" s="1" t="s">
        <v>8961</v>
      </c>
      <c r="AC2437" s="1">
        <v>2</v>
      </c>
      <c r="AD2437" s="1" t="s">
        <v>99</v>
      </c>
      <c r="AE2437" s="1" t="s">
        <v>9768</v>
      </c>
      <c r="AF2437" s="1" t="s">
        <v>100</v>
      </c>
      <c r="AG2437" s="1" t="s">
        <v>9819</v>
      </c>
    </row>
    <row r="2438" spans="1:72" ht="13.5" customHeight="1">
      <c r="A2438" s="4" t="str">
        <f t="shared" ref="A2438:A2469" si="68">HYPERLINK("http://kyu.snu.ac.kr/sdhj/index.jsp?type=hj/GK14658_00IH_0001_0123.jpg","1702_각남면_0123")</f>
        <v>1702_각남면_0123</v>
      </c>
      <c r="B2438" s="1">
        <v>1702</v>
      </c>
      <c r="C2438" s="1" t="s">
        <v>12741</v>
      </c>
      <c r="D2438" s="1" t="s">
        <v>12742</v>
      </c>
      <c r="E2438" s="1">
        <v>2437</v>
      </c>
      <c r="F2438" s="1">
        <v>10</v>
      </c>
      <c r="G2438" s="1" t="s">
        <v>4370</v>
      </c>
      <c r="H2438" s="1" t="s">
        <v>7060</v>
      </c>
      <c r="I2438" s="1">
        <v>1</v>
      </c>
      <c r="J2438" s="1" t="s">
        <v>4371</v>
      </c>
      <c r="K2438" s="1" t="s">
        <v>12769</v>
      </c>
      <c r="L2438" s="1">
        <v>1</v>
      </c>
      <c r="M2438" s="1" t="s">
        <v>4371</v>
      </c>
      <c r="N2438" s="1" t="s">
        <v>12769</v>
      </c>
      <c r="O2438" s="1" t="s">
        <v>602</v>
      </c>
      <c r="P2438" s="1" t="s">
        <v>12806</v>
      </c>
      <c r="T2438" s="1" t="s">
        <v>14194</v>
      </c>
      <c r="U2438" s="1" t="s">
        <v>4372</v>
      </c>
      <c r="V2438" s="1" t="s">
        <v>7585</v>
      </c>
      <c r="W2438" s="1" t="s">
        <v>76</v>
      </c>
      <c r="X2438" s="1" t="s">
        <v>12974</v>
      </c>
      <c r="Y2438" s="1" t="s">
        <v>4373</v>
      </c>
      <c r="Z2438" s="1" t="s">
        <v>8962</v>
      </c>
      <c r="AC2438" s="1">
        <v>32</v>
      </c>
      <c r="AD2438" s="1" t="s">
        <v>178</v>
      </c>
      <c r="AE2438" s="1" t="s">
        <v>9780</v>
      </c>
      <c r="AJ2438" s="1" t="s">
        <v>17</v>
      </c>
      <c r="AK2438" s="1" t="s">
        <v>9936</v>
      </c>
      <c r="AL2438" s="1" t="s">
        <v>149</v>
      </c>
      <c r="AM2438" s="1" t="s">
        <v>9962</v>
      </c>
      <c r="AT2438" s="1" t="s">
        <v>553</v>
      </c>
      <c r="AU2438" s="1" t="s">
        <v>7549</v>
      </c>
      <c r="AV2438" s="1" t="s">
        <v>4374</v>
      </c>
      <c r="AW2438" s="1" t="s">
        <v>10648</v>
      </c>
      <c r="BG2438" s="1" t="s">
        <v>194</v>
      </c>
      <c r="BH2438" s="1" t="s">
        <v>7558</v>
      </c>
      <c r="BI2438" s="1" t="s">
        <v>15485</v>
      </c>
      <c r="BJ2438" s="1" t="s">
        <v>8817</v>
      </c>
      <c r="BK2438" s="1" t="s">
        <v>553</v>
      </c>
      <c r="BL2438" s="1" t="s">
        <v>7549</v>
      </c>
      <c r="BM2438" s="1" t="s">
        <v>307</v>
      </c>
      <c r="BN2438" s="1" t="s">
        <v>10560</v>
      </c>
      <c r="BO2438" s="1" t="s">
        <v>95</v>
      </c>
      <c r="BP2438" s="1" t="s">
        <v>10190</v>
      </c>
      <c r="BQ2438" s="1" t="s">
        <v>4375</v>
      </c>
      <c r="BR2438" s="1" t="s">
        <v>12415</v>
      </c>
      <c r="BS2438" s="1" t="s">
        <v>310</v>
      </c>
      <c r="BT2438" s="1" t="s">
        <v>9995</v>
      </c>
    </row>
    <row r="2439" spans="1:72" ht="13.5" customHeight="1">
      <c r="A2439" s="4" t="str">
        <f t="shared" si="68"/>
        <v>1702_각남면_0123</v>
      </c>
      <c r="B2439" s="1">
        <v>1702</v>
      </c>
      <c r="C2439" s="1" t="s">
        <v>12741</v>
      </c>
      <c r="D2439" s="1" t="s">
        <v>12742</v>
      </c>
      <c r="E2439" s="1">
        <v>2438</v>
      </c>
      <c r="F2439" s="1">
        <v>10</v>
      </c>
      <c r="G2439" s="1" t="s">
        <v>4370</v>
      </c>
      <c r="H2439" s="1" t="s">
        <v>7060</v>
      </c>
      <c r="I2439" s="1">
        <v>1</v>
      </c>
      <c r="L2439" s="1">
        <v>1</v>
      </c>
      <c r="M2439" s="1" t="s">
        <v>4371</v>
      </c>
      <c r="N2439" s="1" t="s">
        <v>12769</v>
      </c>
      <c r="S2439" s="1" t="s">
        <v>1571</v>
      </c>
      <c r="T2439" s="1" t="s">
        <v>7250</v>
      </c>
      <c r="W2439" s="1" t="s">
        <v>148</v>
      </c>
      <c r="X2439" s="1" t="s">
        <v>11263</v>
      </c>
      <c r="Y2439" s="1" t="s">
        <v>88</v>
      </c>
      <c r="Z2439" s="1" t="s">
        <v>7814</v>
      </c>
      <c r="AC2439" s="1">
        <v>81</v>
      </c>
      <c r="AD2439" s="1" t="s">
        <v>246</v>
      </c>
      <c r="AE2439" s="1" t="s">
        <v>9786</v>
      </c>
    </row>
    <row r="2440" spans="1:72" ht="13.5" customHeight="1">
      <c r="A2440" s="4" t="str">
        <f t="shared" si="68"/>
        <v>1702_각남면_0123</v>
      </c>
      <c r="B2440" s="1">
        <v>1702</v>
      </c>
      <c r="C2440" s="1" t="s">
        <v>12741</v>
      </c>
      <c r="D2440" s="1" t="s">
        <v>12742</v>
      </c>
      <c r="E2440" s="1">
        <v>2439</v>
      </c>
      <c r="F2440" s="1">
        <v>10</v>
      </c>
      <c r="G2440" s="1" t="s">
        <v>4370</v>
      </c>
      <c r="H2440" s="1" t="s">
        <v>7060</v>
      </c>
      <c r="I2440" s="1">
        <v>1</v>
      </c>
      <c r="L2440" s="1">
        <v>1</v>
      </c>
      <c r="M2440" s="1" t="s">
        <v>4371</v>
      </c>
      <c r="N2440" s="1" t="s">
        <v>12769</v>
      </c>
      <c r="S2440" s="1" t="s">
        <v>280</v>
      </c>
      <c r="T2440" s="1" t="s">
        <v>7228</v>
      </c>
      <c r="W2440" s="1" t="s">
        <v>500</v>
      </c>
      <c r="X2440" s="1" t="s">
        <v>7765</v>
      </c>
      <c r="Y2440" s="1" t="s">
        <v>88</v>
      </c>
      <c r="Z2440" s="1" t="s">
        <v>7814</v>
      </c>
      <c r="AC2440" s="1">
        <v>52</v>
      </c>
      <c r="AD2440" s="1" t="s">
        <v>162</v>
      </c>
      <c r="AE2440" s="1" t="s">
        <v>9778</v>
      </c>
    </row>
    <row r="2441" spans="1:72" ht="13.5" customHeight="1">
      <c r="A2441" s="4" t="str">
        <f t="shared" si="68"/>
        <v>1702_각남면_0123</v>
      </c>
      <c r="B2441" s="1">
        <v>1702</v>
      </c>
      <c r="C2441" s="1" t="s">
        <v>12741</v>
      </c>
      <c r="D2441" s="1" t="s">
        <v>12742</v>
      </c>
      <c r="E2441" s="1">
        <v>2440</v>
      </c>
      <c r="F2441" s="1">
        <v>10</v>
      </c>
      <c r="G2441" s="1" t="s">
        <v>4370</v>
      </c>
      <c r="H2441" s="1" t="s">
        <v>7060</v>
      </c>
      <c r="I2441" s="1">
        <v>1</v>
      </c>
      <c r="L2441" s="1">
        <v>1</v>
      </c>
      <c r="M2441" s="1" t="s">
        <v>4371</v>
      </c>
      <c r="N2441" s="1" t="s">
        <v>12769</v>
      </c>
      <c r="S2441" s="1" t="s">
        <v>430</v>
      </c>
      <c r="T2441" s="1" t="s">
        <v>7231</v>
      </c>
      <c r="U2441" s="1" t="s">
        <v>4376</v>
      </c>
      <c r="V2441" s="1" t="s">
        <v>7586</v>
      </c>
      <c r="Y2441" s="1" t="s">
        <v>3935</v>
      </c>
      <c r="Z2441" s="1" t="s">
        <v>8832</v>
      </c>
      <c r="AC2441" s="1">
        <v>32</v>
      </c>
      <c r="AD2441" s="1" t="s">
        <v>178</v>
      </c>
      <c r="AE2441" s="1" t="s">
        <v>9780</v>
      </c>
    </row>
    <row r="2442" spans="1:72" ht="13.5" customHeight="1">
      <c r="A2442" s="4" t="str">
        <f t="shared" si="68"/>
        <v>1702_각남면_0123</v>
      </c>
      <c r="B2442" s="1">
        <v>1702</v>
      </c>
      <c r="C2442" s="1" t="s">
        <v>12741</v>
      </c>
      <c r="D2442" s="1" t="s">
        <v>12742</v>
      </c>
      <c r="E2442" s="1">
        <v>2441</v>
      </c>
      <c r="F2442" s="1">
        <v>10</v>
      </c>
      <c r="G2442" s="1" t="s">
        <v>4370</v>
      </c>
      <c r="H2442" s="1" t="s">
        <v>7060</v>
      </c>
      <c r="I2442" s="1">
        <v>1</v>
      </c>
      <c r="L2442" s="1">
        <v>2</v>
      </c>
      <c r="M2442" s="1" t="s">
        <v>14405</v>
      </c>
      <c r="N2442" s="1" t="s">
        <v>14406</v>
      </c>
      <c r="T2442" s="1" t="s">
        <v>14194</v>
      </c>
      <c r="U2442" s="1" t="s">
        <v>4377</v>
      </c>
      <c r="V2442" s="1" t="s">
        <v>7587</v>
      </c>
      <c r="W2442" s="1" t="s">
        <v>118</v>
      </c>
      <c r="X2442" s="1" t="s">
        <v>7751</v>
      </c>
      <c r="Y2442" s="1" t="s">
        <v>4378</v>
      </c>
      <c r="Z2442" s="1" t="s">
        <v>8422</v>
      </c>
      <c r="AC2442" s="1">
        <v>42</v>
      </c>
      <c r="AD2442" s="1" t="s">
        <v>266</v>
      </c>
      <c r="AE2442" s="1" t="s">
        <v>9788</v>
      </c>
      <c r="AJ2442" s="1" t="s">
        <v>17</v>
      </c>
      <c r="AK2442" s="1" t="s">
        <v>9936</v>
      </c>
      <c r="AL2442" s="1" t="s">
        <v>120</v>
      </c>
      <c r="AM2442" s="1" t="s">
        <v>9894</v>
      </c>
      <c r="AT2442" s="1" t="s">
        <v>868</v>
      </c>
      <c r="AU2442" s="1" t="s">
        <v>7360</v>
      </c>
      <c r="AV2442" s="1" t="s">
        <v>15392</v>
      </c>
      <c r="AW2442" s="1" t="s">
        <v>10649</v>
      </c>
      <c r="BG2442" s="1" t="s">
        <v>194</v>
      </c>
      <c r="BH2442" s="1" t="s">
        <v>7558</v>
      </c>
      <c r="BI2442" s="1" t="s">
        <v>4379</v>
      </c>
      <c r="BJ2442" s="1" t="s">
        <v>11359</v>
      </c>
      <c r="BK2442" s="1" t="s">
        <v>189</v>
      </c>
      <c r="BL2442" s="1" t="s">
        <v>7414</v>
      </c>
      <c r="BM2442" s="1" t="s">
        <v>15916</v>
      </c>
      <c r="BN2442" s="1" t="s">
        <v>11812</v>
      </c>
      <c r="BO2442" s="1" t="s">
        <v>194</v>
      </c>
      <c r="BP2442" s="1" t="s">
        <v>7558</v>
      </c>
      <c r="BQ2442" s="1" t="s">
        <v>4380</v>
      </c>
      <c r="BR2442" s="1" t="s">
        <v>12416</v>
      </c>
      <c r="BS2442" s="1" t="s">
        <v>443</v>
      </c>
      <c r="BT2442" s="1" t="s">
        <v>9603</v>
      </c>
    </row>
    <row r="2443" spans="1:72" ht="13.5" customHeight="1">
      <c r="A2443" s="4" t="str">
        <f t="shared" si="68"/>
        <v>1702_각남면_0123</v>
      </c>
      <c r="B2443" s="1">
        <v>1702</v>
      </c>
      <c r="C2443" s="1" t="s">
        <v>12741</v>
      </c>
      <c r="D2443" s="1" t="s">
        <v>12742</v>
      </c>
      <c r="E2443" s="1">
        <v>2442</v>
      </c>
      <c r="F2443" s="1">
        <v>10</v>
      </c>
      <c r="G2443" s="1" t="s">
        <v>4370</v>
      </c>
      <c r="H2443" s="1" t="s">
        <v>7060</v>
      </c>
      <c r="I2443" s="1">
        <v>1</v>
      </c>
      <c r="L2443" s="1">
        <v>2</v>
      </c>
      <c r="M2443" s="1" t="s">
        <v>14405</v>
      </c>
      <c r="N2443" s="1" t="s">
        <v>14406</v>
      </c>
      <c r="S2443" s="1" t="s">
        <v>49</v>
      </c>
      <c r="T2443" s="1" t="s">
        <v>2878</v>
      </c>
      <c r="W2443" s="1" t="s">
        <v>76</v>
      </c>
      <c r="X2443" s="1" t="s">
        <v>12974</v>
      </c>
      <c r="Y2443" s="1" t="s">
        <v>88</v>
      </c>
      <c r="Z2443" s="1" t="s">
        <v>7814</v>
      </c>
      <c r="AC2443" s="1">
        <v>25</v>
      </c>
      <c r="AD2443" s="1" t="s">
        <v>125</v>
      </c>
      <c r="AE2443" s="1" t="s">
        <v>9771</v>
      </c>
      <c r="AJ2443" s="1" t="s">
        <v>17</v>
      </c>
      <c r="AK2443" s="1" t="s">
        <v>9936</v>
      </c>
      <c r="AL2443" s="1" t="s">
        <v>149</v>
      </c>
      <c r="AM2443" s="1" t="s">
        <v>9962</v>
      </c>
      <c r="AT2443" s="1" t="s">
        <v>553</v>
      </c>
      <c r="AU2443" s="1" t="s">
        <v>7549</v>
      </c>
      <c r="AV2443" s="1" t="s">
        <v>4374</v>
      </c>
      <c r="AW2443" s="1" t="s">
        <v>10648</v>
      </c>
      <c r="BG2443" s="1" t="s">
        <v>194</v>
      </c>
      <c r="BH2443" s="1" t="s">
        <v>7558</v>
      </c>
      <c r="BI2443" s="1" t="s">
        <v>15485</v>
      </c>
      <c r="BJ2443" s="1" t="s">
        <v>8817</v>
      </c>
      <c r="BK2443" s="1" t="s">
        <v>553</v>
      </c>
      <c r="BL2443" s="1" t="s">
        <v>7549</v>
      </c>
      <c r="BM2443" s="1" t="s">
        <v>307</v>
      </c>
      <c r="BN2443" s="1" t="s">
        <v>10560</v>
      </c>
      <c r="BO2443" s="1" t="s">
        <v>95</v>
      </c>
      <c r="BP2443" s="1" t="s">
        <v>10190</v>
      </c>
      <c r="BQ2443" s="1" t="s">
        <v>4375</v>
      </c>
      <c r="BR2443" s="1" t="s">
        <v>12415</v>
      </c>
      <c r="BS2443" s="1" t="s">
        <v>310</v>
      </c>
      <c r="BT2443" s="1" t="s">
        <v>9995</v>
      </c>
    </row>
    <row r="2444" spans="1:72" ht="13.5" customHeight="1">
      <c r="A2444" s="4" t="str">
        <f t="shared" si="68"/>
        <v>1702_각남면_0123</v>
      </c>
      <c r="B2444" s="1">
        <v>1702</v>
      </c>
      <c r="C2444" s="1" t="s">
        <v>12741</v>
      </c>
      <c r="D2444" s="1" t="s">
        <v>12742</v>
      </c>
      <c r="E2444" s="1">
        <v>2443</v>
      </c>
      <c r="F2444" s="1">
        <v>10</v>
      </c>
      <c r="G2444" s="1" t="s">
        <v>4370</v>
      </c>
      <c r="H2444" s="1" t="s">
        <v>7060</v>
      </c>
      <c r="I2444" s="1">
        <v>1</v>
      </c>
      <c r="L2444" s="1">
        <v>2</v>
      </c>
      <c r="M2444" s="1" t="s">
        <v>14405</v>
      </c>
      <c r="N2444" s="1" t="s">
        <v>14406</v>
      </c>
      <c r="S2444" s="1" t="s">
        <v>1571</v>
      </c>
      <c r="T2444" s="1" t="s">
        <v>7250</v>
      </c>
      <c r="W2444" s="1" t="s">
        <v>148</v>
      </c>
      <c r="X2444" s="1" t="s">
        <v>11263</v>
      </c>
      <c r="Y2444" s="1" t="s">
        <v>88</v>
      </c>
      <c r="Z2444" s="1" t="s">
        <v>7814</v>
      </c>
    </row>
    <row r="2445" spans="1:72" ht="13.5" customHeight="1">
      <c r="A2445" s="4" t="str">
        <f t="shared" si="68"/>
        <v>1702_각남면_0123</v>
      </c>
      <c r="B2445" s="1">
        <v>1702</v>
      </c>
      <c r="C2445" s="1" t="s">
        <v>12741</v>
      </c>
      <c r="D2445" s="1" t="s">
        <v>12742</v>
      </c>
      <c r="E2445" s="1">
        <v>2444</v>
      </c>
      <c r="F2445" s="1">
        <v>10</v>
      </c>
      <c r="G2445" s="1" t="s">
        <v>4370</v>
      </c>
      <c r="H2445" s="1" t="s">
        <v>7060</v>
      </c>
      <c r="I2445" s="1">
        <v>1</v>
      </c>
      <c r="L2445" s="1">
        <v>2</v>
      </c>
      <c r="M2445" s="1" t="s">
        <v>14405</v>
      </c>
      <c r="N2445" s="1" t="s">
        <v>14406</v>
      </c>
      <c r="S2445" s="1" t="s">
        <v>15498</v>
      </c>
      <c r="T2445" s="1" t="s">
        <v>7279</v>
      </c>
      <c r="Y2445" s="1" t="s">
        <v>4373</v>
      </c>
      <c r="Z2445" s="1" t="s">
        <v>8962</v>
      </c>
      <c r="AG2445" s="1" t="s">
        <v>12806</v>
      </c>
      <c r="AI2445" s="1" t="s">
        <v>9942</v>
      </c>
    </row>
    <row r="2446" spans="1:72" ht="13.5" customHeight="1">
      <c r="A2446" s="4" t="str">
        <f t="shared" si="68"/>
        <v>1702_각남면_0123</v>
      </c>
      <c r="B2446" s="1">
        <v>1702</v>
      </c>
      <c r="C2446" s="1" t="s">
        <v>12741</v>
      </c>
      <c r="D2446" s="1" t="s">
        <v>12742</v>
      </c>
      <c r="E2446" s="1">
        <v>2445</v>
      </c>
      <c r="F2446" s="1">
        <v>10</v>
      </c>
      <c r="G2446" s="1" t="s">
        <v>4370</v>
      </c>
      <c r="H2446" s="1" t="s">
        <v>7060</v>
      </c>
      <c r="I2446" s="1">
        <v>1</v>
      </c>
      <c r="L2446" s="1">
        <v>2</v>
      </c>
      <c r="M2446" s="1" t="s">
        <v>14405</v>
      </c>
      <c r="N2446" s="1" t="s">
        <v>14406</v>
      </c>
      <c r="S2446" s="1" t="s">
        <v>929</v>
      </c>
      <c r="T2446" s="1" t="s">
        <v>7239</v>
      </c>
      <c r="W2446" s="1" t="s">
        <v>500</v>
      </c>
      <c r="X2446" s="1" t="s">
        <v>7765</v>
      </c>
      <c r="Y2446" s="1" t="s">
        <v>88</v>
      </c>
      <c r="Z2446" s="1" t="s">
        <v>7814</v>
      </c>
      <c r="AF2446" s="1" t="s">
        <v>602</v>
      </c>
      <c r="AG2446" s="1" t="s">
        <v>12806</v>
      </c>
      <c r="AI2446" s="1" t="s">
        <v>9942</v>
      </c>
    </row>
    <row r="2447" spans="1:72" ht="13.5" customHeight="1">
      <c r="A2447" s="4" t="str">
        <f t="shared" si="68"/>
        <v>1702_각남면_0123</v>
      </c>
      <c r="B2447" s="1">
        <v>1702</v>
      </c>
      <c r="C2447" s="1" t="s">
        <v>12741</v>
      </c>
      <c r="D2447" s="1" t="s">
        <v>12742</v>
      </c>
      <c r="E2447" s="1">
        <v>2446</v>
      </c>
      <c r="F2447" s="1">
        <v>10</v>
      </c>
      <c r="G2447" s="1" t="s">
        <v>4370</v>
      </c>
      <c r="H2447" s="1" t="s">
        <v>7060</v>
      </c>
      <c r="I2447" s="1">
        <v>1</v>
      </c>
      <c r="L2447" s="1">
        <v>2</v>
      </c>
      <c r="M2447" s="1" t="s">
        <v>14405</v>
      </c>
      <c r="N2447" s="1" t="s">
        <v>14406</v>
      </c>
      <c r="S2447" s="1" t="s">
        <v>15498</v>
      </c>
      <c r="T2447" s="1" t="s">
        <v>7279</v>
      </c>
      <c r="Y2447" s="1" t="s">
        <v>3935</v>
      </c>
      <c r="Z2447" s="1" t="s">
        <v>8832</v>
      </c>
      <c r="AF2447" s="1" t="s">
        <v>741</v>
      </c>
      <c r="AG2447" s="1" t="s">
        <v>9820</v>
      </c>
      <c r="AH2447" s="1" t="s">
        <v>4381</v>
      </c>
      <c r="AI2447" s="1" t="s">
        <v>9942</v>
      </c>
    </row>
    <row r="2448" spans="1:72" ht="13.5" customHeight="1">
      <c r="A2448" s="4" t="str">
        <f t="shared" si="68"/>
        <v>1702_각남면_0123</v>
      </c>
      <c r="B2448" s="1">
        <v>1702</v>
      </c>
      <c r="C2448" s="1" t="s">
        <v>12741</v>
      </c>
      <c r="D2448" s="1" t="s">
        <v>12742</v>
      </c>
      <c r="E2448" s="1">
        <v>2447</v>
      </c>
      <c r="F2448" s="1">
        <v>10</v>
      </c>
      <c r="G2448" s="1" t="s">
        <v>4370</v>
      </c>
      <c r="H2448" s="1" t="s">
        <v>7060</v>
      </c>
      <c r="I2448" s="1">
        <v>1</v>
      </c>
      <c r="L2448" s="1">
        <v>2</v>
      </c>
      <c r="M2448" s="1" t="s">
        <v>14405</v>
      </c>
      <c r="N2448" s="1" t="s">
        <v>14406</v>
      </c>
      <c r="S2448" s="1" t="s">
        <v>64</v>
      </c>
      <c r="T2448" s="1" t="s">
        <v>7221</v>
      </c>
      <c r="Y2448" s="1" t="s">
        <v>3681</v>
      </c>
      <c r="Z2448" s="1" t="s">
        <v>8889</v>
      </c>
      <c r="AC2448" s="1">
        <v>2</v>
      </c>
      <c r="AD2448" s="1" t="s">
        <v>99</v>
      </c>
      <c r="AE2448" s="1" t="s">
        <v>9768</v>
      </c>
      <c r="AF2448" s="1" t="s">
        <v>100</v>
      </c>
      <c r="AG2448" s="1" t="s">
        <v>9819</v>
      </c>
    </row>
    <row r="2449" spans="1:72" ht="13.5" customHeight="1">
      <c r="A2449" s="4" t="str">
        <f t="shared" si="68"/>
        <v>1702_각남면_0123</v>
      </c>
      <c r="B2449" s="1">
        <v>1702</v>
      </c>
      <c r="C2449" s="1" t="s">
        <v>12741</v>
      </c>
      <c r="D2449" s="1" t="s">
        <v>12742</v>
      </c>
      <c r="E2449" s="1">
        <v>2448</v>
      </c>
      <c r="F2449" s="1">
        <v>10</v>
      </c>
      <c r="G2449" s="1" t="s">
        <v>4370</v>
      </c>
      <c r="H2449" s="1" t="s">
        <v>7060</v>
      </c>
      <c r="I2449" s="1">
        <v>1</v>
      </c>
      <c r="L2449" s="1">
        <v>2</v>
      </c>
      <c r="M2449" s="1" t="s">
        <v>14405</v>
      </c>
      <c r="N2449" s="1" t="s">
        <v>14406</v>
      </c>
      <c r="T2449" s="1" t="s">
        <v>15307</v>
      </c>
      <c r="U2449" s="1" t="s">
        <v>320</v>
      </c>
      <c r="V2449" s="1" t="s">
        <v>7378</v>
      </c>
      <c r="Y2449" s="1" t="s">
        <v>15332</v>
      </c>
      <c r="Z2449" s="1" t="s">
        <v>13092</v>
      </c>
      <c r="AF2449" s="1" t="s">
        <v>741</v>
      </c>
      <c r="AG2449" s="1" t="s">
        <v>9820</v>
      </c>
      <c r="AH2449" s="1" t="s">
        <v>4382</v>
      </c>
      <c r="AI2449" s="1" t="s">
        <v>13204</v>
      </c>
    </row>
    <row r="2450" spans="1:72" ht="13.5" customHeight="1">
      <c r="A2450" s="4" t="str">
        <f t="shared" si="68"/>
        <v>1702_각남면_0123</v>
      </c>
      <c r="B2450" s="1">
        <v>1702</v>
      </c>
      <c r="C2450" s="1" t="s">
        <v>12741</v>
      </c>
      <c r="D2450" s="1" t="s">
        <v>12742</v>
      </c>
      <c r="E2450" s="1">
        <v>2449</v>
      </c>
      <c r="F2450" s="1">
        <v>10</v>
      </c>
      <c r="G2450" s="1" t="s">
        <v>4370</v>
      </c>
      <c r="H2450" s="1" t="s">
        <v>7060</v>
      </c>
      <c r="I2450" s="1">
        <v>1</v>
      </c>
      <c r="L2450" s="1">
        <v>2</v>
      </c>
      <c r="M2450" s="1" t="s">
        <v>14405</v>
      </c>
      <c r="N2450" s="1" t="s">
        <v>14406</v>
      </c>
      <c r="T2450" s="1" t="s">
        <v>15307</v>
      </c>
      <c r="U2450" s="1" t="s">
        <v>320</v>
      </c>
      <c r="V2450" s="1" t="s">
        <v>7378</v>
      </c>
      <c r="Y2450" s="1" t="s">
        <v>4383</v>
      </c>
      <c r="Z2450" s="1" t="s">
        <v>8963</v>
      </c>
      <c r="AC2450" s="1">
        <v>43</v>
      </c>
      <c r="AD2450" s="1" t="s">
        <v>353</v>
      </c>
      <c r="AE2450" s="1" t="s">
        <v>9797</v>
      </c>
    </row>
    <row r="2451" spans="1:72" ht="13.5" customHeight="1">
      <c r="A2451" s="4" t="str">
        <f t="shared" si="68"/>
        <v>1702_각남면_0123</v>
      </c>
      <c r="B2451" s="1">
        <v>1702</v>
      </c>
      <c r="C2451" s="1" t="s">
        <v>12741</v>
      </c>
      <c r="D2451" s="1" t="s">
        <v>12742</v>
      </c>
      <c r="E2451" s="1">
        <v>2450</v>
      </c>
      <c r="F2451" s="1">
        <v>10</v>
      </c>
      <c r="G2451" s="1" t="s">
        <v>4370</v>
      </c>
      <c r="H2451" s="1" t="s">
        <v>7060</v>
      </c>
      <c r="I2451" s="1">
        <v>1</v>
      </c>
      <c r="L2451" s="1">
        <v>2</v>
      </c>
      <c r="M2451" s="1" t="s">
        <v>14405</v>
      </c>
      <c r="N2451" s="1" t="s">
        <v>14406</v>
      </c>
      <c r="T2451" s="1" t="s">
        <v>15307</v>
      </c>
      <c r="U2451" s="1" t="s">
        <v>130</v>
      </c>
      <c r="V2451" s="1" t="s">
        <v>7309</v>
      </c>
      <c r="Y2451" s="1" t="s">
        <v>2320</v>
      </c>
      <c r="Z2451" s="1" t="s">
        <v>8381</v>
      </c>
      <c r="AC2451" s="1">
        <v>11</v>
      </c>
      <c r="AD2451" s="1" t="s">
        <v>313</v>
      </c>
      <c r="AE2451" s="1" t="s">
        <v>9793</v>
      </c>
      <c r="AG2451" s="1" t="s">
        <v>15312</v>
      </c>
      <c r="BB2451" s="1" t="s">
        <v>292</v>
      </c>
      <c r="BC2451" s="1" t="s">
        <v>10920</v>
      </c>
      <c r="BE2451" s="1" t="s">
        <v>15705</v>
      </c>
      <c r="BF2451" s="1" t="s">
        <v>13507</v>
      </c>
    </row>
    <row r="2452" spans="1:72" ht="13.5" customHeight="1">
      <c r="A2452" s="4" t="str">
        <f t="shared" si="68"/>
        <v>1702_각남면_0123</v>
      </c>
      <c r="B2452" s="1">
        <v>1702</v>
      </c>
      <c r="C2452" s="1" t="s">
        <v>12741</v>
      </c>
      <c r="D2452" s="1" t="s">
        <v>12742</v>
      </c>
      <c r="E2452" s="1">
        <v>2451</v>
      </c>
      <c r="F2452" s="1">
        <v>10</v>
      </c>
      <c r="G2452" s="1" t="s">
        <v>4370</v>
      </c>
      <c r="H2452" s="1" t="s">
        <v>7060</v>
      </c>
      <c r="I2452" s="1">
        <v>1</v>
      </c>
      <c r="L2452" s="1">
        <v>2</v>
      </c>
      <c r="M2452" s="1" t="s">
        <v>14405</v>
      </c>
      <c r="N2452" s="1" t="s">
        <v>14406</v>
      </c>
      <c r="T2452" s="1" t="s">
        <v>15307</v>
      </c>
      <c r="U2452" s="1" t="s">
        <v>130</v>
      </c>
      <c r="V2452" s="1" t="s">
        <v>7309</v>
      </c>
      <c r="Y2452" s="1" t="s">
        <v>1102</v>
      </c>
      <c r="Z2452" s="1" t="s">
        <v>8049</v>
      </c>
      <c r="AC2452" s="1">
        <v>8</v>
      </c>
      <c r="AD2452" s="1" t="s">
        <v>184</v>
      </c>
      <c r="AE2452" s="1" t="s">
        <v>9781</v>
      </c>
      <c r="AG2452" s="1" t="s">
        <v>15312</v>
      </c>
      <c r="BB2452" s="1" t="s">
        <v>292</v>
      </c>
      <c r="BC2452" s="1" t="s">
        <v>10920</v>
      </c>
      <c r="BE2452" s="1" t="s">
        <v>15705</v>
      </c>
      <c r="BF2452" s="1" t="s">
        <v>13511</v>
      </c>
    </row>
    <row r="2453" spans="1:72" ht="13.5" customHeight="1">
      <c r="A2453" s="4" t="str">
        <f t="shared" si="68"/>
        <v>1702_각남면_0123</v>
      </c>
      <c r="B2453" s="1">
        <v>1702</v>
      </c>
      <c r="C2453" s="1" t="s">
        <v>12741</v>
      </c>
      <c r="D2453" s="1" t="s">
        <v>12742</v>
      </c>
      <c r="E2453" s="1">
        <v>2452</v>
      </c>
      <c r="F2453" s="1">
        <v>10</v>
      </c>
      <c r="G2453" s="1" t="s">
        <v>4370</v>
      </c>
      <c r="H2453" s="1" t="s">
        <v>7060</v>
      </c>
      <c r="I2453" s="1">
        <v>1</v>
      </c>
      <c r="L2453" s="1">
        <v>2</v>
      </c>
      <c r="M2453" s="1" t="s">
        <v>14405</v>
      </c>
      <c r="N2453" s="1" t="s">
        <v>14406</v>
      </c>
      <c r="T2453" s="1" t="s">
        <v>15307</v>
      </c>
      <c r="U2453" s="1" t="s">
        <v>143</v>
      </c>
      <c r="V2453" s="1" t="s">
        <v>7311</v>
      </c>
      <c r="Y2453" s="1" t="s">
        <v>4384</v>
      </c>
      <c r="Z2453" s="1" t="s">
        <v>8185</v>
      </c>
      <c r="AC2453" s="1">
        <v>5</v>
      </c>
      <c r="AD2453" s="1" t="s">
        <v>319</v>
      </c>
      <c r="AE2453" s="1" t="s">
        <v>7865</v>
      </c>
      <c r="AF2453" s="1" t="s">
        <v>13164</v>
      </c>
      <c r="AG2453" s="1" t="s">
        <v>13159</v>
      </c>
      <c r="BB2453" s="1" t="s">
        <v>292</v>
      </c>
      <c r="BC2453" s="1" t="s">
        <v>10920</v>
      </c>
      <c r="BE2453" s="1" t="s">
        <v>15705</v>
      </c>
      <c r="BF2453" s="1" t="s">
        <v>13512</v>
      </c>
    </row>
    <row r="2454" spans="1:72" ht="13.5" customHeight="1">
      <c r="A2454" s="4" t="str">
        <f t="shared" si="68"/>
        <v>1702_각남면_0123</v>
      </c>
      <c r="B2454" s="1">
        <v>1702</v>
      </c>
      <c r="C2454" s="1" t="s">
        <v>12741</v>
      </c>
      <c r="D2454" s="1" t="s">
        <v>12742</v>
      </c>
      <c r="E2454" s="1">
        <v>2453</v>
      </c>
      <c r="F2454" s="1">
        <v>10</v>
      </c>
      <c r="G2454" s="1" t="s">
        <v>4370</v>
      </c>
      <c r="H2454" s="1" t="s">
        <v>7060</v>
      </c>
      <c r="I2454" s="1">
        <v>1</v>
      </c>
      <c r="L2454" s="1">
        <v>2</v>
      </c>
      <c r="M2454" s="1" t="s">
        <v>14405</v>
      </c>
      <c r="N2454" s="1" t="s">
        <v>14406</v>
      </c>
      <c r="S2454" s="1" t="s">
        <v>64</v>
      </c>
      <c r="T2454" s="1" t="s">
        <v>7221</v>
      </c>
      <c r="Y2454" s="1" t="s">
        <v>2981</v>
      </c>
      <c r="Z2454" s="1" t="s">
        <v>8565</v>
      </c>
      <c r="AC2454" s="1">
        <v>4</v>
      </c>
      <c r="AD2454" s="1" t="s">
        <v>103</v>
      </c>
      <c r="AE2454" s="1" t="s">
        <v>9769</v>
      </c>
    </row>
    <row r="2455" spans="1:72" ht="13.5" customHeight="1">
      <c r="A2455" s="4" t="str">
        <f t="shared" si="68"/>
        <v>1702_각남면_0123</v>
      </c>
      <c r="B2455" s="1">
        <v>1702</v>
      </c>
      <c r="C2455" s="1" t="s">
        <v>12741</v>
      </c>
      <c r="D2455" s="1" t="s">
        <v>12742</v>
      </c>
      <c r="E2455" s="1">
        <v>2454</v>
      </c>
      <c r="F2455" s="1">
        <v>10</v>
      </c>
      <c r="G2455" s="1" t="s">
        <v>4370</v>
      </c>
      <c r="H2455" s="1" t="s">
        <v>7060</v>
      </c>
      <c r="I2455" s="1">
        <v>1</v>
      </c>
      <c r="L2455" s="1">
        <v>3</v>
      </c>
      <c r="M2455" s="1" t="s">
        <v>14665</v>
      </c>
      <c r="N2455" s="1" t="s">
        <v>14666</v>
      </c>
      <c r="T2455" s="1" t="s">
        <v>14194</v>
      </c>
      <c r="U2455" s="1" t="s">
        <v>1639</v>
      </c>
      <c r="V2455" s="1" t="s">
        <v>7588</v>
      </c>
      <c r="W2455" s="1" t="s">
        <v>148</v>
      </c>
      <c r="X2455" s="1" t="s">
        <v>11263</v>
      </c>
      <c r="Y2455" s="1" t="s">
        <v>4385</v>
      </c>
      <c r="Z2455" s="1" t="s">
        <v>8964</v>
      </c>
      <c r="AC2455" s="1">
        <v>42</v>
      </c>
      <c r="AD2455" s="1" t="s">
        <v>266</v>
      </c>
      <c r="AE2455" s="1" t="s">
        <v>9788</v>
      </c>
      <c r="AJ2455" s="1" t="s">
        <v>17</v>
      </c>
      <c r="AK2455" s="1" t="s">
        <v>9936</v>
      </c>
      <c r="AL2455" s="1" t="s">
        <v>1218</v>
      </c>
      <c r="AM2455" s="1" t="s">
        <v>9947</v>
      </c>
      <c r="AT2455" s="1" t="s">
        <v>1639</v>
      </c>
      <c r="AU2455" s="1" t="s">
        <v>7588</v>
      </c>
      <c r="AV2455" s="1" t="s">
        <v>4386</v>
      </c>
      <c r="AW2455" s="1" t="s">
        <v>10650</v>
      </c>
      <c r="BG2455" s="1" t="s">
        <v>4387</v>
      </c>
      <c r="BH2455" s="1" t="s">
        <v>11082</v>
      </c>
      <c r="BI2455" s="1" t="s">
        <v>4388</v>
      </c>
      <c r="BJ2455" s="1" t="s">
        <v>7795</v>
      </c>
      <c r="BK2455" s="1" t="s">
        <v>4389</v>
      </c>
      <c r="BL2455" s="1" t="s">
        <v>11545</v>
      </c>
      <c r="BM2455" s="1" t="s">
        <v>4390</v>
      </c>
      <c r="BN2455" s="1" t="s">
        <v>8950</v>
      </c>
      <c r="BO2455" s="1" t="s">
        <v>3634</v>
      </c>
      <c r="BP2455" s="1" t="s">
        <v>13535</v>
      </c>
      <c r="BQ2455" s="1" t="s">
        <v>4391</v>
      </c>
      <c r="BR2455" s="1" t="s">
        <v>12417</v>
      </c>
      <c r="BS2455" s="1" t="s">
        <v>310</v>
      </c>
      <c r="BT2455" s="1" t="s">
        <v>9995</v>
      </c>
    </row>
    <row r="2456" spans="1:72" ht="13.5" customHeight="1">
      <c r="A2456" s="4" t="str">
        <f t="shared" si="68"/>
        <v>1702_각남면_0123</v>
      </c>
      <c r="B2456" s="1">
        <v>1702</v>
      </c>
      <c r="C2456" s="1" t="s">
        <v>12741</v>
      </c>
      <c r="D2456" s="1" t="s">
        <v>12742</v>
      </c>
      <c r="E2456" s="1">
        <v>2455</v>
      </c>
      <c r="F2456" s="1">
        <v>10</v>
      </c>
      <c r="G2456" s="1" t="s">
        <v>4370</v>
      </c>
      <c r="H2456" s="1" t="s">
        <v>7060</v>
      </c>
      <c r="I2456" s="1">
        <v>1</v>
      </c>
      <c r="L2456" s="1">
        <v>3</v>
      </c>
      <c r="M2456" s="1" t="s">
        <v>14665</v>
      </c>
      <c r="N2456" s="1" t="s">
        <v>14666</v>
      </c>
      <c r="S2456" s="1" t="s">
        <v>49</v>
      </c>
      <c r="T2456" s="1" t="s">
        <v>2878</v>
      </c>
      <c r="W2456" s="1" t="s">
        <v>76</v>
      </c>
      <c r="X2456" s="1" t="s">
        <v>12974</v>
      </c>
      <c r="Y2456" s="1" t="s">
        <v>119</v>
      </c>
      <c r="Z2456" s="1" t="s">
        <v>7818</v>
      </c>
      <c r="AC2456" s="1">
        <v>33</v>
      </c>
      <c r="AD2456" s="1" t="s">
        <v>380</v>
      </c>
      <c r="AE2456" s="1" t="s">
        <v>9798</v>
      </c>
      <c r="AJ2456" s="1" t="s">
        <v>2054</v>
      </c>
      <c r="AK2456" s="1" t="s">
        <v>9990</v>
      </c>
      <c r="AL2456" s="1" t="s">
        <v>149</v>
      </c>
      <c r="AM2456" s="1" t="s">
        <v>9962</v>
      </c>
      <c r="AT2456" s="1" t="s">
        <v>4392</v>
      </c>
      <c r="AU2456" s="1" t="s">
        <v>10231</v>
      </c>
      <c r="AV2456" s="1" t="s">
        <v>4393</v>
      </c>
      <c r="AW2456" s="1" t="s">
        <v>8978</v>
      </c>
      <c r="BG2456" s="1" t="s">
        <v>109</v>
      </c>
      <c r="BH2456" s="1" t="s">
        <v>10204</v>
      </c>
      <c r="BI2456" s="1" t="s">
        <v>4394</v>
      </c>
      <c r="BJ2456" s="1" t="s">
        <v>10651</v>
      </c>
      <c r="BK2456" s="1" t="s">
        <v>207</v>
      </c>
      <c r="BL2456" s="1" t="s">
        <v>10187</v>
      </c>
      <c r="BM2456" s="1" t="s">
        <v>4395</v>
      </c>
      <c r="BN2456" s="1" t="s">
        <v>9308</v>
      </c>
      <c r="BO2456" s="1" t="s">
        <v>207</v>
      </c>
      <c r="BP2456" s="1" t="s">
        <v>10187</v>
      </c>
      <c r="BQ2456" s="1" t="s">
        <v>4396</v>
      </c>
      <c r="BR2456" s="1" t="s">
        <v>13650</v>
      </c>
      <c r="BS2456" s="1" t="s">
        <v>79</v>
      </c>
      <c r="BT2456" s="1" t="s">
        <v>14129</v>
      </c>
    </row>
    <row r="2457" spans="1:72" ht="13.5" customHeight="1">
      <c r="A2457" s="4" t="str">
        <f t="shared" si="68"/>
        <v>1702_각남면_0123</v>
      </c>
      <c r="B2457" s="1">
        <v>1702</v>
      </c>
      <c r="C2457" s="1" t="s">
        <v>12741</v>
      </c>
      <c r="D2457" s="1" t="s">
        <v>12742</v>
      </c>
      <c r="E2457" s="1">
        <v>2456</v>
      </c>
      <c r="F2457" s="1">
        <v>10</v>
      </c>
      <c r="G2457" s="1" t="s">
        <v>4370</v>
      </c>
      <c r="H2457" s="1" t="s">
        <v>7060</v>
      </c>
      <c r="I2457" s="1">
        <v>1</v>
      </c>
      <c r="L2457" s="1">
        <v>3</v>
      </c>
      <c r="M2457" s="1" t="s">
        <v>14665</v>
      </c>
      <c r="N2457" s="1" t="s">
        <v>14666</v>
      </c>
      <c r="T2457" s="1" t="s">
        <v>15307</v>
      </c>
      <c r="U2457" s="1" t="s">
        <v>130</v>
      </c>
      <c r="V2457" s="1" t="s">
        <v>7309</v>
      </c>
      <c r="Y2457" s="1" t="s">
        <v>15499</v>
      </c>
      <c r="Z2457" s="1" t="s">
        <v>8965</v>
      </c>
      <c r="AC2457" s="1">
        <v>26</v>
      </c>
      <c r="AD2457" s="1" t="s">
        <v>140</v>
      </c>
      <c r="AE2457" s="1" t="s">
        <v>9774</v>
      </c>
      <c r="AG2457" s="1" t="s">
        <v>15316</v>
      </c>
    </row>
    <row r="2458" spans="1:72" ht="13.5" customHeight="1">
      <c r="A2458" s="4" t="str">
        <f t="shared" si="68"/>
        <v>1702_각남면_0123</v>
      </c>
      <c r="B2458" s="1">
        <v>1702</v>
      </c>
      <c r="C2458" s="1" t="s">
        <v>12741</v>
      </c>
      <c r="D2458" s="1" t="s">
        <v>12742</v>
      </c>
      <c r="E2458" s="1">
        <v>2457</v>
      </c>
      <c r="F2458" s="1">
        <v>10</v>
      </c>
      <c r="G2458" s="1" t="s">
        <v>4370</v>
      </c>
      <c r="H2458" s="1" t="s">
        <v>7060</v>
      </c>
      <c r="I2458" s="1">
        <v>1</v>
      </c>
      <c r="L2458" s="1">
        <v>3</v>
      </c>
      <c r="M2458" s="1" t="s">
        <v>14665</v>
      </c>
      <c r="N2458" s="1" t="s">
        <v>14666</v>
      </c>
      <c r="T2458" s="1" t="s">
        <v>15307</v>
      </c>
      <c r="U2458" s="1" t="s">
        <v>130</v>
      </c>
      <c r="V2458" s="1" t="s">
        <v>7309</v>
      </c>
      <c r="Y2458" s="1" t="s">
        <v>4397</v>
      </c>
      <c r="Z2458" s="1" t="s">
        <v>8966</v>
      </c>
      <c r="AC2458" s="1">
        <v>32</v>
      </c>
      <c r="AD2458" s="1" t="s">
        <v>178</v>
      </c>
      <c r="AE2458" s="1" t="s">
        <v>9780</v>
      </c>
      <c r="AG2458" s="1" t="s">
        <v>15316</v>
      </c>
    </row>
    <row r="2459" spans="1:72" ht="13.5" customHeight="1">
      <c r="A2459" s="4" t="str">
        <f t="shared" si="68"/>
        <v>1702_각남면_0123</v>
      </c>
      <c r="B2459" s="1">
        <v>1702</v>
      </c>
      <c r="C2459" s="1" t="s">
        <v>12741</v>
      </c>
      <c r="D2459" s="1" t="s">
        <v>12742</v>
      </c>
      <c r="E2459" s="1">
        <v>2458</v>
      </c>
      <c r="F2459" s="1">
        <v>10</v>
      </c>
      <c r="G2459" s="1" t="s">
        <v>4370</v>
      </c>
      <c r="H2459" s="1" t="s">
        <v>7060</v>
      </c>
      <c r="I2459" s="1">
        <v>1</v>
      </c>
      <c r="L2459" s="1">
        <v>3</v>
      </c>
      <c r="M2459" s="1" t="s">
        <v>14665</v>
      </c>
      <c r="N2459" s="1" t="s">
        <v>14666</v>
      </c>
      <c r="T2459" s="1" t="s">
        <v>15307</v>
      </c>
      <c r="U2459" s="1" t="s">
        <v>130</v>
      </c>
      <c r="V2459" s="1" t="s">
        <v>7309</v>
      </c>
      <c r="Y2459" s="1" t="s">
        <v>859</v>
      </c>
      <c r="Z2459" s="1" t="s">
        <v>7990</v>
      </c>
      <c r="AC2459" s="1">
        <v>31</v>
      </c>
      <c r="AD2459" s="1" t="s">
        <v>607</v>
      </c>
      <c r="AE2459" s="1" t="s">
        <v>9809</v>
      </c>
      <c r="AG2459" s="1" t="s">
        <v>15316</v>
      </c>
    </row>
    <row r="2460" spans="1:72" ht="13.5" customHeight="1">
      <c r="A2460" s="4" t="str">
        <f t="shared" si="68"/>
        <v>1702_각남면_0123</v>
      </c>
      <c r="B2460" s="1">
        <v>1702</v>
      </c>
      <c r="C2460" s="1" t="s">
        <v>12741</v>
      </c>
      <c r="D2460" s="1" t="s">
        <v>12742</v>
      </c>
      <c r="E2460" s="1">
        <v>2459</v>
      </c>
      <c r="F2460" s="1">
        <v>10</v>
      </c>
      <c r="G2460" s="1" t="s">
        <v>4370</v>
      </c>
      <c r="H2460" s="1" t="s">
        <v>7060</v>
      </c>
      <c r="I2460" s="1">
        <v>1</v>
      </c>
      <c r="L2460" s="1">
        <v>3</v>
      </c>
      <c r="M2460" s="1" t="s">
        <v>14665</v>
      </c>
      <c r="N2460" s="1" t="s">
        <v>14666</v>
      </c>
      <c r="T2460" s="1" t="s">
        <v>15307</v>
      </c>
      <c r="U2460" s="1" t="s">
        <v>130</v>
      </c>
      <c r="V2460" s="1" t="s">
        <v>7309</v>
      </c>
      <c r="Y2460" s="1" t="s">
        <v>12698</v>
      </c>
      <c r="Z2460" s="1" t="s">
        <v>13095</v>
      </c>
      <c r="AC2460" s="1">
        <v>39</v>
      </c>
      <c r="AD2460" s="1" t="s">
        <v>803</v>
      </c>
      <c r="AE2460" s="1" t="s">
        <v>9815</v>
      </c>
      <c r="AG2460" s="1" t="s">
        <v>15316</v>
      </c>
    </row>
    <row r="2461" spans="1:72" ht="13.5" customHeight="1">
      <c r="A2461" s="4" t="str">
        <f t="shared" si="68"/>
        <v>1702_각남면_0123</v>
      </c>
      <c r="B2461" s="1">
        <v>1702</v>
      </c>
      <c r="C2461" s="1" t="s">
        <v>12741</v>
      </c>
      <c r="D2461" s="1" t="s">
        <v>12742</v>
      </c>
      <c r="E2461" s="1">
        <v>2460</v>
      </c>
      <c r="F2461" s="1">
        <v>10</v>
      </c>
      <c r="G2461" s="1" t="s">
        <v>4370</v>
      </c>
      <c r="H2461" s="1" t="s">
        <v>7060</v>
      </c>
      <c r="I2461" s="1">
        <v>1</v>
      </c>
      <c r="L2461" s="1">
        <v>3</v>
      </c>
      <c r="M2461" s="1" t="s">
        <v>14665</v>
      </c>
      <c r="N2461" s="1" t="s">
        <v>14666</v>
      </c>
      <c r="T2461" s="1" t="s">
        <v>15307</v>
      </c>
      <c r="U2461" s="1" t="s">
        <v>130</v>
      </c>
      <c r="V2461" s="1" t="s">
        <v>7309</v>
      </c>
      <c r="Y2461" s="1" t="s">
        <v>4398</v>
      </c>
      <c r="Z2461" s="1" t="s">
        <v>8967</v>
      </c>
      <c r="AC2461" s="1">
        <v>52</v>
      </c>
      <c r="AD2461" s="1" t="s">
        <v>162</v>
      </c>
      <c r="AE2461" s="1" t="s">
        <v>9778</v>
      </c>
      <c r="AF2461" s="1" t="s">
        <v>13134</v>
      </c>
      <c r="AG2461" s="1" t="s">
        <v>13130</v>
      </c>
    </row>
    <row r="2462" spans="1:72" ht="13.5" customHeight="1">
      <c r="A2462" s="4" t="str">
        <f t="shared" si="68"/>
        <v>1702_각남면_0123</v>
      </c>
      <c r="B2462" s="1">
        <v>1702</v>
      </c>
      <c r="C2462" s="1" t="s">
        <v>12741</v>
      </c>
      <c r="D2462" s="1" t="s">
        <v>12742</v>
      </c>
      <c r="E2462" s="1">
        <v>2461</v>
      </c>
      <c r="F2462" s="1">
        <v>10</v>
      </c>
      <c r="G2462" s="1" t="s">
        <v>4370</v>
      </c>
      <c r="H2462" s="1" t="s">
        <v>7060</v>
      </c>
      <c r="I2462" s="1">
        <v>1</v>
      </c>
      <c r="L2462" s="1">
        <v>3</v>
      </c>
      <c r="M2462" s="1" t="s">
        <v>14665</v>
      </c>
      <c r="N2462" s="1" t="s">
        <v>14666</v>
      </c>
      <c r="T2462" s="1" t="s">
        <v>15307</v>
      </c>
      <c r="U2462" s="1" t="s">
        <v>320</v>
      </c>
      <c r="V2462" s="1" t="s">
        <v>7378</v>
      </c>
      <c r="Y2462" s="1" t="s">
        <v>15342</v>
      </c>
      <c r="Z2462" s="1" t="s">
        <v>7973</v>
      </c>
      <c r="AC2462" s="1">
        <v>33</v>
      </c>
      <c r="AD2462" s="1" t="s">
        <v>380</v>
      </c>
      <c r="AE2462" s="1" t="s">
        <v>9798</v>
      </c>
    </row>
    <row r="2463" spans="1:72" ht="13.5" customHeight="1">
      <c r="A2463" s="4" t="str">
        <f t="shared" si="68"/>
        <v>1702_각남면_0123</v>
      </c>
      <c r="B2463" s="1">
        <v>1702</v>
      </c>
      <c r="C2463" s="1" t="s">
        <v>12741</v>
      </c>
      <c r="D2463" s="1" t="s">
        <v>12742</v>
      </c>
      <c r="E2463" s="1">
        <v>2462</v>
      </c>
      <c r="F2463" s="1">
        <v>10</v>
      </c>
      <c r="G2463" s="1" t="s">
        <v>4370</v>
      </c>
      <c r="H2463" s="1" t="s">
        <v>7060</v>
      </c>
      <c r="I2463" s="1">
        <v>1</v>
      </c>
      <c r="L2463" s="1">
        <v>3</v>
      </c>
      <c r="M2463" s="1" t="s">
        <v>14665</v>
      </c>
      <c r="N2463" s="1" t="s">
        <v>14666</v>
      </c>
      <c r="T2463" s="1" t="s">
        <v>15307</v>
      </c>
      <c r="U2463" s="1" t="s">
        <v>320</v>
      </c>
      <c r="V2463" s="1" t="s">
        <v>7378</v>
      </c>
      <c r="Y2463" s="1" t="s">
        <v>15917</v>
      </c>
      <c r="Z2463" s="1" t="s">
        <v>13041</v>
      </c>
      <c r="AC2463" s="1">
        <v>29</v>
      </c>
      <c r="AD2463" s="1" t="s">
        <v>232</v>
      </c>
      <c r="AE2463" s="1" t="s">
        <v>9785</v>
      </c>
    </row>
    <row r="2464" spans="1:72" ht="13.5" customHeight="1">
      <c r="A2464" s="4" t="str">
        <f t="shared" si="68"/>
        <v>1702_각남면_0123</v>
      </c>
      <c r="B2464" s="1">
        <v>1702</v>
      </c>
      <c r="C2464" s="1" t="s">
        <v>12741</v>
      </c>
      <c r="D2464" s="1" t="s">
        <v>12742</v>
      </c>
      <c r="E2464" s="1">
        <v>2463</v>
      </c>
      <c r="F2464" s="1">
        <v>10</v>
      </c>
      <c r="G2464" s="1" t="s">
        <v>4370</v>
      </c>
      <c r="H2464" s="1" t="s">
        <v>7060</v>
      </c>
      <c r="I2464" s="1">
        <v>1</v>
      </c>
      <c r="L2464" s="1">
        <v>4</v>
      </c>
      <c r="M2464" s="1" t="s">
        <v>14938</v>
      </c>
      <c r="N2464" s="1" t="s">
        <v>14939</v>
      </c>
      <c r="T2464" s="1" t="s">
        <v>14194</v>
      </c>
      <c r="U2464" s="1" t="s">
        <v>4399</v>
      </c>
      <c r="V2464" s="1" t="s">
        <v>7589</v>
      </c>
      <c r="W2464" s="1" t="s">
        <v>76</v>
      </c>
      <c r="X2464" s="1" t="s">
        <v>12974</v>
      </c>
      <c r="Y2464" s="1" t="s">
        <v>2951</v>
      </c>
      <c r="Z2464" s="1" t="s">
        <v>8968</v>
      </c>
      <c r="AC2464" s="1">
        <v>75</v>
      </c>
      <c r="AD2464" s="1" t="s">
        <v>70</v>
      </c>
      <c r="AE2464" s="1" t="s">
        <v>9764</v>
      </c>
      <c r="AJ2464" s="1" t="s">
        <v>17</v>
      </c>
      <c r="AK2464" s="1" t="s">
        <v>9936</v>
      </c>
      <c r="AL2464" s="1" t="s">
        <v>149</v>
      </c>
      <c r="AM2464" s="1" t="s">
        <v>9962</v>
      </c>
      <c r="AT2464" s="1" t="s">
        <v>109</v>
      </c>
      <c r="AU2464" s="1" t="s">
        <v>10204</v>
      </c>
      <c r="AV2464" s="1" t="s">
        <v>1255</v>
      </c>
      <c r="AW2464" s="1" t="s">
        <v>10651</v>
      </c>
      <c r="BG2464" s="1" t="s">
        <v>553</v>
      </c>
      <c r="BH2464" s="1" t="s">
        <v>7549</v>
      </c>
      <c r="BI2464" s="1" t="s">
        <v>4395</v>
      </c>
      <c r="BJ2464" s="1" t="s">
        <v>9308</v>
      </c>
      <c r="BK2464" s="1" t="s">
        <v>4152</v>
      </c>
      <c r="BL2464" s="1" t="s">
        <v>11081</v>
      </c>
      <c r="BM2464" s="1" t="s">
        <v>4400</v>
      </c>
      <c r="BN2464" s="1" t="s">
        <v>11813</v>
      </c>
      <c r="BO2464" s="1" t="s">
        <v>207</v>
      </c>
      <c r="BP2464" s="1" t="s">
        <v>10187</v>
      </c>
      <c r="BQ2464" s="1" t="s">
        <v>4401</v>
      </c>
      <c r="BR2464" s="1" t="s">
        <v>12418</v>
      </c>
      <c r="BS2464" s="1" t="s">
        <v>79</v>
      </c>
      <c r="BT2464" s="1" t="s">
        <v>14129</v>
      </c>
    </row>
    <row r="2465" spans="1:73" ht="13.5" customHeight="1">
      <c r="A2465" s="4" t="str">
        <f t="shared" si="68"/>
        <v>1702_각남면_0123</v>
      </c>
      <c r="B2465" s="1">
        <v>1702</v>
      </c>
      <c r="C2465" s="1" t="s">
        <v>12741</v>
      </c>
      <c r="D2465" s="1" t="s">
        <v>12742</v>
      </c>
      <c r="E2465" s="1">
        <v>2464</v>
      </c>
      <c r="F2465" s="1">
        <v>10</v>
      </c>
      <c r="G2465" s="1" t="s">
        <v>4370</v>
      </c>
      <c r="H2465" s="1" t="s">
        <v>7060</v>
      </c>
      <c r="I2465" s="1">
        <v>1</v>
      </c>
      <c r="L2465" s="1">
        <v>4</v>
      </c>
      <c r="M2465" s="1" t="s">
        <v>14938</v>
      </c>
      <c r="N2465" s="1" t="s">
        <v>14939</v>
      </c>
      <c r="S2465" s="1" t="s">
        <v>49</v>
      </c>
      <c r="T2465" s="1" t="s">
        <v>2878</v>
      </c>
      <c r="W2465" s="1" t="s">
        <v>118</v>
      </c>
      <c r="X2465" s="1" t="s">
        <v>7751</v>
      </c>
      <c r="Y2465" s="1" t="s">
        <v>88</v>
      </c>
      <c r="Z2465" s="1" t="s">
        <v>7814</v>
      </c>
      <c r="AC2465" s="1">
        <v>69</v>
      </c>
      <c r="AD2465" s="1" t="s">
        <v>408</v>
      </c>
      <c r="AE2465" s="1" t="s">
        <v>9800</v>
      </c>
      <c r="AJ2465" s="1" t="s">
        <v>17</v>
      </c>
      <c r="AK2465" s="1" t="s">
        <v>9936</v>
      </c>
      <c r="AL2465" s="1" t="s">
        <v>120</v>
      </c>
      <c r="AM2465" s="1" t="s">
        <v>9894</v>
      </c>
      <c r="AT2465" s="1" t="s">
        <v>2760</v>
      </c>
      <c r="AU2465" s="1" t="s">
        <v>10232</v>
      </c>
      <c r="AV2465" s="1" t="s">
        <v>948</v>
      </c>
      <c r="AW2465" s="1" t="s">
        <v>8249</v>
      </c>
      <c r="BG2465" s="1" t="s">
        <v>95</v>
      </c>
      <c r="BH2465" s="1" t="s">
        <v>10190</v>
      </c>
      <c r="BI2465" s="1" t="s">
        <v>4402</v>
      </c>
      <c r="BJ2465" s="1" t="s">
        <v>11360</v>
      </c>
      <c r="BK2465" s="1" t="s">
        <v>95</v>
      </c>
      <c r="BL2465" s="1" t="s">
        <v>10190</v>
      </c>
      <c r="BM2465" s="1" t="s">
        <v>4072</v>
      </c>
      <c r="BN2465" s="1" t="s">
        <v>10965</v>
      </c>
      <c r="BO2465" s="1" t="s">
        <v>95</v>
      </c>
      <c r="BP2465" s="1" t="s">
        <v>10190</v>
      </c>
      <c r="BQ2465" s="1" t="s">
        <v>4403</v>
      </c>
      <c r="BR2465" s="1" t="s">
        <v>13817</v>
      </c>
      <c r="BS2465" s="1" t="s">
        <v>149</v>
      </c>
      <c r="BT2465" s="1" t="s">
        <v>9962</v>
      </c>
    </row>
    <row r="2466" spans="1:73" ht="13.5" customHeight="1">
      <c r="A2466" s="4" t="str">
        <f t="shared" si="68"/>
        <v>1702_각남면_0123</v>
      </c>
      <c r="B2466" s="1">
        <v>1702</v>
      </c>
      <c r="C2466" s="1" t="s">
        <v>12741</v>
      </c>
      <c r="D2466" s="1" t="s">
        <v>12742</v>
      </c>
      <c r="E2466" s="1">
        <v>2465</v>
      </c>
      <c r="F2466" s="1">
        <v>10</v>
      </c>
      <c r="G2466" s="1" t="s">
        <v>4370</v>
      </c>
      <c r="H2466" s="1" t="s">
        <v>7060</v>
      </c>
      <c r="I2466" s="1">
        <v>1</v>
      </c>
      <c r="L2466" s="1">
        <v>4</v>
      </c>
      <c r="M2466" s="1" t="s">
        <v>14938</v>
      </c>
      <c r="N2466" s="1" t="s">
        <v>14939</v>
      </c>
      <c r="S2466" s="1" t="s">
        <v>64</v>
      </c>
      <c r="T2466" s="1" t="s">
        <v>7221</v>
      </c>
      <c r="Y2466" s="1" t="s">
        <v>88</v>
      </c>
      <c r="Z2466" s="1" t="s">
        <v>7814</v>
      </c>
      <c r="AF2466" s="1" t="s">
        <v>741</v>
      </c>
      <c r="AG2466" s="1" t="s">
        <v>9820</v>
      </c>
      <c r="AH2466" s="1" t="s">
        <v>4404</v>
      </c>
      <c r="AI2466" s="1" t="s">
        <v>9943</v>
      </c>
    </row>
    <row r="2467" spans="1:73" ht="13.5" customHeight="1">
      <c r="A2467" s="4" t="str">
        <f t="shared" si="68"/>
        <v>1702_각남면_0123</v>
      </c>
      <c r="B2467" s="1">
        <v>1702</v>
      </c>
      <c r="C2467" s="1" t="s">
        <v>12741</v>
      </c>
      <c r="D2467" s="1" t="s">
        <v>12742</v>
      </c>
      <c r="E2467" s="1">
        <v>2466</v>
      </c>
      <c r="F2467" s="1">
        <v>10</v>
      </c>
      <c r="G2467" s="1" t="s">
        <v>4370</v>
      </c>
      <c r="H2467" s="1" t="s">
        <v>7060</v>
      </c>
      <c r="I2467" s="1">
        <v>1</v>
      </c>
      <c r="L2467" s="1">
        <v>4</v>
      </c>
      <c r="M2467" s="1" t="s">
        <v>14938</v>
      </c>
      <c r="N2467" s="1" t="s">
        <v>14939</v>
      </c>
      <c r="S2467" s="1" t="s">
        <v>68</v>
      </c>
      <c r="T2467" s="1" t="s">
        <v>7222</v>
      </c>
      <c r="U2467" s="1" t="s">
        <v>15918</v>
      </c>
      <c r="V2467" s="1" t="s">
        <v>7590</v>
      </c>
      <c r="Y2467" s="1" t="s">
        <v>4405</v>
      </c>
      <c r="Z2467" s="1" t="s">
        <v>8969</v>
      </c>
      <c r="AC2467" s="1">
        <v>19</v>
      </c>
      <c r="AD2467" s="1" t="s">
        <v>493</v>
      </c>
      <c r="AE2467" s="1" t="s">
        <v>9804</v>
      </c>
      <c r="BU2467" s="1" t="s">
        <v>16108</v>
      </c>
    </row>
    <row r="2468" spans="1:73" ht="13.5" customHeight="1">
      <c r="A2468" s="4" t="str">
        <f t="shared" si="68"/>
        <v>1702_각남면_0123</v>
      </c>
      <c r="B2468" s="1">
        <v>1702</v>
      </c>
      <c r="C2468" s="1" t="s">
        <v>12741</v>
      </c>
      <c r="D2468" s="1" t="s">
        <v>12742</v>
      </c>
      <c r="E2468" s="1">
        <v>2467</v>
      </c>
      <c r="F2468" s="1">
        <v>10</v>
      </c>
      <c r="G2468" s="1" t="s">
        <v>4370</v>
      </c>
      <c r="H2468" s="1" t="s">
        <v>7060</v>
      </c>
      <c r="I2468" s="1">
        <v>1</v>
      </c>
      <c r="L2468" s="1">
        <v>4</v>
      </c>
      <c r="M2468" s="1" t="s">
        <v>14938</v>
      </c>
      <c r="N2468" s="1" t="s">
        <v>14939</v>
      </c>
      <c r="S2468" s="1" t="s">
        <v>68</v>
      </c>
      <c r="T2468" s="1" t="s">
        <v>7222</v>
      </c>
      <c r="U2468" s="1" t="s">
        <v>15918</v>
      </c>
      <c r="V2468" s="1" t="s">
        <v>7590</v>
      </c>
      <c r="Y2468" s="1" t="s">
        <v>15681</v>
      </c>
      <c r="Z2468" s="1" t="s">
        <v>8970</v>
      </c>
      <c r="AC2468" s="1">
        <v>17</v>
      </c>
      <c r="AD2468" s="1" t="s">
        <v>312</v>
      </c>
      <c r="AE2468" s="1" t="s">
        <v>7338</v>
      </c>
      <c r="AF2468" s="1" t="s">
        <v>100</v>
      </c>
      <c r="AG2468" s="1" t="s">
        <v>9819</v>
      </c>
    </row>
    <row r="2469" spans="1:73" ht="13.5" customHeight="1">
      <c r="A2469" s="4" t="str">
        <f t="shared" si="68"/>
        <v>1702_각남면_0123</v>
      </c>
      <c r="B2469" s="1">
        <v>1702</v>
      </c>
      <c r="C2469" s="1" t="s">
        <v>12741</v>
      </c>
      <c r="D2469" s="1" t="s">
        <v>12742</v>
      </c>
      <c r="E2469" s="1">
        <v>2468</v>
      </c>
      <c r="F2469" s="1">
        <v>10</v>
      </c>
      <c r="G2469" s="1" t="s">
        <v>4370</v>
      </c>
      <c r="H2469" s="1" t="s">
        <v>7060</v>
      </c>
      <c r="I2469" s="1">
        <v>1</v>
      </c>
      <c r="L2469" s="1">
        <v>4</v>
      </c>
      <c r="M2469" s="1" t="s">
        <v>14938</v>
      </c>
      <c r="N2469" s="1" t="s">
        <v>14939</v>
      </c>
      <c r="S2469" s="1" t="s">
        <v>121</v>
      </c>
      <c r="T2469" s="1" t="s">
        <v>7224</v>
      </c>
      <c r="U2469" s="1" t="s">
        <v>4406</v>
      </c>
      <c r="V2469" s="1" t="s">
        <v>7738</v>
      </c>
      <c r="AF2469" s="1" t="s">
        <v>741</v>
      </c>
      <c r="AG2469" s="1" t="s">
        <v>9820</v>
      </c>
      <c r="AH2469" s="1" t="s">
        <v>4407</v>
      </c>
      <c r="AI2469" s="1" t="s">
        <v>9944</v>
      </c>
    </row>
    <row r="2470" spans="1:73" ht="13.5" customHeight="1">
      <c r="A2470" s="4" t="str">
        <f t="shared" ref="A2470:A2492" si="69">HYPERLINK("http://kyu.snu.ac.kr/sdhj/index.jsp?type=hj/GK14658_00IH_0001_0123.jpg","1702_각남면_0123")</f>
        <v>1702_각남면_0123</v>
      </c>
      <c r="B2470" s="1">
        <v>1702</v>
      </c>
      <c r="C2470" s="1" t="s">
        <v>12741</v>
      </c>
      <c r="D2470" s="1" t="s">
        <v>12742</v>
      </c>
      <c r="E2470" s="1">
        <v>2469</v>
      </c>
      <c r="F2470" s="1">
        <v>10</v>
      </c>
      <c r="G2470" s="1" t="s">
        <v>4370</v>
      </c>
      <c r="H2470" s="1" t="s">
        <v>7060</v>
      </c>
      <c r="I2470" s="1">
        <v>1</v>
      </c>
      <c r="L2470" s="1">
        <v>5</v>
      </c>
      <c r="M2470" s="1" t="s">
        <v>15180</v>
      </c>
      <c r="N2470" s="1" t="s">
        <v>15181</v>
      </c>
      <c r="T2470" s="1" t="s">
        <v>14194</v>
      </c>
      <c r="U2470" s="1" t="s">
        <v>4408</v>
      </c>
      <c r="V2470" s="1" t="s">
        <v>12951</v>
      </c>
      <c r="W2470" s="1" t="s">
        <v>76</v>
      </c>
      <c r="X2470" s="1" t="s">
        <v>12974</v>
      </c>
      <c r="Y2470" s="1" t="s">
        <v>1253</v>
      </c>
      <c r="Z2470" s="1" t="s">
        <v>8971</v>
      </c>
      <c r="AC2470" s="1">
        <v>66</v>
      </c>
      <c r="AD2470" s="1" t="s">
        <v>316</v>
      </c>
      <c r="AE2470" s="1" t="s">
        <v>9794</v>
      </c>
      <c r="AJ2470" s="1" t="s">
        <v>17</v>
      </c>
      <c r="AK2470" s="1" t="s">
        <v>9936</v>
      </c>
      <c r="AL2470" s="1" t="s">
        <v>149</v>
      </c>
      <c r="AM2470" s="1" t="s">
        <v>9962</v>
      </c>
      <c r="AT2470" s="1" t="s">
        <v>553</v>
      </c>
      <c r="AU2470" s="1" t="s">
        <v>7549</v>
      </c>
      <c r="AV2470" s="1" t="s">
        <v>2621</v>
      </c>
      <c r="AW2470" s="1" t="s">
        <v>8459</v>
      </c>
      <c r="BG2470" s="1" t="s">
        <v>553</v>
      </c>
      <c r="BH2470" s="1" t="s">
        <v>7549</v>
      </c>
      <c r="BI2470" s="1" t="s">
        <v>307</v>
      </c>
      <c r="BJ2470" s="1" t="s">
        <v>10560</v>
      </c>
      <c r="BK2470" s="1" t="s">
        <v>4409</v>
      </c>
      <c r="BL2470" s="1" t="s">
        <v>11546</v>
      </c>
      <c r="BM2470" s="1" t="s">
        <v>4400</v>
      </c>
      <c r="BN2470" s="1" t="s">
        <v>11813</v>
      </c>
      <c r="BO2470" s="1" t="s">
        <v>46</v>
      </c>
      <c r="BP2470" s="1" t="s">
        <v>7417</v>
      </c>
      <c r="BQ2470" s="1" t="s">
        <v>4410</v>
      </c>
      <c r="BR2470" s="1" t="s">
        <v>12419</v>
      </c>
      <c r="BS2470" s="1" t="s">
        <v>97</v>
      </c>
      <c r="BT2470" s="1" t="s">
        <v>9880</v>
      </c>
    </row>
    <row r="2471" spans="1:73" ht="13.5" customHeight="1">
      <c r="A2471" s="4" t="str">
        <f t="shared" si="69"/>
        <v>1702_각남면_0123</v>
      </c>
      <c r="B2471" s="1">
        <v>1702</v>
      </c>
      <c r="C2471" s="1" t="s">
        <v>12741</v>
      </c>
      <c r="D2471" s="1" t="s">
        <v>12742</v>
      </c>
      <c r="E2471" s="1">
        <v>2470</v>
      </c>
      <c r="F2471" s="1">
        <v>10</v>
      </c>
      <c r="G2471" s="1" t="s">
        <v>4370</v>
      </c>
      <c r="H2471" s="1" t="s">
        <v>7060</v>
      </c>
      <c r="I2471" s="1">
        <v>1</v>
      </c>
      <c r="L2471" s="1">
        <v>5</v>
      </c>
      <c r="M2471" s="1" t="s">
        <v>15180</v>
      </c>
      <c r="N2471" s="1" t="s">
        <v>15181</v>
      </c>
      <c r="S2471" s="1" t="s">
        <v>49</v>
      </c>
      <c r="T2471" s="1" t="s">
        <v>2878</v>
      </c>
      <c r="W2471" s="1" t="s">
        <v>155</v>
      </c>
      <c r="X2471" s="1" t="s">
        <v>7753</v>
      </c>
      <c r="Y2471" s="1" t="s">
        <v>88</v>
      </c>
      <c r="Z2471" s="1" t="s">
        <v>7814</v>
      </c>
      <c r="AC2471" s="1">
        <v>65</v>
      </c>
      <c r="AD2471" s="1" t="s">
        <v>319</v>
      </c>
      <c r="AE2471" s="1" t="s">
        <v>7865</v>
      </c>
      <c r="AJ2471" s="1" t="s">
        <v>17</v>
      </c>
      <c r="AK2471" s="1" t="s">
        <v>9936</v>
      </c>
      <c r="AL2471" s="1" t="s">
        <v>399</v>
      </c>
      <c r="AM2471" s="1" t="s">
        <v>9937</v>
      </c>
      <c r="AT2471" s="1" t="s">
        <v>42</v>
      </c>
      <c r="AU2471" s="1" t="s">
        <v>7418</v>
      </c>
      <c r="AV2471" s="1" t="s">
        <v>4411</v>
      </c>
      <c r="AW2471" s="1" t="s">
        <v>10652</v>
      </c>
      <c r="BG2471" s="1" t="s">
        <v>42</v>
      </c>
      <c r="BH2471" s="1" t="s">
        <v>7418</v>
      </c>
      <c r="BI2471" s="1" t="s">
        <v>774</v>
      </c>
      <c r="BJ2471" s="1" t="s">
        <v>10321</v>
      </c>
      <c r="BK2471" s="1" t="s">
        <v>42</v>
      </c>
      <c r="BL2471" s="1" t="s">
        <v>7418</v>
      </c>
      <c r="BM2471" s="1" t="s">
        <v>641</v>
      </c>
      <c r="BN2471" s="1" t="s">
        <v>7769</v>
      </c>
      <c r="BO2471" s="1" t="s">
        <v>42</v>
      </c>
      <c r="BP2471" s="1" t="s">
        <v>7418</v>
      </c>
      <c r="BQ2471" s="1" t="s">
        <v>4412</v>
      </c>
      <c r="BR2471" s="1" t="s">
        <v>12420</v>
      </c>
      <c r="BS2471" s="1" t="s">
        <v>86</v>
      </c>
      <c r="BT2471" s="1" t="s">
        <v>9892</v>
      </c>
    </row>
    <row r="2472" spans="1:73" ht="13.5" customHeight="1">
      <c r="A2472" s="4" t="str">
        <f t="shared" si="69"/>
        <v>1702_각남면_0123</v>
      </c>
      <c r="B2472" s="1">
        <v>1702</v>
      </c>
      <c r="C2472" s="1" t="s">
        <v>12741</v>
      </c>
      <c r="D2472" s="1" t="s">
        <v>12742</v>
      </c>
      <c r="E2472" s="1">
        <v>2471</v>
      </c>
      <c r="F2472" s="1">
        <v>10</v>
      </c>
      <c r="G2472" s="1" t="s">
        <v>4370</v>
      </c>
      <c r="H2472" s="1" t="s">
        <v>7060</v>
      </c>
      <c r="I2472" s="1">
        <v>1</v>
      </c>
      <c r="L2472" s="1">
        <v>5</v>
      </c>
      <c r="M2472" s="1" t="s">
        <v>15180</v>
      </c>
      <c r="N2472" s="1" t="s">
        <v>15181</v>
      </c>
      <c r="S2472" s="1" t="s">
        <v>68</v>
      </c>
      <c r="T2472" s="1" t="s">
        <v>7222</v>
      </c>
      <c r="U2472" s="1" t="s">
        <v>868</v>
      </c>
      <c r="V2472" s="1" t="s">
        <v>7360</v>
      </c>
      <c r="Y2472" s="1" t="s">
        <v>4413</v>
      </c>
      <c r="Z2472" s="1" t="s">
        <v>8972</v>
      </c>
      <c r="AC2472" s="1">
        <v>51</v>
      </c>
      <c r="AD2472" s="1" t="s">
        <v>593</v>
      </c>
      <c r="AE2472" s="1" t="s">
        <v>9808</v>
      </c>
      <c r="AG2472" s="1" t="s">
        <v>15775</v>
      </c>
      <c r="BU2472" s="1" t="s">
        <v>16109</v>
      </c>
    </row>
    <row r="2473" spans="1:73" ht="13.5" customHeight="1">
      <c r="A2473" s="4" t="str">
        <f t="shared" si="69"/>
        <v>1702_각남면_0123</v>
      </c>
      <c r="B2473" s="1">
        <v>1702</v>
      </c>
      <c r="C2473" s="1" t="s">
        <v>12741</v>
      </c>
      <c r="D2473" s="1" t="s">
        <v>12742</v>
      </c>
      <c r="E2473" s="1">
        <v>2472</v>
      </c>
      <c r="F2473" s="1">
        <v>10</v>
      </c>
      <c r="G2473" s="1" t="s">
        <v>4370</v>
      </c>
      <c r="H2473" s="1" t="s">
        <v>7060</v>
      </c>
      <c r="I2473" s="1">
        <v>1</v>
      </c>
      <c r="L2473" s="1">
        <v>5</v>
      </c>
      <c r="M2473" s="1" t="s">
        <v>15180</v>
      </c>
      <c r="N2473" s="1" t="s">
        <v>15181</v>
      </c>
      <c r="S2473" s="1" t="s">
        <v>117</v>
      </c>
      <c r="T2473" s="1" t="s">
        <v>7223</v>
      </c>
      <c r="W2473" s="1" t="s">
        <v>166</v>
      </c>
      <c r="X2473" s="1" t="s">
        <v>7754</v>
      </c>
      <c r="Y2473" s="1" t="s">
        <v>88</v>
      </c>
      <c r="Z2473" s="1" t="s">
        <v>7814</v>
      </c>
      <c r="AC2473" s="1">
        <v>40</v>
      </c>
      <c r="AD2473" s="1" t="s">
        <v>52</v>
      </c>
      <c r="AE2473" s="1" t="s">
        <v>9763</v>
      </c>
      <c r="AG2473" s="1" t="s">
        <v>15775</v>
      </c>
    </row>
    <row r="2474" spans="1:73" ht="13.5" customHeight="1">
      <c r="A2474" s="4" t="str">
        <f t="shared" si="69"/>
        <v>1702_각남면_0123</v>
      </c>
      <c r="B2474" s="1">
        <v>1702</v>
      </c>
      <c r="C2474" s="1" t="s">
        <v>12741</v>
      </c>
      <c r="D2474" s="1" t="s">
        <v>12742</v>
      </c>
      <c r="E2474" s="1">
        <v>2473</v>
      </c>
      <c r="F2474" s="1">
        <v>10</v>
      </c>
      <c r="G2474" s="1" t="s">
        <v>4370</v>
      </c>
      <c r="H2474" s="1" t="s">
        <v>7060</v>
      </c>
      <c r="I2474" s="1">
        <v>1</v>
      </c>
      <c r="L2474" s="1">
        <v>5</v>
      </c>
      <c r="M2474" s="1" t="s">
        <v>15180</v>
      </c>
      <c r="N2474" s="1" t="s">
        <v>15181</v>
      </c>
      <c r="S2474" s="1" t="s">
        <v>15774</v>
      </c>
      <c r="T2474" s="1" t="s">
        <v>7224</v>
      </c>
      <c r="U2474" s="1" t="s">
        <v>746</v>
      </c>
      <c r="V2474" s="1" t="s">
        <v>7358</v>
      </c>
      <c r="Y2474" s="1" t="s">
        <v>590</v>
      </c>
      <c r="Z2474" s="1" t="s">
        <v>7995</v>
      </c>
      <c r="AC2474" s="1">
        <v>17</v>
      </c>
      <c r="AD2474" s="1" t="s">
        <v>495</v>
      </c>
      <c r="AE2474" s="1" t="s">
        <v>9805</v>
      </c>
      <c r="AF2474" s="1" t="s">
        <v>373</v>
      </c>
      <c r="AG2474" s="1" t="s">
        <v>9827</v>
      </c>
    </row>
    <row r="2475" spans="1:73" ht="13.5" customHeight="1">
      <c r="A2475" s="4" t="str">
        <f t="shared" si="69"/>
        <v>1702_각남면_0123</v>
      </c>
      <c r="B2475" s="1">
        <v>1702</v>
      </c>
      <c r="C2475" s="1" t="s">
        <v>12741</v>
      </c>
      <c r="D2475" s="1" t="s">
        <v>12742</v>
      </c>
      <c r="E2475" s="1">
        <v>2474</v>
      </c>
      <c r="F2475" s="1">
        <v>10</v>
      </c>
      <c r="G2475" s="1" t="s">
        <v>4370</v>
      </c>
      <c r="H2475" s="1" t="s">
        <v>7060</v>
      </c>
      <c r="I2475" s="1">
        <v>2</v>
      </c>
      <c r="J2475" s="1" t="s">
        <v>4414</v>
      </c>
      <c r="K2475" s="1" t="s">
        <v>7132</v>
      </c>
      <c r="L2475" s="1">
        <v>1</v>
      </c>
      <c r="M2475" s="1" t="s">
        <v>4414</v>
      </c>
      <c r="N2475" s="1" t="s">
        <v>7132</v>
      </c>
      <c r="T2475" s="1" t="s">
        <v>14194</v>
      </c>
      <c r="U2475" s="1" t="s">
        <v>2148</v>
      </c>
      <c r="V2475" s="1" t="s">
        <v>7445</v>
      </c>
      <c r="W2475" s="1" t="s">
        <v>166</v>
      </c>
      <c r="X2475" s="1" t="s">
        <v>7754</v>
      </c>
      <c r="Y2475" s="1" t="s">
        <v>2142</v>
      </c>
      <c r="Z2475" s="1" t="s">
        <v>8333</v>
      </c>
      <c r="AC2475" s="1">
        <v>36</v>
      </c>
      <c r="AD2475" s="1" t="s">
        <v>289</v>
      </c>
      <c r="AE2475" s="1" t="s">
        <v>9790</v>
      </c>
      <c r="AJ2475" s="1" t="s">
        <v>17</v>
      </c>
      <c r="AK2475" s="1" t="s">
        <v>9936</v>
      </c>
      <c r="AL2475" s="1" t="s">
        <v>97</v>
      </c>
      <c r="AM2475" s="1" t="s">
        <v>9880</v>
      </c>
      <c r="AT2475" s="1" t="s">
        <v>553</v>
      </c>
      <c r="AU2475" s="1" t="s">
        <v>7549</v>
      </c>
      <c r="AV2475" s="1" t="s">
        <v>377</v>
      </c>
      <c r="AW2475" s="1" t="s">
        <v>7870</v>
      </c>
      <c r="BG2475" s="1" t="s">
        <v>4415</v>
      </c>
      <c r="BH2475" s="1" t="s">
        <v>11083</v>
      </c>
      <c r="BI2475" s="1" t="s">
        <v>4416</v>
      </c>
      <c r="BJ2475" s="1" t="s">
        <v>11361</v>
      </c>
      <c r="BK2475" s="1" t="s">
        <v>553</v>
      </c>
      <c r="BL2475" s="1" t="s">
        <v>7549</v>
      </c>
      <c r="BM2475" s="1" t="s">
        <v>4417</v>
      </c>
      <c r="BN2475" s="1" t="s">
        <v>9710</v>
      </c>
      <c r="BO2475" s="1" t="s">
        <v>553</v>
      </c>
      <c r="BP2475" s="1" t="s">
        <v>7549</v>
      </c>
      <c r="BQ2475" s="1" t="s">
        <v>4418</v>
      </c>
      <c r="BR2475" s="1" t="s">
        <v>13815</v>
      </c>
      <c r="BS2475" s="1" t="s">
        <v>149</v>
      </c>
      <c r="BT2475" s="1" t="s">
        <v>9962</v>
      </c>
    </row>
    <row r="2476" spans="1:73" ht="13.5" customHeight="1">
      <c r="A2476" s="4" t="str">
        <f t="shared" si="69"/>
        <v>1702_각남면_0123</v>
      </c>
      <c r="B2476" s="1">
        <v>1702</v>
      </c>
      <c r="C2476" s="1" t="s">
        <v>12741</v>
      </c>
      <c r="D2476" s="1" t="s">
        <v>12742</v>
      </c>
      <c r="E2476" s="1">
        <v>2475</v>
      </c>
      <c r="F2476" s="1">
        <v>10</v>
      </c>
      <c r="G2476" s="1" t="s">
        <v>4370</v>
      </c>
      <c r="H2476" s="1" t="s">
        <v>7060</v>
      </c>
      <c r="I2476" s="1">
        <v>2</v>
      </c>
      <c r="L2476" s="1">
        <v>1</v>
      </c>
      <c r="M2476" s="1" t="s">
        <v>4414</v>
      </c>
      <c r="N2476" s="1" t="s">
        <v>7132</v>
      </c>
      <c r="S2476" s="1" t="s">
        <v>49</v>
      </c>
      <c r="T2476" s="1" t="s">
        <v>2878</v>
      </c>
      <c r="W2476" s="1" t="s">
        <v>608</v>
      </c>
      <c r="X2476" s="1" t="s">
        <v>7768</v>
      </c>
      <c r="Y2476" s="1" t="s">
        <v>88</v>
      </c>
      <c r="Z2476" s="1" t="s">
        <v>7814</v>
      </c>
      <c r="AC2476" s="1">
        <v>36</v>
      </c>
      <c r="AD2476" s="1" t="s">
        <v>289</v>
      </c>
      <c r="AE2476" s="1" t="s">
        <v>9790</v>
      </c>
      <c r="AJ2476" s="1" t="s">
        <v>17</v>
      </c>
      <c r="AK2476" s="1" t="s">
        <v>9936</v>
      </c>
      <c r="AL2476" s="1" t="s">
        <v>224</v>
      </c>
      <c r="AM2476" s="1" t="s">
        <v>9998</v>
      </c>
      <c r="AT2476" s="1" t="s">
        <v>187</v>
      </c>
      <c r="AU2476" s="1" t="s">
        <v>10063</v>
      </c>
      <c r="AV2476" s="1" t="s">
        <v>4419</v>
      </c>
      <c r="AW2476" s="1" t="s">
        <v>10653</v>
      </c>
      <c r="BG2476" s="1" t="s">
        <v>207</v>
      </c>
      <c r="BH2476" s="1" t="s">
        <v>10187</v>
      </c>
      <c r="BI2476" s="1" t="s">
        <v>1169</v>
      </c>
      <c r="BJ2476" s="1" t="s">
        <v>8063</v>
      </c>
      <c r="BK2476" s="1" t="s">
        <v>207</v>
      </c>
      <c r="BL2476" s="1" t="s">
        <v>10187</v>
      </c>
      <c r="BM2476" s="1" t="s">
        <v>2607</v>
      </c>
      <c r="BN2476" s="1" t="s">
        <v>8454</v>
      </c>
      <c r="BO2476" s="1" t="s">
        <v>207</v>
      </c>
      <c r="BP2476" s="1" t="s">
        <v>10187</v>
      </c>
      <c r="BQ2476" s="1" t="s">
        <v>2950</v>
      </c>
      <c r="BR2476" s="1" t="s">
        <v>12248</v>
      </c>
      <c r="BS2476" s="1" t="s">
        <v>97</v>
      </c>
      <c r="BT2476" s="1" t="s">
        <v>9880</v>
      </c>
    </row>
    <row r="2477" spans="1:73" ht="13.5" customHeight="1">
      <c r="A2477" s="4" t="str">
        <f t="shared" si="69"/>
        <v>1702_각남면_0123</v>
      </c>
      <c r="B2477" s="1">
        <v>1702</v>
      </c>
      <c r="C2477" s="1" t="s">
        <v>12741</v>
      </c>
      <c r="D2477" s="1" t="s">
        <v>12742</v>
      </c>
      <c r="E2477" s="1">
        <v>2476</v>
      </c>
      <c r="F2477" s="1">
        <v>10</v>
      </c>
      <c r="G2477" s="1" t="s">
        <v>4370</v>
      </c>
      <c r="H2477" s="1" t="s">
        <v>7060</v>
      </c>
      <c r="I2477" s="1">
        <v>2</v>
      </c>
      <c r="L2477" s="1">
        <v>1</v>
      </c>
      <c r="M2477" s="1" t="s">
        <v>4414</v>
      </c>
      <c r="N2477" s="1" t="s">
        <v>7132</v>
      </c>
      <c r="S2477" s="1" t="s">
        <v>280</v>
      </c>
      <c r="T2477" s="1" t="s">
        <v>7228</v>
      </c>
      <c r="W2477" s="1" t="s">
        <v>76</v>
      </c>
      <c r="X2477" s="1" t="s">
        <v>12974</v>
      </c>
      <c r="Y2477" s="1" t="s">
        <v>88</v>
      </c>
      <c r="Z2477" s="1" t="s">
        <v>7814</v>
      </c>
      <c r="AF2477" s="1" t="s">
        <v>14169</v>
      </c>
      <c r="AG2477" s="1" t="s">
        <v>14168</v>
      </c>
    </row>
    <row r="2478" spans="1:73" ht="13.5" customHeight="1">
      <c r="A2478" s="4" t="str">
        <f t="shared" si="69"/>
        <v>1702_각남면_0123</v>
      </c>
      <c r="B2478" s="1">
        <v>1702</v>
      </c>
      <c r="C2478" s="1" t="s">
        <v>12741</v>
      </c>
      <c r="D2478" s="1" t="s">
        <v>12742</v>
      </c>
      <c r="E2478" s="1">
        <v>2477</v>
      </c>
      <c r="F2478" s="1">
        <v>10</v>
      </c>
      <c r="G2478" s="1" t="s">
        <v>4370</v>
      </c>
      <c r="H2478" s="1" t="s">
        <v>7060</v>
      </c>
      <c r="I2478" s="1">
        <v>2</v>
      </c>
      <c r="L2478" s="1">
        <v>1</v>
      </c>
      <c r="M2478" s="1" t="s">
        <v>4414</v>
      </c>
      <c r="N2478" s="1" t="s">
        <v>7132</v>
      </c>
      <c r="S2478" s="1" t="s">
        <v>68</v>
      </c>
      <c r="T2478" s="1" t="s">
        <v>7222</v>
      </c>
      <c r="U2478" s="1" t="s">
        <v>4420</v>
      </c>
      <c r="V2478" s="1" t="s">
        <v>7591</v>
      </c>
      <c r="Y2478" s="1" t="s">
        <v>4421</v>
      </c>
      <c r="Z2478" s="1" t="s">
        <v>8973</v>
      </c>
      <c r="AC2478" s="1">
        <v>7</v>
      </c>
      <c r="AD2478" s="1" t="s">
        <v>74</v>
      </c>
      <c r="AE2478" s="1" t="s">
        <v>9766</v>
      </c>
    </row>
    <row r="2479" spans="1:73" ht="13.5" customHeight="1">
      <c r="A2479" s="4" t="str">
        <f t="shared" si="69"/>
        <v>1702_각남면_0123</v>
      </c>
      <c r="B2479" s="1">
        <v>1702</v>
      </c>
      <c r="C2479" s="1" t="s">
        <v>12741</v>
      </c>
      <c r="D2479" s="1" t="s">
        <v>12742</v>
      </c>
      <c r="E2479" s="1">
        <v>2478</v>
      </c>
      <c r="F2479" s="1">
        <v>10</v>
      </c>
      <c r="G2479" s="1" t="s">
        <v>4370</v>
      </c>
      <c r="H2479" s="1" t="s">
        <v>7060</v>
      </c>
      <c r="I2479" s="1">
        <v>2</v>
      </c>
      <c r="L2479" s="1">
        <v>1</v>
      </c>
      <c r="M2479" s="1" t="s">
        <v>4414</v>
      </c>
      <c r="N2479" s="1" t="s">
        <v>7132</v>
      </c>
      <c r="S2479" s="1" t="s">
        <v>68</v>
      </c>
      <c r="T2479" s="1" t="s">
        <v>7222</v>
      </c>
      <c r="Y2479" s="1" t="s">
        <v>3591</v>
      </c>
      <c r="Z2479" s="1" t="s">
        <v>8717</v>
      </c>
      <c r="AC2479" s="1">
        <v>1</v>
      </c>
      <c r="AD2479" s="1" t="s">
        <v>284</v>
      </c>
      <c r="AE2479" s="1" t="s">
        <v>9789</v>
      </c>
      <c r="AF2479" s="1" t="s">
        <v>100</v>
      </c>
      <c r="AG2479" s="1" t="s">
        <v>9819</v>
      </c>
    </row>
    <row r="2480" spans="1:73" ht="13.5" customHeight="1">
      <c r="A2480" s="4" t="str">
        <f t="shared" si="69"/>
        <v>1702_각남면_0123</v>
      </c>
      <c r="B2480" s="1">
        <v>1702</v>
      </c>
      <c r="C2480" s="1" t="s">
        <v>12741</v>
      </c>
      <c r="D2480" s="1" t="s">
        <v>12742</v>
      </c>
      <c r="E2480" s="1">
        <v>2479</v>
      </c>
      <c r="F2480" s="1">
        <v>10</v>
      </c>
      <c r="G2480" s="1" t="s">
        <v>4370</v>
      </c>
      <c r="H2480" s="1" t="s">
        <v>7060</v>
      </c>
      <c r="I2480" s="1">
        <v>2</v>
      </c>
      <c r="L2480" s="1">
        <v>1</v>
      </c>
      <c r="M2480" s="1" t="s">
        <v>4414</v>
      </c>
      <c r="N2480" s="1" t="s">
        <v>7132</v>
      </c>
      <c r="T2480" s="1" t="s">
        <v>15306</v>
      </c>
      <c r="U2480" s="1" t="s">
        <v>320</v>
      </c>
      <c r="V2480" s="1" t="s">
        <v>7378</v>
      </c>
      <c r="Y2480" s="1" t="s">
        <v>15332</v>
      </c>
      <c r="Z2480" s="1" t="s">
        <v>13092</v>
      </c>
      <c r="AC2480" s="1">
        <v>24</v>
      </c>
      <c r="AD2480" s="1" t="s">
        <v>337</v>
      </c>
      <c r="AE2480" s="1" t="s">
        <v>9796</v>
      </c>
      <c r="AT2480" s="1" t="s">
        <v>57</v>
      </c>
      <c r="AU2480" s="1" t="s">
        <v>7320</v>
      </c>
      <c r="AV2480" s="1" t="s">
        <v>4422</v>
      </c>
      <c r="AW2480" s="1" t="s">
        <v>9416</v>
      </c>
      <c r="BB2480" s="1" t="s">
        <v>50</v>
      </c>
      <c r="BC2480" s="1" t="s">
        <v>7304</v>
      </c>
      <c r="BD2480" s="1" t="s">
        <v>1245</v>
      </c>
      <c r="BE2480" s="1" t="s">
        <v>8084</v>
      </c>
    </row>
    <row r="2481" spans="1:72" ht="13.5" customHeight="1">
      <c r="A2481" s="4" t="str">
        <f t="shared" si="69"/>
        <v>1702_각남면_0123</v>
      </c>
      <c r="B2481" s="1">
        <v>1702</v>
      </c>
      <c r="C2481" s="1" t="s">
        <v>12741</v>
      </c>
      <c r="D2481" s="1" t="s">
        <v>12742</v>
      </c>
      <c r="E2481" s="1">
        <v>2480</v>
      </c>
      <c r="F2481" s="1">
        <v>10</v>
      </c>
      <c r="G2481" s="1" t="s">
        <v>4370</v>
      </c>
      <c r="H2481" s="1" t="s">
        <v>7060</v>
      </c>
      <c r="I2481" s="1">
        <v>2</v>
      </c>
      <c r="L2481" s="1">
        <v>1</v>
      </c>
      <c r="M2481" s="1" t="s">
        <v>4414</v>
      </c>
      <c r="N2481" s="1" t="s">
        <v>7132</v>
      </c>
      <c r="T2481" s="1" t="s">
        <v>15306</v>
      </c>
      <c r="U2481" s="1" t="s">
        <v>143</v>
      </c>
      <c r="V2481" s="1" t="s">
        <v>7311</v>
      </c>
      <c r="Y2481" s="1" t="s">
        <v>4423</v>
      </c>
      <c r="Z2481" s="1" t="s">
        <v>8974</v>
      </c>
      <c r="AG2481" s="1" t="s">
        <v>15651</v>
      </c>
    </row>
    <row r="2482" spans="1:72" ht="13.5" customHeight="1">
      <c r="A2482" s="4" t="str">
        <f t="shared" si="69"/>
        <v>1702_각남면_0123</v>
      </c>
      <c r="B2482" s="1">
        <v>1702</v>
      </c>
      <c r="C2482" s="1" t="s">
        <v>12741</v>
      </c>
      <c r="D2482" s="1" t="s">
        <v>12742</v>
      </c>
      <c r="E2482" s="1">
        <v>2481</v>
      </c>
      <c r="F2482" s="1">
        <v>10</v>
      </c>
      <c r="G2482" s="1" t="s">
        <v>4370</v>
      </c>
      <c r="H2482" s="1" t="s">
        <v>7060</v>
      </c>
      <c r="I2482" s="1">
        <v>2</v>
      </c>
      <c r="L2482" s="1">
        <v>1</v>
      </c>
      <c r="M2482" s="1" t="s">
        <v>4414</v>
      </c>
      <c r="N2482" s="1" t="s">
        <v>7132</v>
      </c>
      <c r="T2482" s="1" t="s">
        <v>15306</v>
      </c>
      <c r="U2482" s="1" t="s">
        <v>143</v>
      </c>
      <c r="V2482" s="1" t="s">
        <v>7311</v>
      </c>
      <c r="Y2482" s="1" t="s">
        <v>437</v>
      </c>
      <c r="Z2482" s="1" t="s">
        <v>8975</v>
      </c>
      <c r="AG2482" s="1" t="s">
        <v>15651</v>
      </c>
    </row>
    <row r="2483" spans="1:72" ht="13.5" customHeight="1">
      <c r="A2483" s="4" t="str">
        <f t="shared" si="69"/>
        <v>1702_각남면_0123</v>
      </c>
      <c r="B2483" s="1">
        <v>1702</v>
      </c>
      <c r="C2483" s="1" t="s">
        <v>12741</v>
      </c>
      <c r="D2483" s="1" t="s">
        <v>12742</v>
      </c>
      <c r="E2483" s="1">
        <v>2482</v>
      </c>
      <c r="F2483" s="1">
        <v>10</v>
      </c>
      <c r="G2483" s="1" t="s">
        <v>4370</v>
      </c>
      <c r="H2483" s="1" t="s">
        <v>7060</v>
      </c>
      <c r="I2483" s="1">
        <v>2</v>
      </c>
      <c r="L2483" s="1">
        <v>1</v>
      </c>
      <c r="M2483" s="1" t="s">
        <v>4414</v>
      </c>
      <c r="N2483" s="1" t="s">
        <v>7132</v>
      </c>
      <c r="T2483" s="1" t="s">
        <v>15306</v>
      </c>
      <c r="U2483" s="1" t="s">
        <v>130</v>
      </c>
      <c r="V2483" s="1" t="s">
        <v>7309</v>
      </c>
      <c r="Y2483" s="1" t="s">
        <v>4424</v>
      </c>
      <c r="Z2483" s="1" t="s">
        <v>8784</v>
      </c>
      <c r="AF2483" s="1" t="s">
        <v>13166</v>
      </c>
      <c r="AG2483" s="1" t="s">
        <v>13161</v>
      </c>
    </row>
    <row r="2484" spans="1:72" ht="13.5" customHeight="1">
      <c r="A2484" s="4" t="str">
        <f t="shared" si="69"/>
        <v>1702_각남면_0123</v>
      </c>
      <c r="B2484" s="1">
        <v>1702</v>
      </c>
      <c r="C2484" s="1" t="s">
        <v>12741</v>
      </c>
      <c r="D2484" s="1" t="s">
        <v>12742</v>
      </c>
      <c r="E2484" s="1">
        <v>2483</v>
      </c>
      <c r="F2484" s="1">
        <v>10</v>
      </c>
      <c r="G2484" s="1" t="s">
        <v>4370</v>
      </c>
      <c r="H2484" s="1" t="s">
        <v>7060</v>
      </c>
      <c r="I2484" s="1">
        <v>2</v>
      </c>
      <c r="L2484" s="1">
        <v>1</v>
      </c>
      <c r="M2484" s="1" t="s">
        <v>4414</v>
      </c>
      <c r="N2484" s="1" t="s">
        <v>7132</v>
      </c>
      <c r="T2484" s="1" t="s">
        <v>15306</v>
      </c>
      <c r="U2484" s="1" t="s">
        <v>138</v>
      </c>
      <c r="V2484" s="1" t="s">
        <v>7310</v>
      </c>
      <c r="Y2484" s="1" t="s">
        <v>4425</v>
      </c>
      <c r="Z2484" s="1" t="s">
        <v>8976</v>
      </c>
      <c r="AC2484" s="1">
        <v>1</v>
      </c>
      <c r="AD2484" s="1" t="s">
        <v>284</v>
      </c>
      <c r="AE2484" s="1" t="s">
        <v>9789</v>
      </c>
      <c r="AF2484" s="1" t="s">
        <v>100</v>
      </c>
      <c r="AG2484" s="1" t="s">
        <v>9819</v>
      </c>
      <c r="AT2484" s="1" t="s">
        <v>57</v>
      </c>
      <c r="AU2484" s="1" t="s">
        <v>7320</v>
      </c>
      <c r="AV2484" s="1" t="s">
        <v>4426</v>
      </c>
      <c r="AW2484" s="1" t="s">
        <v>8980</v>
      </c>
      <c r="BB2484" s="1" t="s">
        <v>50</v>
      </c>
      <c r="BC2484" s="1" t="s">
        <v>7304</v>
      </c>
      <c r="BD2484" s="1" t="s">
        <v>15332</v>
      </c>
      <c r="BE2484" s="1" t="s">
        <v>13092</v>
      </c>
    </row>
    <row r="2485" spans="1:72" ht="13.5" customHeight="1">
      <c r="A2485" s="4" t="str">
        <f t="shared" si="69"/>
        <v>1702_각남면_0123</v>
      </c>
      <c r="B2485" s="1">
        <v>1702</v>
      </c>
      <c r="C2485" s="1" t="s">
        <v>12741</v>
      </c>
      <c r="D2485" s="1" t="s">
        <v>12742</v>
      </c>
      <c r="E2485" s="1">
        <v>2484</v>
      </c>
      <c r="F2485" s="1">
        <v>10</v>
      </c>
      <c r="G2485" s="1" t="s">
        <v>4370</v>
      </c>
      <c r="H2485" s="1" t="s">
        <v>7060</v>
      </c>
      <c r="I2485" s="1">
        <v>2</v>
      </c>
      <c r="L2485" s="1">
        <v>2</v>
      </c>
      <c r="M2485" s="1" t="s">
        <v>15500</v>
      </c>
      <c r="N2485" s="1" t="s">
        <v>14407</v>
      </c>
      <c r="T2485" s="1" t="s">
        <v>14194</v>
      </c>
      <c r="U2485" s="1" t="s">
        <v>2148</v>
      </c>
      <c r="V2485" s="1" t="s">
        <v>7445</v>
      </c>
      <c r="W2485" s="1" t="s">
        <v>155</v>
      </c>
      <c r="X2485" s="1" t="s">
        <v>7753</v>
      </c>
      <c r="Y2485" s="1" t="s">
        <v>15501</v>
      </c>
      <c r="Z2485" s="1" t="s">
        <v>8977</v>
      </c>
      <c r="AC2485" s="1">
        <v>63</v>
      </c>
      <c r="AD2485" s="1" t="s">
        <v>217</v>
      </c>
      <c r="AE2485" s="1" t="s">
        <v>9783</v>
      </c>
      <c r="AJ2485" s="1" t="s">
        <v>17</v>
      </c>
      <c r="AK2485" s="1" t="s">
        <v>9936</v>
      </c>
      <c r="AL2485" s="1" t="s">
        <v>399</v>
      </c>
      <c r="AM2485" s="1" t="s">
        <v>9937</v>
      </c>
      <c r="AT2485" s="1" t="s">
        <v>13378</v>
      </c>
      <c r="AU2485" s="1" t="s">
        <v>13379</v>
      </c>
      <c r="AV2485" s="1" t="s">
        <v>4428</v>
      </c>
      <c r="AW2485" s="1" t="s">
        <v>9191</v>
      </c>
      <c r="BG2485" s="1" t="s">
        <v>207</v>
      </c>
      <c r="BH2485" s="1" t="s">
        <v>10187</v>
      </c>
      <c r="BI2485" s="1" t="s">
        <v>1814</v>
      </c>
      <c r="BJ2485" s="1" t="s">
        <v>8412</v>
      </c>
      <c r="BK2485" s="1" t="s">
        <v>4429</v>
      </c>
      <c r="BL2485" s="1" t="s">
        <v>13570</v>
      </c>
      <c r="BM2485" s="1" t="s">
        <v>4430</v>
      </c>
      <c r="BN2485" s="1" t="s">
        <v>11814</v>
      </c>
      <c r="BO2485" s="1" t="s">
        <v>207</v>
      </c>
      <c r="BP2485" s="1" t="s">
        <v>10187</v>
      </c>
      <c r="BQ2485" s="1" t="s">
        <v>4431</v>
      </c>
      <c r="BR2485" s="1" t="s">
        <v>12421</v>
      </c>
      <c r="BS2485" s="1" t="s">
        <v>97</v>
      </c>
      <c r="BT2485" s="1" t="s">
        <v>9880</v>
      </c>
    </row>
    <row r="2486" spans="1:72" ht="13.5" customHeight="1">
      <c r="A2486" s="4" t="str">
        <f t="shared" si="69"/>
        <v>1702_각남면_0123</v>
      </c>
      <c r="B2486" s="1">
        <v>1702</v>
      </c>
      <c r="C2486" s="1" t="s">
        <v>12741</v>
      </c>
      <c r="D2486" s="1" t="s">
        <v>12742</v>
      </c>
      <c r="E2486" s="1">
        <v>2485</v>
      </c>
      <c r="F2486" s="1">
        <v>10</v>
      </c>
      <c r="G2486" s="1" t="s">
        <v>4370</v>
      </c>
      <c r="H2486" s="1" t="s">
        <v>7060</v>
      </c>
      <c r="I2486" s="1">
        <v>2</v>
      </c>
      <c r="L2486" s="1">
        <v>2</v>
      </c>
      <c r="M2486" s="1" t="s">
        <v>15919</v>
      </c>
      <c r="N2486" s="1" t="s">
        <v>14407</v>
      </c>
      <c r="S2486" s="1" t="s">
        <v>49</v>
      </c>
      <c r="T2486" s="1" t="s">
        <v>2878</v>
      </c>
      <c r="W2486" s="1" t="s">
        <v>509</v>
      </c>
      <c r="X2486" s="1" t="s">
        <v>7766</v>
      </c>
      <c r="Y2486" s="1" t="s">
        <v>88</v>
      </c>
      <c r="Z2486" s="1" t="s">
        <v>7814</v>
      </c>
      <c r="AC2486" s="1">
        <v>49</v>
      </c>
      <c r="AD2486" s="1" t="s">
        <v>145</v>
      </c>
      <c r="AE2486" s="1" t="s">
        <v>9775</v>
      </c>
      <c r="AJ2486" s="1" t="s">
        <v>17</v>
      </c>
      <c r="AK2486" s="1" t="s">
        <v>9936</v>
      </c>
      <c r="AL2486" s="1" t="s">
        <v>79</v>
      </c>
      <c r="AM2486" s="1" t="s">
        <v>13206</v>
      </c>
      <c r="AT2486" s="1" t="s">
        <v>194</v>
      </c>
      <c r="AU2486" s="1" t="s">
        <v>7558</v>
      </c>
      <c r="AV2486" s="1" t="s">
        <v>510</v>
      </c>
      <c r="AW2486" s="1" t="s">
        <v>8149</v>
      </c>
      <c r="BG2486" s="1" t="s">
        <v>95</v>
      </c>
      <c r="BH2486" s="1" t="s">
        <v>10190</v>
      </c>
      <c r="BI2486" s="1" t="s">
        <v>4432</v>
      </c>
      <c r="BJ2486" s="1" t="s">
        <v>11137</v>
      </c>
      <c r="BK2486" s="1" t="s">
        <v>207</v>
      </c>
      <c r="BL2486" s="1" t="s">
        <v>10187</v>
      </c>
      <c r="BM2486" s="1" t="s">
        <v>512</v>
      </c>
      <c r="BN2486" s="1" t="s">
        <v>11607</v>
      </c>
      <c r="BO2486" s="1" t="s">
        <v>513</v>
      </c>
      <c r="BP2486" s="1" t="s">
        <v>11051</v>
      </c>
      <c r="BQ2486" s="1" t="s">
        <v>4433</v>
      </c>
      <c r="BR2486" s="1" t="s">
        <v>12422</v>
      </c>
      <c r="BS2486" s="1" t="s">
        <v>90</v>
      </c>
      <c r="BT2486" s="1" t="s">
        <v>9993</v>
      </c>
    </row>
    <row r="2487" spans="1:72" ht="13.5" customHeight="1">
      <c r="A2487" s="4" t="str">
        <f t="shared" si="69"/>
        <v>1702_각남면_0123</v>
      </c>
      <c r="B2487" s="1">
        <v>1702</v>
      </c>
      <c r="C2487" s="1" t="s">
        <v>12741</v>
      </c>
      <c r="D2487" s="1" t="s">
        <v>12742</v>
      </c>
      <c r="E2487" s="1">
        <v>2486</v>
      </c>
      <c r="F2487" s="1">
        <v>10</v>
      </c>
      <c r="G2487" s="1" t="s">
        <v>4370</v>
      </c>
      <c r="H2487" s="1" t="s">
        <v>7060</v>
      </c>
      <c r="I2487" s="1">
        <v>2</v>
      </c>
      <c r="L2487" s="1">
        <v>2</v>
      </c>
      <c r="M2487" s="1" t="s">
        <v>15919</v>
      </c>
      <c r="N2487" s="1" t="s">
        <v>14407</v>
      </c>
      <c r="S2487" s="1" t="s">
        <v>280</v>
      </c>
      <c r="T2487" s="1" t="s">
        <v>7228</v>
      </c>
      <c r="W2487" s="1" t="s">
        <v>166</v>
      </c>
      <c r="X2487" s="1" t="s">
        <v>7754</v>
      </c>
      <c r="Y2487" s="1" t="s">
        <v>88</v>
      </c>
      <c r="Z2487" s="1" t="s">
        <v>7814</v>
      </c>
      <c r="AC2487" s="1">
        <v>75</v>
      </c>
      <c r="AD2487" s="1" t="s">
        <v>70</v>
      </c>
      <c r="AE2487" s="1" t="s">
        <v>9764</v>
      </c>
    </row>
    <row r="2488" spans="1:72" ht="13.5" customHeight="1">
      <c r="A2488" s="4" t="str">
        <f t="shared" si="69"/>
        <v>1702_각남면_0123</v>
      </c>
      <c r="B2488" s="1">
        <v>1702</v>
      </c>
      <c r="C2488" s="1" t="s">
        <v>12741</v>
      </c>
      <c r="D2488" s="1" t="s">
        <v>12742</v>
      </c>
      <c r="E2488" s="1">
        <v>2487</v>
      </c>
      <c r="F2488" s="1">
        <v>10</v>
      </c>
      <c r="G2488" s="1" t="s">
        <v>4370</v>
      </c>
      <c r="H2488" s="1" t="s">
        <v>7060</v>
      </c>
      <c r="I2488" s="1">
        <v>2</v>
      </c>
      <c r="L2488" s="1">
        <v>2</v>
      </c>
      <c r="M2488" s="1" t="s">
        <v>15919</v>
      </c>
      <c r="N2488" s="1" t="s">
        <v>14407</v>
      </c>
      <c r="S2488" s="1" t="s">
        <v>64</v>
      </c>
      <c r="T2488" s="1" t="s">
        <v>7221</v>
      </c>
      <c r="Y2488" s="1" t="s">
        <v>88</v>
      </c>
      <c r="Z2488" s="1" t="s">
        <v>7814</v>
      </c>
      <c r="AC2488" s="1">
        <v>19</v>
      </c>
      <c r="AD2488" s="1" t="s">
        <v>493</v>
      </c>
      <c r="AE2488" s="1" t="s">
        <v>9804</v>
      </c>
    </row>
    <row r="2489" spans="1:72" ht="13.5" customHeight="1">
      <c r="A2489" s="4" t="str">
        <f t="shared" si="69"/>
        <v>1702_각남면_0123</v>
      </c>
      <c r="B2489" s="1">
        <v>1702</v>
      </c>
      <c r="C2489" s="1" t="s">
        <v>12741</v>
      </c>
      <c r="D2489" s="1" t="s">
        <v>12742</v>
      </c>
      <c r="E2489" s="1">
        <v>2488</v>
      </c>
      <c r="F2489" s="1">
        <v>10</v>
      </c>
      <c r="G2489" s="1" t="s">
        <v>4370</v>
      </c>
      <c r="H2489" s="1" t="s">
        <v>7060</v>
      </c>
      <c r="I2489" s="1">
        <v>2</v>
      </c>
      <c r="L2489" s="1">
        <v>2</v>
      </c>
      <c r="M2489" s="1" t="s">
        <v>15919</v>
      </c>
      <c r="N2489" s="1" t="s">
        <v>14407</v>
      </c>
      <c r="S2489" s="1" t="s">
        <v>3126</v>
      </c>
      <c r="T2489" s="1" t="s">
        <v>7268</v>
      </c>
      <c r="W2489" s="1" t="s">
        <v>509</v>
      </c>
      <c r="X2489" s="1" t="s">
        <v>7766</v>
      </c>
      <c r="Y2489" s="1" t="s">
        <v>88</v>
      </c>
      <c r="Z2489" s="1" t="s">
        <v>7814</v>
      </c>
      <c r="AF2489" s="1" t="s">
        <v>66</v>
      </c>
      <c r="AG2489" s="1" t="s">
        <v>9818</v>
      </c>
    </row>
    <row r="2490" spans="1:72" ht="13.5" customHeight="1">
      <c r="A2490" s="4" t="str">
        <f t="shared" si="69"/>
        <v>1702_각남면_0123</v>
      </c>
      <c r="B2490" s="1">
        <v>1702</v>
      </c>
      <c r="C2490" s="1" t="s">
        <v>12741</v>
      </c>
      <c r="D2490" s="1" t="s">
        <v>12742</v>
      </c>
      <c r="E2490" s="1">
        <v>2489</v>
      </c>
      <c r="F2490" s="1">
        <v>10</v>
      </c>
      <c r="G2490" s="1" t="s">
        <v>4370</v>
      </c>
      <c r="H2490" s="1" t="s">
        <v>7060</v>
      </c>
      <c r="I2490" s="1">
        <v>2</v>
      </c>
      <c r="L2490" s="1">
        <v>2</v>
      </c>
      <c r="M2490" s="1" t="s">
        <v>15919</v>
      </c>
      <c r="N2490" s="1" t="s">
        <v>14407</v>
      </c>
      <c r="S2490" s="1" t="s">
        <v>494</v>
      </c>
      <c r="T2490" s="1" t="s">
        <v>7234</v>
      </c>
      <c r="Y2490" s="1" t="s">
        <v>88</v>
      </c>
      <c r="Z2490" s="1" t="s">
        <v>7814</v>
      </c>
      <c r="AF2490" s="1" t="s">
        <v>136</v>
      </c>
      <c r="AG2490" s="1" t="s">
        <v>9821</v>
      </c>
      <c r="AH2490" s="1" t="s">
        <v>4434</v>
      </c>
      <c r="AI2490" s="1" t="s">
        <v>9945</v>
      </c>
    </row>
    <row r="2491" spans="1:72" ht="13.5" customHeight="1">
      <c r="A2491" s="4" t="str">
        <f t="shared" si="69"/>
        <v>1702_각남면_0123</v>
      </c>
      <c r="B2491" s="1">
        <v>1702</v>
      </c>
      <c r="C2491" s="1" t="s">
        <v>12741</v>
      </c>
      <c r="D2491" s="1" t="s">
        <v>12742</v>
      </c>
      <c r="E2491" s="1">
        <v>2490</v>
      </c>
      <c r="F2491" s="1">
        <v>10</v>
      </c>
      <c r="G2491" s="1" t="s">
        <v>4370</v>
      </c>
      <c r="H2491" s="1" t="s">
        <v>7060</v>
      </c>
      <c r="I2491" s="1">
        <v>2</v>
      </c>
      <c r="L2491" s="1">
        <v>2</v>
      </c>
      <c r="M2491" s="1" t="s">
        <v>15919</v>
      </c>
      <c r="N2491" s="1" t="s">
        <v>14407</v>
      </c>
      <c r="S2491" s="1" t="s">
        <v>4435</v>
      </c>
      <c r="T2491" s="1" t="s">
        <v>7245</v>
      </c>
      <c r="Y2491" s="1" t="s">
        <v>88</v>
      </c>
      <c r="Z2491" s="1" t="s">
        <v>7814</v>
      </c>
      <c r="AC2491" s="1">
        <v>18</v>
      </c>
      <c r="AD2491" s="1" t="s">
        <v>157</v>
      </c>
      <c r="AE2491" s="1" t="s">
        <v>9776</v>
      </c>
    </row>
    <row r="2492" spans="1:72" ht="13.5" customHeight="1">
      <c r="A2492" s="4" t="str">
        <f t="shared" si="69"/>
        <v>1702_각남면_0123</v>
      </c>
      <c r="B2492" s="1">
        <v>1702</v>
      </c>
      <c r="C2492" s="1" t="s">
        <v>12741</v>
      </c>
      <c r="D2492" s="1" t="s">
        <v>12742</v>
      </c>
      <c r="E2492" s="1">
        <v>2491</v>
      </c>
      <c r="F2492" s="1">
        <v>10</v>
      </c>
      <c r="G2492" s="1" t="s">
        <v>4370</v>
      </c>
      <c r="H2492" s="1" t="s">
        <v>7060</v>
      </c>
      <c r="I2492" s="1">
        <v>2</v>
      </c>
      <c r="L2492" s="1">
        <v>2</v>
      </c>
      <c r="M2492" s="1" t="s">
        <v>15919</v>
      </c>
      <c r="N2492" s="1" t="s">
        <v>14407</v>
      </c>
      <c r="S2492" s="1" t="s">
        <v>4435</v>
      </c>
      <c r="T2492" s="1" t="s">
        <v>7245</v>
      </c>
      <c r="Y2492" s="1" t="s">
        <v>88</v>
      </c>
      <c r="Z2492" s="1" t="s">
        <v>7814</v>
      </c>
      <c r="AC2492" s="1">
        <v>15</v>
      </c>
      <c r="AD2492" s="1" t="s">
        <v>495</v>
      </c>
      <c r="AE2492" s="1" t="s">
        <v>9805</v>
      </c>
    </row>
    <row r="2493" spans="1:72" ht="13.5" customHeight="1">
      <c r="A2493" s="4" t="str">
        <f t="shared" ref="A2493:A2524" si="70">HYPERLINK("http://kyu.snu.ac.kr/sdhj/index.jsp?type=hj/GK14658_00IH_0001_0124.jpg","1702_각남면_0124")</f>
        <v>1702_각남면_0124</v>
      </c>
      <c r="B2493" s="1">
        <v>1702</v>
      </c>
      <c r="C2493" s="1" t="s">
        <v>12741</v>
      </c>
      <c r="D2493" s="1" t="s">
        <v>12742</v>
      </c>
      <c r="E2493" s="1">
        <v>2492</v>
      </c>
      <c r="F2493" s="1">
        <v>10</v>
      </c>
      <c r="G2493" s="1" t="s">
        <v>4370</v>
      </c>
      <c r="H2493" s="1" t="s">
        <v>7060</v>
      </c>
      <c r="I2493" s="1">
        <v>2</v>
      </c>
      <c r="L2493" s="1">
        <v>3</v>
      </c>
      <c r="M2493" s="1" t="s">
        <v>14667</v>
      </c>
      <c r="N2493" s="1" t="s">
        <v>14668</v>
      </c>
      <c r="T2493" s="1" t="s">
        <v>14194</v>
      </c>
      <c r="U2493" s="1" t="s">
        <v>4436</v>
      </c>
      <c r="V2493" s="1" t="s">
        <v>7592</v>
      </c>
      <c r="W2493" s="1" t="s">
        <v>76</v>
      </c>
      <c r="X2493" s="1" t="s">
        <v>12974</v>
      </c>
      <c r="Y2493" s="1" t="s">
        <v>4393</v>
      </c>
      <c r="Z2493" s="1" t="s">
        <v>8978</v>
      </c>
      <c r="AC2493" s="1">
        <v>65</v>
      </c>
      <c r="AD2493" s="1" t="s">
        <v>319</v>
      </c>
      <c r="AE2493" s="1" t="s">
        <v>7865</v>
      </c>
      <c r="AJ2493" s="1" t="s">
        <v>17</v>
      </c>
      <c r="AK2493" s="1" t="s">
        <v>9936</v>
      </c>
      <c r="AL2493" s="1" t="s">
        <v>149</v>
      </c>
      <c r="AM2493" s="1" t="s">
        <v>9962</v>
      </c>
      <c r="AT2493" s="1" t="s">
        <v>109</v>
      </c>
      <c r="AU2493" s="1" t="s">
        <v>10204</v>
      </c>
      <c r="AV2493" s="1" t="s">
        <v>1255</v>
      </c>
      <c r="AW2493" s="1" t="s">
        <v>10651</v>
      </c>
      <c r="BG2493" s="1" t="s">
        <v>207</v>
      </c>
      <c r="BH2493" s="1" t="s">
        <v>10187</v>
      </c>
      <c r="BI2493" s="1" t="s">
        <v>4395</v>
      </c>
      <c r="BJ2493" s="1" t="s">
        <v>9308</v>
      </c>
      <c r="BK2493" s="1" t="s">
        <v>343</v>
      </c>
      <c r="BL2493" s="1" t="s">
        <v>11039</v>
      </c>
      <c r="BM2493" s="1" t="s">
        <v>4400</v>
      </c>
      <c r="BN2493" s="1" t="s">
        <v>11813</v>
      </c>
      <c r="BO2493" s="1" t="s">
        <v>207</v>
      </c>
      <c r="BP2493" s="1" t="s">
        <v>10187</v>
      </c>
      <c r="BQ2493" s="1" t="s">
        <v>4437</v>
      </c>
      <c r="BR2493" s="1" t="s">
        <v>12418</v>
      </c>
      <c r="BS2493" s="1" t="s">
        <v>79</v>
      </c>
      <c r="BT2493" s="1" t="s">
        <v>14129</v>
      </c>
    </row>
    <row r="2494" spans="1:72" ht="13.5" customHeight="1">
      <c r="A2494" s="4" t="str">
        <f t="shared" si="70"/>
        <v>1702_각남면_0124</v>
      </c>
      <c r="B2494" s="1">
        <v>1702</v>
      </c>
      <c r="C2494" s="1" t="s">
        <v>12741</v>
      </c>
      <c r="D2494" s="1" t="s">
        <v>12742</v>
      </c>
      <c r="E2494" s="1">
        <v>2493</v>
      </c>
      <c r="F2494" s="1">
        <v>10</v>
      </c>
      <c r="G2494" s="1" t="s">
        <v>4370</v>
      </c>
      <c r="H2494" s="1" t="s">
        <v>7060</v>
      </c>
      <c r="I2494" s="1">
        <v>2</v>
      </c>
      <c r="L2494" s="1">
        <v>3</v>
      </c>
      <c r="M2494" s="1" t="s">
        <v>14667</v>
      </c>
      <c r="N2494" s="1" t="s">
        <v>14668</v>
      </c>
      <c r="S2494" s="1" t="s">
        <v>49</v>
      </c>
      <c r="T2494" s="1" t="s">
        <v>2878</v>
      </c>
      <c r="W2494" s="1" t="s">
        <v>76</v>
      </c>
      <c r="X2494" s="1" t="s">
        <v>12974</v>
      </c>
      <c r="Y2494" s="1" t="s">
        <v>119</v>
      </c>
      <c r="Z2494" s="1" t="s">
        <v>7818</v>
      </c>
      <c r="AC2494" s="1">
        <v>61</v>
      </c>
      <c r="AD2494" s="1" t="s">
        <v>284</v>
      </c>
      <c r="AE2494" s="1" t="s">
        <v>9789</v>
      </c>
      <c r="AJ2494" s="1" t="s">
        <v>2054</v>
      </c>
      <c r="AK2494" s="1" t="s">
        <v>9990</v>
      </c>
      <c r="AL2494" s="1" t="s">
        <v>79</v>
      </c>
      <c r="AM2494" s="1" t="s">
        <v>13206</v>
      </c>
      <c r="AT2494" s="1" t="s">
        <v>207</v>
      </c>
      <c r="AU2494" s="1" t="s">
        <v>10187</v>
      </c>
      <c r="AV2494" s="1" t="s">
        <v>863</v>
      </c>
      <c r="AW2494" s="1" t="s">
        <v>8127</v>
      </c>
      <c r="BG2494" s="1" t="s">
        <v>864</v>
      </c>
      <c r="BH2494" s="1" t="s">
        <v>11045</v>
      </c>
      <c r="BI2494" s="1" t="s">
        <v>865</v>
      </c>
      <c r="BJ2494" s="1" t="s">
        <v>10623</v>
      </c>
      <c r="BK2494" s="1" t="s">
        <v>105</v>
      </c>
      <c r="BL2494" s="1" t="s">
        <v>10185</v>
      </c>
      <c r="BM2494" s="1" t="s">
        <v>3139</v>
      </c>
      <c r="BN2494" s="1" t="s">
        <v>8616</v>
      </c>
      <c r="BO2494" s="1" t="s">
        <v>105</v>
      </c>
      <c r="BP2494" s="1" t="s">
        <v>10185</v>
      </c>
      <c r="BQ2494" s="1" t="s">
        <v>4438</v>
      </c>
      <c r="BR2494" s="1" t="s">
        <v>13964</v>
      </c>
      <c r="BS2494" s="1" t="s">
        <v>149</v>
      </c>
      <c r="BT2494" s="1" t="s">
        <v>9962</v>
      </c>
    </row>
    <row r="2495" spans="1:72" ht="13.5" customHeight="1">
      <c r="A2495" s="4" t="str">
        <f t="shared" si="70"/>
        <v>1702_각남면_0124</v>
      </c>
      <c r="B2495" s="1">
        <v>1702</v>
      </c>
      <c r="C2495" s="1" t="s">
        <v>12741</v>
      </c>
      <c r="D2495" s="1" t="s">
        <v>12742</v>
      </c>
      <c r="E2495" s="1">
        <v>2494</v>
      </c>
      <c r="F2495" s="1">
        <v>10</v>
      </c>
      <c r="G2495" s="1" t="s">
        <v>4370</v>
      </c>
      <c r="H2495" s="1" t="s">
        <v>7060</v>
      </c>
      <c r="I2495" s="1">
        <v>2</v>
      </c>
      <c r="L2495" s="1">
        <v>3</v>
      </c>
      <c r="M2495" s="1" t="s">
        <v>14667</v>
      </c>
      <c r="N2495" s="1" t="s">
        <v>14668</v>
      </c>
      <c r="S2495" s="1" t="s">
        <v>68</v>
      </c>
      <c r="T2495" s="1" t="s">
        <v>7222</v>
      </c>
      <c r="U2495" s="1" t="s">
        <v>481</v>
      </c>
      <c r="V2495" s="1" t="s">
        <v>7339</v>
      </c>
      <c r="Y2495" s="1" t="s">
        <v>4439</v>
      </c>
      <c r="Z2495" s="1" t="s">
        <v>8979</v>
      </c>
      <c r="AC2495" s="1">
        <v>44</v>
      </c>
      <c r="AD2495" s="1" t="s">
        <v>353</v>
      </c>
      <c r="AE2495" s="1" t="s">
        <v>9797</v>
      </c>
    </row>
    <row r="2496" spans="1:72" ht="13.5" customHeight="1">
      <c r="A2496" s="4" t="str">
        <f t="shared" si="70"/>
        <v>1702_각남면_0124</v>
      </c>
      <c r="B2496" s="1">
        <v>1702</v>
      </c>
      <c r="C2496" s="1" t="s">
        <v>12741</v>
      </c>
      <c r="D2496" s="1" t="s">
        <v>12742</v>
      </c>
      <c r="E2496" s="1">
        <v>2495</v>
      </c>
      <c r="F2496" s="1">
        <v>10</v>
      </c>
      <c r="G2496" s="1" t="s">
        <v>4370</v>
      </c>
      <c r="H2496" s="1" t="s">
        <v>7060</v>
      </c>
      <c r="I2496" s="1">
        <v>2</v>
      </c>
      <c r="L2496" s="1">
        <v>3</v>
      </c>
      <c r="M2496" s="1" t="s">
        <v>14667</v>
      </c>
      <c r="N2496" s="1" t="s">
        <v>14668</v>
      </c>
      <c r="S2496" s="1" t="s">
        <v>117</v>
      </c>
      <c r="T2496" s="1" t="s">
        <v>7223</v>
      </c>
      <c r="W2496" s="1" t="s">
        <v>166</v>
      </c>
      <c r="X2496" s="1" t="s">
        <v>7754</v>
      </c>
      <c r="Y2496" s="1" t="s">
        <v>119</v>
      </c>
      <c r="Z2496" s="1" t="s">
        <v>7818</v>
      </c>
      <c r="AC2496" s="1">
        <v>31</v>
      </c>
      <c r="AD2496" s="1" t="s">
        <v>607</v>
      </c>
      <c r="AE2496" s="1" t="s">
        <v>9809</v>
      </c>
    </row>
    <row r="2497" spans="1:73" ht="13.5" customHeight="1">
      <c r="A2497" s="4" t="str">
        <f t="shared" si="70"/>
        <v>1702_각남면_0124</v>
      </c>
      <c r="B2497" s="1">
        <v>1702</v>
      </c>
      <c r="C2497" s="1" t="s">
        <v>12741</v>
      </c>
      <c r="D2497" s="1" t="s">
        <v>12742</v>
      </c>
      <c r="E2497" s="1">
        <v>2496</v>
      </c>
      <c r="F2497" s="1">
        <v>10</v>
      </c>
      <c r="G2497" s="1" t="s">
        <v>4370</v>
      </c>
      <c r="H2497" s="1" t="s">
        <v>7060</v>
      </c>
      <c r="I2497" s="1">
        <v>2</v>
      </c>
      <c r="L2497" s="1">
        <v>3</v>
      </c>
      <c r="M2497" s="1" t="s">
        <v>14667</v>
      </c>
      <c r="N2497" s="1" t="s">
        <v>14668</v>
      </c>
      <c r="T2497" s="1" t="s">
        <v>15306</v>
      </c>
      <c r="U2497" s="1" t="s">
        <v>4440</v>
      </c>
      <c r="V2497" s="1" t="s">
        <v>7593</v>
      </c>
      <c r="Y2497" s="1" t="s">
        <v>4441</v>
      </c>
      <c r="Z2497" s="1" t="s">
        <v>13075</v>
      </c>
      <c r="AC2497" s="1">
        <v>46</v>
      </c>
      <c r="AD2497" s="1" t="s">
        <v>469</v>
      </c>
      <c r="AE2497" s="1" t="s">
        <v>9803</v>
      </c>
      <c r="AT2497" s="1" t="s">
        <v>57</v>
      </c>
      <c r="AU2497" s="1" t="s">
        <v>7320</v>
      </c>
      <c r="AV2497" s="1" t="s">
        <v>4442</v>
      </c>
      <c r="AW2497" s="1" t="s">
        <v>13455</v>
      </c>
      <c r="BB2497" s="1" t="s">
        <v>50</v>
      </c>
      <c r="BC2497" s="1" t="s">
        <v>7304</v>
      </c>
      <c r="BD2497" s="1" t="s">
        <v>3681</v>
      </c>
      <c r="BE2497" s="1" t="s">
        <v>8889</v>
      </c>
    </row>
    <row r="2498" spans="1:73" ht="13.5" customHeight="1">
      <c r="A2498" s="4" t="str">
        <f t="shared" si="70"/>
        <v>1702_각남면_0124</v>
      </c>
      <c r="B2498" s="1">
        <v>1702</v>
      </c>
      <c r="C2498" s="1" t="s">
        <v>12741</v>
      </c>
      <c r="D2498" s="1" t="s">
        <v>12742</v>
      </c>
      <c r="E2498" s="1">
        <v>2497</v>
      </c>
      <c r="F2498" s="1">
        <v>10</v>
      </c>
      <c r="G2498" s="1" t="s">
        <v>4370</v>
      </c>
      <c r="H2498" s="1" t="s">
        <v>7060</v>
      </c>
      <c r="I2498" s="1">
        <v>2</v>
      </c>
      <c r="L2498" s="1">
        <v>3</v>
      </c>
      <c r="M2498" s="1" t="s">
        <v>14667</v>
      </c>
      <c r="N2498" s="1" t="s">
        <v>14668</v>
      </c>
      <c r="S2498" s="1" t="s">
        <v>454</v>
      </c>
      <c r="T2498" s="1" t="s">
        <v>7232</v>
      </c>
      <c r="Y2498" s="1" t="s">
        <v>4443</v>
      </c>
      <c r="Z2498" s="1" t="s">
        <v>13006</v>
      </c>
      <c r="AC2498" s="1">
        <v>50</v>
      </c>
      <c r="AD2498" s="1" t="s">
        <v>782</v>
      </c>
      <c r="AE2498" s="1" t="s">
        <v>9814</v>
      </c>
      <c r="AV2498" s="1" t="s">
        <v>4444</v>
      </c>
      <c r="AW2498" s="1" t="s">
        <v>10654</v>
      </c>
    </row>
    <row r="2499" spans="1:73" ht="13.5" customHeight="1">
      <c r="A2499" s="4" t="str">
        <f t="shared" si="70"/>
        <v>1702_각남면_0124</v>
      </c>
      <c r="B2499" s="1">
        <v>1702</v>
      </c>
      <c r="C2499" s="1" t="s">
        <v>12741</v>
      </c>
      <c r="D2499" s="1" t="s">
        <v>12742</v>
      </c>
      <c r="E2499" s="1">
        <v>2498</v>
      </c>
      <c r="F2499" s="1">
        <v>10</v>
      </c>
      <c r="G2499" s="1" t="s">
        <v>4370</v>
      </c>
      <c r="H2499" s="1" t="s">
        <v>7060</v>
      </c>
      <c r="I2499" s="1">
        <v>2</v>
      </c>
      <c r="L2499" s="1">
        <v>3</v>
      </c>
      <c r="M2499" s="1" t="s">
        <v>14667</v>
      </c>
      <c r="N2499" s="1" t="s">
        <v>14668</v>
      </c>
      <c r="T2499" s="1" t="s">
        <v>15306</v>
      </c>
      <c r="U2499" s="1" t="s">
        <v>320</v>
      </c>
      <c r="V2499" s="1" t="s">
        <v>7378</v>
      </c>
      <c r="Y2499" s="1" t="s">
        <v>2404</v>
      </c>
      <c r="Z2499" s="1" t="s">
        <v>8407</v>
      </c>
      <c r="AC2499" s="1">
        <v>12</v>
      </c>
      <c r="AD2499" s="1" t="s">
        <v>736</v>
      </c>
      <c r="AE2499" s="1" t="s">
        <v>9813</v>
      </c>
    </row>
    <row r="2500" spans="1:73" ht="13.5" customHeight="1">
      <c r="A2500" s="4" t="str">
        <f t="shared" si="70"/>
        <v>1702_각남면_0124</v>
      </c>
      <c r="B2500" s="1">
        <v>1702</v>
      </c>
      <c r="C2500" s="1" t="s">
        <v>12741</v>
      </c>
      <c r="D2500" s="1" t="s">
        <v>12742</v>
      </c>
      <c r="E2500" s="1">
        <v>2499</v>
      </c>
      <c r="F2500" s="1">
        <v>10</v>
      </c>
      <c r="G2500" s="1" t="s">
        <v>4370</v>
      </c>
      <c r="H2500" s="1" t="s">
        <v>7060</v>
      </c>
      <c r="I2500" s="1">
        <v>2</v>
      </c>
      <c r="L2500" s="1">
        <v>3</v>
      </c>
      <c r="M2500" s="1" t="s">
        <v>14667</v>
      </c>
      <c r="N2500" s="1" t="s">
        <v>14668</v>
      </c>
      <c r="T2500" s="1" t="s">
        <v>15306</v>
      </c>
      <c r="U2500" s="1" t="s">
        <v>130</v>
      </c>
      <c r="V2500" s="1" t="s">
        <v>7309</v>
      </c>
      <c r="Y2500" s="1" t="s">
        <v>2411</v>
      </c>
      <c r="Z2500" s="1" t="s">
        <v>8450</v>
      </c>
      <c r="AC2500" s="1">
        <v>39</v>
      </c>
      <c r="AD2500" s="1" t="s">
        <v>803</v>
      </c>
      <c r="AE2500" s="1" t="s">
        <v>9815</v>
      </c>
      <c r="AF2500" s="1" t="s">
        <v>4445</v>
      </c>
      <c r="AG2500" s="1" t="s">
        <v>9848</v>
      </c>
    </row>
    <row r="2501" spans="1:73" ht="13.5" customHeight="1">
      <c r="A2501" s="4" t="str">
        <f t="shared" si="70"/>
        <v>1702_각남면_0124</v>
      </c>
      <c r="B2501" s="1">
        <v>1702</v>
      </c>
      <c r="C2501" s="1" t="s">
        <v>12741</v>
      </c>
      <c r="D2501" s="1" t="s">
        <v>12742</v>
      </c>
      <c r="E2501" s="1">
        <v>2500</v>
      </c>
      <c r="F2501" s="1">
        <v>10</v>
      </c>
      <c r="G2501" s="1" t="s">
        <v>4370</v>
      </c>
      <c r="H2501" s="1" t="s">
        <v>7060</v>
      </c>
      <c r="I2501" s="1">
        <v>2</v>
      </c>
      <c r="L2501" s="1">
        <v>3</v>
      </c>
      <c r="M2501" s="1" t="s">
        <v>14667</v>
      </c>
      <c r="N2501" s="1" t="s">
        <v>14668</v>
      </c>
      <c r="T2501" s="1" t="s">
        <v>15306</v>
      </c>
      <c r="U2501" s="1" t="s">
        <v>4440</v>
      </c>
      <c r="V2501" s="1" t="s">
        <v>7593</v>
      </c>
      <c r="Y2501" s="1" t="s">
        <v>4426</v>
      </c>
      <c r="Z2501" s="1" t="s">
        <v>8980</v>
      </c>
      <c r="AC2501" s="1">
        <v>37</v>
      </c>
      <c r="AD2501" s="1" t="s">
        <v>116</v>
      </c>
      <c r="AE2501" s="1" t="s">
        <v>9770</v>
      </c>
    </row>
    <row r="2502" spans="1:73" ht="13.5" customHeight="1">
      <c r="A2502" s="4" t="str">
        <f t="shared" si="70"/>
        <v>1702_각남면_0124</v>
      </c>
      <c r="B2502" s="1">
        <v>1702</v>
      </c>
      <c r="C2502" s="1" t="s">
        <v>12741</v>
      </c>
      <c r="D2502" s="1" t="s">
        <v>12742</v>
      </c>
      <c r="E2502" s="1">
        <v>2501</v>
      </c>
      <c r="F2502" s="1">
        <v>10</v>
      </c>
      <c r="G2502" s="1" t="s">
        <v>4370</v>
      </c>
      <c r="H2502" s="1" t="s">
        <v>7060</v>
      </c>
      <c r="I2502" s="1">
        <v>2</v>
      </c>
      <c r="L2502" s="1">
        <v>3</v>
      </c>
      <c r="M2502" s="1" t="s">
        <v>14667</v>
      </c>
      <c r="N2502" s="1" t="s">
        <v>14668</v>
      </c>
      <c r="T2502" s="1" t="s">
        <v>15306</v>
      </c>
      <c r="U2502" s="1" t="s">
        <v>218</v>
      </c>
      <c r="V2502" s="1" t="s">
        <v>7318</v>
      </c>
      <c r="Y2502" s="1" t="s">
        <v>15332</v>
      </c>
      <c r="Z2502" s="1" t="s">
        <v>13092</v>
      </c>
      <c r="AC2502" s="1">
        <v>29</v>
      </c>
      <c r="AD2502" s="1" t="s">
        <v>232</v>
      </c>
      <c r="AE2502" s="1" t="s">
        <v>9785</v>
      </c>
      <c r="AF2502" s="1" t="s">
        <v>146</v>
      </c>
      <c r="AG2502" s="1" t="s">
        <v>9822</v>
      </c>
      <c r="AH2502" s="1" t="s">
        <v>86</v>
      </c>
      <c r="AI2502" s="1" t="s">
        <v>9892</v>
      </c>
    </row>
    <row r="2503" spans="1:73" ht="13.5" customHeight="1">
      <c r="A2503" s="4" t="str">
        <f t="shared" si="70"/>
        <v>1702_각남면_0124</v>
      </c>
      <c r="B2503" s="1">
        <v>1702</v>
      </c>
      <c r="C2503" s="1" t="s">
        <v>12741</v>
      </c>
      <c r="D2503" s="1" t="s">
        <v>12742</v>
      </c>
      <c r="E2503" s="1">
        <v>2502</v>
      </c>
      <c r="F2503" s="1">
        <v>10</v>
      </c>
      <c r="G2503" s="1" t="s">
        <v>4370</v>
      </c>
      <c r="H2503" s="1" t="s">
        <v>7060</v>
      </c>
      <c r="I2503" s="1">
        <v>2</v>
      </c>
      <c r="L2503" s="1">
        <v>4</v>
      </c>
      <c r="M2503" s="1" t="s">
        <v>14940</v>
      </c>
      <c r="N2503" s="1" t="s">
        <v>14941</v>
      </c>
      <c r="T2503" s="1" t="s">
        <v>14194</v>
      </c>
      <c r="U2503" s="1" t="s">
        <v>12948</v>
      </c>
      <c r="V2503" s="1" t="s">
        <v>12949</v>
      </c>
      <c r="W2503" s="1" t="s">
        <v>76</v>
      </c>
      <c r="X2503" s="1" t="s">
        <v>12974</v>
      </c>
      <c r="Y2503" s="1" t="s">
        <v>4446</v>
      </c>
      <c r="Z2503" s="1" t="s">
        <v>8981</v>
      </c>
      <c r="AC2503" s="1">
        <v>70</v>
      </c>
      <c r="AD2503" s="1" t="s">
        <v>72</v>
      </c>
      <c r="AE2503" s="1" t="s">
        <v>9765</v>
      </c>
      <c r="AJ2503" s="1" t="s">
        <v>17</v>
      </c>
      <c r="AK2503" s="1" t="s">
        <v>9936</v>
      </c>
      <c r="AL2503" s="1" t="s">
        <v>149</v>
      </c>
      <c r="AM2503" s="1" t="s">
        <v>9962</v>
      </c>
      <c r="AT2503" s="1" t="s">
        <v>194</v>
      </c>
      <c r="AU2503" s="1" t="s">
        <v>7558</v>
      </c>
      <c r="AV2503" s="1" t="s">
        <v>15476</v>
      </c>
      <c r="AW2503" s="1" t="s">
        <v>8817</v>
      </c>
      <c r="BG2503" s="1" t="s">
        <v>553</v>
      </c>
      <c r="BH2503" s="1" t="s">
        <v>7549</v>
      </c>
      <c r="BI2503" s="1" t="s">
        <v>307</v>
      </c>
      <c r="BJ2503" s="1" t="s">
        <v>10560</v>
      </c>
      <c r="BK2503" s="1" t="s">
        <v>343</v>
      </c>
      <c r="BL2503" s="1" t="s">
        <v>11039</v>
      </c>
      <c r="BM2503" s="1" t="s">
        <v>4400</v>
      </c>
      <c r="BN2503" s="1" t="s">
        <v>11813</v>
      </c>
      <c r="BO2503" s="1" t="s">
        <v>95</v>
      </c>
      <c r="BP2503" s="1" t="s">
        <v>10190</v>
      </c>
      <c r="BQ2503" s="1" t="s">
        <v>4447</v>
      </c>
      <c r="BR2503" s="1" t="s">
        <v>12423</v>
      </c>
      <c r="BS2503" s="1" t="s">
        <v>1566</v>
      </c>
      <c r="BT2503" s="1" t="s">
        <v>10019</v>
      </c>
    </row>
    <row r="2504" spans="1:73" ht="13.5" customHeight="1">
      <c r="A2504" s="4" t="str">
        <f t="shared" si="70"/>
        <v>1702_각남면_0124</v>
      </c>
      <c r="B2504" s="1">
        <v>1702</v>
      </c>
      <c r="C2504" s="1" t="s">
        <v>12741</v>
      </c>
      <c r="D2504" s="1" t="s">
        <v>12742</v>
      </c>
      <c r="E2504" s="1">
        <v>2503</v>
      </c>
      <c r="F2504" s="1">
        <v>10</v>
      </c>
      <c r="G2504" s="1" t="s">
        <v>4370</v>
      </c>
      <c r="H2504" s="1" t="s">
        <v>7060</v>
      </c>
      <c r="I2504" s="1">
        <v>2</v>
      </c>
      <c r="L2504" s="1">
        <v>4</v>
      </c>
      <c r="M2504" s="1" t="s">
        <v>14940</v>
      </c>
      <c r="N2504" s="1" t="s">
        <v>14941</v>
      </c>
      <c r="S2504" s="1" t="s">
        <v>49</v>
      </c>
      <c r="T2504" s="1" t="s">
        <v>2878</v>
      </c>
      <c r="W2504" s="1" t="s">
        <v>500</v>
      </c>
      <c r="X2504" s="1" t="s">
        <v>7765</v>
      </c>
      <c r="Y2504" s="1" t="s">
        <v>88</v>
      </c>
      <c r="Z2504" s="1" t="s">
        <v>7814</v>
      </c>
      <c r="AC2504" s="1">
        <v>68</v>
      </c>
      <c r="AD2504" s="1" t="s">
        <v>184</v>
      </c>
      <c r="AE2504" s="1" t="s">
        <v>9781</v>
      </c>
      <c r="AJ2504" s="1" t="s">
        <v>17</v>
      </c>
      <c r="AK2504" s="1" t="s">
        <v>9936</v>
      </c>
      <c r="AL2504" s="1" t="s">
        <v>310</v>
      </c>
      <c r="AM2504" s="1" t="s">
        <v>9995</v>
      </c>
      <c r="AT2504" s="1" t="s">
        <v>46</v>
      </c>
      <c r="AU2504" s="1" t="s">
        <v>7417</v>
      </c>
      <c r="AV2504" s="1" t="s">
        <v>885</v>
      </c>
      <c r="AW2504" s="1" t="s">
        <v>10399</v>
      </c>
      <c r="BG2504" s="1" t="s">
        <v>46</v>
      </c>
      <c r="BH2504" s="1" t="s">
        <v>7417</v>
      </c>
      <c r="BI2504" s="1" t="s">
        <v>4448</v>
      </c>
      <c r="BJ2504" s="1" t="s">
        <v>11362</v>
      </c>
      <c r="BK2504" s="1" t="s">
        <v>95</v>
      </c>
      <c r="BL2504" s="1" t="s">
        <v>10190</v>
      </c>
      <c r="BM2504" s="1" t="s">
        <v>4449</v>
      </c>
      <c r="BN2504" s="1" t="s">
        <v>10582</v>
      </c>
      <c r="BO2504" s="1" t="s">
        <v>46</v>
      </c>
      <c r="BP2504" s="1" t="s">
        <v>7417</v>
      </c>
      <c r="BQ2504" s="1" t="s">
        <v>4450</v>
      </c>
      <c r="BR2504" s="1" t="s">
        <v>12424</v>
      </c>
      <c r="BS2504" s="1" t="s">
        <v>97</v>
      </c>
      <c r="BT2504" s="1" t="s">
        <v>9880</v>
      </c>
    </row>
    <row r="2505" spans="1:73" ht="13.5" customHeight="1">
      <c r="A2505" s="4" t="str">
        <f t="shared" si="70"/>
        <v>1702_각남면_0124</v>
      </c>
      <c r="B2505" s="1">
        <v>1702</v>
      </c>
      <c r="C2505" s="1" t="s">
        <v>12741</v>
      </c>
      <c r="D2505" s="1" t="s">
        <v>12742</v>
      </c>
      <c r="E2505" s="1">
        <v>2504</v>
      </c>
      <c r="F2505" s="1">
        <v>10</v>
      </c>
      <c r="G2505" s="1" t="s">
        <v>4370</v>
      </c>
      <c r="H2505" s="1" t="s">
        <v>7060</v>
      </c>
      <c r="I2505" s="1">
        <v>2</v>
      </c>
      <c r="L2505" s="1">
        <v>4</v>
      </c>
      <c r="M2505" s="1" t="s">
        <v>14940</v>
      </c>
      <c r="N2505" s="1" t="s">
        <v>14941</v>
      </c>
      <c r="S2505" s="1" t="s">
        <v>68</v>
      </c>
      <c r="T2505" s="1" t="s">
        <v>7222</v>
      </c>
      <c r="U2505" s="1" t="s">
        <v>733</v>
      </c>
      <c r="V2505" s="1" t="s">
        <v>7356</v>
      </c>
      <c r="Y2505" s="1" t="s">
        <v>4451</v>
      </c>
      <c r="Z2505" s="1" t="s">
        <v>8982</v>
      </c>
      <c r="AC2505" s="1">
        <v>36</v>
      </c>
      <c r="AD2505" s="1" t="s">
        <v>289</v>
      </c>
      <c r="AE2505" s="1" t="s">
        <v>9790</v>
      </c>
    </row>
    <row r="2506" spans="1:73" ht="13.5" customHeight="1">
      <c r="A2506" s="4" t="str">
        <f t="shared" si="70"/>
        <v>1702_각남면_0124</v>
      </c>
      <c r="B2506" s="1">
        <v>1702</v>
      </c>
      <c r="C2506" s="1" t="s">
        <v>12741</v>
      </c>
      <c r="D2506" s="1" t="s">
        <v>12742</v>
      </c>
      <c r="E2506" s="1">
        <v>2505</v>
      </c>
      <c r="F2506" s="1">
        <v>10</v>
      </c>
      <c r="G2506" s="1" t="s">
        <v>4370</v>
      </c>
      <c r="H2506" s="1" t="s">
        <v>7060</v>
      </c>
      <c r="I2506" s="1">
        <v>2</v>
      </c>
      <c r="L2506" s="1">
        <v>4</v>
      </c>
      <c r="M2506" s="1" t="s">
        <v>14940</v>
      </c>
      <c r="N2506" s="1" t="s">
        <v>14941</v>
      </c>
      <c r="S2506" s="1" t="s">
        <v>117</v>
      </c>
      <c r="T2506" s="1" t="s">
        <v>7223</v>
      </c>
      <c r="W2506" s="1" t="s">
        <v>76</v>
      </c>
      <c r="X2506" s="1" t="s">
        <v>12974</v>
      </c>
      <c r="Y2506" s="1" t="s">
        <v>88</v>
      </c>
      <c r="Z2506" s="1" t="s">
        <v>7814</v>
      </c>
      <c r="AC2506" s="1">
        <v>28</v>
      </c>
      <c r="AD2506" s="1" t="s">
        <v>650</v>
      </c>
      <c r="AE2506" s="1" t="s">
        <v>9810</v>
      </c>
    </row>
    <row r="2507" spans="1:73" ht="13.5" customHeight="1">
      <c r="A2507" s="4" t="str">
        <f t="shared" si="70"/>
        <v>1702_각남면_0124</v>
      </c>
      <c r="B2507" s="1">
        <v>1702</v>
      </c>
      <c r="C2507" s="1" t="s">
        <v>12741</v>
      </c>
      <c r="D2507" s="1" t="s">
        <v>12742</v>
      </c>
      <c r="E2507" s="1">
        <v>2506</v>
      </c>
      <c r="F2507" s="1">
        <v>10</v>
      </c>
      <c r="G2507" s="1" t="s">
        <v>4370</v>
      </c>
      <c r="H2507" s="1" t="s">
        <v>7060</v>
      </c>
      <c r="I2507" s="1">
        <v>2</v>
      </c>
      <c r="L2507" s="1">
        <v>5</v>
      </c>
      <c r="M2507" s="1" t="s">
        <v>15182</v>
      </c>
      <c r="N2507" s="1" t="s">
        <v>15183</v>
      </c>
      <c r="T2507" s="1" t="s">
        <v>14194</v>
      </c>
      <c r="U2507" s="1" t="s">
        <v>387</v>
      </c>
      <c r="V2507" s="1" t="s">
        <v>7332</v>
      </c>
      <c r="W2507" s="1" t="s">
        <v>76</v>
      </c>
      <c r="X2507" s="1" t="s">
        <v>12974</v>
      </c>
      <c r="Y2507" s="1" t="s">
        <v>3376</v>
      </c>
      <c r="Z2507" s="1" t="s">
        <v>8983</v>
      </c>
      <c r="AC2507" s="1">
        <v>70</v>
      </c>
      <c r="AD2507" s="1" t="s">
        <v>72</v>
      </c>
      <c r="AE2507" s="1" t="s">
        <v>9765</v>
      </c>
      <c r="AJ2507" s="1" t="s">
        <v>17</v>
      </c>
      <c r="AK2507" s="1" t="s">
        <v>9936</v>
      </c>
      <c r="AL2507" s="1" t="s">
        <v>79</v>
      </c>
      <c r="AM2507" s="1" t="s">
        <v>13206</v>
      </c>
      <c r="AT2507" s="1" t="s">
        <v>46</v>
      </c>
      <c r="AU2507" s="1" t="s">
        <v>7417</v>
      </c>
      <c r="AV2507" s="1" t="s">
        <v>4452</v>
      </c>
      <c r="AW2507" s="1" t="s">
        <v>10655</v>
      </c>
      <c r="BG2507" s="1" t="s">
        <v>343</v>
      </c>
      <c r="BH2507" s="1" t="s">
        <v>11039</v>
      </c>
      <c r="BI2507" s="1" t="s">
        <v>15502</v>
      </c>
      <c r="BJ2507" s="1" t="s">
        <v>11363</v>
      </c>
      <c r="BK2507" s="1" t="s">
        <v>1757</v>
      </c>
      <c r="BL2507" s="1" t="s">
        <v>10065</v>
      </c>
      <c r="BM2507" s="1" t="s">
        <v>4453</v>
      </c>
      <c r="BN2507" s="1" t="s">
        <v>11815</v>
      </c>
      <c r="BO2507" s="1" t="s">
        <v>553</v>
      </c>
      <c r="BP2507" s="1" t="s">
        <v>7549</v>
      </c>
      <c r="BQ2507" s="1" t="s">
        <v>15920</v>
      </c>
      <c r="BR2507" s="1" t="s">
        <v>14109</v>
      </c>
      <c r="BS2507" s="1" t="s">
        <v>97</v>
      </c>
      <c r="BT2507" s="1" t="s">
        <v>9880</v>
      </c>
      <c r="BU2507" s="1" t="s">
        <v>16110</v>
      </c>
    </row>
    <row r="2508" spans="1:73" ht="13.5" customHeight="1">
      <c r="A2508" s="4" t="str">
        <f t="shared" si="70"/>
        <v>1702_각남면_0124</v>
      </c>
      <c r="B2508" s="1">
        <v>1702</v>
      </c>
      <c r="C2508" s="1" t="s">
        <v>12741</v>
      </c>
      <c r="D2508" s="1" t="s">
        <v>12742</v>
      </c>
      <c r="E2508" s="1">
        <v>2507</v>
      </c>
      <c r="F2508" s="1">
        <v>10</v>
      </c>
      <c r="G2508" s="1" t="s">
        <v>4370</v>
      </c>
      <c r="H2508" s="1" t="s">
        <v>7060</v>
      </c>
      <c r="I2508" s="1">
        <v>2</v>
      </c>
      <c r="L2508" s="1">
        <v>5</v>
      </c>
      <c r="M2508" s="1" t="s">
        <v>15182</v>
      </c>
      <c r="N2508" s="1" t="s">
        <v>15183</v>
      </c>
      <c r="S2508" s="1" t="s">
        <v>49</v>
      </c>
      <c r="T2508" s="1" t="s">
        <v>2878</v>
      </c>
      <c r="W2508" s="1" t="s">
        <v>166</v>
      </c>
      <c r="X2508" s="1" t="s">
        <v>7754</v>
      </c>
      <c r="Y2508" s="1" t="s">
        <v>88</v>
      </c>
      <c r="Z2508" s="1" t="s">
        <v>7814</v>
      </c>
      <c r="AC2508" s="1">
        <v>58</v>
      </c>
      <c r="AD2508" s="1" t="s">
        <v>410</v>
      </c>
      <c r="AE2508" s="1" t="s">
        <v>9801</v>
      </c>
      <c r="AJ2508" s="1" t="s">
        <v>17</v>
      </c>
      <c r="AK2508" s="1" t="s">
        <v>9936</v>
      </c>
      <c r="AL2508" s="1" t="s">
        <v>97</v>
      </c>
      <c r="AM2508" s="1" t="s">
        <v>9880</v>
      </c>
      <c r="AT2508" s="1" t="s">
        <v>297</v>
      </c>
      <c r="AU2508" s="1" t="s">
        <v>10188</v>
      </c>
      <c r="AV2508" s="1" t="s">
        <v>4454</v>
      </c>
      <c r="AW2508" s="1" t="s">
        <v>8749</v>
      </c>
      <c r="BG2508" s="1" t="s">
        <v>46</v>
      </c>
      <c r="BH2508" s="1" t="s">
        <v>7417</v>
      </c>
      <c r="BI2508" s="1" t="s">
        <v>4455</v>
      </c>
      <c r="BJ2508" s="1" t="s">
        <v>11364</v>
      </c>
      <c r="BK2508" s="1" t="s">
        <v>46</v>
      </c>
      <c r="BL2508" s="1" t="s">
        <v>7417</v>
      </c>
      <c r="BM2508" s="1" t="s">
        <v>4456</v>
      </c>
      <c r="BN2508" s="1" t="s">
        <v>11816</v>
      </c>
      <c r="BO2508" s="1" t="s">
        <v>207</v>
      </c>
      <c r="BP2508" s="1" t="s">
        <v>10187</v>
      </c>
      <c r="BQ2508" s="1" t="s">
        <v>4437</v>
      </c>
      <c r="BR2508" s="1" t="s">
        <v>12418</v>
      </c>
      <c r="BS2508" s="1" t="s">
        <v>79</v>
      </c>
      <c r="BT2508" s="1" t="s">
        <v>14129</v>
      </c>
    </row>
    <row r="2509" spans="1:73" ht="13.5" customHeight="1">
      <c r="A2509" s="4" t="str">
        <f t="shared" si="70"/>
        <v>1702_각남면_0124</v>
      </c>
      <c r="B2509" s="1">
        <v>1702</v>
      </c>
      <c r="C2509" s="1" t="s">
        <v>12741</v>
      </c>
      <c r="D2509" s="1" t="s">
        <v>12742</v>
      </c>
      <c r="E2509" s="1">
        <v>2508</v>
      </c>
      <c r="F2509" s="1">
        <v>10</v>
      </c>
      <c r="G2509" s="1" t="s">
        <v>4370</v>
      </c>
      <c r="H2509" s="1" t="s">
        <v>7060</v>
      </c>
      <c r="I2509" s="1">
        <v>2</v>
      </c>
      <c r="L2509" s="1">
        <v>5</v>
      </c>
      <c r="M2509" s="1" t="s">
        <v>15182</v>
      </c>
      <c r="N2509" s="1" t="s">
        <v>15183</v>
      </c>
      <c r="S2509" s="1" t="s">
        <v>68</v>
      </c>
      <c r="T2509" s="1" t="s">
        <v>7222</v>
      </c>
      <c r="U2509" s="1" t="s">
        <v>2765</v>
      </c>
      <c r="V2509" s="1" t="s">
        <v>7470</v>
      </c>
      <c r="Y2509" s="1" t="s">
        <v>4457</v>
      </c>
      <c r="Z2509" s="1" t="s">
        <v>8984</v>
      </c>
      <c r="AC2509" s="1">
        <v>17</v>
      </c>
      <c r="AD2509" s="1" t="s">
        <v>312</v>
      </c>
      <c r="AE2509" s="1" t="s">
        <v>7338</v>
      </c>
    </row>
    <row r="2510" spans="1:73" ht="13.5" customHeight="1">
      <c r="A2510" s="4" t="str">
        <f t="shared" si="70"/>
        <v>1702_각남면_0124</v>
      </c>
      <c r="B2510" s="1">
        <v>1702</v>
      </c>
      <c r="C2510" s="1" t="s">
        <v>12741</v>
      </c>
      <c r="D2510" s="1" t="s">
        <v>12742</v>
      </c>
      <c r="E2510" s="1">
        <v>2509</v>
      </c>
      <c r="F2510" s="1">
        <v>10</v>
      </c>
      <c r="G2510" s="1" t="s">
        <v>4370</v>
      </c>
      <c r="H2510" s="1" t="s">
        <v>7060</v>
      </c>
      <c r="I2510" s="1">
        <v>2</v>
      </c>
      <c r="L2510" s="1">
        <v>5</v>
      </c>
      <c r="M2510" s="1" t="s">
        <v>15182</v>
      </c>
      <c r="N2510" s="1" t="s">
        <v>15183</v>
      </c>
      <c r="S2510" s="1" t="s">
        <v>68</v>
      </c>
      <c r="T2510" s="1" t="s">
        <v>7222</v>
      </c>
      <c r="U2510" s="1" t="s">
        <v>4266</v>
      </c>
      <c r="V2510" s="1" t="s">
        <v>12959</v>
      </c>
      <c r="Y2510" s="1" t="s">
        <v>4458</v>
      </c>
      <c r="Z2510" s="1" t="s">
        <v>8985</v>
      </c>
      <c r="AC2510" s="1">
        <v>20</v>
      </c>
      <c r="AD2510" s="1" t="s">
        <v>263</v>
      </c>
      <c r="AE2510" s="1" t="s">
        <v>9787</v>
      </c>
    </row>
    <row r="2511" spans="1:73" ht="13.5" customHeight="1">
      <c r="A2511" s="4" t="str">
        <f t="shared" si="70"/>
        <v>1702_각남면_0124</v>
      </c>
      <c r="B2511" s="1">
        <v>1702</v>
      </c>
      <c r="C2511" s="1" t="s">
        <v>12741</v>
      </c>
      <c r="D2511" s="1" t="s">
        <v>12742</v>
      </c>
      <c r="E2511" s="1">
        <v>2510</v>
      </c>
      <c r="F2511" s="1">
        <v>10</v>
      </c>
      <c r="G2511" s="1" t="s">
        <v>4370</v>
      </c>
      <c r="H2511" s="1" t="s">
        <v>7060</v>
      </c>
      <c r="I2511" s="1">
        <v>3</v>
      </c>
      <c r="J2511" s="1" t="s">
        <v>4459</v>
      </c>
      <c r="K2511" s="1" t="s">
        <v>12773</v>
      </c>
      <c r="L2511" s="1">
        <v>1</v>
      </c>
      <c r="M2511" s="1" t="s">
        <v>4459</v>
      </c>
      <c r="N2511" s="1" t="s">
        <v>12773</v>
      </c>
      <c r="T2511" s="1" t="s">
        <v>14194</v>
      </c>
      <c r="U2511" s="1" t="s">
        <v>2148</v>
      </c>
      <c r="V2511" s="1" t="s">
        <v>7445</v>
      </c>
      <c r="W2511" s="1" t="s">
        <v>76</v>
      </c>
      <c r="X2511" s="1" t="s">
        <v>12974</v>
      </c>
      <c r="Y2511" s="1" t="s">
        <v>4460</v>
      </c>
      <c r="Z2511" s="1" t="s">
        <v>8186</v>
      </c>
      <c r="AC2511" s="1">
        <v>40</v>
      </c>
      <c r="AD2511" s="1" t="s">
        <v>52</v>
      </c>
      <c r="AE2511" s="1" t="s">
        <v>13115</v>
      </c>
      <c r="AJ2511" s="1" t="s">
        <v>17</v>
      </c>
      <c r="AK2511" s="1" t="s">
        <v>9936</v>
      </c>
      <c r="AL2511" s="1" t="s">
        <v>79</v>
      </c>
      <c r="AM2511" s="1" t="s">
        <v>13206</v>
      </c>
      <c r="AT2511" s="1" t="s">
        <v>553</v>
      </c>
      <c r="AU2511" s="1" t="s">
        <v>7549</v>
      </c>
      <c r="AV2511" s="1" t="s">
        <v>3376</v>
      </c>
      <c r="AW2511" s="1" t="s">
        <v>8983</v>
      </c>
      <c r="BG2511" s="1" t="s">
        <v>46</v>
      </c>
      <c r="BH2511" s="1" t="s">
        <v>7417</v>
      </c>
      <c r="BI2511" s="1" t="s">
        <v>4452</v>
      </c>
      <c r="BJ2511" s="1" t="s">
        <v>10655</v>
      </c>
      <c r="BK2511" s="1" t="s">
        <v>46</v>
      </c>
      <c r="BL2511" s="1" t="s">
        <v>7417</v>
      </c>
      <c r="BM2511" s="1" t="s">
        <v>4461</v>
      </c>
      <c r="BN2511" s="1" t="s">
        <v>10625</v>
      </c>
      <c r="BO2511" s="1" t="s">
        <v>297</v>
      </c>
      <c r="BP2511" s="1" t="s">
        <v>10188</v>
      </c>
      <c r="BQ2511" s="1" t="s">
        <v>4462</v>
      </c>
      <c r="BR2511" s="1" t="s">
        <v>12425</v>
      </c>
      <c r="BS2511" s="1" t="s">
        <v>97</v>
      </c>
      <c r="BT2511" s="1" t="s">
        <v>9880</v>
      </c>
    </row>
    <row r="2512" spans="1:73" ht="13.5" customHeight="1">
      <c r="A2512" s="4" t="str">
        <f t="shared" si="70"/>
        <v>1702_각남면_0124</v>
      </c>
      <c r="B2512" s="1">
        <v>1702</v>
      </c>
      <c r="C2512" s="1" t="s">
        <v>12741</v>
      </c>
      <c r="D2512" s="1" t="s">
        <v>12742</v>
      </c>
      <c r="E2512" s="1">
        <v>2511</v>
      </c>
      <c r="F2512" s="1">
        <v>10</v>
      </c>
      <c r="G2512" s="1" t="s">
        <v>4370</v>
      </c>
      <c r="H2512" s="1" t="s">
        <v>7060</v>
      </c>
      <c r="I2512" s="1">
        <v>3</v>
      </c>
      <c r="L2512" s="1">
        <v>1</v>
      </c>
      <c r="M2512" s="1" t="s">
        <v>4459</v>
      </c>
      <c r="N2512" s="1" t="s">
        <v>12773</v>
      </c>
      <c r="S2512" s="1" t="s">
        <v>49</v>
      </c>
      <c r="T2512" s="1" t="s">
        <v>2878</v>
      </c>
      <c r="W2512" s="1" t="s">
        <v>557</v>
      </c>
      <c r="X2512" s="1" t="s">
        <v>7789</v>
      </c>
      <c r="Y2512" s="1" t="s">
        <v>88</v>
      </c>
      <c r="Z2512" s="1" t="s">
        <v>7814</v>
      </c>
      <c r="AC2512" s="1">
        <v>38</v>
      </c>
      <c r="AD2512" s="1" t="s">
        <v>393</v>
      </c>
      <c r="AE2512" s="1" t="s">
        <v>9799</v>
      </c>
      <c r="AJ2512" s="1" t="s">
        <v>17</v>
      </c>
      <c r="AK2512" s="1" t="s">
        <v>9936</v>
      </c>
      <c r="AL2512" s="1" t="s">
        <v>1641</v>
      </c>
      <c r="AM2512" s="1" t="s">
        <v>10018</v>
      </c>
      <c r="AT2512" s="1" t="s">
        <v>247</v>
      </c>
      <c r="AU2512" s="1" t="s">
        <v>7367</v>
      </c>
      <c r="AV2512" s="1" t="s">
        <v>4463</v>
      </c>
      <c r="AW2512" s="1" t="s">
        <v>9188</v>
      </c>
      <c r="BG2512" s="1" t="s">
        <v>194</v>
      </c>
      <c r="BH2512" s="1" t="s">
        <v>7558</v>
      </c>
      <c r="BI2512" s="1" t="s">
        <v>2289</v>
      </c>
      <c r="BJ2512" s="1" t="s">
        <v>10717</v>
      </c>
      <c r="BK2512" s="1" t="s">
        <v>46</v>
      </c>
      <c r="BL2512" s="1" t="s">
        <v>7417</v>
      </c>
      <c r="BM2512" s="1" t="s">
        <v>775</v>
      </c>
      <c r="BN2512" s="1" t="s">
        <v>10525</v>
      </c>
      <c r="BO2512" s="1" t="s">
        <v>46</v>
      </c>
      <c r="BP2512" s="1" t="s">
        <v>7417</v>
      </c>
      <c r="BQ2512" s="1" t="s">
        <v>4464</v>
      </c>
      <c r="BR2512" s="1" t="s">
        <v>13708</v>
      </c>
      <c r="BS2512" s="1" t="s">
        <v>79</v>
      </c>
      <c r="BT2512" s="1" t="s">
        <v>14129</v>
      </c>
    </row>
    <row r="2513" spans="1:73" ht="13.5" customHeight="1">
      <c r="A2513" s="4" t="str">
        <f t="shared" si="70"/>
        <v>1702_각남면_0124</v>
      </c>
      <c r="B2513" s="1">
        <v>1702</v>
      </c>
      <c r="C2513" s="1" t="s">
        <v>12741</v>
      </c>
      <c r="D2513" s="1" t="s">
        <v>12742</v>
      </c>
      <c r="E2513" s="1">
        <v>2512</v>
      </c>
      <c r="F2513" s="1">
        <v>10</v>
      </c>
      <c r="G2513" s="1" t="s">
        <v>4370</v>
      </c>
      <c r="H2513" s="1" t="s">
        <v>7060</v>
      </c>
      <c r="I2513" s="1">
        <v>3</v>
      </c>
      <c r="L2513" s="1">
        <v>1</v>
      </c>
      <c r="M2513" s="1" t="s">
        <v>4459</v>
      </c>
      <c r="N2513" s="1" t="s">
        <v>12773</v>
      </c>
      <c r="S2513" s="1" t="s">
        <v>64</v>
      </c>
      <c r="T2513" s="1" t="s">
        <v>7221</v>
      </c>
      <c r="Y2513" s="1" t="s">
        <v>88</v>
      </c>
      <c r="Z2513" s="1" t="s">
        <v>7814</v>
      </c>
      <c r="AC2513" s="1">
        <v>9</v>
      </c>
      <c r="AD2513" s="1" t="s">
        <v>736</v>
      </c>
      <c r="AE2513" s="1" t="s">
        <v>9813</v>
      </c>
      <c r="AF2513" s="1" t="s">
        <v>100</v>
      </c>
      <c r="AG2513" s="1" t="s">
        <v>9819</v>
      </c>
    </row>
    <row r="2514" spans="1:73" ht="13.5" customHeight="1">
      <c r="A2514" s="4" t="str">
        <f t="shared" si="70"/>
        <v>1702_각남면_0124</v>
      </c>
      <c r="B2514" s="1">
        <v>1702</v>
      </c>
      <c r="C2514" s="1" t="s">
        <v>12741</v>
      </c>
      <c r="D2514" s="1" t="s">
        <v>12742</v>
      </c>
      <c r="E2514" s="1">
        <v>2513</v>
      </c>
      <c r="F2514" s="1">
        <v>10</v>
      </c>
      <c r="G2514" s="1" t="s">
        <v>4370</v>
      </c>
      <c r="H2514" s="1" t="s">
        <v>7060</v>
      </c>
      <c r="I2514" s="1">
        <v>3</v>
      </c>
      <c r="L2514" s="1">
        <v>1</v>
      </c>
      <c r="M2514" s="1" t="s">
        <v>4459</v>
      </c>
      <c r="N2514" s="1" t="s">
        <v>12773</v>
      </c>
      <c r="S2514" s="1" t="s">
        <v>68</v>
      </c>
      <c r="T2514" s="1" t="s">
        <v>7222</v>
      </c>
      <c r="U2514" s="1" t="s">
        <v>2405</v>
      </c>
      <c r="V2514" s="1" t="s">
        <v>12942</v>
      </c>
      <c r="Y2514" s="1" t="s">
        <v>4465</v>
      </c>
      <c r="Z2514" s="1" t="s">
        <v>8986</v>
      </c>
      <c r="AC2514" s="1">
        <v>20</v>
      </c>
      <c r="AD2514" s="1" t="s">
        <v>263</v>
      </c>
      <c r="AE2514" s="1" t="s">
        <v>9787</v>
      </c>
    </row>
    <row r="2515" spans="1:73" ht="13.5" customHeight="1">
      <c r="A2515" s="4" t="str">
        <f t="shared" si="70"/>
        <v>1702_각남면_0124</v>
      </c>
      <c r="B2515" s="1">
        <v>1702</v>
      </c>
      <c r="C2515" s="1" t="s">
        <v>12741</v>
      </c>
      <c r="D2515" s="1" t="s">
        <v>12742</v>
      </c>
      <c r="E2515" s="1">
        <v>2514</v>
      </c>
      <c r="F2515" s="1">
        <v>10</v>
      </c>
      <c r="G2515" s="1" t="s">
        <v>4370</v>
      </c>
      <c r="H2515" s="1" t="s">
        <v>7060</v>
      </c>
      <c r="I2515" s="1">
        <v>3</v>
      </c>
      <c r="L2515" s="1">
        <v>1</v>
      </c>
      <c r="M2515" s="1" t="s">
        <v>4459</v>
      </c>
      <c r="N2515" s="1" t="s">
        <v>12773</v>
      </c>
      <c r="S2515" s="1" t="s">
        <v>64</v>
      </c>
      <c r="T2515" s="1" t="s">
        <v>7221</v>
      </c>
      <c r="Y2515" s="1" t="s">
        <v>12696</v>
      </c>
      <c r="Z2515" s="1" t="s">
        <v>13096</v>
      </c>
      <c r="AC2515" s="1">
        <v>4</v>
      </c>
      <c r="AD2515" s="1" t="s">
        <v>103</v>
      </c>
      <c r="AE2515" s="1" t="s">
        <v>9769</v>
      </c>
    </row>
    <row r="2516" spans="1:73" ht="13.5" customHeight="1">
      <c r="A2516" s="4" t="str">
        <f t="shared" si="70"/>
        <v>1702_각남면_0124</v>
      </c>
      <c r="B2516" s="1">
        <v>1702</v>
      </c>
      <c r="C2516" s="1" t="s">
        <v>12741</v>
      </c>
      <c r="D2516" s="1" t="s">
        <v>12742</v>
      </c>
      <c r="E2516" s="1">
        <v>2515</v>
      </c>
      <c r="F2516" s="1">
        <v>10</v>
      </c>
      <c r="G2516" s="1" t="s">
        <v>4370</v>
      </c>
      <c r="H2516" s="1" t="s">
        <v>7060</v>
      </c>
      <c r="I2516" s="1">
        <v>3</v>
      </c>
      <c r="L2516" s="1">
        <v>1</v>
      </c>
      <c r="M2516" s="1" t="s">
        <v>4459</v>
      </c>
      <c r="N2516" s="1" t="s">
        <v>12773</v>
      </c>
      <c r="S2516" s="1" t="s">
        <v>64</v>
      </c>
      <c r="T2516" s="1" t="s">
        <v>7221</v>
      </c>
      <c r="Y2516" s="1" t="s">
        <v>88</v>
      </c>
      <c r="Z2516" s="1" t="s">
        <v>7814</v>
      </c>
      <c r="AC2516" s="1">
        <v>2</v>
      </c>
      <c r="AD2516" s="1" t="s">
        <v>99</v>
      </c>
      <c r="AE2516" s="1" t="s">
        <v>9768</v>
      </c>
      <c r="AF2516" s="1" t="s">
        <v>100</v>
      </c>
      <c r="AG2516" s="1" t="s">
        <v>9819</v>
      </c>
    </row>
    <row r="2517" spans="1:73" ht="13.5" customHeight="1">
      <c r="A2517" s="4" t="str">
        <f t="shared" si="70"/>
        <v>1702_각남면_0124</v>
      </c>
      <c r="B2517" s="1">
        <v>1702</v>
      </c>
      <c r="C2517" s="1" t="s">
        <v>12741</v>
      </c>
      <c r="D2517" s="1" t="s">
        <v>12742</v>
      </c>
      <c r="E2517" s="1">
        <v>2516</v>
      </c>
      <c r="F2517" s="1">
        <v>10</v>
      </c>
      <c r="G2517" s="1" t="s">
        <v>4370</v>
      </c>
      <c r="H2517" s="1" t="s">
        <v>7060</v>
      </c>
      <c r="I2517" s="1">
        <v>3</v>
      </c>
      <c r="L2517" s="1">
        <v>1</v>
      </c>
      <c r="M2517" s="1" t="s">
        <v>4459</v>
      </c>
      <c r="N2517" s="1" t="s">
        <v>12773</v>
      </c>
      <c r="S2517" s="1" t="s">
        <v>68</v>
      </c>
      <c r="T2517" s="1" t="s">
        <v>7222</v>
      </c>
      <c r="Y2517" s="1" t="s">
        <v>4466</v>
      </c>
      <c r="Z2517" s="1" t="s">
        <v>8987</v>
      </c>
      <c r="AC2517" s="1">
        <v>1</v>
      </c>
      <c r="AD2517" s="1" t="s">
        <v>284</v>
      </c>
      <c r="AE2517" s="1" t="s">
        <v>9789</v>
      </c>
      <c r="AF2517" s="1" t="s">
        <v>100</v>
      </c>
      <c r="AG2517" s="1" t="s">
        <v>9819</v>
      </c>
    </row>
    <row r="2518" spans="1:73" ht="13.5" customHeight="1">
      <c r="A2518" s="4" t="str">
        <f t="shared" si="70"/>
        <v>1702_각남면_0124</v>
      </c>
      <c r="B2518" s="1">
        <v>1702</v>
      </c>
      <c r="C2518" s="1" t="s">
        <v>12741</v>
      </c>
      <c r="D2518" s="1" t="s">
        <v>12742</v>
      </c>
      <c r="E2518" s="1">
        <v>2517</v>
      </c>
      <c r="F2518" s="1">
        <v>10</v>
      </c>
      <c r="G2518" s="1" t="s">
        <v>4370</v>
      </c>
      <c r="H2518" s="1" t="s">
        <v>7060</v>
      </c>
      <c r="I2518" s="1">
        <v>3</v>
      </c>
      <c r="L2518" s="1">
        <v>2</v>
      </c>
      <c r="M2518" s="1" t="s">
        <v>14408</v>
      </c>
      <c r="N2518" s="1" t="s">
        <v>14409</v>
      </c>
      <c r="T2518" s="1" t="s">
        <v>14194</v>
      </c>
      <c r="U2518" s="1" t="s">
        <v>4467</v>
      </c>
      <c r="V2518" s="1" t="s">
        <v>7594</v>
      </c>
      <c r="W2518" s="1" t="s">
        <v>166</v>
      </c>
      <c r="X2518" s="1" t="s">
        <v>7754</v>
      </c>
      <c r="Y2518" s="1" t="s">
        <v>4468</v>
      </c>
      <c r="Z2518" s="1" t="s">
        <v>8988</v>
      </c>
      <c r="AC2518" s="1">
        <v>40</v>
      </c>
      <c r="AD2518" s="1" t="s">
        <v>52</v>
      </c>
      <c r="AE2518" s="1" t="s">
        <v>9763</v>
      </c>
      <c r="AJ2518" s="1" t="s">
        <v>17</v>
      </c>
      <c r="AK2518" s="1" t="s">
        <v>9936</v>
      </c>
      <c r="AL2518" s="1" t="s">
        <v>97</v>
      </c>
      <c r="AM2518" s="1" t="s">
        <v>9880</v>
      </c>
      <c r="AT2518" s="1" t="s">
        <v>4469</v>
      </c>
      <c r="AU2518" s="1" t="s">
        <v>13353</v>
      </c>
      <c r="AV2518" s="1" t="s">
        <v>4470</v>
      </c>
      <c r="AW2518" s="1" t="s">
        <v>8997</v>
      </c>
      <c r="BG2518" s="1" t="s">
        <v>109</v>
      </c>
      <c r="BH2518" s="1" t="s">
        <v>10204</v>
      </c>
      <c r="BI2518" s="1" t="s">
        <v>15921</v>
      </c>
      <c r="BJ2518" s="1" t="s">
        <v>10662</v>
      </c>
      <c r="BK2518" s="1" t="s">
        <v>95</v>
      </c>
      <c r="BL2518" s="1" t="s">
        <v>10190</v>
      </c>
      <c r="BM2518" s="1" t="s">
        <v>3978</v>
      </c>
      <c r="BN2518" s="1" t="s">
        <v>11354</v>
      </c>
      <c r="BO2518" s="1" t="s">
        <v>46</v>
      </c>
      <c r="BP2518" s="1" t="s">
        <v>7417</v>
      </c>
      <c r="BQ2518" s="1" t="s">
        <v>15503</v>
      </c>
      <c r="BR2518" s="1" t="s">
        <v>13701</v>
      </c>
      <c r="BS2518" s="1" t="s">
        <v>79</v>
      </c>
      <c r="BT2518" s="1" t="s">
        <v>14129</v>
      </c>
    </row>
    <row r="2519" spans="1:73" ht="13.5" customHeight="1">
      <c r="A2519" s="4" t="str">
        <f t="shared" si="70"/>
        <v>1702_각남면_0124</v>
      </c>
      <c r="B2519" s="1">
        <v>1702</v>
      </c>
      <c r="C2519" s="1" t="s">
        <v>12741</v>
      </c>
      <c r="D2519" s="1" t="s">
        <v>12742</v>
      </c>
      <c r="E2519" s="1">
        <v>2518</v>
      </c>
      <c r="F2519" s="1">
        <v>10</v>
      </c>
      <c r="G2519" s="1" t="s">
        <v>4370</v>
      </c>
      <c r="H2519" s="1" t="s">
        <v>7060</v>
      </c>
      <c r="I2519" s="1">
        <v>3</v>
      </c>
      <c r="L2519" s="1">
        <v>2</v>
      </c>
      <c r="M2519" s="1" t="s">
        <v>14408</v>
      </c>
      <c r="N2519" s="1" t="s">
        <v>14409</v>
      </c>
      <c r="S2519" s="1" t="s">
        <v>49</v>
      </c>
      <c r="T2519" s="1" t="s">
        <v>2878</v>
      </c>
      <c r="W2519" s="1" t="s">
        <v>166</v>
      </c>
      <c r="X2519" s="1" t="s">
        <v>7754</v>
      </c>
      <c r="Y2519" s="1" t="s">
        <v>88</v>
      </c>
      <c r="Z2519" s="1" t="s">
        <v>7814</v>
      </c>
      <c r="AC2519" s="1">
        <v>32</v>
      </c>
      <c r="AD2519" s="1" t="s">
        <v>178</v>
      </c>
      <c r="AE2519" s="1" t="s">
        <v>9780</v>
      </c>
      <c r="AJ2519" s="1" t="s">
        <v>17</v>
      </c>
      <c r="AK2519" s="1" t="s">
        <v>9936</v>
      </c>
      <c r="AL2519" s="1" t="s">
        <v>149</v>
      </c>
      <c r="AM2519" s="1" t="s">
        <v>9962</v>
      </c>
      <c r="AT2519" s="1" t="s">
        <v>187</v>
      </c>
      <c r="AU2519" s="1" t="s">
        <v>10063</v>
      </c>
      <c r="AV2519" s="1" t="s">
        <v>4471</v>
      </c>
      <c r="AW2519" s="1" t="s">
        <v>10656</v>
      </c>
      <c r="BG2519" s="1" t="s">
        <v>4472</v>
      </c>
      <c r="BH2519" s="1" t="s">
        <v>11084</v>
      </c>
      <c r="BI2519" s="1" t="s">
        <v>3487</v>
      </c>
      <c r="BJ2519" s="1" t="s">
        <v>11365</v>
      </c>
      <c r="BK2519" s="1" t="s">
        <v>207</v>
      </c>
      <c r="BL2519" s="1" t="s">
        <v>10187</v>
      </c>
      <c r="BM2519" s="1" t="s">
        <v>2654</v>
      </c>
      <c r="BN2519" s="1" t="s">
        <v>8993</v>
      </c>
      <c r="BO2519" s="1" t="s">
        <v>207</v>
      </c>
      <c r="BP2519" s="1" t="s">
        <v>10187</v>
      </c>
      <c r="BQ2519" s="1" t="s">
        <v>4473</v>
      </c>
      <c r="BR2519" s="1" t="s">
        <v>14016</v>
      </c>
      <c r="BS2519" s="1" t="s">
        <v>149</v>
      </c>
      <c r="BT2519" s="1" t="s">
        <v>9962</v>
      </c>
    </row>
    <row r="2520" spans="1:73" ht="13.5" customHeight="1">
      <c r="A2520" s="4" t="str">
        <f t="shared" si="70"/>
        <v>1702_각남면_0124</v>
      </c>
      <c r="B2520" s="1">
        <v>1702</v>
      </c>
      <c r="C2520" s="1" t="s">
        <v>12741</v>
      </c>
      <c r="D2520" s="1" t="s">
        <v>12742</v>
      </c>
      <c r="E2520" s="1">
        <v>2519</v>
      </c>
      <c r="F2520" s="1">
        <v>10</v>
      </c>
      <c r="G2520" s="1" t="s">
        <v>4370</v>
      </c>
      <c r="H2520" s="1" t="s">
        <v>7060</v>
      </c>
      <c r="I2520" s="1">
        <v>3</v>
      </c>
      <c r="L2520" s="1">
        <v>2</v>
      </c>
      <c r="M2520" s="1" t="s">
        <v>14408</v>
      </c>
      <c r="N2520" s="1" t="s">
        <v>14409</v>
      </c>
      <c r="S2520" s="1" t="s">
        <v>68</v>
      </c>
      <c r="T2520" s="1" t="s">
        <v>7222</v>
      </c>
      <c r="U2520" s="1" t="s">
        <v>991</v>
      </c>
      <c r="V2520" s="1" t="s">
        <v>12932</v>
      </c>
      <c r="Y2520" s="1" t="s">
        <v>1040</v>
      </c>
      <c r="Z2520" s="1" t="s">
        <v>8033</v>
      </c>
      <c r="AC2520" s="1">
        <v>22</v>
      </c>
      <c r="AD2520" s="1" t="s">
        <v>465</v>
      </c>
      <c r="AE2520" s="1" t="s">
        <v>9802</v>
      </c>
    </row>
    <row r="2521" spans="1:73" ht="13.5" customHeight="1">
      <c r="A2521" s="4" t="str">
        <f t="shared" si="70"/>
        <v>1702_각남면_0124</v>
      </c>
      <c r="B2521" s="1">
        <v>1702</v>
      </c>
      <c r="C2521" s="1" t="s">
        <v>12741</v>
      </c>
      <c r="D2521" s="1" t="s">
        <v>12742</v>
      </c>
      <c r="E2521" s="1">
        <v>2520</v>
      </c>
      <c r="F2521" s="1">
        <v>10</v>
      </c>
      <c r="G2521" s="1" t="s">
        <v>4370</v>
      </c>
      <c r="H2521" s="1" t="s">
        <v>7060</v>
      </c>
      <c r="I2521" s="1">
        <v>3</v>
      </c>
      <c r="L2521" s="1">
        <v>2</v>
      </c>
      <c r="M2521" s="1" t="s">
        <v>14408</v>
      </c>
      <c r="N2521" s="1" t="s">
        <v>14409</v>
      </c>
      <c r="S2521" s="1" t="s">
        <v>64</v>
      </c>
      <c r="T2521" s="1" t="s">
        <v>7221</v>
      </c>
      <c r="Y2521" s="1" t="s">
        <v>4120</v>
      </c>
      <c r="Z2521" s="1" t="s">
        <v>8989</v>
      </c>
      <c r="AC2521" s="1">
        <v>12</v>
      </c>
      <c r="AD2521" s="1" t="s">
        <v>736</v>
      </c>
      <c r="AE2521" s="1" t="s">
        <v>9813</v>
      </c>
    </row>
    <row r="2522" spans="1:73" ht="13.5" customHeight="1">
      <c r="A2522" s="4" t="str">
        <f t="shared" si="70"/>
        <v>1702_각남면_0124</v>
      </c>
      <c r="B2522" s="1">
        <v>1702</v>
      </c>
      <c r="C2522" s="1" t="s">
        <v>12741</v>
      </c>
      <c r="D2522" s="1" t="s">
        <v>12742</v>
      </c>
      <c r="E2522" s="1">
        <v>2521</v>
      </c>
      <c r="F2522" s="1">
        <v>10</v>
      </c>
      <c r="G2522" s="1" t="s">
        <v>4370</v>
      </c>
      <c r="H2522" s="1" t="s">
        <v>7060</v>
      </c>
      <c r="I2522" s="1">
        <v>3</v>
      </c>
      <c r="L2522" s="1">
        <v>2</v>
      </c>
      <c r="M2522" s="1" t="s">
        <v>14408</v>
      </c>
      <c r="N2522" s="1" t="s">
        <v>14409</v>
      </c>
      <c r="S2522" s="1" t="s">
        <v>64</v>
      </c>
      <c r="T2522" s="1" t="s">
        <v>7221</v>
      </c>
      <c r="Y2522" s="1" t="s">
        <v>4474</v>
      </c>
      <c r="Z2522" s="1" t="s">
        <v>8990</v>
      </c>
      <c r="AC2522" s="1">
        <v>1</v>
      </c>
      <c r="AD2522" s="1" t="s">
        <v>284</v>
      </c>
      <c r="AE2522" s="1" t="s">
        <v>9789</v>
      </c>
      <c r="AF2522" s="1" t="s">
        <v>100</v>
      </c>
      <c r="AG2522" s="1" t="s">
        <v>9819</v>
      </c>
    </row>
    <row r="2523" spans="1:73" ht="13.5" customHeight="1">
      <c r="A2523" s="4" t="str">
        <f t="shared" si="70"/>
        <v>1702_각남면_0124</v>
      </c>
      <c r="B2523" s="1">
        <v>1702</v>
      </c>
      <c r="C2523" s="1" t="s">
        <v>12741</v>
      </c>
      <c r="D2523" s="1" t="s">
        <v>12742</v>
      </c>
      <c r="E2523" s="1">
        <v>2522</v>
      </c>
      <c r="F2523" s="1">
        <v>10</v>
      </c>
      <c r="G2523" s="1" t="s">
        <v>4370</v>
      </c>
      <c r="H2523" s="1" t="s">
        <v>7060</v>
      </c>
      <c r="I2523" s="1">
        <v>3</v>
      </c>
      <c r="L2523" s="1">
        <v>3</v>
      </c>
      <c r="M2523" s="1" t="s">
        <v>14669</v>
      </c>
      <c r="N2523" s="1" t="s">
        <v>14670</v>
      </c>
      <c r="T2523" s="1" t="s">
        <v>14194</v>
      </c>
      <c r="U2523" s="1" t="s">
        <v>4475</v>
      </c>
      <c r="V2523" s="1" t="s">
        <v>7595</v>
      </c>
      <c r="W2523" s="1" t="s">
        <v>148</v>
      </c>
      <c r="X2523" s="1" t="s">
        <v>11263</v>
      </c>
      <c r="Y2523" s="1" t="s">
        <v>1575</v>
      </c>
      <c r="Z2523" s="1" t="s">
        <v>8991</v>
      </c>
      <c r="AC2523" s="1">
        <v>46</v>
      </c>
      <c r="AD2523" s="1" t="s">
        <v>469</v>
      </c>
      <c r="AE2523" s="1" t="s">
        <v>9803</v>
      </c>
      <c r="AJ2523" s="1" t="s">
        <v>17</v>
      </c>
      <c r="AK2523" s="1" t="s">
        <v>9936</v>
      </c>
      <c r="AL2523" s="1" t="s">
        <v>149</v>
      </c>
      <c r="AM2523" s="1" t="s">
        <v>9962</v>
      </c>
      <c r="AT2523" s="1" t="s">
        <v>42</v>
      </c>
      <c r="AU2523" s="1" t="s">
        <v>7418</v>
      </c>
      <c r="AV2523" s="1" t="s">
        <v>1932</v>
      </c>
      <c r="AW2523" s="1" t="s">
        <v>8903</v>
      </c>
      <c r="BG2523" s="1" t="s">
        <v>46</v>
      </c>
      <c r="BH2523" s="1" t="s">
        <v>7417</v>
      </c>
      <c r="BI2523" s="1" t="s">
        <v>1418</v>
      </c>
      <c r="BJ2523" s="1" t="s">
        <v>10374</v>
      </c>
      <c r="BK2523" s="1" t="s">
        <v>46</v>
      </c>
      <c r="BL2523" s="1" t="s">
        <v>7417</v>
      </c>
      <c r="BM2523" s="1" t="s">
        <v>4284</v>
      </c>
      <c r="BN2523" s="1" t="s">
        <v>11807</v>
      </c>
      <c r="BO2523" s="1" t="s">
        <v>46</v>
      </c>
      <c r="BP2523" s="1" t="s">
        <v>7417</v>
      </c>
      <c r="BQ2523" s="1" t="s">
        <v>4476</v>
      </c>
      <c r="BR2523" s="1" t="s">
        <v>13962</v>
      </c>
      <c r="BS2523" s="1" t="s">
        <v>149</v>
      </c>
      <c r="BT2523" s="1" t="s">
        <v>9962</v>
      </c>
    </row>
    <row r="2524" spans="1:73" ht="13.5" customHeight="1">
      <c r="A2524" s="4" t="str">
        <f t="shared" si="70"/>
        <v>1702_각남면_0124</v>
      </c>
      <c r="B2524" s="1">
        <v>1702</v>
      </c>
      <c r="C2524" s="1" t="s">
        <v>12741</v>
      </c>
      <c r="D2524" s="1" t="s">
        <v>12742</v>
      </c>
      <c r="E2524" s="1">
        <v>2523</v>
      </c>
      <c r="F2524" s="1">
        <v>10</v>
      </c>
      <c r="G2524" s="1" t="s">
        <v>4370</v>
      </c>
      <c r="H2524" s="1" t="s">
        <v>7060</v>
      </c>
      <c r="I2524" s="1">
        <v>3</v>
      </c>
      <c r="L2524" s="1">
        <v>3</v>
      </c>
      <c r="M2524" s="1" t="s">
        <v>14669</v>
      </c>
      <c r="N2524" s="1" t="s">
        <v>14670</v>
      </c>
      <c r="S2524" s="1" t="s">
        <v>49</v>
      </c>
      <c r="T2524" s="1" t="s">
        <v>2878</v>
      </c>
      <c r="W2524" s="1" t="s">
        <v>303</v>
      </c>
      <c r="X2524" s="1" t="s">
        <v>7757</v>
      </c>
      <c r="Y2524" s="1" t="s">
        <v>88</v>
      </c>
      <c r="Z2524" s="1" t="s">
        <v>7814</v>
      </c>
      <c r="AC2524" s="1">
        <v>47</v>
      </c>
      <c r="AD2524" s="1" t="s">
        <v>575</v>
      </c>
      <c r="AE2524" s="1" t="s">
        <v>9807</v>
      </c>
      <c r="AJ2524" s="1" t="s">
        <v>17</v>
      </c>
      <c r="AK2524" s="1" t="s">
        <v>9936</v>
      </c>
      <c r="AL2524" s="1" t="s">
        <v>149</v>
      </c>
      <c r="AM2524" s="1" t="s">
        <v>9962</v>
      </c>
      <c r="AT2524" s="1" t="s">
        <v>46</v>
      </c>
      <c r="AU2524" s="1" t="s">
        <v>7417</v>
      </c>
      <c r="AV2524" s="1" t="s">
        <v>4477</v>
      </c>
      <c r="AW2524" s="1" t="s">
        <v>10657</v>
      </c>
      <c r="BG2524" s="1" t="s">
        <v>42</v>
      </c>
      <c r="BH2524" s="1" t="s">
        <v>7418</v>
      </c>
      <c r="BI2524" s="1" t="s">
        <v>4478</v>
      </c>
      <c r="BJ2524" s="1" t="s">
        <v>11366</v>
      </c>
      <c r="BK2524" s="1" t="s">
        <v>42</v>
      </c>
      <c r="BL2524" s="1" t="s">
        <v>7418</v>
      </c>
      <c r="BM2524" s="1" t="s">
        <v>2005</v>
      </c>
      <c r="BN2524" s="1" t="s">
        <v>9494</v>
      </c>
      <c r="BO2524" s="1" t="s">
        <v>194</v>
      </c>
      <c r="BP2524" s="1" t="s">
        <v>7558</v>
      </c>
      <c r="BQ2524" s="1" t="s">
        <v>4479</v>
      </c>
      <c r="BR2524" s="1" t="s">
        <v>13695</v>
      </c>
      <c r="BS2524" s="1" t="s">
        <v>79</v>
      </c>
      <c r="BT2524" s="1" t="s">
        <v>14129</v>
      </c>
    </row>
    <row r="2525" spans="1:73" ht="13.5" customHeight="1">
      <c r="A2525" s="4" t="str">
        <f t="shared" ref="A2525:A2545" si="71">HYPERLINK("http://kyu.snu.ac.kr/sdhj/index.jsp?type=hj/GK14658_00IH_0001_0124.jpg","1702_각남면_0124")</f>
        <v>1702_각남면_0124</v>
      </c>
      <c r="B2525" s="1">
        <v>1702</v>
      </c>
      <c r="C2525" s="1" t="s">
        <v>12741</v>
      </c>
      <c r="D2525" s="1" t="s">
        <v>12742</v>
      </c>
      <c r="E2525" s="1">
        <v>2524</v>
      </c>
      <c r="F2525" s="1">
        <v>10</v>
      </c>
      <c r="G2525" s="1" t="s">
        <v>4370</v>
      </c>
      <c r="H2525" s="1" t="s">
        <v>7060</v>
      </c>
      <c r="I2525" s="1">
        <v>3</v>
      </c>
      <c r="L2525" s="1">
        <v>3</v>
      </c>
      <c r="M2525" s="1" t="s">
        <v>14669</v>
      </c>
      <c r="N2525" s="1" t="s">
        <v>14670</v>
      </c>
      <c r="S2525" s="1" t="s">
        <v>367</v>
      </c>
      <c r="T2525" s="1" t="s">
        <v>12826</v>
      </c>
      <c r="U2525" s="1" t="s">
        <v>42</v>
      </c>
      <c r="V2525" s="1" t="s">
        <v>7418</v>
      </c>
      <c r="Y2525" s="1" t="s">
        <v>1932</v>
      </c>
      <c r="Z2525" s="1" t="s">
        <v>8903</v>
      </c>
      <c r="AC2525" s="1">
        <v>73</v>
      </c>
      <c r="AD2525" s="1" t="s">
        <v>717</v>
      </c>
      <c r="AE2525" s="1" t="s">
        <v>9812</v>
      </c>
    </row>
    <row r="2526" spans="1:73" ht="13.5" customHeight="1">
      <c r="A2526" s="4" t="str">
        <f t="shared" si="71"/>
        <v>1702_각남면_0124</v>
      </c>
      <c r="B2526" s="1">
        <v>1702</v>
      </c>
      <c r="C2526" s="1" t="s">
        <v>12741</v>
      </c>
      <c r="D2526" s="1" t="s">
        <v>12742</v>
      </c>
      <c r="E2526" s="1">
        <v>2525</v>
      </c>
      <c r="F2526" s="1">
        <v>10</v>
      </c>
      <c r="G2526" s="1" t="s">
        <v>4370</v>
      </c>
      <c r="H2526" s="1" t="s">
        <v>7060</v>
      </c>
      <c r="I2526" s="1">
        <v>3</v>
      </c>
      <c r="L2526" s="1">
        <v>3</v>
      </c>
      <c r="M2526" s="1" t="s">
        <v>14669</v>
      </c>
      <c r="N2526" s="1" t="s">
        <v>14670</v>
      </c>
      <c r="S2526" s="1" t="s">
        <v>68</v>
      </c>
      <c r="T2526" s="1" t="s">
        <v>7222</v>
      </c>
      <c r="Y2526" s="1" t="s">
        <v>3011</v>
      </c>
      <c r="Z2526" s="1" t="s">
        <v>8575</v>
      </c>
      <c r="AC2526" s="1">
        <v>4</v>
      </c>
      <c r="AD2526" s="1" t="s">
        <v>103</v>
      </c>
      <c r="AE2526" s="1" t="s">
        <v>9769</v>
      </c>
    </row>
    <row r="2527" spans="1:73" ht="13.5" customHeight="1">
      <c r="A2527" s="4" t="str">
        <f t="shared" si="71"/>
        <v>1702_각남면_0124</v>
      </c>
      <c r="B2527" s="1">
        <v>1702</v>
      </c>
      <c r="C2527" s="1" t="s">
        <v>12741</v>
      </c>
      <c r="D2527" s="1" t="s">
        <v>12742</v>
      </c>
      <c r="E2527" s="1">
        <v>2526</v>
      </c>
      <c r="F2527" s="1">
        <v>10</v>
      </c>
      <c r="G2527" s="1" t="s">
        <v>4370</v>
      </c>
      <c r="H2527" s="1" t="s">
        <v>7060</v>
      </c>
      <c r="I2527" s="1">
        <v>3</v>
      </c>
      <c r="L2527" s="1">
        <v>3</v>
      </c>
      <c r="M2527" s="1" t="s">
        <v>14669</v>
      </c>
      <c r="N2527" s="1" t="s">
        <v>14670</v>
      </c>
      <c r="S2527" s="1" t="s">
        <v>12827</v>
      </c>
      <c r="T2527" s="1" t="s">
        <v>12828</v>
      </c>
      <c r="U2527" s="1" t="s">
        <v>75</v>
      </c>
      <c r="V2527" s="1" t="s">
        <v>7305</v>
      </c>
      <c r="W2527" s="1" t="s">
        <v>148</v>
      </c>
      <c r="X2527" s="1" t="s">
        <v>11263</v>
      </c>
      <c r="Y2527" s="1" t="s">
        <v>903</v>
      </c>
      <c r="Z2527" s="1" t="s">
        <v>8992</v>
      </c>
      <c r="AC2527" s="1">
        <v>27</v>
      </c>
      <c r="AD2527" s="1" t="s">
        <v>483</v>
      </c>
      <c r="AE2527" s="1" t="s">
        <v>9497</v>
      </c>
      <c r="BU2527" s="1" t="s">
        <v>16111</v>
      </c>
    </row>
    <row r="2528" spans="1:73" ht="13.5" customHeight="1">
      <c r="A2528" s="4" t="str">
        <f t="shared" si="71"/>
        <v>1702_각남면_0124</v>
      </c>
      <c r="B2528" s="1">
        <v>1702</v>
      </c>
      <c r="C2528" s="1" t="s">
        <v>12741</v>
      </c>
      <c r="D2528" s="1" t="s">
        <v>12742</v>
      </c>
      <c r="E2528" s="1">
        <v>2527</v>
      </c>
      <c r="F2528" s="1">
        <v>10</v>
      </c>
      <c r="G2528" s="1" t="s">
        <v>4370</v>
      </c>
      <c r="H2528" s="1" t="s">
        <v>7060</v>
      </c>
      <c r="I2528" s="1">
        <v>3</v>
      </c>
      <c r="L2528" s="1">
        <v>3</v>
      </c>
      <c r="M2528" s="1" t="s">
        <v>14669</v>
      </c>
      <c r="N2528" s="1" t="s">
        <v>14670</v>
      </c>
      <c r="S2528" s="1" t="s">
        <v>64</v>
      </c>
      <c r="T2528" s="1" t="s">
        <v>7221</v>
      </c>
      <c r="Y2528" s="1" t="s">
        <v>88</v>
      </c>
      <c r="Z2528" s="1" t="s">
        <v>7814</v>
      </c>
      <c r="AC2528" s="1">
        <v>2</v>
      </c>
      <c r="AD2528" s="1" t="s">
        <v>99</v>
      </c>
      <c r="AE2528" s="1" t="s">
        <v>9768</v>
      </c>
      <c r="AF2528" s="1" t="s">
        <v>100</v>
      </c>
      <c r="AG2528" s="1" t="s">
        <v>9819</v>
      </c>
    </row>
    <row r="2529" spans="1:72" ht="13.5" customHeight="1">
      <c r="A2529" s="4" t="str">
        <f t="shared" si="71"/>
        <v>1702_각남면_0124</v>
      </c>
      <c r="B2529" s="1">
        <v>1702</v>
      </c>
      <c r="C2529" s="1" t="s">
        <v>12741</v>
      </c>
      <c r="D2529" s="1" t="s">
        <v>12742</v>
      </c>
      <c r="E2529" s="1">
        <v>2528</v>
      </c>
      <c r="F2529" s="1">
        <v>10</v>
      </c>
      <c r="G2529" s="1" t="s">
        <v>4370</v>
      </c>
      <c r="H2529" s="1" t="s">
        <v>7060</v>
      </c>
      <c r="I2529" s="1">
        <v>3</v>
      </c>
      <c r="L2529" s="1">
        <v>3</v>
      </c>
      <c r="M2529" s="1" t="s">
        <v>14669</v>
      </c>
      <c r="N2529" s="1" t="s">
        <v>14670</v>
      </c>
      <c r="S2529" s="1" t="s">
        <v>3675</v>
      </c>
      <c r="T2529" s="1" t="s">
        <v>7273</v>
      </c>
      <c r="W2529" s="1" t="s">
        <v>148</v>
      </c>
      <c r="X2529" s="1" t="s">
        <v>11263</v>
      </c>
      <c r="Y2529" s="1" t="s">
        <v>88</v>
      </c>
      <c r="Z2529" s="1" t="s">
        <v>7814</v>
      </c>
      <c r="AC2529" s="1">
        <v>59</v>
      </c>
      <c r="AD2529" s="1" t="s">
        <v>296</v>
      </c>
      <c r="AE2529" s="1" t="s">
        <v>9791</v>
      </c>
      <c r="AF2529" s="1" t="s">
        <v>100</v>
      </c>
      <c r="AG2529" s="1" t="s">
        <v>9819</v>
      </c>
    </row>
    <row r="2530" spans="1:72" ht="13.5" customHeight="1">
      <c r="A2530" s="4" t="str">
        <f t="shared" si="71"/>
        <v>1702_각남면_0124</v>
      </c>
      <c r="B2530" s="1">
        <v>1702</v>
      </c>
      <c r="C2530" s="1" t="s">
        <v>12741</v>
      </c>
      <c r="D2530" s="1" t="s">
        <v>12742</v>
      </c>
      <c r="E2530" s="1">
        <v>2529</v>
      </c>
      <c r="F2530" s="1">
        <v>10</v>
      </c>
      <c r="G2530" s="1" t="s">
        <v>4370</v>
      </c>
      <c r="H2530" s="1" t="s">
        <v>7060</v>
      </c>
      <c r="I2530" s="1">
        <v>3</v>
      </c>
      <c r="L2530" s="1">
        <v>4</v>
      </c>
      <c r="M2530" s="1" t="s">
        <v>14942</v>
      </c>
      <c r="N2530" s="1" t="s">
        <v>14943</v>
      </c>
      <c r="T2530" s="1" t="s">
        <v>14194</v>
      </c>
      <c r="U2530" s="1" t="s">
        <v>1483</v>
      </c>
      <c r="V2530" s="1" t="s">
        <v>7409</v>
      </c>
      <c r="W2530" s="1" t="s">
        <v>598</v>
      </c>
      <c r="X2530" s="1" t="s">
        <v>7767</v>
      </c>
      <c r="Y2530" s="1" t="s">
        <v>2654</v>
      </c>
      <c r="Z2530" s="1" t="s">
        <v>8993</v>
      </c>
      <c r="AC2530" s="1">
        <v>45</v>
      </c>
      <c r="AD2530" s="1" t="s">
        <v>203</v>
      </c>
      <c r="AE2530" s="1" t="s">
        <v>9782</v>
      </c>
      <c r="AJ2530" s="1" t="s">
        <v>17</v>
      </c>
      <c r="AK2530" s="1" t="s">
        <v>9936</v>
      </c>
      <c r="AL2530" s="1" t="s">
        <v>149</v>
      </c>
      <c r="AM2530" s="1" t="s">
        <v>9962</v>
      </c>
      <c r="AT2530" s="1" t="s">
        <v>80</v>
      </c>
      <c r="AU2530" s="1" t="s">
        <v>13354</v>
      </c>
      <c r="AV2530" s="1" t="s">
        <v>1931</v>
      </c>
      <c r="AW2530" s="1" t="s">
        <v>8778</v>
      </c>
      <c r="BG2530" s="1" t="s">
        <v>46</v>
      </c>
      <c r="BH2530" s="1" t="s">
        <v>7417</v>
      </c>
      <c r="BI2530" s="1" t="s">
        <v>1932</v>
      </c>
      <c r="BJ2530" s="1" t="s">
        <v>8903</v>
      </c>
      <c r="BK2530" s="1" t="s">
        <v>46</v>
      </c>
      <c r="BL2530" s="1" t="s">
        <v>7417</v>
      </c>
      <c r="BM2530" s="1" t="s">
        <v>4053</v>
      </c>
      <c r="BN2530" s="1" t="s">
        <v>11792</v>
      </c>
      <c r="BO2530" s="1" t="s">
        <v>46</v>
      </c>
      <c r="BP2530" s="1" t="s">
        <v>7417</v>
      </c>
      <c r="BQ2530" s="1" t="s">
        <v>4480</v>
      </c>
      <c r="BR2530" s="1" t="s">
        <v>14097</v>
      </c>
      <c r="BS2530" s="1" t="s">
        <v>120</v>
      </c>
      <c r="BT2530" s="1" t="s">
        <v>9894</v>
      </c>
    </row>
    <row r="2531" spans="1:72" ht="13.5" customHeight="1">
      <c r="A2531" s="4" t="str">
        <f t="shared" si="71"/>
        <v>1702_각남면_0124</v>
      </c>
      <c r="B2531" s="1">
        <v>1702</v>
      </c>
      <c r="C2531" s="1" t="s">
        <v>12741</v>
      </c>
      <c r="D2531" s="1" t="s">
        <v>12742</v>
      </c>
      <c r="E2531" s="1">
        <v>2530</v>
      </c>
      <c r="F2531" s="1">
        <v>10</v>
      </c>
      <c r="G2531" s="1" t="s">
        <v>4370</v>
      </c>
      <c r="H2531" s="1" t="s">
        <v>7060</v>
      </c>
      <c r="I2531" s="1">
        <v>3</v>
      </c>
      <c r="L2531" s="1">
        <v>4</v>
      </c>
      <c r="M2531" s="1" t="s">
        <v>14942</v>
      </c>
      <c r="N2531" s="1" t="s">
        <v>14943</v>
      </c>
      <c r="S2531" s="1" t="s">
        <v>49</v>
      </c>
      <c r="T2531" s="1" t="s">
        <v>2878</v>
      </c>
      <c r="W2531" s="1" t="s">
        <v>351</v>
      </c>
      <c r="X2531" s="1" t="s">
        <v>7758</v>
      </c>
      <c r="Y2531" s="1" t="s">
        <v>88</v>
      </c>
      <c r="Z2531" s="1" t="s">
        <v>7814</v>
      </c>
      <c r="AC2531" s="1">
        <v>50</v>
      </c>
      <c r="AD2531" s="1" t="s">
        <v>782</v>
      </c>
      <c r="AE2531" s="1" t="s">
        <v>9814</v>
      </c>
      <c r="AJ2531" s="1" t="s">
        <v>17</v>
      </c>
      <c r="AK2531" s="1" t="s">
        <v>9936</v>
      </c>
      <c r="AL2531" s="1" t="s">
        <v>310</v>
      </c>
      <c r="AM2531" s="1" t="s">
        <v>9995</v>
      </c>
      <c r="AT2531" s="1" t="s">
        <v>46</v>
      </c>
      <c r="AU2531" s="1" t="s">
        <v>7417</v>
      </c>
      <c r="AV2531" s="1" t="s">
        <v>4481</v>
      </c>
      <c r="AW2531" s="1" t="s">
        <v>10658</v>
      </c>
      <c r="BG2531" s="1" t="s">
        <v>46</v>
      </c>
      <c r="BH2531" s="1" t="s">
        <v>7417</v>
      </c>
      <c r="BI2531" s="1" t="s">
        <v>4277</v>
      </c>
      <c r="BJ2531" s="1" t="s">
        <v>8934</v>
      </c>
      <c r="BK2531" s="1" t="s">
        <v>46</v>
      </c>
      <c r="BL2531" s="1" t="s">
        <v>7417</v>
      </c>
      <c r="BM2531" s="1" t="s">
        <v>15922</v>
      </c>
      <c r="BN2531" s="1" t="s">
        <v>11817</v>
      </c>
      <c r="BO2531" s="1" t="s">
        <v>46</v>
      </c>
      <c r="BP2531" s="1" t="s">
        <v>7417</v>
      </c>
      <c r="BQ2531" s="1" t="s">
        <v>4482</v>
      </c>
      <c r="BR2531" s="1" t="s">
        <v>12426</v>
      </c>
      <c r="BS2531" s="1" t="s">
        <v>97</v>
      </c>
      <c r="BT2531" s="1" t="s">
        <v>9880</v>
      </c>
    </row>
    <row r="2532" spans="1:72" ht="13.5" customHeight="1">
      <c r="A2532" s="4" t="str">
        <f t="shared" si="71"/>
        <v>1702_각남면_0124</v>
      </c>
      <c r="B2532" s="1">
        <v>1702</v>
      </c>
      <c r="C2532" s="1" t="s">
        <v>12741</v>
      </c>
      <c r="D2532" s="1" t="s">
        <v>12742</v>
      </c>
      <c r="E2532" s="1">
        <v>2531</v>
      </c>
      <c r="F2532" s="1">
        <v>10</v>
      </c>
      <c r="G2532" s="1" t="s">
        <v>4370</v>
      </c>
      <c r="H2532" s="1" t="s">
        <v>7060</v>
      </c>
      <c r="I2532" s="1">
        <v>3</v>
      </c>
      <c r="L2532" s="1">
        <v>4</v>
      </c>
      <c r="M2532" s="1" t="s">
        <v>14942</v>
      </c>
      <c r="N2532" s="1" t="s">
        <v>14943</v>
      </c>
      <c r="S2532" s="1" t="s">
        <v>367</v>
      </c>
      <c r="T2532" s="1" t="s">
        <v>12826</v>
      </c>
      <c r="U2532" s="1" t="s">
        <v>80</v>
      </c>
      <c r="V2532" s="1" t="s">
        <v>12874</v>
      </c>
      <c r="Y2532" s="1" t="s">
        <v>1931</v>
      </c>
      <c r="Z2532" s="1" t="s">
        <v>8778</v>
      </c>
      <c r="AC2532" s="1">
        <v>72</v>
      </c>
      <c r="AD2532" s="1" t="s">
        <v>736</v>
      </c>
      <c r="AE2532" s="1" t="s">
        <v>9813</v>
      </c>
    </row>
    <row r="2533" spans="1:72" ht="13.5" customHeight="1">
      <c r="A2533" s="4" t="str">
        <f t="shared" si="71"/>
        <v>1702_각남면_0124</v>
      </c>
      <c r="B2533" s="1">
        <v>1702</v>
      </c>
      <c r="C2533" s="1" t="s">
        <v>12741</v>
      </c>
      <c r="D2533" s="1" t="s">
        <v>12742</v>
      </c>
      <c r="E2533" s="1">
        <v>2532</v>
      </c>
      <c r="F2533" s="1">
        <v>10</v>
      </c>
      <c r="G2533" s="1" t="s">
        <v>4370</v>
      </c>
      <c r="H2533" s="1" t="s">
        <v>7060</v>
      </c>
      <c r="I2533" s="1">
        <v>3</v>
      </c>
      <c r="L2533" s="1">
        <v>4</v>
      </c>
      <c r="M2533" s="1" t="s">
        <v>14942</v>
      </c>
      <c r="N2533" s="1" t="s">
        <v>14943</v>
      </c>
      <c r="S2533" s="1" t="s">
        <v>280</v>
      </c>
      <c r="T2533" s="1" t="s">
        <v>7228</v>
      </c>
      <c r="W2533" s="1" t="s">
        <v>1076</v>
      </c>
      <c r="X2533" s="1" t="s">
        <v>12983</v>
      </c>
      <c r="Y2533" s="1" t="s">
        <v>88</v>
      </c>
      <c r="Z2533" s="1" t="s">
        <v>7814</v>
      </c>
      <c r="AC2533" s="1">
        <v>64</v>
      </c>
      <c r="AD2533" s="1" t="s">
        <v>103</v>
      </c>
      <c r="AE2533" s="1" t="s">
        <v>9769</v>
      </c>
    </row>
    <row r="2534" spans="1:72" ht="13.5" customHeight="1">
      <c r="A2534" s="4" t="str">
        <f t="shared" si="71"/>
        <v>1702_각남면_0124</v>
      </c>
      <c r="B2534" s="1">
        <v>1702</v>
      </c>
      <c r="C2534" s="1" t="s">
        <v>12741</v>
      </c>
      <c r="D2534" s="1" t="s">
        <v>12742</v>
      </c>
      <c r="E2534" s="1">
        <v>2533</v>
      </c>
      <c r="F2534" s="1">
        <v>10</v>
      </c>
      <c r="G2534" s="1" t="s">
        <v>4370</v>
      </c>
      <c r="H2534" s="1" t="s">
        <v>7060</v>
      </c>
      <c r="I2534" s="1">
        <v>3</v>
      </c>
      <c r="L2534" s="1">
        <v>4</v>
      </c>
      <c r="M2534" s="1" t="s">
        <v>14942</v>
      </c>
      <c r="N2534" s="1" t="s">
        <v>14943</v>
      </c>
      <c r="S2534" s="1" t="s">
        <v>68</v>
      </c>
      <c r="T2534" s="1" t="s">
        <v>7222</v>
      </c>
      <c r="Y2534" s="1" t="s">
        <v>2252</v>
      </c>
      <c r="Z2534" s="1" t="s">
        <v>8359</v>
      </c>
      <c r="AC2534" s="1">
        <v>6</v>
      </c>
      <c r="AD2534" s="1" t="s">
        <v>316</v>
      </c>
      <c r="AE2534" s="1" t="s">
        <v>9794</v>
      </c>
    </row>
    <row r="2535" spans="1:72" ht="13.5" customHeight="1">
      <c r="A2535" s="4" t="str">
        <f t="shared" si="71"/>
        <v>1702_각남면_0124</v>
      </c>
      <c r="B2535" s="1">
        <v>1702</v>
      </c>
      <c r="C2535" s="1" t="s">
        <v>12741</v>
      </c>
      <c r="D2535" s="1" t="s">
        <v>12742</v>
      </c>
      <c r="E2535" s="1">
        <v>2534</v>
      </c>
      <c r="F2535" s="1">
        <v>10</v>
      </c>
      <c r="G2535" s="1" t="s">
        <v>4370</v>
      </c>
      <c r="H2535" s="1" t="s">
        <v>7060</v>
      </c>
      <c r="I2535" s="1">
        <v>3</v>
      </c>
      <c r="L2535" s="1">
        <v>4</v>
      </c>
      <c r="M2535" s="1" t="s">
        <v>14942</v>
      </c>
      <c r="N2535" s="1" t="s">
        <v>14943</v>
      </c>
      <c r="S2535" s="1" t="s">
        <v>68</v>
      </c>
      <c r="T2535" s="1" t="s">
        <v>7222</v>
      </c>
      <c r="Y2535" s="1" t="s">
        <v>4483</v>
      </c>
      <c r="Z2535" s="1" t="s">
        <v>8466</v>
      </c>
      <c r="AC2535" s="1">
        <v>8</v>
      </c>
      <c r="AD2535" s="1" t="s">
        <v>184</v>
      </c>
      <c r="AE2535" s="1" t="s">
        <v>9781</v>
      </c>
    </row>
    <row r="2536" spans="1:72" ht="13.5" customHeight="1">
      <c r="A2536" s="4" t="str">
        <f t="shared" si="71"/>
        <v>1702_각남면_0124</v>
      </c>
      <c r="B2536" s="1">
        <v>1702</v>
      </c>
      <c r="C2536" s="1" t="s">
        <v>12741</v>
      </c>
      <c r="D2536" s="1" t="s">
        <v>12742</v>
      </c>
      <c r="E2536" s="1">
        <v>2535</v>
      </c>
      <c r="F2536" s="1">
        <v>10</v>
      </c>
      <c r="G2536" s="1" t="s">
        <v>4370</v>
      </c>
      <c r="H2536" s="1" t="s">
        <v>7060</v>
      </c>
      <c r="I2536" s="1">
        <v>3</v>
      </c>
      <c r="L2536" s="1">
        <v>4</v>
      </c>
      <c r="M2536" s="1" t="s">
        <v>14942</v>
      </c>
      <c r="N2536" s="1" t="s">
        <v>14943</v>
      </c>
      <c r="S2536" s="1" t="s">
        <v>64</v>
      </c>
      <c r="T2536" s="1" t="s">
        <v>7221</v>
      </c>
      <c r="Y2536" s="1" t="s">
        <v>2420</v>
      </c>
      <c r="Z2536" s="1" t="s">
        <v>8410</v>
      </c>
      <c r="AC2536" s="1">
        <v>11</v>
      </c>
      <c r="AD2536" s="1" t="s">
        <v>313</v>
      </c>
      <c r="AE2536" s="1" t="s">
        <v>9793</v>
      </c>
    </row>
    <row r="2537" spans="1:72" ht="13.5" customHeight="1">
      <c r="A2537" s="4" t="str">
        <f t="shared" si="71"/>
        <v>1702_각남면_0124</v>
      </c>
      <c r="B2537" s="1">
        <v>1702</v>
      </c>
      <c r="C2537" s="1" t="s">
        <v>12741</v>
      </c>
      <c r="D2537" s="1" t="s">
        <v>12742</v>
      </c>
      <c r="E2537" s="1">
        <v>2536</v>
      </c>
      <c r="F2537" s="1">
        <v>10</v>
      </c>
      <c r="G2537" s="1" t="s">
        <v>4370</v>
      </c>
      <c r="H2537" s="1" t="s">
        <v>7060</v>
      </c>
      <c r="I2537" s="1">
        <v>3</v>
      </c>
      <c r="L2537" s="1">
        <v>5</v>
      </c>
      <c r="M2537" s="1" t="s">
        <v>336</v>
      </c>
      <c r="N2537" s="1" t="s">
        <v>7860</v>
      </c>
      <c r="T2537" s="1" t="s">
        <v>14194</v>
      </c>
      <c r="U2537" s="1" t="s">
        <v>57</v>
      </c>
      <c r="V2537" s="1" t="s">
        <v>7320</v>
      </c>
      <c r="Y2537" s="1" t="s">
        <v>336</v>
      </c>
      <c r="Z2537" s="1" t="s">
        <v>7860</v>
      </c>
      <c r="AC2537" s="1">
        <v>33</v>
      </c>
      <c r="AD2537" s="1" t="s">
        <v>380</v>
      </c>
      <c r="AE2537" s="1" t="s">
        <v>9798</v>
      </c>
      <c r="AJ2537" s="1" t="s">
        <v>17</v>
      </c>
      <c r="AK2537" s="1" t="s">
        <v>9936</v>
      </c>
      <c r="AL2537" s="1" t="s">
        <v>149</v>
      </c>
      <c r="AM2537" s="1" t="s">
        <v>9962</v>
      </c>
      <c r="AN2537" s="1" t="s">
        <v>893</v>
      </c>
      <c r="AO2537" s="1" t="s">
        <v>9946</v>
      </c>
      <c r="AR2537" s="1" t="s">
        <v>4484</v>
      </c>
      <c r="AS2537" s="1" t="s">
        <v>10118</v>
      </c>
      <c r="AT2537" s="1" t="s">
        <v>57</v>
      </c>
      <c r="AU2537" s="1" t="s">
        <v>7320</v>
      </c>
      <c r="AV2537" s="1" t="s">
        <v>4485</v>
      </c>
      <c r="AW2537" s="1" t="s">
        <v>8221</v>
      </c>
      <c r="BB2537" s="1" t="s">
        <v>128</v>
      </c>
      <c r="BC2537" s="1" t="s">
        <v>13465</v>
      </c>
      <c r="BD2537" s="1" t="s">
        <v>4486</v>
      </c>
      <c r="BE2537" s="1" t="s">
        <v>10967</v>
      </c>
      <c r="BG2537" s="1" t="s">
        <v>57</v>
      </c>
      <c r="BH2537" s="1" t="s">
        <v>7320</v>
      </c>
      <c r="BI2537" s="1" t="s">
        <v>1418</v>
      </c>
      <c r="BJ2537" s="1" t="s">
        <v>10374</v>
      </c>
      <c r="BK2537" s="1" t="s">
        <v>57</v>
      </c>
      <c r="BL2537" s="1" t="s">
        <v>7320</v>
      </c>
      <c r="BM2537" s="1" t="s">
        <v>3076</v>
      </c>
      <c r="BN2537" s="1" t="s">
        <v>8597</v>
      </c>
      <c r="BO2537" s="1" t="s">
        <v>46</v>
      </c>
      <c r="BP2537" s="1" t="s">
        <v>7417</v>
      </c>
      <c r="BQ2537" s="1" t="s">
        <v>4487</v>
      </c>
      <c r="BR2537" s="1" t="s">
        <v>12427</v>
      </c>
      <c r="BS2537" s="1" t="s">
        <v>2562</v>
      </c>
      <c r="BT2537" s="1" t="s">
        <v>14132</v>
      </c>
    </row>
    <row r="2538" spans="1:72" ht="13.5" customHeight="1">
      <c r="A2538" s="4" t="str">
        <f t="shared" si="71"/>
        <v>1702_각남면_0124</v>
      </c>
      <c r="B2538" s="1">
        <v>1702</v>
      </c>
      <c r="C2538" s="1" t="s">
        <v>12741</v>
      </c>
      <c r="D2538" s="1" t="s">
        <v>12742</v>
      </c>
      <c r="E2538" s="1">
        <v>2537</v>
      </c>
      <c r="F2538" s="1">
        <v>10</v>
      </c>
      <c r="G2538" s="1" t="s">
        <v>4370</v>
      </c>
      <c r="H2538" s="1" t="s">
        <v>7060</v>
      </c>
      <c r="I2538" s="1">
        <v>3</v>
      </c>
      <c r="L2538" s="1">
        <v>5</v>
      </c>
      <c r="M2538" s="1" t="s">
        <v>336</v>
      </c>
      <c r="N2538" s="1" t="s">
        <v>7860</v>
      </c>
      <c r="S2538" s="1" t="s">
        <v>49</v>
      </c>
      <c r="T2538" s="1" t="s">
        <v>2878</v>
      </c>
      <c r="U2538" s="1" t="s">
        <v>1240</v>
      </c>
      <c r="V2538" s="1" t="s">
        <v>7387</v>
      </c>
      <c r="W2538" s="1" t="s">
        <v>656</v>
      </c>
      <c r="X2538" s="1" t="s">
        <v>7770</v>
      </c>
      <c r="Y2538" s="1" t="s">
        <v>884</v>
      </c>
      <c r="Z2538" s="1" t="s">
        <v>8187</v>
      </c>
      <c r="AC2538" s="1">
        <v>37</v>
      </c>
      <c r="AD2538" s="1" t="s">
        <v>116</v>
      </c>
      <c r="AE2538" s="1" t="s">
        <v>9770</v>
      </c>
      <c r="AJ2538" s="1" t="s">
        <v>17</v>
      </c>
      <c r="AK2538" s="1" t="s">
        <v>9936</v>
      </c>
      <c r="AL2538" s="1" t="s">
        <v>97</v>
      </c>
      <c r="AM2538" s="1" t="s">
        <v>9880</v>
      </c>
      <c r="AT2538" s="1" t="s">
        <v>259</v>
      </c>
      <c r="AU2538" s="1" t="s">
        <v>13350</v>
      </c>
      <c r="AV2538" s="1" t="s">
        <v>2451</v>
      </c>
      <c r="AW2538" s="1" t="s">
        <v>8540</v>
      </c>
      <c r="BG2538" s="1" t="s">
        <v>57</v>
      </c>
      <c r="BH2538" s="1" t="s">
        <v>7320</v>
      </c>
      <c r="BI2538" s="1" t="s">
        <v>4488</v>
      </c>
      <c r="BJ2538" s="1" t="s">
        <v>10675</v>
      </c>
      <c r="BK2538" s="1" t="s">
        <v>46</v>
      </c>
      <c r="BL2538" s="1" t="s">
        <v>7417</v>
      </c>
      <c r="BM2538" s="1" t="s">
        <v>4489</v>
      </c>
      <c r="BN2538" s="1" t="s">
        <v>11818</v>
      </c>
      <c r="BO2538" s="1" t="s">
        <v>42</v>
      </c>
      <c r="BP2538" s="1" t="s">
        <v>7418</v>
      </c>
      <c r="BQ2538" s="1" t="s">
        <v>4490</v>
      </c>
      <c r="BR2538" s="1" t="s">
        <v>14087</v>
      </c>
      <c r="BS2538" s="1" t="s">
        <v>149</v>
      </c>
      <c r="BT2538" s="1" t="s">
        <v>9962</v>
      </c>
    </row>
    <row r="2539" spans="1:72" ht="13.5" customHeight="1">
      <c r="A2539" s="4" t="str">
        <f t="shared" si="71"/>
        <v>1702_각남면_0124</v>
      </c>
      <c r="B2539" s="1">
        <v>1702</v>
      </c>
      <c r="C2539" s="1" t="s">
        <v>12741</v>
      </c>
      <c r="D2539" s="1" t="s">
        <v>12742</v>
      </c>
      <c r="E2539" s="1">
        <v>2538</v>
      </c>
      <c r="F2539" s="1">
        <v>10</v>
      </c>
      <c r="G2539" s="1" t="s">
        <v>4370</v>
      </c>
      <c r="H2539" s="1" t="s">
        <v>7060</v>
      </c>
      <c r="I2539" s="1">
        <v>3</v>
      </c>
      <c r="L2539" s="1">
        <v>5</v>
      </c>
      <c r="M2539" s="1" t="s">
        <v>336</v>
      </c>
      <c r="N2539" s="1" t="s">
        <v>7860</v>
      </c>
      <c r="S2539" s="1" t="s">
        <v>64</v>
      </c>
      <c r="T2539" s="1" t="s">
        <v>7221</v>
      </c>
      <c r="Y2539" s="1" t="s">
        <v>2032</v>
      </c>
      <c r="Z2539" s="1" t="s">
        <v>8302</v>
      </c>
      <c r="AC2539" s="1">
        <v>6</v>
      </c>
      <c r="AD2539" s="1" t="s">
        <v>316</v>
      </c>
      <c r="AE2539" s="1" t="s">
        <v>9794</v>
      </c>
    </row>
    <row r="2540" spans="1:72" ht="13.5" customHeight="1">
      <c r="A2540" s="4" t="str">
        <f t="shared" si="71"/>
        <v>1702_각남면_0124</v>
      </c>
      <c r="B2540" s="1">
        <v>1702</v>
      </c>
      <c r="C2540" s="1" t="s">
        <v>12741</v>
      </c>
      <c r="D2540" s="1" t="s">
        <v>12742</v>
      </c>
      <c r="E2540" s="1">
        <v>2539</v>
      </c>
      <c r="F2540" s="1">
        <v>10</v>
      </c>
      <c r="G2540" s="1" t="s">
        <v>4370</v>
      </c>
      <c r="H2540" s="1" t="s">
        <v>7060</v>
      </c>
      <c r="I2540" s="1">
        <v>3</v>
      </c>
      <c r="L2540" s="1">
        <v>5</v>
      </c>
      <c r="M2540" s="1" t="s">
        <v>336</v>
      </c>
      <c r="N2540" s="1" t="s">
        <v>7860</v>
      </c>
      <c r="S2540" s="1" t="s">
        <v>68</v>
      </c>
      <c r="T2540" s="1" t="s">
        <v>7222</v>
      </c>
      <c r="Y2540" s="1" t="s">
        <v>4491</v>
      </c>
      <c r="Z2540" s="1" t="s">
        <v>8431</v>
      </c>
      <c r="AC2540" s="1">
        <v>4</v>
      </c>
      <c r="AD2540" s="1" t="s">
        <v>103</v>
      </c>
      <c r="AE2540" s="1" t="s">
        <v>9769</v>
      </c>
      <c r="AF2540" s="1" t="s">
        <v>100</v>
      </c>
      <c r="AG2540" s="1" t="s">
        <v>9819</v>
      </c>
    </row>
    <row r="2541" spans="1:72" ht="13.5" customHeight="1">
      <c r="A2541" s="4" t="str">
        <f t="shared" si="71"/>
        <v>1702_각남면_0124</v>
      </c>
      <c r="B2541" s="1">
        <v>1702</v>
      </c>
      <c r="C2541" s="1" t="s">
        <v>12741</v>
      </c>
      <c r="D2541" s="1" t="s">
        <v>12742</v>
      </c>
      <c r="E2541" s="1">
        <v>2540</v>
      </c>
      <c r="F2541" s="1">
        <v>10</v>
      </c>
      <c r="G2541" s="1" t="s">
        <v>4370</v>
      </c>
      <c r="H2541" s="1" t="s">
        <v>7060</v>
      </c>
      <c r="I2541" s="1">
        <v>3</v>
      </c>
      <c r="L2541" s="1">
        <v>5</v>
      </c>
      <c r="M2541" s="1" t="s">
        <v>336</v>
      </c>
      <c r="N2541" s="1" t="s">
        <v>7860</v>
      </c>
      <c r="S2541" s="1" t="s">
        <v>461</v>
      </c>
      <c r="T2541" s="1" t="s">
        <v>7233</v>
      </c>
      <c r="U2541" s="1" t="s">
        <v>462</v>
      </c>
      <c r="V2541" s="1" t="s">
        <v>12952</v>
      </c>
      <c r="W2541" s="1" t="s">
        <v>400</v>
      </c>
      <c r="X2541" s="1" t="s">
        <v>7759</v>
      </c>
      <c r="Y2541" s="1" t="s">
        <v>850</v>
      </c>
      <c r="Z2541" s="1" t="s">
        <v>8445</v>
      </c>
      <c r="AC2541" s="1">
        <v>32</v>
      </c>
      <c r="AD2541" s="1" t="s">
        <v>178</v>
      </c>
      <c r="AE2541" s="1" t="s">
        <v>9780</v>
      </c>
    </row>
    <row r="2542" spans="1:72" ht="13.5" customHeight="1">
      <c r="A2542" s="4" t="str">
        <f t="shared" si="71"/>
        <v>1702_각남면_0124</v>
      </c>
      <c r="B2542" s="1">
        <v>1702</v>
      </c>
      <c r="C2542" s="1" t="s">
        <v>12741</v>
      </c>
      <c r="D2542" s="1" t="s">
        <v>12742</v>
      </c>
      <c r="E2542" s="1">
        <v>2541</v>
      </c>
      <c r="F2542" s="1">
        <v>10</v>
      </c>
      <c r="G2542" s="1" t="s">
        <v>4370</v>
      </c>
      <c r="H2542" s="1" t="s">
        <v>7060</v>
      </c>
      <c r="I2542" s="1">
        <v>4</v>
      </c>
      <c r="J2542" s="1" t="s">
        <v>1066</v>
      </c>
      <c r="K2542" s="1" t="s">
        <v>7133</v>
      </c>
      <c r="L2542" s="1">
        <v>1</v>
      </c>
      <c r="M2542" s="1" t="s">
        <v>1066</v>
      </c>
      <c r="N2542" s="1" t="s">
        <v>7133</v>
      </c>
      <c r="O2542" s="1" t="s">
        <v>6</v>
      </c>
      <c r="P2542" s="1" t="s">
        <v>7189</v>
      </c>
      <c r="T2542" s="1" t="s">
        <v>14194</v>
      </c>
      <c r="U2542" s="1" t="s">
        <v>57</v>
      </c>
      <c r="V2542" s="1" t="s">
        <v>7320</v>
      </c>
      <c r="Y2542" s="1" t="s">
        <v>1066</v>
      </c>
      <c r="Z2542" s="1" t="s">
        <v>7133</v>
      </c>
      <c r="AC2542" s="1">
        <v>24</v>
      </c>
      <c r="AD2542" s="1" t="s">
        <v>337</v>
      </c>
      <c r="AE2542" s="1" t="s">
        <v>9796</v>
      </c>
      <c r="AJ2542" s="1" t="s">
        <v>17</v>
      </c>
      <c r="AK2542" s="1" t="s">
        <v>9936</v>
      </c>
      <c r="AL2542" s="1" t="s">
        <v>399</v>
      </c>
      <c r="AM2542" s="1" t="s">
        <v>9937</v>
      </c>
      <c r="AN2542" s="1" t="s">
        <v>893</v>
      </c>
      <c r="AO2542" s="1" t="s">
        <v>9946</v>
      </c>
      <c r="AR2542" s="1" t="s">
        <v>4484</v>
      </c>
      <c r="AS2542" s="1" t="s">
        <v>10118</v>
      </c>
      <c r="AT2542" s="1" t="s">
        <v>57</v>
      </c>
      <c r="AU2542" s="1" t="s">
        <v>7320</v>
      </c>
      <c r="AV2542" s="1" t="s">
        <v>4485</v>
      </c>
      <c r="AW2542" s="1" t="s">
        <v>8221</v>
      </c>
      <c r="BB2542" s="1" t="s">
        <v>128</v>
      </c>
      <c r="BC2542" s="1" t="s">
        <v>13465</v>
      </c>
      <c r="BD2542" s="1" t="s">
        <v>4486</v>
      </c>
      <c r="BE2542" s="1" t="s">
        <v>10967</v>
      </c>
      <c r="BG2542" s="1" t="s">
        <v>57</v>
      </c>
      <c r="BH2542" s="1" t="s">
        <v>7320</v>
      </c>
      <c r="BI2542" s="1" t="s">
        <v>4492</v>
      </c>
      <c r="BJ2542" s="1" t="s">
        <v>11367</v>
      </c>
      <c r="BK2542" s="1" t="s">
        <v>57</v>
      </c>
      <c r="BL2542" s="1" t="s">
        <v>7320</v>
      </c>
      <c r="BM2542" s="1" t="s">
        <v>3076</v>
      </c>
      <c r="BN2542" s="1" t="s">
        <v>8597</v>
      </c>
      <c r="BQ2542" s="1" t="s">
        <v>4487</v>
      </c>
      <c r="BR2542" s="1" t="s">
        <v>12427</v>
      </c>
      <c r="BS2542" s="1" t="s">
        <v>2562</v>
      </c>
      <c r="BT2542" s="1" t="s">
        <v>14132</v>
      </c>
    </row>
    <row r="2543" spans="1:72" ht="13.5" customHeight="1">
      <c r="A2543" s="4" t="str">
        <f t="shared" si="71"/>
        <v>1702_각남면_0124</v>
      </c>
      <c r="B2543" s="1">
        <v>1702</v>
      </c>
      <c r="C2543" s="1" t="s">
        <v>12741</v>
      </c>
      <c r="D2543" s="1" t="s">
        <v>12742</v>
      </c>
      <c r="E2543" s="1">
        <v>2542</v>
      </c>
      <c r="F2543" s="1">
        <v>10</v>
      </c>
      <c r="G2543" s="1" t="s">
        <v>4370</v>
      </c>
      <c r="H2543" s="1" t="s">
        <v>7060</v>
      </c>
      <c r="I2543" s="1">
        <v>4</v>
      </c>
      <c r="L2543" s="1">
        <v>1</v>
      </c>
      <c r="M2543" s="1" t="s">
        <v>1066</v>
      </c>
      <c r="N2543" s="1" t="s">
        <v>7133</v>
      </c>
      <c r="S2543" s="1" t="s">
        <v>49</v>
      </c>
      <c r="T2543" s="1" t="s">
        <v>2878</v>
      </c>
      <c r="U2543" s="1" t="s">
        <v>50</v>
      </c>
      <c r="V2543" s="1" t="s">
        <v>7304</v>
      </c>
      <c r="Y2543" s="1" t="s">
        <v>12710</v>
      </c>
      <c r="Z2543" s="1" t="s">
        <v>13091</v>
      </c>
      <c r="AC2543" s="1">
        <v>26</v>
      </c>
      <c r="AD2543" s="1" t="s">
        <v>140</v>
      </c>
      <c r="AE2543" s="1" t="s">
        <v>9774</v>
      </c>
      <c r="AJ2543" s="1" t="s">
        <v>17</v>
      </c>
      <c r="AK2543" s="1" t="s">
        <v>9936</v>
      </c>
      <c r="AL2543" s="1" t="s">
        <v>149</v>
      </c>
      <c r="AM2543" s="1" t="s">
        <v>9962</v>
      </c>
      <c r="AT2543" s="1" t="s">
        <v>251</v>
      </c>
      <c r="AU2543" s="1" t="s">
        <v>13267</v>
      </c>
      <c r="AV2543" s="1" t="s">
        <v>4493</v>
      </c>
      <c r="AW2543" s="1" t="s">
        <v>10659</v>
      </c>
      <c r="BB2543" s="1" t="s">
        <v>50</v>
      </c>
      <c r="BC2543" s="1" t="s">
        <v>7304</v>
      </c>
      <c r="BD2543" s="1" t="s">
        <v>3681</v>
      </c>
      <c r="BE2543" s="1" t="s">
        <v>8889</v>
      </c>
      <c r="BI2543" s="1" t="s">
        <v>2433</v>
      </c>
      <c r="BJ2543" s="1" t="s">
        <v>10687</v>
      </c>
      <c r="BK2543" s="1" t="s">
        <v>46</v>
      </c>
      <c r="BL2543" s="1" t="s">
        <v>7417</v>
      </c>
      <c r="BM2543" s="1" t="s">
        <v>4494</v>
      </c>
      <c r="BN2543" s="1" t="s">
        <v>11819</v>
      </c>
      <c r="BO2543" s="1" t="s">
        <v>46</v>
      </c>
      <c r="BP2543" s="1" t="s">
        <v>7417</v>
      </c>
      <c r="BQ2543" s="1" t="s">
        <v>4495</v>
      </c>
      <c r="BR2543" s="1" t="s">
        <v>12428</v>
      </c>
      <c r="BS2543" s="1" t="s">
        <v>97</v>
      </c>
      <c r="BT2543" s="1" t="s">
        <v>9880</v>
      </c>
    </row>
    <row r="2544" spans="1:72" ht="13.5" customHeight="1">
      <c r="A2544" s="4" t="str">
        <f t="shared" si="71"/>
        <v>1702_각남면_0124</v>
      </c>
      <c r="B2544" s="1">
        <v>1702</v>
      </c>
      <c r="C2544" s="1" t="s">
        <v>12741</v>
      </c>
      <c r="D2544" s="1" t="s">
        <v>12742</v>
      </c>
      <c r="E2544" s="1">
        <v>2543</v>
      </c>
      <c r="F2544" s="1">
        <v>10</v>
      </c>
      <c r="G2544" s="1" t="s">
        <v>4370</v>
      </c>
      <c r="H2544" s="1" t="s">
        <v>7060</v>
      </c>
      <c r="I2544" s="1">
        <v>4</v>
      </c>
      <c r="L2544" s="1">
        <v>1</v>
      </c>
      <c r="M2544" s="1" t="s">
        <v>1066</v>
      </c>
      <c r="N2544" s="1" t="s">
        <v>7133</v>
      </c>
      <c r="S2544" s="1" t="s">
        <v>68</v>
      </c>
      <c r="T2544" s="1" t="s">
        <v>7222</v>
      </c>
      <c r="Y2544" s="1" t="s">
        <v>4496</v>
      </c>
      <c r="Z2544" s="1" t="s">
        <v>8994</v>
      </c>
      <c r="AC2544" s="1">
        <v>1</v>
      </c>
      <c r="AD2544" s="1" t="s">
        <v>284</v>
      </c>
      <c r="AE2544" s="1" t="s">
        <v>9789</v>
      </c>
      <c r="AF2544" s="1" t="s">
        <v>100</v>
      </c>
      <c r="AG2544" s="1" t="s">
        <v>9819</v>
      </c>
    </row>
    <row r="2545" spans="1:73" ht="13.5" customHeight="1">
      <c r="A2545" s="4" t="str">
        <f t="shared" si="71"/>
        <v>1702_각남면_0124</v>
      </c>
      <c r="B2545" s="1">
        <v>1702</v>
      </c>
      <c r="C2545" s="1" t="s">
        <v>12741</v>
      </c>
      <c r="D2545" s="1" t="s">
        <v>12742</v>
      </c>
      <c r="E2545" s="1">
        <v>2544</v>
      </c>
      <c r="F2545" s="1">
        <v>10</v>
      </c>
      <c r="G2545" s="1" t="s">
        <v>4370</v>
      </c>
      <c r="H2545" s="1" t="s">
        <v>7060</v>
      </c>
      <c r="I2545" s="1">
        <v>4</v>
      </c>
      <c r="L2545" s="1">
        <v>2</v>
      </c>
      <c r="M2545" s="1" t="s">
        <v>14410</v>
      </c>
      <c r="N2545" s="1" t="s">
        <v>14411</v>
      </c>
      <c r="T2545" s="1" t="s">
        <v>14194</v>
      </c>
      <c r="U2545" s="1" t="s">
        <v>172</v>
      </c>
      <c r="V2545" s="1" t="s">
        <v>7314</v>
      </c>
      <c r="W2545" s="1" t="s">
        <v>166</v>
      </c>
      <c r="X2545" s="1" t="s">
        <v>7754</v>
      </c>
      <c r="Y2545" s="1" t="s">
        <v>4497</v>
      </c>
      <c r="Z2545" s="1" t="s">
        <v>8995</v>
      </c>
      <c r="AC2545" s="1">
        <v>43</v>
      </c>
      <c r="AD2545" s="1" t="s">
        <v>353</v>
      </c>
      <c r="AE2545" s="1" t="s">
        <v>9797</v>
      </c>
      <c r="AJ2545" s="1" t="s">
        <v>17</v>
      </c>
      <c r="AK2545" s="1" t="s">
        <v>9936</v>
      </c>
      <c r="AL2545" s="1" t="s">
        <v>97</v>
      </c>
      <c r="AM2545" s="1" t="s">
        <v>9880</v>
      </c>
      <c r="AT2545" s="1" t="s">
        <v>46</v>
      </c>
      <c r="AU2545" s="1" t="s">
        <v>7417</v>
      </c>
      <c r="AV2545" s="1" t="s">
        <v>1481</v>
      </c>
      <c r="AW2545" s="1" t="s">
        <v>10598</v>
      </c>
      <c r="BG2545" s="1" t="s">
        <v>46</v>
      </c>
      <c r="BH2545" s="1" t="s">
        <v>7417</v>
      </c>
      <c r="BI2545" s="1" t="s">
        <v>2603</v>
      </c>
      <c r="BJ2545" s="1" t="s">
        <v>11368</v>
      </c>
      <c r="BK2545" s="1" t="s">
        <v>46</v>
      </c>
      <c r="BL2545" s="1" t="s">
        <v>7417</v>
      </c>
      <c r="BM2545" s="1" t="s">
        <v>1238</v>
      </c>
      <c r="BN2545" s="1" t="s">
        <v>9204</v>
      </c>
      <c r="BO2545" s="1" t="s">
        <v>46</v>
      </c>
      <c r="BP2545" s="1" t="s">
        <v>7417</v>
      </c>
      <c r="BQ2545" s="1" t="s">
        <v>4498</v>
      </c>
      <c r="BR2545" s="1" t="s">
        <v>12429</v>
      </c>
      <c r="BS2545" s="1" t="s">
        <v>149</v>
      </c>
      <c r="BT2545" s="1" t="s">
        <v>9962</v>
      </c>
    </row>
    <row r="2546" spans="1:73" ht="13.5" customHeight="1">
      <c r="A2546" s="4" t="str">
        <f t="shared" ref="A2546:A2577" si="72">HYPERLINK("http://kyu.snu.ac.kr/sdhj/index.jsp?type=hj/GK14658_00IH_0001_0125.jpg","1702_각남면_0125")</f>
        <v>1702_각남면_0125</v>
      </c>
      <c r="B2546" s="1">
        <v>1702</v>
      </c>
      <c r="C2546" s="1" t="s">
        <v>12741</v>
      </c>
      <c r="D2546" s="1" t="s">
        <v>12742</v>
      </c>
      <c r="E2546" s="1">
        <v>2545</v>
      </c>
      <c r="F2546" s="1">
        <v>10</v>
      </c>
      <c r="G2546" s="1" t="s">
        <v>4370</v>
      </c>
      <c r="H2546" s="1" t="s">
        <v>7060</v>
      </c>
      <c r="I2546" s="1">
        <v>4</v>
      </c>
      <c r="L2546" s="1">
        <v>2</v>
      </c>
      <c r="M2546" s="1" t="s">
        <v>14410</v>
      </c>
      <c r="N2546" s="1" t="s">
        <v>14411</v>
      </c>
      <c r="S2546" s="1" t="s">
        <v>49</v>
      </c>
      <c r="T2546" s="1" t="s">
        <v>2878</v>
      </c>
      <c r="W2546" s="1" t="s">
        <v>166</v>
      </c>
      <c r="X2546" s="1" t="s">
        <v>7754</v>
      </c>
      <c r="Y2546" s="1" t="s">
        <v>88</v>
      </c>
      <c r="Z2546" s="1" t="s">
        <v>7814</v>
      </c>
      <c r="AC2546" s="1">
        <v>35</v>
      </c>
      <c r="AD2546" s="1" t="s">
        <v>135</v>
      </c>
      <c r="AE2546" s="1" t="s">
        <v>9773</v>
      </c>
      <c r="AF2546" s="1" t="s">
        <v>100</v>
      </c>
      <c r="AG2546" s="1" t="s">
        <v>9819</v>
      </c>
      <c r="AJ2546" s="1" t="s">
        <v>17</v>
      </c>
      <c r="AK2546" s="1" t="s">
        <v>9936</v>
      </c>
      <c r="AL2546" s="1" t="s">
        <v>97</v>
      </c>
      <c r="AM2546" s="1" t="s">
        <v>9880</v>
      </c>
      <c r="AT2546" s="1" t="s">
        <v>46</v>
      </c>
      <c r="AU2546" s="1" t="s">
        <v>7417</v>
      </c>
      <c r="AV2546" s="1" t="s">
        <v>1306</v>
      </c>
      <c r="AW2546" s="1" t="s">
        <v>10625</v>
      </c>
      <c r="BG2546" s="1" t="s">
        <v>46</v>
      </c>
      <c r="BH2546" s="1" t="s">
        <v>7417</v>
      </c>
      <c r="BI2546" s="1" t="s">
        <v>4499</v>
      </c>
      <c r="BJ2546" s="1" t="s">
        <v>9516</v>
      </c>
      <c r="BK2546" s="1" t="s">
        <v>46</v>
      </c>
      <c r="BL2546" s="1" t="s">
        <v>7417</v>
      </c>
      <c r="BM2546" s="1" t="s">
        <v>4500</v>
      </c>
      <c r="BN2546" s="1" t="s">
        <v>11820</v>
      </c>
      <c r="BO2546" s="1" t="s">
        <v>46</v>
      </c>
      <c r="BP2546" s="1" t="s">
        <v>7417</v>
      </c>
      <c r="BQ2546" s="1" t="s">
        <v>4501</v>
      </c>
      <c r="BR2546" s="1" t="s">
        <v>14053</v>
      </c>
      <c r="BS2546" s="1" t="s">
        <v>149</v>
      </c>
      <c r="BT2546" s="1" t="s">
        <v>9962</v>
      </c>
    </row>
    <row r="2547" spans="1:73" ht="13.5" customHeight="1">
      <c r="A2547" s="4" t="str">
        <f t="shared" si="72"/>
        <v>1702_각남면_0125</v>
      </c>
      <c r="B2547" s="1">
        <v>1702</v>
      </c>
      <c r="C2547" s="1" t="s">
        <v>12741</v>
      </c>
      <c r="D2547" s="1" t="s">
        <v>12742</v>
      </c>
      <c r="E2547" s="1">
        <v>2546</v>
      </c>
      <c r="F2547" s="1">
        <v>10</v>
      </c>
      <c r="G2547" s="1" t="s">
        <v>4370</v>
      </c>
      <c r="H2547" s="1" t="s">
        <v>7060</v>
      </c>
      <c r="I2547" s="1">
        <v>4</v>
      </c>
      <c r="L2547" s="1">
        <v>2</v>
      </c>
      <c r="M2547" s="1" t="s">
        <v>14410</v>
      </c>
      <c r="N2547" s="1" t="s">
        <v>14411</v>
      </c>
      <c r="S2547" s="1" t="s">
        <v>494</v>
      </c>
      <c r="T2547" s="1" t="s">
        <v>7234</v>
      </c>
      <c r="U2547" s="1" t="s">
        <v>147</v>
      </c>
      <c r="V2547" s="1" t="s">
        <v>7312</v>
      </c>
      <c r="Y2547" s="1" t="s">
        <v>1851</v>
      </c>
      <c r="Z2547" s="1" t="s">
        <v>8238</v>
      </c>
      <c r="AC2547" s="1">
        <v>45</v>
      </c>
      <c r="AD2547" s="1" t="s">
        <v>203</v>
      </c>
      <c r="AE2547" s="1" t="s">
        <v>9782</v>
      </c>
    </row>
    <row r="2548" spans="1:73" ht="13.5" customHeight="1">
      <c r="A2548" s="4" t="str">
        <f t="shared" si="72"/>
        <v>1702_각남면_0125</v>
      </c>
      <c r="B2548" s="1">
        <v>1702</v>
      </c>
      <c r="C2548" s="1" t="s">
        <v>12741</v>
      </c>
      <c r="D2548" s="1" t="s">
        <v>12742</v>
      </c>
      <c r="E2548" s="1">
        <v>2547</v>
      </c>
      <c r="F2548" s="1">
        <v>10</v>
      </c>
      <c r="G2548" s="1" t="s">
        <v>4370</v>
      </c>
      <c r="H2548" s="1" t="s">
        <v>7060</v>
      </c>
      <c r="I2548" s="1">
        <v>4</v>
      </c>
      <c r="L2548" s="1">
        <v>3</v>
      </c>
      <c r="M2548" s="1" t="s">
        <v>14671</v>
      </c>
      <c r="N2548" s="1" t="s">
        <v>14672</v>
      </c>
      <c r="T2548" s="1" t="s">
        <v>14194</v>
      </c>
      <c r="U2548" s="1" t="s">
        <v>387</v>
      </c>
      <c r="V2548" s="1" t="s">
        <v>7332</v>
      </c>
      <c r="W2548" s="1" t="s">
        <v>76</v>
      </c>
      <c r="X2548" s="1" t="s">
        <v>12974</v>
      </c>
      <c r="Y2548" s="1" t="s">
        <v>4502</v>
      </c>
      <c r="Z2548" s="1" t="s">
        <v>8297</v>
      </c>
      <c r="AC2548" s="1">
        <v>56</v>
      </c>
      <c r="AD2548" s="1" t="s">
        <v>611</v>
      </c>
      <c r="AE2548" s="1" t="s">
        <v>9539</v>
      </c>
      <c r="AJ2548" s="1" t="s">
        <v>17</v>
      </c>
      <c r="AK2548" s="1" t="s">
        <v>9936</v>
      </c>
      <c r="AL2548" s="1" t="s">
        <v>79</v>
      </c>
      <c r="AM2548" s="1" t="s">
        <v>13206</v>
      </c>
      <c r="AT2548" s="1" t="s">
        <v>46</v>
      </c>
      <c r="AU2548" s="1" t="s">
        <v>7417</v>
      </c>
      <c r="AV2548" s="1" t="s">
        <v>590</v>
      </c>
      <c r="AW2548" s="1" t="s">
        <v>7995</v>
      </c>
      <c r="BG2548" s="1" t="s">
        <v>46</v>
      </c>
      <c r="BH2548" s="1" t="s">
        <v>7417</v>
      </c>
      <c r="BI2548" s="1" t="s">
        <v>1576</v>
      </c>
      <c r="BJ2548" s="1" t="s">
        <v>11339</v>
      </c>
      <c r="BK2548" s="1" t="s">
        <v>46</v>
      </c>
      <c r="BL2548" s="1" t="s">
        <v>7417</v>
      </c>
      <c r="BM2548" s="1" t="s">
        <v>4503</v>
      </c>
      <c r="BN2548" s="1" t="s">
        <v>9897</v>
      </c>
      <c r="BO2548" s="1" t="s">
        <v>46</v>
      </c>
      <c r="BP2548" s="1" t="s">
        <v>7417</v>
      </c>
      <c r="BQ2548" s="1" t="s">
        <v>3265</v>
      </c>
      <c r="BR2548" s="1" t="s">
        <v>11354</v>
      </c>
      <c r="BS2548" s="1" t="s">
        <v>86</v>
      </c>
      <c r="BT2548" s="1" t="s">
        <v>9892</v>
      </c>
      <c r="BU2548" s="1" t="s">
        <v>16112</v>
      </c>
    </row>
    <row r="2549" spans="1:73" ht="13.5" customHeight="1">
      <c r="A2549" s="4" t="str">
        <f t="shared" si="72"/>
        <v>1702_각남면_0125</v>
      </c>
      <c r="B2549" s="1">
        <v>1702</v>
      </c>
      <c r="C2549" s="1" t="s">
        <v>12741</v>
      </c>
      <c r="D2549" s="1" t="s">
        <v>12742</v>
      </c>
      <c r="E2549" s="1">
        <v>2548</v>
      </c>
      <c r="F2549" s="1">
        <v>10</v>
      </c>
      <c r="G2549" s="1" t="s">
        <v>4370</v>
      </c>
      <c r="H2549" s="1" t="s">
        <v>7060</v>
      </c>
      <c r="I2549" s="1">
        <v>4</v>
      </c>
      <c r="L2549" s="1">
        <v>3</v>
      </c>
      <c r="M2549" s="1" t="s">
        <v>14671</v>
      </c>
      <c r="N2549" s="1" t="s">
        <v>14672</v>
      </c>
      <c r="S2549" s="1" t="s">
        <v>49</v>
      </c>
      <c r="T2549" s="1" t="s">
        <v>2878</v>
      </c>
      <c r="W2549" s="1" t="s">
        <v>148</v>
      </c>
      <c r="X2549" s="1" t="s">
        <v>11263</v>
      </c>
      <c r="Y2549" s="1" t="s">
        <v>88</v>
      </c>
      <c r="Z2549" s="1" t="s">
        <v>7814</v>
      </c>
      <c r="AC2549" s="1">
        <v>49</v>
      </c>
      <c r="AD2549" s="1" t="s">
        <v>145</v>
      </c>
      <c r="AE2549" s="1" t="s">
        <v>9775</v>
      </c>
      <c r="AJ2549" s="1" t="s">
        <v>17</v>
      </c>
      <c r="AK2549" s="1" t="s">
        <v>9936</v>
      </c>
      <c r="AL2549" s="1" t="s">
        <v>854</v>
      </c>
      <c r="AM2549" s="1" t="s">
        <v>9999</v>
      </c>
      <c r="AT2549" s="1" t="s">
        <v>95</v>
      </c>
      <c r="AU2549" s="1" t="s">
        <v>10190</v>
      </c>
      <c r="AV2549" s="1" t="s">
        <v>1503</v>
      </c>
      <c r="AW2549" s="1" t="s">
        <v>10660</v>
      </c>
      <c r="BG2549" s="1" t="s">
        <v>46</v>
      </c>
      <c r="BH2549" s="1" t="s">
        <v>7417</v>
      </c>
      <c r="BI2549" s="1" t="s">
        <v>673</v>
      </c>
      <c r="BJ2549" s="1" t="s">
        <v>10310</v>
      </c>
      <c r="BK2549" s="1" t="s">
        <v>194</v>
      </c>
      <c r="BL2549" s="1" t="s">
        <v>7558</v>
      </c>
      <c r="BM2549" s="1" t="s">
        <v>4504</v>
      </c>
      <c r="BN2549" s="1" t="s">
        <v>11821</v>
      </c>
      <c r="BO2549" s="1" t="s">
        <v>57</v>
      </c>
      <c r="BP2549" s="1" t="s">
        <v>7320</v>
      </c>
      <c r="BQ2549" s="1" t="s">
        <v>3977</v>
      </c>
      <c r="BR2549" s="1" t="s">
        <v>10612</v>
      </c>
      <c r="BS2549" s="1" t="s">
        <v>53</v>
      </c>
      <c r="BT2549" s="1" t="s">
        <v>9879</v>
      </c>
    </row>
    <row r="2550" spans="1:73" ht="13.5" customHeight="1">
      <c r="A2550" s="4" t="str">
        <f t="shared" si="72"/>
        <v>1702_각남면_0125</v>
      </c>
      <c r="B2550" s="1">
        <v>1702</v>
      </c>
      <c r="C2550" s="1" t="s">
        <v>12741</v>
      </c>
      <c r="D2550" s="1" t="s">
        <v>12742</v>
      </c>
      <c r="E2550" s="1">
        <v>2549</v>
      </c>
      <c r="F2550" s="1">
        <v>10</v>
      </c>
      <c r="G2550" s="1" t="s">
        <v>4370</v>
      </c>
      <c r="H2550" s="1" t="s">
        <v>7060</v>
      </c>
      <c r="I2550" s="1">
        <v>4</v>
      </c>
      <c r="L2550" s="1">
        <v>3</v>
      </c>
      <c r="M2550" s="1" t="s">
        <v>14671</v>
      </c>
      <c r="N2550" s="1" t="s">
        <v>14672</v>
      </c>
      <c r="S2550" s="1" t="s">
        <v>68</v>
      </c>
      <c r="T2550" s="1" t="s">
        <v>7222</v>
      </c>
      <c r="U2550" s="1" t="s">
        <v>4505</v>
      </c>
      <c r="V2550" s="1" t="s">
        <v>7596</v>
      </c>
      <c r="Y2550" s="1" t="s">
        <v>4506</v>
      </c>
      <c r="Z2550" s="1" t="s">
        <v>8996</v>
      </c>
      <c r="AC2550" s="1">
        <v>31</v>
      </c>
      <c r="AD2550" s="1" t="s">
        <v>607</v>
      </c>
      <c r="AE2550" s="1" t="s">
        <v>9809</v>
      </c>
    </row>
    <row r="2551" spans="1:73" ht="13.5" customHeight="1">
      <c r="A2551" s="4" t="str">
        <f t="shared" si="72"/>
        <v>1702_각남면_0125</v>
      </c>
      <c r="B2551" s="1">
        <v>1702</v>
      </c>
      <c r="C2551" s="1" t="s">
        <v>12741</v>
      </c>
      <c r="D2551" s="1" t="s">
        <v>12742</v>
      </c>
      <c r="E2551" s="1">
        <v>2550</v>
      </c>
      <c r="F2551" s="1">
        <v>10</v>
      </c>
      <c r="G2551" s="1" t="s">
        <v>4370</v>
      </c>
      <c r="H2551" s="1" t="s">
        <v>7060</v>
      </c>
      <c r="I2551" s="1">
        <v>4</v>
      </c>
      <c r="L2551" s="1">
        <v>3</v>
      </c>
      <c r="M2551" s="1" t="s">
        <v>14671</v>
      </c>
      <c r="N2551" s="1" t="s">
        <v>14672</v>
      </c>
      <c r="S2551" s="1" t="s">
        <v>117</v>
      </c>
      <c r="T2551" s="1" t="s">
        <v>7223</v>
      </c>
      <c r="W2551" s="1" t="s">
        <v>76</v>
      </c>
      <c r="X2551" s="1" t="s">
        <v>12974</v>
      </c>
      <c r="Y2551" s="1" t="s">
        <v>88</v>
      </c>
      <c r="Z2551" s="1" t="s">
        <v>7814</v>
      </c>
      <c r="AC2551" s="1">
        <v>26</v>
      </c>
      <c r="AD2551" s="1" t="s">
        <v>140</v>
      </c>
      <c r="AE2551" s="1" t="s">
        <v>9774</v>
      </c>
      <c r="AF2551" s="1" t="s">
        <v>100</v>
      </c>
      <c r="AG2551" s="1" t="s">
        <v>9819</v>
      </c>
    </row>
    <row r="2552" spans="1:73" ht="13.5" customHeight="1">
      <c r="A2552" s="4" t="str">
        <f t="shared" si="72"/>
        <v>1702_각남면_0125</v>
      </c>
      <c r="B2552" s="1">
        <v>1702</v>
      </c>
      <c r="C2552" s="1" t="s">
        <v>12741</v>
      </c>
      <c r="D2552" s="1" t="s">
        <v>12742</v>
      </c>
      <c r="E2552" s="1">
        <v>2551</v>
      </c>
      <c r="F2552" s="1">
        <v>10</v>
      </c>
      <c r="G2552" s="1" t="s">
        <v>4370</v>
      </c>
      <c r="H2552" s="1" t="s">
        <v>7060</v>
      </c>
      <c r="I2552" s="1">
        <v>4</v>
      </c>
      <c r="L2552" s="1">
        <v>3</v>
      </c>
      <c r="M2552" s="1" t="s">
        <v>14671</v>
      </c>
      <c r="N2552" s="1" t="s">
        <v>14672</v>
      </c>
      <c r="S2552" s="1" t="s">
        <v>68</v>
      </c>
      <c r="T2552" s="1" t="s">
        <v>7222</v>
      </c>
      <c r="U2552" s="1" t="s">
        <v>3330</v>
      </c>
      <c r="V2552" s="1" t="s">
        <v>7504</v>
      </c>
      <c r="Y2552" s="1" t="s">
        <v>1101</v>
      </c>
      <c r="Z2552" s="1" t="s">
        <v>8048</v>
      </c>
      <c r="AC2552" s="1">
        <v>30</v>
      </c>
      <c r="AD2552" s="1" t="s">
        <v>78</v>
      </c>
      <c r="AE2552" s="1" t="s">
        <v>9767</v>
      </c>
    </row>
    <row r="2553" spans="1:73" ht="13.5" customHeight="1">
      <c r="A2553" s="4" t="str">
        <f t="shared" si="72"/>
        <v>1702_각남면_0125</v>
      </c>
      <c r="B2553" s="1">
        <v>1702</v>
      </c>
      <c r="C2553" s="1" t="s">
        <v>12741</v>
      </c>
      <c r="D2553" s="1" t="s">
        <v>12742</v>
      </c>
      <c r="E2553" s="1">
        <v>2552</v>
      </c>
      <c r="F2553" s="1">
        <v>10</v>
      </c>
      <c r="G2553" s="1" t="s">
        <v>4370</v>
      </c>
      <c r="H2553" s="1" t="s">
        <v>7060</v>
      </c>
      <c r="I2553" s="1">
        <v>4</v>
      </c>
      <c r="L2553" s="1">
        <v>3</v>
      </c>
      <c r="M2553" s="1" t="s">
        <v>14671</v>
      </c>
      <c r="N2553" s="1" t="s">
        <v>14672</v>
      </c>
      <c r="S2553" s="1" t="s">
        <v>64</v>
      </c>
      <c r="T2553" s="1" t="s">
        <v>7221</v>
      </c>
      <c r="Y2553" s="1" t="s">
        <v>1102</v>
      </c>
      <c r="Z2553" s="1" t="s">
        <v>8049</v>
      </c>
      <c r="AC2553" s="1">
        <v>18</v>
      </c>
      <c r="AD2553" s="1" t="s">
        <v>157</v>
      </c>
      <c r="AE2553" s="1" t="s">
        <v>9776</v>
      </c>
    </row>
    <row r="2554" spans="1:73" ht="13.5" customHeight="1">
      <c r="A2554" s="4" t="str">
        <f t="shared" si="72"/>
        <v>1702_각남면_0125</v>
      </c>
      <c r="B2554" s="1">
        <v>1702</v>
      </c>
      <c r="C2554" s="1" t="s">
        <v>12741</v>
      </c>
      <c r="D2554" s="1" t="s">
        <v>12742</v>
      </c>
      <c r="E2554" s="1">
        <v>2553</v>
      </c>
      <c r="F2554" s="1">
        <v>10</v>
      </c>
      <c r="G2554" s="1" t="s">
        <v>4370</v>
      </c>
      <c r="H2554" s="1" t="s">
        <v>7060</v>
      </c>
      <c r="I2554" s="1">
        <v>4</v>
      </c>
      <c r="L2554" s="1">
        <v>3</v>
      </c>
      <c r="M2554" s="1" t="s">
        <v>14671</v>
      </c>
      <c r="N2554" s="1" t="s">
        <v>14672</v>
      </c>
      <c r="S2554" s="1" t="s">
        <v>64</v>
      </c>
      <c r="T2554" s="1" t="s">
        <v>7221</v>
      </c>
      <c r="Y2554" s="1" t="s">
        <v>4291</v>
      </c>
      <c r="Z2554" s="1" t="s">
        <v>8939</v>
      </c>
      <c r="AC2554" s="1">
        <v>11</v>
      </c>
      <c r="AD2554" s="1" t="s">
        <v>313</v>
      </c>
      <c r="AE2554" s="1" t="s">
        <v>9793</v>
      </c>
    </row>
    <row r="2555" spans="1:73" ht="13.5" customHeight="1">
      <c r="A2555" s="4" t="str">
        <f t="shared" si="72"/>
        <v>1702_각남면_0125</v>
      </c>
      <c r="B2555" s="1">
        <v>1702</v>
      </c>
      <c r="C2555" s="1" t="s">
        <v>12741</v>
      </c>
      <c r="D2555" s="1" t="s">
        <v>12742</v>
      </c>
      <c r="E2555" s="1">
        <v>2554</v>
      </c>
      <c r="F2555" s="1">
        <v>10</v>
      </c>
      <c r="G2555" s="1" t="s">
        <v>4370</v>
      </c>
      <c r="H2555" s="1" t="s">
        <v>7060</v>
      </c>
      <c r="I2555" s="1">
        <v>4</v>
      </c>
      <c r="L2555" s="1">
        <v>3</v>
      </c>
      <c r="M2555" s="1" t="s">
        <v>14671</v>
      </c>
      <c r="N2555" s="1" t="s">
        <v>14672</v>
      </c>
      <c r="S2555" s="1" t="s">
        <v>64</v>
      </c>
      <c r="T2555" s="1" t="s">
        <v>7221</v>
      </c>
      <c r="Y2555" s="1" t="s">
        <v>965</v>
      </c>
      <c r="Z2555" s="1" t="s">
        <v>8014</v>
      </c>
      <c r="AC2555" s="1">
        <v>2</v>
      </c>
      <c r="AD2555" s="1" t="s">
        <v>99</v>
      </c>
      <c r="AE2555" s="1" t="s">
        <v>9768</v>
      </c>
      <c r="AF2555" s="1" t="s">
        <v>100</v>
      </c>
      <c r="AG2555" s="1" t="s">
        <v>9819</v>
      </c>
    </row>
    <row r="2556" spans="1:73" ht="13.5" customHeight="1">
      <c r="A2556" s="4" t="str">
        <f t="shared" si="72"/>
        <v>1702_각남면_0125</v>
      </c>
      <c r="B2556" s="1">
        <v>1702</v>
      </c>
      <c r="C2556" s="1" t="s">
        <v>12741</v>
      </c>
      <c r="D2556" s="1" t="s">
        <v>12742</v>
      </c>
      <c r="E2556" s="1">
        <v>2555</v>
      </c>
      <c r="F2556" s="1">
        <v>10</v>
      </c>
      <c r="G2556" s="1" t="s">
        <v>4370</v>
      </c>
      <c r="H2556" s="1" t="s">
        <v>7060</v>
      </c>
      <c r="I2556" s="1">
        <v>4</v>
      </c>
      <c r="L2556" s="1">
        <v>4</v>
      </c>
      <c r="M2556" s="1" t="s">
        <v>14781</v>
      </c>
      <c r="N2556" s="1" t="s">
        <v>14782</v>
      </c>
      <c r="Q2556" s="1" t="s">
        <v>4507</v>
      </c>
      <c r="R2556" s="1" t="s">
        <v>7208</v>
      </c>
      <c r="T2556" s="1" t="s">
        <v>14194</v>
      </c>
      <c r="U2556" s="1" t="s">
        <v>4508</v>
      </c>
      <c r="V2556" s="1" t="s">
        <v>7597</v>
      </c>
      <c r="W2556" s="1" t="s">
        <v>166</v>
      </c>
      <c r="X2556" s="1" t="s">
        <v>7754</v>
      </c>
      <c r="Y2556" s="1" t="s">
        <v>468</v>
      </c>
      <c r="Z2556" s="1" t="s">
        <v>7891</v>
      </c>
      <c r="AC2556" s="1">
        <v>30</v>
      </c>
      <c r="AD2556" s="1" t="s">
        <v>78</v>
      </c>
      <c r="AE2556" s="1" t="s">
        <v>9767</v>
      </c>
      <c r="AJ2556" s="1" t="s">
        <v>17</v>
      </c>
      <c r="AK2556" s="1" t="s">
        <v>9936</v>
      </c>
      <c r="AL2556" s="1" t="s">
        <v>97</v>
      </c>
      <c r="AM2556" s="1" t="s">
        <v>9880</v>
      </c>
      <c r="AT2556" s="1" t="s">
        <v>46</v>
      </c>
      <c r="AU2556" s="1" t="s">
        <v>7417</v>
      </c>
      <c r="AV2556" s="1" t="s">
        <v>1754</v>
      </c>
      <c r="AW2556" s="1" t="s">
        <v>8236</v>
      </c>
      <c r="BG2556" s="1" t="s">
        <v>46</v>
      </c>
      <c r="BH2556" s="1" t="s">
        <v>7417</v>
      </c>
      <c r="BI2556" s="1" t="s">
        <v>15504</v>
      </c>
      <c r="BJ2556" s="1" t="s">
        <v>11369</v>
      </c>
      <c r="BK2556" s="1" t="s">
        <v>46</v>
      </c>
      <c r="BL2556" s="1" t="s">
        <v>7417</v>
      </c>
      <c r="BM2556" s="1" t="s">
        <v>2744</v>
      </c>
      <c r="BN2556" s="1" t="s">
        <v>11724</v>
      </c>
      <c r="BO2556" s="1" t="s">
        <v>194</v>
      </c>
      <c r="BP2556" s="1" t="s">
        <v>7558</v>
      </c>
      <c r="BQ2556" s="1" t="s">
        <v>4509</v>
      </c>
      <c r="BR2556" s="1" t="s">
        <v>14017</v>
      </c>
      <c r="BS2556" s="1" t="s">
        <v>149</v>
      </c>
      <c r="BT2556" s="1" t="s">
        <v>9962</v>
      </c>
    </row>
    <row r="2557" spans="1:73" ht="13.5" customHeight="1">
      <c r="A2557" s="4" t="str">
        <f t="shared" si="72"/>
        <v>1702_각남면_0125</v>
      </c>
      <c r="B2557" s="1">
        <v>1702</v>
      </c>
      <c r="C2557" s="1" t="s">
        <v>12741</v>
      </c>
      <c r="D2557" s="1" t="s">
        <v>12742</v>
      </c>
      <c r="E2557" s="1">
        <v>2556</v>
      </c>
      <c r="F2557" s="1">
        <v>10</v>
      </c>
      <c r="G2557" s="1" t="s">
        <v>4370</v>
      </c>
      <c r="H2557" s="1" t="s">
        <v>7060</v>
      </c>
      <c r="I2557" s="1">
        <v>4</v>
      </c>
      <c r="L2557" s="1">
        <v>4</v>
      </c>
      <c r="M2557" s="1" t="s">
        <v>14781</v>
      </c>
      <c r="N2557" s="1" t="s">
        <v>14782</v>
      </c>
      <c r="S2557" s="1" t="s">
        <v>280</v>
      </c>
      <c r="T2557" s="1" t="s">
        <v>7228</v>
      </c>
      <c r="W2557" s="1" t="s">
        <v>148</v>
      </c>
      <c r="X2557" s="1" t="s">
        <v>11263</v>
      </c>
      <c r="Y2557" s="1" t="s">
        <v>88</v>
      </c>
      <c r="Z2557" s="1" t="s">
        <v>7814</v>
      </c>
      <c r="AC2557" s="1">
        <v>65</v>
      </c>
      <c r="AD2557" s="1" t="s">
        <v>319</v>
      </c>
      <c r="AE2557" s="1" t="s">
        <v>7865</v>
      </c>
    </row>
    <row r="2558" spans="1:73" ht="13.5" customHeight="1">
      <c r="A2558" s="4" t="str">
        <f t="shared" si="72"/>
        <v>1702_각남면_0125</v>
      </c>
      <c r="B2558" s="1">
        <v>1702</v>
      </c>
      <c r="C2558" s="1" t="s">
        <v>12741</v>
      </c>
      <c r="D2558" s="1" t="s">
        <v>12742</v>
      </c>
      <c r="E2558" s="1">
        <v>2557</v>
      </c>
      <c r="F2558" s="1">
        <v>10</v>
      </c>
      <c r="G2558" s="1" t="s">
        <v>4370</v>
      </c>
      <c r="H2558" s="1" t="s">
        <v>7060</v>
      </c>
      <c r="I2558" s="1">
        <v>4</v>
      </c>
      <c r="L2558" s="1">
        <v>5</v>
      </c>
      <c r="M2558" s="1" t="s">
        <v>5200</v>
      </c>
      <c r="N2558" s="1" t="s">
        <v>14353</v>
      </c>
      <c r="T2558" s="1" t="s">
        <v>14194</v>
      </c>
      <c r="U2558" s="1" t="s">
        <v>147</v>
      </c>
      <c r="V2558" s="1" t="s">
        <v>7312</v>
      </c>
      <c r="W2558" s="1" t="s">
        <v>148</v>
      </c>
      <c r="X2558" s="1" t="s">
        <v>11263</v>
      </c>
      <c r="Y2558" s="1" t="s">
        <v>88</v>
      </c>
      <c r="Z2558" s="1" t="s">
        <v>7814</v>
      </c>
      <c r="AC2558" s="1">
        <v>81</v>
      </c>
      <c r="AD2558" s="1" t="s">
        <v>246</v>
      </c>
      <c r="AE2558" s="1" t="s">
        <v>9786</v>
      </c>
      <c r="AJ2558" s="1" t="s">
        <v>17</v>
      </c>
      <c r="AK2558" s="1" t="s">
        <v>9936</v>
      </c>
      <c r="AL2558" s="1" t="s">
        <v>149</v>
      </c>
      <c r="AM2558" s="1" t="s">
        <v>9962</v>
      </c>
      <c r="AT2558" s="1" t="s">
        <v>13376</v>
      </c>
      <c r="AU2558" s="1" t="s">
        <v>10190</v>
      </c>
      <c r="AV2558" s="1" t="s">
        <v>4510</v>
      </c>
      <c r="AW2558" s="1" t="s">
        <v>10661</v>
      </c>
      <c r="BG2558" s="1" t="s">
        <v>46</v>
      </c>
      <c r="BH2558" s="1" t="s">
        <v>7417</v>
      </c>
      <c r="BI2558" s="1" t="s">
        <v>4511</v>
      </c>
      <c r="BJ2558" s="1" t="s">
        <v>11370</v>
      </c>
      <c r="BK2558" s="1" t="s">
        <v>4512</v>
      </c>
      <c r="BL2558" s="1" t="s">
        <v>11547</v>
      </c>
      <c r="BM2558" s="1" t="s">
        <v>4513</v>
      </c>
      <c r="BN2558" s="1" t="s">
        <v>11822</v>
      </c>
      <c r="BO2558" s="1" t="s">
        <v>4514</v>
      </c>
      <c r="BP2558" s="1" t="s">
        <v>10256</v>
      </c>
      <c r="BQ2558" s="1" t="s">
        <v>15505</v>
      </c>
      <c r="BR2558" s="1" t="s">
        <v>12430</v>
      </c>
      <c r="BS2558" s="1" t="s">
        <v>4515</v>
      </c>
      <c r="BT2558" s="1" t="s">
        <v>12679</v>
      </c>
    </row>
    <row r="2559" spans="1:73" ht="13.5" customHeight="1">
      <c r="A2559" s="4" t="str">
        <f t="shared" si="72"/>
        <v>1702_각남면_0125</v>
      </c>
      <c r="B2559" s="1">
        <v>1702</v>
      </c>
      <c r="C2559" s="1" t="s">
        <v>12741</v>
      </c>
      <c r="D2559" s="1" t="s">
        <v>12742</v>
      </c>
      <c r="E2559" s="1">
        <v>2558</v>
      </c>
      <c r="F2559" s="1">
        <v>10</v>
      </c>
      <c r="G2559" s="1" t="s">
        <v>4370</v>
      </c>
      <c r="H2559" s="1" t="s">
        <v>7060</v>
      </c>
      <c r="I2559" s="1">
        <v>5</v>
      </c>
      <c r="J2559" s="1" t="s">
        <v>4516</v>
      </c>
      <c r="K2559" s="1" t="s">
        <v>12745</v>
      </c>
      <c r="L2559" s="1">
        <v>1</v>
      </c>
      <c r="M2559" s="1" t="s">
        <v>4516</v>
      </c>
      <c r="N2559" s="1" t="s">
        <v>12745</v>
      </c>
      <c r="T2559" s="1" t="s">
        <v>14194</v>
      </c>
      <c r="U2559" s="1" t="s">
        <v>2148</v>
      </c>
      <c r="V2559" s="1" t="s">
        <v>7445</v>
      </c>
      <c r="W2559" s="1" t="s">
        <v>76</v>
      </c>
      <c r="X2559" s="1" t="s">
        <v>12974</v>
      </c>
      <c r="Y2559" s="1" t="s">
        <v>92</v>
      </c>
      <c r="Z2559" s="1" t="s">
        <v>8028</v>
      </c>
      <c r="AC2559" s="1">
        <v>30</v>
      </c>
      <c r="AD2559" s="1" t="s">
        <v>78</v>
      </c>
      <c r="AE2559" s="1" t="s">
        <v>9767</v>
      </c>
      <c r="AJ2559" s="1" t="s">
        <v>17</v>
      </c>
      <c r="AK2559" s="1" t="s">
        <v>9936</v>
      </c>
      <c r="AL2559" s="1" t="s">
        <v>79</v>
      </c>
      <c r="AM2559" s="1" t="s">
        <v>13206</v>
      </c>
      <c r="AT2559" s="1" t="s">
        <v>247</v>
      </c>
      <c r="AU2559" s="1" t="s">
        <v>7367</v>
      </c>
      <c r="AV2559" s="1" t="s">
        <v>3376</v>
      </c>
      <c r="AW2559" s="1" t="s">
        <v>8983</v>
      </c>
      <c r="BG2559" s="1" t="s">
        <v>46</v>
      </c>
      <c r="BH2559" s="1" t="s">
        <v>7417</v>
      </c>
      <c r="BI2559" s="1" t="s">
        <v>4517</v>
      </c>
      <c r="BJ2559" s="1" t="s">
        <v>10655</v>
      </c>
      <c r="BK2559" s="1" t="s">
        <v>95</v>
      </c>
      <c r="BL2559" s="1" t="s">
        <v>10190</v>
      </c>
      <c r="BM2559" s="1" t="s">
        <v>1306</v>
      </c>
      <c r="BN2559" s="1" t="s">
        <v>10625</v>
      </c>
      <c r="BO2559" s="1" t="s">
        <v>297</v>
      </c>
      <c r="BP2559" s="1" t="s">
        <v>10188</v>
      </c>
      <c r="BQ2559" s="1" t="s">
        <v>4462</v>
      </c>
      <c r="BR2559" s="1" t="s">
        <v>12425</v>
      </c>
      <c r="BS2559" s="1" t="s">
        <v>97</v>
      </c>
      <c r="BT2559" s="1" t="s">
        <v>9880</v>
      </c>
    </row>
    <row r="2560" spans="1:73" ht="13.5" customHeight="1">
      <c r="A2560" s="4" t="str">
        <f t="shared" si="72"/>
        <v>1702_각남면_0125</v>
      </c>
      <c r="B2560" s="1">
        <v>1702</v>
      </c>
      <c r="C2560" s="1" t="s">
        <v>12741</v>
      </c>
      <c r="D2560" s="1" t="s">
        <v>12742</v>
      </c>
      <c r="E2560" s="1">
        <v>2559</v>
      </c>
      <c r="F2560" s="1">
        <v>10</v>
      </c>
      <c r="G2560" s="1" t="s">
        <v>4370</v>
      </c>
      <c r="H2560" s="1" t="s">
        <v>7060</v>
      </c>
      <c r="I2560" s="1">
        <v>5</v>
      </c>
      <c r="L2560" s="1">
        <v>1</v>
      </c>
      <c r="M2560" s="1" t="s">
        <v>4516</v>
      </c>
      <c r="N2560" s="1" t="s">
        <v>12745</v>
      </c>
      <c r="S2560" s="1" t="s">
        <v>49</v>
      </c>
      <c r="T2560" s="1" t="s">
        <v>2878</v>
      </c>
      <c r="U2560" s="1" t="s">
        <v>128</v>
      </c>
      <c r="V2560" s="1" t="s">
        <v>7236</v>
      </c>
      <c r="W2560" s="1" t="s">
        <v>1067</v>
      </c>
      <c r="X2560" s="1" t="s">
        <v>7775</v>
      </c>
      <c r="Y2560" s="1" t="s">
        <v>88</v>
      </c>
      <c r="Z2560" s="1" t="s">
        <v>7814</v>
      </c>
      <c r="AC2560" s="1">
        <v>31</v>
      </c>
      <c r="AD2560" s="1" t="s">
        <v>607</v>
      </c>
      <c r="AE2560" s="1" t="s">
        <v>9809</v>
      </c>
      <c r="AJ2560" s="1" t="s">
        <v>17</v>
      </c>
      <c r="AK2560" s="1" t="s">
        <v>9936</v>
      </c>
      <c r="AL2560" s="1" t="s">
        <v>443</v>
      </c>
      <c r="AM2560" s="1" t="s">
        <v>9603</v>
      </c>
      <c r="AT2560" s="1" t="s">
        <v>247</v>
      </c>
      <c r="AU2560" s="1" t="s">
        <v>7367</v>
      </c>
      <c r="AV2560" s="1" t="s">
        <v>4518</v>
      </c>
      <c r="AW2560" s="1" t="s">
        <v>9442</v>
      </c>
      <c r="BG2560" s="1" t="s">
        <v>46</v>
      </c>
      <c r="BH2560" s="1" t="s">
        <v>7417</v>
      </c>
      <c r="BI2560" s="1" t="s">
        <v>4519</v>
      </c>
      <c r="BJ2560" s="1" t="s">
        <v>10805</v>
      </c>
      <c r="BK2560" s="1" t="s">
        <v>1346</v>
      </c>
      <c r="BL2560" s="1" t="s">
        <v>13518</v>
      </c>
      <c r="BM2560" s="1" t="s">
        <v>1147</v>
      </c>
      <c r="BN2560" s="1" t="s">
        <v>9589</v>
      </c>
      <c r="BO2560" s="1" t="s">
        <v>194</v>
      </c>
      <c r="BP2560" s="1" t="s">
        <v>7558</v>
      </c>
      <c r="BQ2560" s="1" t="s">
        <v>695</v>
      </c>
      <c r="BR2560" s="1" t="s">
        <v>11695</v>
      </c>
      <c r="BS2560" s="1" t="s">
        <v>416</v>
      </c>
      <c r="BT2560" s="1" t="s">
        <v>8868</v>
      </c>
    </row>
    <row r="2561" spans="1:73" ht="13.5" customHeight="1">
      <c r="A2561" s="4" t="str">
        <f t="shared" si="72"/>
        <v>1702_각남면_0125</v>
      </c>
      <c r="B2561" s="1">
        <v>1702</v>
      </c>
      <c r="C2561" s="1" t="s">
        <v>12741</v>
      </c>
      <c r="D2561" s="1" t="s">
        <v>12742</v>
      </c>
      <c r="E2561" s="1">
        <v>2560</v>
      </c>
      <c r="F2561" s="1">
        <v>10</v>
      </c>
      <c r="G2561" s="1" t="s">
        <v>4370</v>
      </c>
      <c r="H2561" s="1" t="s">
        <v>7060</v>
      </c>
      <c r="I2561" s="1">
        <v>5</v>
      </c>
      <c r="L2561" s="1">
        <v>2</v>
      </c>
      <c r="M2561" s="1" t="s">
        <v>14412</v>
      </c>
      <c r="N2561" s="1" t="s">
        <v>14413</v>
      </c>
      <c r="T2561" s="1" t="s">
        <v>14194</v>
      </c>
      <c r="U2561" s="1" t="s">
        <v>80</v>
      </c>
      <c r="V2561" s="1" t="s">
        <v>12874</v>
      </c>
      <c r="W2561" s="1" t="s">
        <v>166</v>
      </c>
      <c r="X2561" s="1" t="s">
        <v>7754</v>
      </c>
      <c r="Y2561" s="1" t="s">
        <v>4520</v>
      </c>
      <c r="Z2561" s="1" t="s">
        <v>8997</v>
      </c>
      <c r="AC2561" s="1">
        <v>75</v>
      </c>
      <c r="AD2561" s="1" t="s">
        <v>70</v>
      </c>
      <c r="AE2561" s="1" t="s">
        <v>9764</v>
      </c>
      <c r="AJ2561" s="1" t="s">
        <v>17</v>
      </c>
      <c r="AK2561" s="1" t="s">
        <v>9936</v>
      </c>
      <c r="AL2561" s="1" t="s">
        <v>97</v>
      </c>
      <c r="AM2561" s="1" t="s">
        <v>9880</v>
      </c>
      <c r="AT2561" s="1" t="s">
        <v>109</v>
      </c>
      <c r="AU2561" s="1" t="s">
        <v>10204</v>
      </c>
      <c r="AV2561" s="1" t="s">
        <v>15923</v>
      </c>
      <c r="AW2561" s="1" t="s">
        <v>10662</v>
      </c>
      <c r="BG2561" s="1" t="s">
        <v>95</v>
      </c>
      <c r="BH2561" s="1" t="s">
        <v>10190</v>
      </c>
      <c r="BI2561" s="1" t="s">
        <v>3978</v>
      </c>
      <c r="BJ2561" s="1" t="s">
        <v>11354</v>
      </c>
      <c r="BK2561" s="1" t="s">
        <v>363</v>
      </c>
      <c r="BL2561" s="1" t="s">
        <v>7491</v>
      </c>
      <c r="BM2561" s="1" t="s">
        <v>4252</v>
      </c>
      <c r="BN2561" s="1" t="s">
        <v>11803</v>
      </c>
      <c r="BO2561" s="1" t="s">
        <v>95</v>
      </c>
      <c r="BP2561" s="1" t="s">
        <v>10190</v>
      </c>
      <c r="BQ2561" s="1" t="s">
        <v>4521</v>
      </c>
      <c r="BR2561" s="1" t="s">
        <v>14043</v>
      </c>
      <c r="BS2561" s="1" t="s">
        <v>149</v>
      </c>
      <c r="BT2561" s="1" t="s">
        <v>9962</v>
      </c>
    </row>
    <row r="2562" spans="1:73" ht="13.5" customHeight="1">
      <c r="A2562" s="4" t="str">
        <f t="shared" si="72"/>
        <v>1702_각남면_0125</v>
      </c>
      <c r="B2562" s="1">
        <v>1702</v>
      </c>
      <c r="C2562" s="1" t="s">
        <v>12741</v>
      </c>
      <c r="D2562" s="1" t="s">
        <v>12742</v>
      </c>
      <c r="E2562" s="1">
        <v>2561</v>
      </c>
      <c r="F2562" s="1">
        <v>10</v>
      </c>
      <c r="G2562" s="1" t="s">
        <v>4370</v>
      </c>
      <c r="H2562" s="1" t="s">
        <v>7060</v>
      </c>
      <c r="I2562" s="1">
        <v>5</v>
      </c>
      <c r="L2562" s="1">
        <v>2</v>
      </c>
      <c r="M2562" s="1" t="s">
        <v>14412</v>
      </c>
      <c r="N2562" s="1" t="s">
        <v>14413</v>
      </c>
      <c r="S2562" s="1" t="s">
        <v>49</v>
      </c>
      <c r="T2562" s="1" t="s">
        <v>2878</v>
      </c>
      <c r="U2562" s="1" t="s">
        <v>50</v>
      </c>
      <c r="V2562" s="1" t="s">
        <v>7304</v>
      </c>
      <c r="Y2562" s="1" t="s">
        <v>1519</v>
      </c>
      <c r="Z2562" s="1" t="s">
        <v>8998</v>
      </c>
      <c r="AC2562" s="1">
        <v>42</v>
      </c>
      <c r="AD2562" s="1" t="s">
        <v>266</v>
      </c>
      <c r="AE2562" s="1" t="s">
        <v>9788</v>
      </c>
      <c r="AF2562" s="1" t="s">
        <v>100</v>
      </c>
      <c r="AG2562" s="1" t="s">
        <v>9819</v>
      </c>
      <c r="AJ2562" s="1" t="s">
        <v>17</v>
      </c>
      <c r="AK2562" s="1" t="s">
        <v>9936</v>
      </c>
      <c r="AL2562" s="1" t="s">
        <v>657</v>
      </c>
      <c r="AM2562" s="1" t="s">
        <v>9980</v>
      </c>
      <c r="AT2562" s="1" t="s">
        <v>57</v>
      </c>
      <c r="AU2562" s="1" t="s">
        <v>7320</v>
      </c>
      <c r="AV2562" s="1" t="s">
        <v>2451</v>
      </c>
      <c r="AW2562" s="1" t="s">
        <v>8540</v>
      </c>
      <c r="BG2562" s="1" t="s">
        <v>57</v>
      </c>
      <c r="BH2562" s="1" t="s">
        <v>7320</v>
      </c>
      <c r="BI2562" s="1" t="s">
        <v>4488</v>
      </c>
      <c r="BJ2562" s="1" t="s">
        <v>10675</v>
      </c>
      <c r="BK2562" s="1" t="s">
        <v>57</v>
      </c>
      <c r="BL2562" s="1" t="s">
        <v>7320</v>
      </c>
      <c r="BM2562" s="1" t="s">
        <v>1415</v>
      </c>
      <c r="BN2562" s="1" t="s">
        <v>8126</v>
      </c>
      <c r="BO2562" s="1" t="s">
        <v>57</v>
      </c>
      <c r="BP2562" s="1" t="s">
        <v>7320</v>
      </c>
      <c r="BQ2562" s="1" t="s">
        <v>3426</v>
      </c>
      <c r="BR2562" s="1" t="s">
        <v>10703</v>
      </c>
      <c r="BS2562" s="1" t="s">
        <v>149</v>
      </c>
      <c r="BT2562" s="1" t="s">
        <v>9962</v>
      </c>
    </row>
    <row r="2563" spans="1:73" ht="13.5" customHeight="1">
      <c r="A2563" s="4" t="str">
        <f t="shared" si="72"/>
        <v>1702_각남면_0125</v>
      </c>
      <c r="B2563" s="1">
        <v>1702</v>
      </c>
      <c r="C2563" s="1" t="s">
        <v>12741</v>
      </c>
      <c r="D2563" s="1" t="s">
        <v>12742</v>
      </c>
      <c r="E2563" s="1">
        <v>2562</v>
      </c>
      <c r="F2563" s="1">
        <v>10</v>
      </c>
      <c r="G2563" s="1" t="s">
        <v>4370</v>
      </c>
      <c r="H2563" s="1" t="s">
        <v>7060</v>
      </c>
      <c r="I2563" s="1">
        <v>5</v>
      </c>
      <c r="L2563" s="1">
        <v>2</v>
      </c>
      <c r="M2563" s="1" t="s">
        <v>14412</v>
      </c>
      <c r="N2563" s="1" t="s">
        <v>14413</v>
      </c>
      <c r="S2563" s="1" t="s">
        <v>64</v>
      </c>
      <c r="T2563" s="1" t="s">
        <v>7221</v>
      </c>
      <c r="Y2563" s="1" t="s">
        <v>1491</v>
      </c>
      <c r="Z2563" s="1" t="s">
        <v>8152</v>
      </c>
      <c r="AC2563" s="1">
        <v>11</v>
      </c>
      <c r="AD2563" s="1" t="s">
        <v>495</v>
      </c>
      <c r="AE2563" s="1" t="s">
        <v>9805</v>
      </c>
      <c r="AF2563" s="1" t="s">
        <v>100</v>
      </c>
      <c r="AG2563" s="1" t="s">
        <v>9819</v>
      </c>
    </row>
    <row r="2564" spans="1:73" ht="13.5" customHeight="1">
      <c r="A2564" s="4" t="str">
        <f t="shared" si="72"/>
        <v>1702_각남면_0125</v>
      </c>
      <c r="B2564" s="1">
        <v>1702</v>
      </c>
      <c r="C2564" s="1" t="s">
        <v>12741</v>
      </c>
      <c r="D2564" s="1" t="s">
        <v>12742</v>
      </c>
      <c r="E2564" s="1">
        <v>2563</v>
      </c>
      <c r="F2564" s="1">
        <v>10</v>
      </c>
      <c r="G2564" s="1" t="s">
        <v>4370</v>
      </c>
      <c r="H2564" s="1" t="s">
        <v>7060</v>
      </c>
      <c r="I2564" s="1">
        <v>5</v>
      </c>
      <c r="L2564" s="1">
        <v>2</v>
      </c>
      <c r="M2564" s="1" t="s">
        <v>14412</v>
      </c>
      <c r="N2564" s="1" t="s">
        <v>14413</v>
      </c>
      <c r="S2564" s="1" t="s">
        <v>68</v>
      </c>
      <c r="T2564" s="1" t="s">
        <v>7222</v>
      </c>
      <c r="Y2564" s="1" t="s">
        <v>4426</v>
      </c>
      <c r="Z2564" s="1" t="s">
        <v>8980</v>
      </c>
      <c r="AC2564" s="1">
        <v>1</v>
      </c>
      <c r="AD2564" s="1" t="s">
        <v>284</v>
      </c>
      <c r="AE2564" s="1" t="s">
        <v>9789</v>
      </c>
      <c r="AF2564" s="1" t="s">
        <v>100</v>
      </c>
      <c r="AG2564" s="1" t="s">
        <v>9819</v>
      </c>
    </row>
    <row r="2565" spans="1:73" ht="13.5" customHeight="1">
      <c r="A2565" s="4" t="str">
        <f t="shared" si="72"/>
        <v>1702_각남면_0125</v>
      </c>
      <c r="B2565" s="1">
        <v>1702</v>
      </c>
      <c r="C2565" s="1" t="s">
        <v>12741</v>
      </c>
      <c r="D2565" s="1" t="s">
        <v>12742</v>
      </c>
      <c r="E2565" s="1">
        <v>2564</v>
      </c>
      <c r="F2565" s="1">
        <v>10</v>
      </c>
      <c r="G2565" s="1" t="s">
        <v>4370</v>
      </c>
      <c r="H2565" s="1" t="s">
        <v>7060</v>
      </c>
      <c r="I2565" s="1">
        <v>5</v>
      </c>
      <c r="L2565" s="1">
        <v>3</v>
      </c>
      <c r="M2565" s="1" t="s">
        <v>15367</v>
      </c>
      <c r="N2565" s="1" t="s">
        <v>10772</v>
      </c>
      <c r="T2565" s="1" t="s">
        <v>14194</v>
      </c>
      <c r="U2565" s="1" t="s">
        <v>2148</v>
      </c>
      <c r="V2565" s="1" t="s">
        <v>7445</v>
      </c>
      <c r="W2565" s="1" t="s">
        <v>155</v>
      </c>
      <c r="X2565" s="1" t="s">
        <v>7753</v>
      </c>
      <c r="Y2565" s="1" t="s">
        <v>15387</v>
      </c>
      <c r="Z2565" s="1" t="s">
        <v>8783</v>
      </c>
      <c r="AC2565" s="1">
        <v>57</v>
      </c>
      <c r="AD2565" s="1" t="s">
        <v>304</v>
      </c>
      <c r="AE2565" s="1" t="s">
        <v>9792</v>
      </c>
      <c r="AJ2565" s="1" t="s">
        <v>17</v>
      </c>
      <c r="AK2565" s="1" t="s">
        <v>9936</v>
      </c>
      <c r="AL2565" s="1" t="s">
        <v>399</v>
      </c>
      <c r="AM2565" s="1" t="s">
        <v>9937</v>
      </c>
      <c r="AT2565" s="1" t="s">
        <v>4427</v>
      </c>
      <c r="AU2565" s="1" t="s">
        <v>13379</v>
      </c>
      <c r="AV2565" s="1" t="s">
        <v>4428</v>
      </c>
      <c r="AW2565" s="1" t="s">
        <v>9191</v>
      </c>
      <c r="BG2565" s="1" t="s">
        <v>207</v>
      </c>
      <c r="BH2565" s="1" t="s">
        <v>10187</v>
      </c>
      <c r="BI2565" s="1" t="s">
        <v>2424</v>
      </c>
      <c r="BJ2565" s="1" t="s">
        <v>8412</v>
      </c>
      <c r="BK2565" s="1" t="s">
        <v>4429</v>
      </c>
      <c r="BL2565" s="1" t="s">
        <v>13570</v>
      </c>
      <c r="BM2565" s="1" t="s">
        <v>4430</v>
      </c>
      <c r="BN2565" s="1" t="s">
        <v>11814</v>
      </c>
      <c r="BO2565" s="1" t="s">
        <v>207</v>
      </c>
      <c r="BP2565" s="1" t="s">
        <v>10187</v>
      </c>
      <c r="BQ2565" s="1" t="s">
        <v>4431</v>
      </c>
      <c r="BR2565" s="1" t="s">
        <v>12421</v>
      </c>
      <c r="BS2565" s="1" t="s">
        <v>97</v>
      </c>
      <c r="BT2565" s="1" t="s">
        <v>9880</v>
      </c>
    </row>
    <row r="2566" spans="1:73" ht="13.5" customHeight="1">
      <c r="A2566" s="4" t="str">
        <f t="shared" si="72"/>
        <v>1702_각남면_0125</v>
      </c>
      <c r="B2566" s="1">
        <v>1702</v>
      </c>
      <c r="C2566" s="1" t="s">
        <v>12741</v>
      </c>
      <c r="D2566" s="1" t="s">
        <v>12742</v>
      </c>
      <c r="E2566" s="1">
        <v>2565</v>
      </c>
      <c r="F2566" s="1">
        <v>10</v>
      </c>
      <c r="G2566" s="1" t="s">
        <v>4370</v>
      </c>
      <c r="H2566" s="1" t="s">
        <v>7060</v>
      </c>
      <c r="I2566" s="1">
        <v>5</v>
      </c>
      <c r="L2566" s="1">
        <v>3</v>
      </c>
      <c r="M2566" s="1" t="s">
        <v>15924</v>
      </c>
      <c r="N2566" s="1" t="s">
        <v>10772</v>
      </c>
      <c r="S2566" s="1" t="s">
        <v>49</v>
      </c>
      <c r="T2566" s="1" t="s">
        <v>2878</v>
      </c>
      <c r="W2566" s="1" t="s">
        <v>166</v>
      </c>
      <c r="X2566" s="1" t="s">
        <v>7754</v>
      </c>
      <c r="Y2566" s="1" t="s">
        <v>88</v>
      </c>
      <c r="Z2566" s="1" t="s">
        <v>7814</v>
      </c>
      <c r="AC2566" s="1">
        <v>52</v>
      </c>
      <c r="AD2566" s="1" t="s">
        <v>162</v>
      </c>
      <c r="AE2566" s="1" t="s">
        <v>9778</v>
      </c>
      <c r="AJ2566" s="1" t="s">
        <v>17</v>
      </c>
      <c r="AK2566" s="1" t="s">
        <v>9936</v>
      </c>
      <c r="AL2566" s="1" t="s">
        <v>97</v>
      </c>
      <c r="AM2566" s="1" t="s">
        <v>9880</v>
      </c>
      <c r="AT2566" s="1" t="s">
        <v>481</v>
      </c>
      <c r="AU2566" s="1" t="s">
        <v>7339</v>
      </c>
      <c r="AV2566" s="1" t="s">
        <v>4520</v>
      </c>
      <c r="AW2566" s="1" t="s">
        <v>8997</v>
      </c>
      <c r="BG2566" s="1" t="s">
        <v>297</v>
      </c>
      <c r="BH2566" s="1" t="s">
        <v>10188</v>
      </c>
      <c r="BI2566" s="1" t="s">
        <v>15923</v>
      </c>
      <c r="BJ2566" s="1" t="s">
        <v>10662</v>
      </c>
      <c r="BK2566" s="1" t="s">
        <v>95</v>
      </c>
      <c r="BL2566" s="1" t="s">
        <v>10190</v>
      </c>
      <c r="BM2566" s="1" t="s">
        <v>3978</v>
      </c>
      <c r="BN2566" s="1" t="s">
        <v>11354</v>
      </c>
      <c r="BO2566" s="1" t="s">
        <v>46</v>
      </c>
      <c r="BP2566" s="1" t="s">
        <v>7417</v>
      </c>
      <c r="BQ2566" s="1" t="s">
        <v>15503</v>
      </c>
      <c r="BR2566" s="1" t="s">
        <v>13701</v>
      </c>
      <c r="BS2566" s="1" t="s">
        <v>79</v>
      </c>
      <c r="BT2566" s="1" t="s">
        <v>14129</v>
      </c>
    </row>
    <row r="2567" spans="1:73" ht="13.5" customHeight="1">
      <c r="A2567" s="4" t="str">
        <f t="shared" si="72"/>
        <v>1702_각남면_0125</v>
      </c>
      <c r="B2567" s="1">
        <v>1702</v>
      </c>
      <c r="C2567" s="1" t="s">
        <v>12741</v>
      </c>
      <c r="D2567" s="1" t="s">
        <v>12742</v>
      </c>
      <c r="E2567" s="1">
        <v>2566</v>
      </c>
      <c r="F2567" s="1">
        <v>10</v>
      </c>
      <c r="G2567" s="1" t="s">
        <v>4370</v>
      </c>
      <c r="H2567" s="1" t="s">
        <v>7060</v>
      </c>
      <c r="I2567" s="1">
        <v>5</v>
      </c>
      <c r="L2567" s="1">
        <v>3</v>
      </c>
      <c r="M2567" s="1" t="s">
        <v>15924</v>
      </c>
      <c r="N2567" s="1" t="s">
        <v>10772</v>
      </c>
      <c r="S2567" s="1" t="s">
        <v>68</v>
      </c>
      <c r="T2567" s="1" t="s">
        <v>7222</v>
      </c>
      <c r="U2567" s="1" t="s">
        <v>4266</v>
      </c>
      <c r="V2567" s="1" t="s">
        <v>12959</v>
      </c>
      <c r="Y2567" s="1" t="s">
        <v>4522</v>
      </c>
      <c r="Z2567" s="1" t="s">
        <v>8999</v>
      </c>
      <c r="AC2567" s="1">
        <v>28</v>
      </c>
      <c r="AD2567" s="1" t="s">
        <v>650</v>
      </c>
      <c r="AE2567" s="1" t="s">
        <v>9810</v>
      </c>
    </row>
    <row r="2568" spans="1:73" ht="13.5" customHeight="1">
      <c r="A2568" s="4" t="str">
        <f t="shared" si="72"/>
        <v>1702_각남면_0125</v>
      </c>
      <c r="B2568" s="1">
        <v>1702</v>
      </c>
      <c r="C2568" s="1" t="s">
        <v>12741</v>
      </c>
      <c r="D2568" s="1" t="s">
        <v>12742</v>
      </c>
      <c r="E2568" s="1">
        <v>2567</v>
      </c>
      <c r="F2568" s="1">
        <v>10</v>
      </c>
      <c r="G2568" s="1" t="s">
        <v>4370</v>
      </c>
      <c r="H2568" s="1" t="s">
        <v>7060</v>
      </c>
      <c r="I2568" s="1">
        <v>5</v>
      </c>
      <c r="L2568" s="1">
        <v>3</v>
      </c>
      <c r="M2568" s="1" t="s">
        <v>15924</v>
      </c>
      <c r="N2568" s="1" t="s">
        <v>10772</v>
      </c>
      <c r="S2568" s="1" t="s">
        <v>68</v>
      </c>
      <c r="T2568" s="1" t="s">
        <v>7222</v>
      </c>
      <c r="U2568" s="1" t="s">
        <v>3330</v>
      </c>
      <c r="V2568" s="1" t="s">
        <v>7504</v>
      </c>
      <c r="Y2568" s="1" t="s">
        <v>4523</v>
      </c>
      <c r="Z2568" s="1" t="s">
        <v>9000</v>
      </c>
      <c r="AC2568" s="1">
        <v>21</v>
      </c>
      <c r="AD2568" s="1" t="s">
        <v>246</v>
      </c>
      <c r="AE2568" s="1" t="s">
        <v>9786</v>
      </c>
      <c r="BU2568" s="1" t="s">
        <v>16161</v>
      </c>
    </row>
    <row r="2569" spans="1:73" ht="13.5" customHeight="1">
      <c r="A2569" s="4" t="str">
        <f t="shared" si="72"/>
        <v>1702_각남면_0125</v>
      </c>
      <c r="B2569" s="1">
        <v>1702</v>
      </c>
      <c r="C2569" s="1" t="s">
        <v>12741</v>
      </c>
      <c r="D2569" s="1" t="s">
        <v>12742</v>
      </c>
      <c r="E2569" s="1">
        <v>2568</v>
      </c>
      <c r="F2569" s="1">
        <v>10</v>
      </c>
      <c r="G2569" s="1" t="s">
        <v>4370</v>
      </c>
      <c r="H2569" s="1" t="s">
        <v>7060</v>
      </c>
      <c r="I2569" s="1">
        <v>5</v>
      </c>
      <c r="L2569" s="1">
        <v>3</v>
      </c>
      <c r="M2569" s="1" t="s">
        <v>15924</v>
      </c>
      <c r="N2569" s="1" t="s">
        <v>10772</v>
      </c>
      <c r="T2569" s="1" t="s">
        <v>15306</v>
      </c>
      <c r="U2569" s="1" t="s">
        <v>2228</v>
      </c>
      <c r="V2569" s="1" t="s">
        <v>7449</v>
      </c>
      <c r="Y2569" s="1" t="s">
        <v>1519</v>
      </c>
      <c r="Z2569" s="1" t="s">
        <v>8998</v>
      </c>
      <c r="AC2569" s="1">
        <v>42</v>
      </c>
      <c r="AD2569" s="1" t="s">
        <v>266</v>
      </c>
      <c r="AE2569" s="1" t="s">
        <v>9788</v>
      </c>
    </row>
    <row r="2570" spans="1:73" ht="13.5" customHeight="1">
      <c r="A2570" s="4" t="str">
        <f t="shared" si="72"/>
        <v>1702_각남면_0125</v>
      </c>
      <c r="B2570" s="1">
        <v>1702</v>
      </c>
      <c r="C2570" s="1" t="s">
        <v>12741</v>
      </c>
      <c r="D2570" s="1" t="s">
        <v>12742</v>
      </c>
      <c r="E2570" s="1">
        <v>2569</v>
      </c>
      <c r="F2570" s="1">
        <v>10</v>
      </c>
      <c r="G2570" s="1" t="s">
        <v>4370</v>
      </c>
      <c r="H2570" s="1" t="s">
        <v>7060</v>
      </c>
      <c r="I2570" s="1">
        <v>5</v>
      </c>
      <c r="L2570" s="1">
        <v>3</v>
      </c>
      <c r="M2570" s="1" t="s">
        <v>15924</v>
      </c>
      <c r="N2570" s="1" t="s">
        <v>10772</v>
      </c>
      <c r="T2570" s="1" t="s">
        <v>15306</v>
      </c>
      <c r="U2570" s="1" t="s">
        <v>320</v>
      </c>
      <c r="V2570" s="1" t="s">
        <v>7378</v>
      </c>
      <c r="Y2570" s="1" t="s">
        <v>1491</v>
      </c>
      <c r="Z2570" s="1" t="s">
        <v>8152</v>
      </c>
      <c r="AC2570" s="1">
        <v>11</v>
      </c>
      <c r="AD2570" s="1" t="s">
        <v>495</v>
      </c>
      <c r="AE2570" s="1" t="s">
        <v>9805</v>
      </c>
    </row>
    <row r="2571" spans="1:73" ht="13.5" customHeight="1">
      <c r="A2571" s="4" t="str">
        <f t="shared" si="72"/>
        <v>1702_각남면_0125</v>
      </c>
      <c r="B2571" s="1">
        <v>1702</v>
      </c>
      <c r="C2571" s="1" t="s">
        <v>12741</v>
      </c>
      <c r="D2571" s="1" t="s">
        <v>12742</v>
      </c>
      <c r="E2571" s="1">
        <v>2570</v>
      </c>
      <c r="F2571" s="1">
        <v>10</v>
      </c>
      <c r="G2571" s="1" t="s">
        <v>4370</v>
      </c>
      <c r="H2571" s="1" t="s">
        <v>7060</v>
      </c>
      <c r="I2571" s="1">
        <v>5</v>
      </c>
      <c r="L2571" s="1">
        <v>3</v>
      </c>
      <c r="M2571" s="1" t="s">
        <v>15924</v>
      </c>
      <c r="N2571" s="1" t="s">
        <v>10772</v>
      </c>
      <c r="S2571" s="1" t="s">
        <v>117</v>
      </c>
      <c r="T2571" s="1" t="s">
        <v>7223</v>
      </c>
      <c r="W2571" s="1" t="s">
        <v>148</v>
      </c>
      <c r="X2571" s="1" t="s">
        <v>11263</v>
      </c>
      <c r="Y2571" s="1" t="s">
        <v>88</v>
      </c>
      <c r="Z2571" s="1" t="s">
        <v>7814</v>
      </c>
      <c r="AC2571" s="1">
        <v>22</v>
      </c>
      <c r="AD2571" s="1" t="s">
        <v>465</v>
      </c>
      <c r="AE2571" s="1" t="s">
        <v>9802</v>
      </c>
      <c r="AF2571" s="1" t="s">
        <v>100</v>
      </c>
      <c r="AG2571" s="1" t="s">
        <v>9819</v>
      </c>
    </row>
    <row r="2572" spans="1:73" ht="13.5" customHeight="1">
      <c r="A2572" s="4" t="str">
        <f t="shared" si="72"/>
        <v>1702_각남면_0125</v>
      </c>
      <c r="B2572" s="1">
        <v>1702</v>
      </c>
      <c r="C2572" s="1" t="s">
        <v>12741</v>
      </c>
      <c r="D2572" s="1" t="s">
        <v>12742</v>
      </c>
      <c r="E2572" s="1">
        <v>2571</v>
      </c>
      <c r="F2572" s="1">
        <v>10</v>
      </c>
      <c r="G2572" s="1" t="s">
        <v>4370</v>
      </c>
      <c r="H2572" s="1" t="s">
        <v>7060</v>
      </c>
      <c r="I2572" s="1">
        <v>5</v>
      </c>
      <c r="L2572" s="1">
        <v>3</v>
      </c>
      <c r="M2572" s="1" t="s">
        <v>15924</v>
      </c>
      <c r="N2572" s="1" t="s">
        <v>10772</v>
      </c>
      <c r="S2572" s="1" t="s">
        <v>4524</v>
      </c>
      <c r="T2572" s="1" t="s">
        <v>7280</v>
      </c>
      <c r="W2572" s="1" t="s">
        <v>148</v>
      </c>
      <c r="X2572" s="1" t="s">
        <v>11263</v>
      </c>
      <c r="Y2572" s="1" t="s">
        <v>88</v>
      </c>
      <c r="Z2572" s="1" t="s">
        <v>7814</v>
      </c>
      <c r="AC2572" s="1">
        <v>60</v>
      </c>
      <c r="AD2572" s="1" t="s">
        <v>132</v>
      </c>
      <c r="AE2572" s="1" t="s">
        <v>9772</v>
      </c>
      <c r="AF2572" s="1" t="s">
        <v>737</v>
      </c>
      <c r="AG2572" s="1" t="s">
        <v>9833</v>
      </c>
      <c r="AH2572" s="1" t="s">
        <v>4525</v>
      </c>
      <c r="AI2572" s="1" t="s">
        <v>13214</v>
      </c>
    </row>
    <row r="2573" spans="1:73" ht="13.5" customHeight="1">
      <c r="A2573" s="4" t="str">
        <f t="shared" si="72"/>
        <v>1702_각남면_0125</v>
      </c>
      <c r="B2573" s="1">
        <v>1702</v>
      </c>
      <c r="C2573" s="1" t="s">
        <v>12741</v>
      </c>
      <c r="D2573" s="1" t="s">
        <v>12742</v>
      </c>
      <c r="E2573" s="1">
        <v>2572</v>
      </c>
      <c r="F2573" s="1">
        <v>10</v>
      </c>
      <c r="G2573" s="1" t="s">
        <v>4370</v>
      </c>
      <c r="H2573" s="1" t="s">
        <v>7060</v>
      </c>
      <c r="I2573" s="1">
        <v>5</v>
      </c>
      <c r="L2573" s="1">
        <v>4</v>
      </c>
      <c r="M2573" s="1" t="s">
        <v>14944</v>
      </c>
      <c r="N2573" s="1" t="s">
        <v>14945</v>
      </c>
      <c r="T2573" s="1" t="s">
        <v>14194</v>
      </c>
      <c r="U2573" s="1" t="s">
        <v>233</v>
      </c>
      <c r="V2573" s="1" t="s">
        <v>7467</v>
      </c>
      <c r="W2573" s="1" t="s">
        <v>148</v>
      </c>
      <c r="X2573" s="1" t="s">
        <v>11263</v>
      </c>
      <c r="Y2573" s="1" t="s">
        <v>3711</v>
      </c>
      <c r="Z2573" s="1" t="s">
        <v>9001</v>
      </c>
      <c r="AC2573" s="1">
        <v>52</v>
      </c>
      <c r="AD2573" s="1" t="s">
        <v>162</v>
      </c>
      <c r="AE2573" s="1" t="s">
        <v>9778</v>
      </c>
      <c r="AJ2573" s="1" t="s">
        <v>17</v>
      </c>
      <c r="AK2573" s="1" t="s">
        <v>9936</v>
      </c>
      <c r="AL2573" s="1" t="s">
        <v>1218</v>
      </c>
      <c r="AM2573" s="1" t="s">
        <v>9947</v>
      </c>
      <c r="AT2573" s="1" t="s">
        <v>1639</v>
      </c>
      <c r="AU2573" s="1" t="s">
        <v>7588</v>
      </c>
      <c r="AV2573" s="1" t="s">
        <v>4386</v>
      </c>
      <c r="AW2573" s="1" t="s">
        <v>10650</v>
      </c>
      <c r="BG2573" s="1" t="s">
        <v>4526</v>
      </c>
      <c r="BH2573" s="1" t="s">
        <v>11085</v>
      </c>
      <c r="BI2573" s="1" t="s">
        <v>4527</v>
      </c>
      <c r="BJ2573" s="1" t="s">
        <v>13553</v>
      </c>
      <c r="BK2573" s="1" t="s">
        <v>4528</v>
      </c>
      <c r="BL2573" s="1" t="s">
        <v>11548</v>
      </c>
      <c r="BM2573" s="1" t="s">
        <v>4529</v>
      </c>
      <c r="BN2573" s="1" t="s">
        <v>11823</v>
      </c>
      <c r="BO2573" s="1" t="s">
        <v>3634</v>
      </c>
      <c r="BP2573" s="1" t="s">
        <v>13535</v>
      </c>
      <c r="BQ2573" s="1" t="s">
        <v>4391</v>
      </c>
      <c r="BR2573" s="1" t="s">
        <v>12417</v>
      </c>
      <c r="BS2573" s="1" t="s">
        <v>310</v>
      </c>
      <c r="BT2573" s="1" t="s">
        <v>9995</v>
      </c>
    </row>
    <row r="2574" spans="1:73" ht="13.5" customHeight="1">
      <c r="A2574" s="4" t="str">
        <f t="shared" si="72"/>
        <v>1702_각남면_0125</v>
      </c>
      <c r="B2574" s="1">
        <v>1702</v>
      </c>
      <c r="C2574" s="1" t="s">
        <v>12741</v>
      </c>
      <c r="D2574" s="1" t="s">
        <v>12742</v>
      </c>
      <c r="E2574" s="1">
        <v>2573</v>
      </c>
      <c r="F2574" s="1">
        <v>10</v>
      </c>
      <c r="G2574" s="1" t="s">
        <v>4370</v>
      </c>
      <c r="H2574" s="1" t="s">
        <v>7060</v>
      </c>
      <c r="I2574" s="1">
        <v>5</v>
      </c>
      <c r="L2574" s="1">
        <v>4</v>
      </c>
      <c r="M2574" s="1" t="s">
        <v>14944</v>
      </c>
      <c r="N2574" s="1" t="s">
        <v>14945</v>
      </c>
      <c r="S2574" s="1" t="s">
        <v>49</v>
      </c>
      <c r="T2574" s="1" t="s">
        <v>2878</v>
      </c>
      <c r="W2574" s="1" t="s">
        <v>3390</v>
      </c>
      <c r="X2574" s="1" t="s">
        <v>7791</v>
      </c>
      <c r="Y2574" s="1" t="s">
        <v>119</v>
      </c>
      <c r="Z2574" s="1" t="s">
        <v>7818</v>
      </c>
      <c r="AC2574" s="1">
        <v>32</v>
      </c>
      <c r="AD2574" s="1" t="s">
        <v>178</v>
      </c>
      <c r="AE2574" s="1" t="s">
        <v>9780</v>
      </c>
      <c r="AJ2574" s="1" t="s">
        <v>2054</v>
      </c>
      <c r="AK2574" s="1" t="s">
        <v>9990</v>
      </c>
      <c r="AL2574" s="1" t="s">
        <v>1995</v>
      </c>
      <c r="AM2574" s="1" t="s">
        <v>10021</v>
      </c>
      <c r="AT2574" s="1" t="s">
        <v>4530</v>
      </c>
      <c r="AU2574" s="1" t="s">
        <v>13367</v>
      </c>
      <c r="AV2574" s="1" t="s">
        <v>4531</v>
      </c>
      <c r="AW2574" s="1" t="s">
        <v>10663</v>
      </c>
      <c r="BG2574" s="1" t="s">
        <v>4532</v>
      </c>
      <c r="BH2574" s="1" t="s">
        <v>11086</v>
      </c>
      <c r="BI2574" s="1" t="s">
        <v>4533</v>
      </c>
      <c r="BJ2574" s="1" t="s">
        <v>11371</v>
      </c>
      <c r="BK2574" s="1" t="s">
        <v>13579</v>
      </c>
      <c r="BL2574" s="1" t="s">
        <v>13578</v>
      </c>
      <c r="BM2574" s="1" t="s">
        <v>4534</v>
      </c>
      <c r="BN2574" s="1" t="s">
        <v>11824</v>
      </c>
      <c r="BO2574" s="1" t="s">
        <v>207</v>
      </c>
      <c r="BP2574" s="1" t="s">
        <v>10187</v>
      </c>
      <c r="BQ2574" s="1" t="s">
        <v>4535</v>
      </c>
      <c r="BR2574" s="1" t="s">
        <v>13746</v>
      </c>
      <c r="BS2574" s="1" t="s">
        <v>828</v>
      </c>
      <c r="BT2574" s="1" t="s">
        <v>9963</v>
      </c>
    </row>
    <row r="2575" spans="1:73" ht="13.5" customHeight="1">
      <c r="A2575" s="4" t="str">
        <f t="shared" si="72"/>
        <v>1702_각남면_0125</v>
      </c>
      <c r="B2575" s="1">
        <v>1702</v>
      </c>
      <c r="C2575" s="1" t="s">
        <v>12741</v>
      </c>
      <c r="D2575" s="1" t="s">
        <v>12742</v>
      </c>
      <c r="E2575" s="1">
        <v>2574</v>
      </c>
      <c r="F2575" s="1">
        <v>10</v>
      </c>
      <c r="G2575" s="1" t="s">
        <v>4370</v>
      </c>
      <c r="H2575" s="1" t="s">
        <v>7060</v>
      </c>
      <c r="I2575" s="1">
        <v>5</v>
      </c>
      <c r="L2575" s="1">
        <v>4</v>
      </c>
      <c r="M2575" s="1" t="s">
        <v>14944</v>
      </c>
      <c r="N2575" s="1" t="s">
        <v>14945</v>
      </c>
      <c r="S2575" s="1" t="s">
        <v>68</v>
      </c>
      <c r="T2575" s="1" t="s">
        <v>7222</v>
      </c>
      <c r="Y2575" s="1" t="s">
        <v>4536</v>
      </c>
      <c r="Z2575" s="1" t="s">
        <v>9002</v>
      </c>
      <c r="AC2575" s="1">
        <v>14</v>
      </c>
      <c r="AD2575" s="1" t="s">
        <v>159</v>
      </c>
      <c r="AE2575" s="1" t="s">
        <v>9777</v>
      </c>
    </row>
    <row r="2576" spans="1:73" ht="13.5" customHeight="1">
      <c r="A2576" s="4" t="str">
        <f t="shared" si="72"/>
        <v>1702_각남면_0125</v>
      </c>
      <c r="B2576" s="1">
        <v>1702</v>
      </c>
      <c r="C2576" s="1" t="s">
        <v>12741</v>
      </c>
      <c r="D2576" s="1" t="s">
        <v>12742</v>
      </c>
      <c r="E2576" s="1">
        <v>2575</v>
      </c>
      <c r="F2576" s="1">
        <v>10</v>
      </c>
      <c r="G2576" s="1" t="s">
        <v>4370</v>
      </c>
      <c r="H2576" s="1" t="s">
        <v>7060</v>
      </c>
      <c r="I2576" s="1">
        <v>5</v>
      </c>
      <c r="L2576" s="1">
        <v>4</v>
      </c>
      <c r="M2576" s="1" t="s">
        <v>14944</v>
      </c>
      <c r="N2576" s="1" t="s">
        <v>14945</v>
      </c>
      <c r="S2576" s="1" t="s">
        <v>430</v>
      </c>
      <c r="T2576" s="1" t="s">
        <v>7231</v>
      </c>
      <c r="U2576" s="1" t="s">
        <v>1639</v>
      </c>
      <c r="V2576" s="1" t="s">
        <v>7588</v>
      </c>
      <c r="Y2576" s="1" t="s">
        <v>4537</v>
      </c>
      <c r="Z2576" s="1" t="s">
        <v>12989</v>
      </c>
      <c r="AC2576" s="1">
        <v>45</v>
      </c>
      <c r="AD2576" s="1" t="s">
        <v>203</v>
      </c>
      <c r="AE2576" s="1" t="s">
        <v>9782</v>
      </c>
    </row>
    <row r="2577" spans="1:58" ht="13.5" customHeight="1">
      <c r="A2577" s="4" t="str">
        <f t="shared" si="72"/>
        <v>1702_각남면_0125</v>
      </c>
      <c r="B2577" s="1">
        <v>1702</v>
      </c>
      <c r="C2577" s="1" t="s">
        <v>12741</v>
      </c>
      <c r="D2577" s="1" t="s">
        <v>12742</v>
      </c>
      <c r="E2577" s="1">
        <v>2576</v>
      </c>
      <c r="F2577" s="1">
        <v>10</v>
      </c>
      <c r="G2577" s="1" t="s">
        <v>4370</v>
      </c>
      <c r="H2577" s="1" t="s">
        <v>7060</v>
      </c>
      <c r="I2577" s="1">
        <v>5</v>
      </c>
      <c r="L2577" s="1">
        <v>4</v>
      </c>
      <c r="M2577" s="1" t="s">
        <v>14944</v>
      </c>
      <c r="N2577" s="1" t="s">
        <v>14945</v>
      </c>
      <c r="S2577" s="1" t="s">
        <v>4538</v>
      </c>
      <c r="T2577" s="1" t="s">
        <v>7281</v>
      </c>
      <c r="W2577" s="1" t="s">
        <v>76</v>
      </c>
      <c r="X2577" s="1" t="s">
        <v>12974</v>
      </c>
      <c r="Y2577" s="1" t="s">
        <v>119</v>
      </c>
      <c r="Z2577" s="1" t="s">
        <v>7818</v>
      </c>
      <c r="AC2577" s="1">
        <v>33</v>
      </c>
      <c r="AD2577" s="1" t="s">
        <v>380</v>
      </c>
      <c r="AE2577" s="1" t="s">
        <v>9798</v>
      </c>
    </row>
    <row r="2578" spans="1:58" ht="13.5" customHeight="1">
      <c r="A2578" s="4" t="str">
        <f t="shared" ref="A2578:A2609" si="73">HYPERLINK("http://kyu.snu.ac.kr/sdhj/index.jsp?type=hj/GK14658_00IH_0001_0125.jpg","1702_각남면_0125")</f>
        <v>1702_각남면_0125</v>
      </c>
      <c r="B2578" s="1">
        <v>1702</v>
      </c>
      <c r="C2578" s="1" t="s">
        <v>12741</v>
      </c>
      <c r="D2578" s="1" t="s">
        <v>12742</v>
      </c>
      <c r="E2578" s="1">
        <v>2577</v>
      </c>
      <c r="F2578" s="1">
        <v>10</v>
      </c>
      <c r="G2578" s="1" t="s">
        <v>4370</v>
      </c>
      <c r="H2578" s="1" t="s">
        <v>7060</v>
      </c>
      <c r="I2578" s="1">
        <v>5</v>
      </c>
      <c r="L2578" s="1">
        <v>4</v>
      </c>
      <c r="M2578" s="1" t="s">
        <v>14944</v>
      </c>
      <c r="N2578" s="1" t="s">
        <v>14945</v>
      </c>
      <c r="S2578" s="1" t="s">
        <v>4538</v>
      </c>
      <c r="T2578" s="1" t="s">
        <v>7281</v>
      </c>
      <c r="W2578" s="1" t="s">
        <v>148</v>
      </c>
      <c r="X2578" s="1" t="s">
        <v>11263</v>
      </c>
      <c r="Y2578" s="1" t="s">
        <v>119</v>
      </c>
      <c r="Z2578" s="1" t="s">
        <v>7818</v>
      </c>
      <c r="AC2578" s="1">
        <v>42</v>
      </c>
      <c r="AD2578" s="1" t="s">
        <v>266</v>
      </c>
      <c r="AE2578" s="1" t="s">
        <v>9788</v>
      </c>
    </row>
    <row r="2579" spans="1:58" ht="13.5" customHeight="1">
      <c r="A2579" s="4" t="str">
        <f t="shared" si="73"/>
        <v>1702_각남면_0125</v>
      </c>
      <c r="B2579" s="1">
        <v>1702</v>
      </c>
      <c r="C2579" s="1" t="s">
        <v>12741</v>
      </c>
      <c r="D2579" s="1" t="s">
        <v>12742</v>
      </c>
      <c r="E2579" s="1">
        <v>2578</v>
      </c>
      <c r="F2579" s="1">
        <v>10</v>
      </c>
      <c r="G2579" s="1" t="s">
        <v>4370</v>
      </c>
      <c r="H2579" s="1" t="s">
        <v>7060</v>
      </c>
      <c r="I2579" s="1">
        <v>5</v>
      </c>
      <c r="L2579" s="1">
        <v>4</v>
      </c>
      <c r="M2579" s="1" t="s">
        <v>14944</v>
      </c>
      <c r="N2579" s="1" t="s">
        <v>14945</v>
      </c>
      <c r="S2579" s="1" t="s">
        <v>1476</v>
      </c>
      <c r="T2579" s="1" t="s">
        <v>7240</v>
      </c>
      <c r="Y2579" s="1" t="s">
        <v>4539</v>
      </c>
      <c r="Z2579" s="1" t="s">
        <v>9003</v>
      </c>
      <c r="AC2579" s="1">
        <v>19</v>
      </c>
      <c r="AD2579" s="1" t="s">
        <v>493</v>
      </c>
      <c r="AE2579" s="1" t="s">
        <v>9804</v>
      </c>
    </row>
    <row r="2580" spans="1:58" ht="13.5" customHeight="1">
      <c r="A2580" s="4" t="str">
        <f t="shared" si="73"/>
        <v>1702_각남면_0125</v>
      </c>
      <c r="B2580" s="1">
        <v>1702</v>
      </c>
      <c r="C2580" s="1" t="s">
        <v>12741</v>
      </c>
      <c r="D2580" s="1" t="s">
        <v>12742</v>
      </c>
      <c r="E2580" s="1">
        <v>2579</v>
      </c>
      <c r="F2580" s="1">
        <v>10</v>
      </c>
      <c r="G2580" s="1" t="s">
        <v>4370</v>
      </c>
      <c r="H2580" s="1" t="s">
        <v>7060</v>
      </c>
      <c r="I2580" s="1">
        <v>5</v>
      </c>
      <c r="L2580" s="1">
        <v>4</v>
      </c>
      <c r="M2580" s="1" t="s">
        <v>14944</v>
      </c>
      <c r="N2580" s="1" t="s">
        <v>14945</v>
      </c>
      <c r="T2580" s="1" t="s">
        <v>15307</v>
      </c>
      <c r="U2580" s="1" t="s">
        <v>320</v>
      </c>
      <c r="V2580" s="1" t="s">
        <v>7378</v>
      </c>
      <c r="Y2580" s="1" t="s">
        <v>15499</v>
      </c>
      <c r="Z2580" s="1" t="s">
        <v>8965</v>
      </c>
      <c r="AD2580" s="1" t="s">
        <v>140</v>
      </c>
      <c r="AE2580" s="1" t="s">
        <v>9774</v>
      </c>
    </row>
    <row r="2581" spans="1:58" ht="13.5" customHeight="1">
      <c r="A2581" s="4" t="str">
        <f t="shared" si="73"/>
        <v>1702_각남면_0125</v>
      </c>
      <c r="B2581" s="1">
        <v>1702</v>
      </c>
      <c r="C2581" s="1" t="s">
        <v>12741</v>
      </c>
      <c r="D2581" s="1" t="s">
        <v>12742</v>
      </c>
      <c r="E2581" s="1">
        <v>2580</v>
      </c>
      <c r="F2581" s="1">
        <v>10</v>
      </c>
      <c r="G2581" s="1" t="s">
        <v>4370</v>
      </c>
      <c r="H2581" s="1" t="s">
        <v>7060</v>
      </c>
      <c r="I2581" s="1">
        <v>5</v>
      </c>
      <c r="L2581" s="1">
        <v>4</v>
      </c>
      <c r="M2581" s="1" t="s">
        <v>14944</v>
      </c>
      <c r="N2581" s="1" t="s">
        <v>14945</v>
      </c>
      <c r="T2581" s="1" t="s">
        <v>15307</v>
      </c>
      <c r="U2581" s="1" t="s">
        <v>130</v>
      </c>
      <c r="V2581" s="1" t="s">
        <v>7309</v>
      </c>
      <c r="Y2581" s="1" t="s">
        <v>4397</v>
      </c>
      <c r="Z2581" s="1" t="s">
        <v>8966</v>
      </c>
      <c r="AD2581" s="1" t="s">
        <v>178</v>
      </c>
      <c r="AE2581" s="1" t="s">
        <v>9780</v>
      </c>
      <c r="BB2581" s="1" t="s">
        <v>130</v>
      </c>
      <c r="BC2581" s="1" t="s">
        <v>7309</v>
      </c>
      <c r="BD2581" s="1" t="s">
        <v>1242</v>
      </c>
      <c r="BE2581" s="1" t="s">
        <v>8442</v>
      </c>
      <c r="BF2581" s="1" t="s">
        <v>13507</v>
      </c>
    </row>
    <row r="2582" spans="1:58" ht="13.5" customHeight="1">
      <c r="A2582" s="4" t="str">
        <f t="shared" si="73"/>
        <v>1702_각남면_0125</v>
      </c>
      <c r="B2582" s="1">
        <v>1702</v>
      </c>
      <c r="C2582" s="1" t="s">
        <v>12741</v>
      </c>
      <c r="D2582" s="1" t="s">
        <v>12742</v>
      </c>
      <c r="E2582" s="1">
        <v>2581</v>
      </c>
      <c r="F2582" s="1">
        <v>10</v>
      </c>
      <c r="G2582" s="1" t="s">
        <v>4370</v>
      </c>
      <c r="H2582" s="1" t="s">
        <v>7060</v>
      </c>
      <c r="I2582" s="1">
        <v>5</v>
      </c>
      <c r="L2582" s="1">
        <v>4</v>
      </c>
      <c r="M2582" s="1" t="s">
        <v>14944</v>
      </c>
      <c r="N2582" s="1" t="s">
        <v>14945</v>
      </c>
      <c r="T2582" s="1" t="s">
        <v>15307</v>
      </c>
      <c r="U2582" s="1" t="s">
        <v>130</v>
      </c>
      <c r="V2582" s="1" t="s">
        <v>7309</v>
      </c>
      <c r="Y2582" s="1" t="s">
        <v>4540</v>
      </c>
      <c r="Z2582" s="1" t="s">
        <v>9004</v>
      </c>
      <c r="AD2582" s="1" t="s">
        <v>159</v>
      </c>
      <c r="AE2582" s="1" t="s">
        <v>9777</v>
      </c>
      <c r="BB2582" s="1" t="s">
        <v>292</v>
      </c>
      <c r="BC2582" s="1" t="s">
        <v>10920</v>
      </c>
      <c r="BE2582" s="1" t="s">
        <v>15706</v>
      </c>
      <c r="BF2582" s="1" t="s">
        <v>13507</v>
      </c>
    </row>
    <row r="2583" spans="1:58" ht="13.5" customHeight="1">
      <c r="A2583" s="4" t="str">
        <f t="shared" si="73"/>
        <v>1702_각남면_0125</v>
      </c>
      <c r="B2583" s="1">
        <v>1702</v>
      </c>
      <c r="C2583" s="1" t="s">
        <v>12741</v>
      </c>
      <c r="D2583" s="1" t="s">
        <v>12742</v>
      </c>
      <c r="E2583" s="1">
        <v>2582</v>
      </c>
      <c r="F2583" s="1">
        <v>10</v>
      </c>
      <c r="G2583" s="1" t="s">
        <v>4370</v>
      </c>
      <c r="H2583" s="1" t="s">
        <v>7060</v>
      </c>
      <c r="I2583" s="1">
        <v>5</v>
      </c>
      <c r="L2583" s="1">
        <v>4</v>
      </c>
      <c r="M2583" s="1" t="s">
        <v>14944</v>
      </c>
      <c r="N2583" s="1" t="s">
        <v>14945</v>
      </c>
      <c r="T2583" s="1" t="s">
        <v>15307</v>
      </c>
      <c r="U2583" s="1" t="s">
        <v>143</v>
      </c>
      <c r="V2583" s="1" t="s">
        <v>7311</v>
      </c>
      <c r="Y2583" s="1" t="s">
        <v>4541</v>
      </c>
      <c r="Z2583" s="1" t="s">
        <v>9005</v>
      </c>
      <c r="AD2583" s="1" t="s">
        <v>736</v>
      </c>
      <c r="AE2583" s="1" t="s">
        <v>9813</v>
      </c>
      <c r="BC2583" s="1" t="s">
        <v>10920</v>
      </c>
      <c r="BE2583" s="1" t="s">
        <v>15706</v>
      </c>
      <c r="BF2583" s="1" t="s">
        <v>13511</v>
      </c>
    </row>
    <row r="2584" spans="1:58" ht="13.5" customHeight="1">
      <c r="A2584" s="4" t="str">
        <f t="shared" si="73"/>
        <v>1702_각남면_0125</v>
      </c>
      <c r="B2584" s="1">
        <v>1702</v>
      </c>
      <c r="C2584" s="1" t="s">
        <v>12741</v>
      </c>
      <c r="D2584" s="1" t="s">
        <v>12742</v>
      </c>
      <c r="E2584" s="1">
        <v>2583</v>
      </c>
      <c r="F2584" s="1">
        <v>10</v>
      </c>
      <c r="G2584" s="1" t="s">
        <v>4370</v>
      </c>
      <c r="H2584" s="1" t="s">
        <v>7060</v>
      </c>
      <c r="I2584" s="1">
        <v>5</v>
      </c>
      <c r="L2584" s="1">
        <v>4</v>
      </c>
      <c r="M2584" s="1" t="s">
        <v>14944</v>
      </c>
      <c r="N2584" s="1" t="s">
        <v>14945</v>
      </c>
      <c r="T2584" s="1" t="s">
        <v>15307</v>
      </c>
      <c r="U2584" s="1" t="s">
        <v>130</v>
      </c>
      <c r="V2584" s="1" t="s">
        <v>7309</v>
      </c>
      <c r="Y2584" s="1" t="s">
        <v>15506</v>
      </c>
      <c r="Z2584" s="1" t="s">
        <v>9006</v>
      </c>
      <c r="AD2584" s="1" t="s">
        <v>408</v>
      </c>
      <c r="AE2584" s="1" t="s">
        <v>9800</v>
      </c>
      <c r="BC2584" s="1" t="s">
        <v>10920</v>
      </c>
      <c r="BE2584" s="1" t="s">
        <v>15706</v>
      </c>
      <c r="BF2584" s="1" t="s">
        <v>13512</v>
      </c>
    </row>
    <row r="2585" spans="1:58" ht="13.5" customHeight="1">
      <c r="A2585" s="4" t="str">
        <f t="shared" si="73"/>
        <v>1702_각남면_0125</v>
      </c>
      <c r="B2585" s="1">
        <v>1702</v>
      </c>
      <c r="C2585" s="1" t="s">
        <v>12741</v>
      </c>
      <c r="D2585" s="1" t="s">
        <v>12742</v>
      </c>
      <c r="E2585" s="1">
        <v>2584</v>
      </c>
      <c r="F2585" s="1">
        <v>10</v>
      </c>
      <c r="G2585" s="1" t="s">
        <v>4370</v>
      </c>
      <c r="H2585" s="1" t="s">
        <v>7060</v>
      </c>
      <c r="I2585" s="1">
        <v>5</v>
      </c>
      <c r="L2585" s="1">
        <v>4</v>
      </c>
      <c r="M2585" s="1" t="s">
        <v>14944</v>
      </c>
      <c r="N2585" s="1" t="s">
        <v>14945</v>
      </c>
      <c r="T2585" s="1" t="s">
        <v>15307</v>
      </c>
      <c r="U2585" s="1" t="s">
        <v>130</v>
      </c>
      <c r="V2585" s="1" t="s">
        <v>7309</v>
      </c>
      <c r="Y2585" s="1" t="s">
        <v>859</v>
      </c>
      <c r="Z2585" s="1" t="s">
        <v>7990</v>
      </c>
      <c r="AD2585" s="1" t="s">
        <v>607</v>
      </c>
      <c r="AE2585" s="1" t="s">
        <v>9809</v>
      </c>
      <c r="BB2585" s="1" t="s">
        <v>130</v>
      </c>
      <c r="BC2585" s="1" t="s">
        <v>7309</v>
      </c>
      <c r="BD2585" s="1" t="s">
        <v>2934</v>
      </c>
      <c r="BE2585" s="1" t="s">
        <v>10968</v>
      </c>
      <c r="BF2585" s="1" t="s">
        <v>13507</v>
      </c>
    </row>
    <row r="2586" spans="1:58" ht="13.5" customHeight="1">
      <c r="A2586" s="4" t="str">
        <f t="shared" si="73"/>
        <v>1702_각남면_0125</v>
      </c>
      <c r="B2586" s="1">
        <v>1702</v>
      </c>
      <c r="C2586" s="1" t="s">
        <v>12741</v>
      </c>
      <c r="D2586" s="1" t="s">
        <v>12742</v>
      </c>
      <c r="E2586" s="1">
        <v>2585</v>
      </c>
      <c r="F2586" s="1">
        <v>10</v>
      </c>
      <c r="G2586" s="1" t="s">
        <v>4370</v>
      </c>
      <c r="H2586" s="1" t="s">
        <v>7060</v>
      </c>
      <c r="I2586" s="1">
        <v>5</v>
      </c>
      <c r="L2586" s="1">
        <v>4</v>
      </c>
      <c r="M2586" s="1" t="s">
        <v>14944</v>
      </c>
      <c r="N2586" s="1" t="s">
        <v>14945</v>
      </c>
      <c r="T2586" s="1" t="s">
        <v>15307</v>
      </c>
      <c r="U2586" s="1" t="s">
        <v>130</v>
      </c>
      <c r="V2586" s="1" t="s">
        <v>7309</v>
      </c>
      <c r="Y2586" s="1" t="s">
        <v>1211</v>
      </c>
      <c r="Z2586" s="1" t="s">
        <v>8074</v>
      </c>
      <c r="AD2586" s="1" t="s">
        <v>607</v>
      </c>
      <c r="AE2586" s="1" t="s">
        <v>9809</v>
      </c>
      <c r="AF2586" s="1" t="s">
        <v>1785</v>
      </c>
      <c r="AG2586" s="1" t="s">
        <v>9838</v>
      </c>
      <c r="AH2586" s="1" t="s">
        <v>893</v>
      </c>
      <c r="AI2586" s="1" t="s">
        <v>9946</v>
      </c>
      <c r="BB2586" s="1" t="s">
        <v>130</v>
      </c>
      <c r="BC2586" s="1" t="s">
        <v>7309</v>
      </c>
      <c r="BD2586" s="1" t="s">
        <v>4542</v>
      </c>
      <c r="BE2586" s="1" t="s">
        <v>8253</v>
      </c>
      <c r="BF2586" s="1" t="s">
        <v>13507</v>
      </c>
    </row>
    <row r="2587" spans="1:58" ht="13.5" customHeight="1">
      <c r="A2587" s="4" t="str">
        <f t="shared" si="73"/>
        <v>1702_각남면_0125</v>
      </c>
      <c r="B2587" s="1">
        <v>1702</v>
      </c>
      <c r="C2587" s="1" t="s">
        <v>12741</v>
      </c>
      <c r="D2587" s="1" t="s">
        <v>12742</v>
      </c>
      <c r="E2587" s="1">
        <v>2586</v>
      </c>
      <c r="F2587" s="1">
        <v>10</v>
      </c>
      <c r="G2587" s="1" t="s">
        <v>4370</v>
      </c>
      <c r="H2587" s="1" t="s">
        <v>7060</v>
      </c>
      <c r="I2587" s="1">
        <v>5</v>
      </c>
      <c r="L2587" s="1">
        <v>4</v>
      </c>
      <c r="M2587" s="1" t="s">
        <v>14944</v>
      </c>
      <c r="N2587" s="1" t="s">
        <v>14945</v>
      </c>
      <c r="T2587" s="1" t="s">
        <v>15307</v>
      </c>
      <c r="U2587" s="1" t="s">
        <v>143</v>
      </c>
      <c r="V2587" s="1" t="s">
        <v>7311</v>
      </c>
      <c r="Y2587" s="1" t="s">
        <v>15507</v>
      </c>
      <c r="Z2587" s="1" t="s">
        <v>10535</v>
      </c>
      <c r="AT2587" s="1" t="s">
        <v>143</v>
      </c>
      <c r="AU2587" s="1" t="s">
        <v>7311</v>
      </c>
      <c r="AV2587" s="1" t="s">
        <v>15652</v>
      </c>
      <c r="AW2587" s="1" t="s">
        <v>10664</v>
      </c>
      <c r="BB2587" s="1" t="s">
        <v>713</v>
      </c>
      <c r="BC2587" s="1" t="s">
        <v>13466</v>
      </c>
      <c r="BF2587" s="1" t="s">
        <v>13507</v>
      </c>
    </row>
    <row r="2588" spans="1:58" ht="13.5" customHeight="1">
      <c r="A2588" s="4" t="str">
        <f t="shared" si="73"/>
        <v>1702_각남면_0125</v>
      </c>
      <c r="B2588" s="1">
        <v>1702</v>
      </c>
      <c r="C2588" s="1" t="s">
        <v>12741</v>
      </c>
      <c r="D2588" s="1" t="s">
        <v>12742</v>
      </c>
      <c r="E2588" s="1">
        <v>2587</v>
      </c>
      <c r="F2588" s="1">
        <v>10</v>
      </c>
      <c r="G2588" s="1" t="s">
        <v>4370</v>
      </c>
      <c r="H2588" s="1" t="s">
        <v>7060</v>
      </c>
      <c r="I2588" s="1">
        <v>5</v>
      </c>
      <c r="L2588" s="1">
        <v>4</v>
      </c>
      <c r="M2588" s="1" t="s">
        <v>14944</v>
      </c>
      <c r="N2588" s="1" t="s">
        <v>14945</v>
      </c>
      <c r="T2588" s="1" t="s">
        <v>15307</v>
      </c>
      <c r="U2588" s="1" t="s">
        <v>130</v>
      </c>
      <c r="V2588" s="1" t="s">
        <v>7309</v>
      </c>
      <c r="Y2588" s="1" t="s">
        <v>15508</v>
      </c>
      <c r="Z2588" s="1" t="s">
        <v>7973</v>
      </c>
      <c r="AD2588" s="1" t="s">
        <v>1106</v>
      </c>
      <c r="AE2588" s="1" t="s">
        <v>9816</v>
      </c>
      <c r="AU2588" s="1" t="s">
        <v>7311</v>
      </c>
      <c r="AW2588" s="1" t="s">
        <v>10664</v>
      </c>
      <c r="BC2588" s="1" t="s">
        <v>13466</v>
      </c>
      <c r="BF2588" s="1" t="s">
        <v>13511</v>
      </c>
    </row>
    <row r="2589" spans="1:58" ht="13.5" customHeight="1">
      <c r="A2589" s="4" t="str">
        <f t="shared" si="73"/>
        <v>1702_각남면_0125</v>
      </c>
      <c r="B2589" s="1">
        <v>1702</v>
      </c>
      <c r="C2589" s="1" t="s">
        <v>12741</v>
      </c>
      <c r="D2589" s="1" t="s">
        <v>12742</v>
      </c>
      <c r="E2589" s="1">
        <v>2588</v>
      </c>
      <c r="F2589" s="1">
        <v>10</v>
      </c>
      <c r="G2589" s="1" t="s">
        <v>4370</v>
      </c>
      <c r="H2589" s="1" t="s">
        <v>7060</v>
      </c>
      <c r="I2589" s="1">
        <v>5</v>
      </c>
      <c r="L2589" s="1">
        <v>4</v>
      </c>
      <c r="M2589" s="1" t="s">
        <v>14944</v>
      </c>
      <c r="N2589" s="1" t="s">
        <v>14945</v>
      </c>
      <c r="T2589" s="1" t="s">
        <v>15307</v>
      </c>
      <c r="U2589" s="1" t="s">
        <v>130</v>
      </c>
      <c r="V2589" s="1" t="s">
        <v>7309</v>
      </c>
      <c r="Y2589" s="1" t="s">
        <v>15925</v>
      </c>
      <c r="Z2589" s="1" t="s">
        <v>13041</v>
      </c>
      <c r="AD2589" s="1" t="s">
        <v>232</v>
      </c>
      <c r="AE2589" s="1" t="s">
        <v>9785</v>
      </c>
      <c r="AF2589" s="1" t="s">
        <v>1785</v>
      </c>
      <c r="AG2589" s="1" t="s">
        <v>9838</v>
      </c>
      <c r="AH2589" s="1" t="s">
        <v>1218</v>
      </c>
      <c r="AI2589" s="1" t="s">
        <v>9947</v>
      </c>
      <c r="BB2589" s="1" t="s">
        <v>292</v>
      </c>
      <c r="BC2589" s="1" t="s">
        <v>10920</v>
      </c>
      <c r="BF2589" s="1" t="s">
        <v>13507</v>
      </c>
    </row>
    <row r="2590" spans="1:58" ht="13.5" customHeight="1">
      <c r="A2590" s="4" t="str">
        <f t="shared" si="73"/>
        <v>1702_각남면_0125</v>
      </c>
      <c r="B2590" s="1">
        <v>1702</v>
      </c>
      <c r="C2590" s="1" t="s">
        <v>12741</v>
      </c>
      <c r="D2590" s="1" t="s">
        <v>12742</v>
      </c>
      <c r="E2590" s="1">
        <v>2589</v>
      </c>
      <c r="F2590" s="1">
        <v>10</v>
      </c>
      <c r="G2590" s="1" t="s">
        <v>4370</v>
      </c>
      <c r="H2590" s="1" t="s">
        <v>7060</v>
      </c>
      <c r="I2590" s="1">
        <v>5</v>
      </c>
      <c r="L2590" s="1">
        <v>4</v>
      </c>
      <c r="M2590" s="1" t="s">
        <v>14944</v>
      </c>
      <c r="N2590" s="1" t="s">
        <v>14945</v>
      </c>
      <c r="T2590" s="1" t="s">
        <v>15307</v>
      </c>
      <c r="U2590" s="1" t="s">
        <v>143</v>
      </c>
      <c r="V2590" s="1" t="s">
        <v>7311</v>
      </c>
      <c r="Y2590" s="1" t="s">
        <v>4543</v>
      </c>
      <c r="Z2590" s="1" t="s">
        <v>9007</v>
      </c>
      <c r="AT2590" s="1" t="s">
        <v>143</v>
      </c>
      <c r="AU2590" s="1" t="s">
        <v>7311</v>
      </c>
      <c r="AV2590" s="1" t="s">
        <v>1964</v>
      </c>
      <c r="AW2590" s="1" t="s">
        <v>8752</v>
      </c>
      <c r="BB2590" s="1" t="s">
        <v>713</v>
      </c>
      <c r="BC2590" s="1" t="s">
        <v>13466</v>
      </c>
      <c r="BF2590" s="1" t="s">
        <v>13507</v>
      </c>
    </row>
    <row r="2591" spans="1:58" ht="13.5" customHeight="1">
      <c r="A2591" s="4" t="str">
        <f t="shared" si="73"/>
        <v>1702_각남면_0125</v>
      </c>
      <c r="B2591" s="1">
        <v>1702</v>
      </c>
      <c r="C2591" s="1" t="s">
        <v>12741</v>
      </c>
      <c r="D2591" s="1" t="s">
        <v>12742</v>
      </c>
      <c r="E2591" s="1">
        <v>2590</v>
      </c>
      <c r="F2591" s="1">
        <v>10</v>
      </c>
      <c r="G2591" s="1" t="s">
        <v>4370</v>
      </c>
      <c r="H2591" s="1" t="s">
        <v>7060</v>
      </c>
      <c r="I2591" s="1">
        <v>5</v>
      </c>
      <c r="L2591" s="1">
        <v>4</v>
      </c>
      <c r="M2591" s="1" t="s">
        <v>14944</v>
      </c>
      <c r="N2591" s="1" t="s">
        <v>14945</v>
      </c>
      <c r="T2591" s="1" t="s">
        <v>15307</v>
      </c>
      <c r="U2591" s="1" t="s">
        <v>130</v>
      </c>
      <c r="V2591" s="1" t="s">
        <v>7309</v>
      </c>
      <c r="Y2591" s="1" t="s">
        <v>15509</v>
      </c>
      <c r="Z2591" s="1" t="s">
        <v>9008</v>
      </c>
      <c r="AD2591" s="1" t="s">
        <v>782</v>
      </c>
      <c r="AE2591" s="1" t="s">
        <v>9814</v>
      </c>
      <c r="AT2591" s="1" t="s">
        <v>143</v>
      </c>
      <c r="AU2591" s="1" t="s">
        <v>7311</v>
      </c>
      <c r="BB2591" s="1" t="s">
        <v>713</v>
      </c>
      <c r="BC2591" s="1" t="s">
        <v>13466</v>
      </c>
      <c r="BF2591" s="1" t="s">
        <v>13507</v>
      </c>
    </row>
    <row r="2592" spans="1:58" ht="13.5" customHeight="1">
      <c r="A2592" s="4" t="str">
        <f t="shared" si="73"/>
        <v>1702_각남면_0125</v>
      </c>
      <c r="B2592" s="1">
        <v>1702</v>
      </c>
      <c r="C2592" s="1" t="s">
        <v>12741</v>
      </c>
      <c r="D2592" s="1" t="s">
        <v>12742</v>
      </c>
      <c r="E2592" s="1">
        <v>2591</v>
      </c>
      <c r="F2592" s="1">
        <v>10</v>
      </c>
      <c r="G2592" s="1" t="s">
        <v>4370</v>
      </c>
      <c r="H2592" s="1" t="s">
        <v>7060</v>
      </c>
      <c r="I2592" s="1">
        <v>5</v>
      </c>
      <c r="L2592" s="1">
        <v>4</v>
      </c>
      <c r="M2592" s="1" t="s">
        <v>14944</v>
      </c>
      <c r="N2592" s="1" t="s">
        <v>14945</v>
      </c>
      <c r="T2592" s="1" t="s">
        <v>15307</v>
      </c>
      <c r="U2592" s="1" t="s">
        <v>130</v>
      </c>
      <c r="V2592" s="1" t="s">
        <v>7309</v>
      </c>
      <c r="Y2592" s="1" t="s">
        <v>2600</v>
      </c>
      <c r="Z2592" s="1" t="s">
        <v>8451</v>
      </c>
      <c r="AD2592" s="1" t="s">
        <v>246</v>
      </c>
      <c r="AE2592" s="1" t="s">
        <v>9786</v>
      </c>
      <c r="BF2592" s="1" t="s">
        <v>13511</v>
      </c>
    </row>
    <row r="2593" spans="1:58" ht="13.5" customHeight="1">
      <c r="A2593" s="4" t="str">
        <f t="shared" si="73"/>
        <v>1702_각남면_0125</v>
      </c>
      <c r="B2593" s="1">
        <v>1702</v>
      </c>
      <c r="C2593" s="1" t="s">
        <v>12741</v>
      </c>
      <c r="D2593" s="1" t="s">
        <v>12742</v>
      </c>
      <c r="E2593" s="1">
        <v>2592</v>
      </c>
      <c r="F2593" s="1">
        <v>10</v>
      </c>
      <c r="G2593" s="1" t="s">
        <v>4370</v>
      </c>
      <c r="H2593" s="1" t="s">
        <v>7060</v>
      </c>
      <c r="I2593" s="1">
        <v>5</v>
      </c>
      <c r="L2593" s="1">
        <v>4</v>
      </c>
      <c r="M2593" s="1" t="s">
        <v>14944</v>
      </c>
      <c r="N2593" s="1" t="s">
        <v>14945</v>
      </c>
      <c r="T2593" s="1" t="s">
        <v>15307</v>
      </c>
      <c r="U2593" s="1" t="s">
        <v>130</v>
      </c>
      <c r="V2593" s="1" t="s">
        <v>7309</v>
      </c>
      <c r="Y2593" s="1" t="s">
        <v>4544</v>
      </c>
      <c r="Z2593" s="1" t="s">
        <v>9009</v>
      </c>
      <c r="AD2593" s="1" t="s">
        <v>174</v>
      </c>
      <c r="AE2593" s="1" t="s">
        <v>9779</v>
      </c>
      <c r="BB2593" s="1" t="s">
        <v>130</v>
      </c>
      <c r="BC2593" s="1" t="s">
        <v>7309</v>
      </c>
      <c r="BD2593" s="1" t="s">
        <v>15509</v>
      </c>
      <c r="BE2593" s="1" t="s">
        <v>9008</v>
      </c>
      <c r="BF2593" s="1" t="s">
        <v>13507</v>
      </c>
    </row>
    <row r="2594" spans="1:58" ht="13.5" customHeight="1">
      <c r="A2594" s="4" t="str">
        <f t="shared" si="73"/>
        <v>1702_각남면_0125</v>
      </c>
      <c r="B2594" s="1">
        <v>1702</v>
      </c>
      <c r="C2594" s="1" t="s">
        <v>12741</v>
      </c>
      <c r="D2594" s="1" t="s">
        <v>12742</v>
      </c>
      <c r="E2594" s="1">
        <v>2593</v>
      </c>
      <c r="F2594" s="1">
        <v>10</v>
      </c>
      <c r="G2594" s="1" t="s">
        <v>4370</v>
      </c>
      <c r="H2594" s="1" t="s">
        <v>7060</v>
      </c>
      <c r="I2594" s="1">
        <v>5</v>
      </c>
      <c r="L2594" s="1">
        <v>4</v>
      </c>
      <c r="M2594" s="1" t="s">
        <v>14944</v>
      </c>
      <c r="N2594" s="1" t="s">
        <v>14945</v>
      </c>
      <c r="T2594" s="1" t="s">
        <v>15307</v>
      </c>
      <c r="U2594" s="1" t="s">
        <v>130</v>
      </c>
      <c r="V2594" s="1" t="s">
        <v>7309</v>
      </c>
      <c r="Y2594" s="1" t="s">
        <v>4545</v>
      </c>
      <c r="Z2594" s="1" t="s">
        <v>9010</v>
      </c>
      <c r="AD2594" s="1" t="s">
        <v>607</v>
      </c>
      <c r="AE2594" s="1" t="s">
        <v>9809</v>
      </c>
      <c r="AF2594" s="1" t="s">
        <v>1785</v>
      </c>
      <c r="AG2594" s="1" t="s">
        <v>9838</v>
      </c>
      <c r="AH2594" s="1" t="s">
        <v>3598</v>
      </c>
      <c r="AI2594" s="1" t="s">
        <v>8719</v>
      </c>
      <c r="BC2594" s="1" t="s">
        <v>7309</v>
      </c>
      <c r="BE2594" s="1" t="s">
        <v>9008</v>
      </c>
      <c r="BF2594" s="1" t="s">
        <v>13511</v>
      </c>
    </row>
    <row r="2595" spans="1:58" ht="13.5" customHeight="1">
      <c r="A2595" s="4" t="str">
        <f t="shared" si="73"/>
        <v>1702_각남면_0125</v>
      </c>
      <c r="B2595" s="1">
        <v>1702</v>
      </c>
      <c r="C2595" s="1" t="s">
        <v>12741</v>
      </c>
      <c r="D2595" s="1" t="s">
        <v>12742</v>
      </c>
      <c r="E2595" s="1">
        <v>2594</v>
      </c>
      <c r="F2595" s="1">
        <v>10</v>
      </c>
      <c r="G2595" s="1" t="s">
        <v>4370</v>
      </c>
      <c r="H2595" s="1" t="s">
        <v>7060</v>
      </c>
      <c r="I2595" s="1">
        <v>5</v>
      </c>
      <c r="L2595" s="1">
        <v>4</v>
      </c>
      <c r="M2595" s="1" t="s">
        <v>14944</v>
      </c>
      <c r="N2595" s="1" t="s">
        <v>14945</v>
      </c>
      <c r="T2595" s="1" t="s">
        <v>15307</v>
      </c>
      <c r="U2595" s="1" t="s">
        <v>143</v>
      </c>
      <c r="V2595" s="1" t="s">
        <v>7311</v>
      </c>
      <c r="Y2595" s="1" t="s">
        <v>3072</v>
      </c>
      <c r="Z2595" s="1" t="s">
        <v>8596</v>
      </c>
      <c r="AD2595" s="1" t="s">
        <v>319</v>
      </c>
      <c r="AE2595" s="1" t="s">
        <v>7865</v>
      </c>
      <c r="BB2595" s="1" t="s">
        <v>130</v>
      </c>
      <c r="BC2595" s="1" t="s">
        <v>7309</v>
      </c>
      <c r="BD2595" s="1" t="s">
        <v>4546</v>
      </c>
      <c r="BE2595" s="1" t="s">
        <v>10969</v>
      </c>
      <c r="BF2595" s="1" t="s">
        <v>13507</v>
      </c>
    </row>
    <row r="2596" spans="1:58" ht="13.5" customHeight="1">
      <c r="A2596" s="4" t="str">
        <f t="shared" si="73"/>
        <v>1702_각남면_0125</v>
      </c>
      <c r="B2596" s="1">
        <v>1702</v>
      </c>
      <c r="C2596" s="1" t="s">
        <v>12741</v>
      </c>
      <c r="D2596" s="1" t="s">
        <v>12742</v>
      </c>
      <c r="E2596" s="1">
        <v>2595</v>
      </c>
      <c r="F2596" s="1">
        <v>10</v>
      </c>
      <c r="G2596" s="1" t="s">
        <v>4370</v>
      </c>
      <c r="H2596" s="1" t="s">
        <v>7060</v>
      </c>
      <c r="I2596" s="1">
        <v>5</v>
      </c>
      <c r="L2596" s="1">
        <v>4</v>
      </c>
      <c r="M2596" s="1" t="s">
        <v>14944</v>
      </c>
      <c r="N2596" s="1" t="s">
        <v>14945</v>
      </c>
      <c r="T2596" s="1" t="s">
        <v>15307</v>
      </c>
      <c r="U2596" s="1" t="s">
        <v>130</v>
      </c>
      <c r="V2596" s="1" t="s">
        <v>7309</v>
      </c>
      <c r="Y2596" s="1" t="s">
        <v>2337</v>
      </c>
      <c r="Z2596" s="1" t="s">
        <v>8389</v>
      </c>
      <c r="AD2596" s="1" t="s">
        <v>99</v>
      </c>
      <c r="AE2596" s="1" t="s">
        <v>9768</v>
      </c>
      <c r="BC2596" s="1" t="s">
        <v>7309</v>
      </c>
      <c r="BE2596" s="1" t="s">
        <v>10969</v>
      </c>
      <c r="BF2596" s="1" t="s">
        <v>13511</v>
      </c>
    </row>
    <row r="2597" spans="1:58" ht="13.5" customHeight="1">
      <c r="A2597" s="4" t="str">
        <f t="shared" si="73"/>
        <v>1702_각남면_0125</v>
      </c>
      <c r="B2597" s="1">
        <v>1702</v>
      </c>
      <c r="C2597" s="1" t="s">
        <v>12741</v>
      </c>
      <c r="D2597" s="1" t="s">
        <v>12742</v>
      </c>
      <c r="E2597" s="1">
        <v>2596</v>
      </c>
      <c r="F2597" s="1">
        <v>10</v>
      </c>
      <c r="G2597" s="1" t="s">
        <v>4370</v>
      </c>
      <c r="H2597" s="1" t="s">
        <v>7060</v>
      </c>
      <c r="I2597" s="1">
        <v>5</v>
      </c>
      <c r="L2597" s="1">
        <v>4</v>
      </c>
      <c r="M2597" s="1" t="s">
        <v>14944</v>
      </c>
      <c r="N2597" s="1" t="s">
        <v>14945</v>
      </c>
      <c r="T2597" s="1" t="s">
        <v>15307</v>
      </c>
      <c r="U2597" s="1" t="s">
        <v>130</v>
      </c>
      <c r="V2597" s="1" t="s">
        <v>7309</v>
      </c>
      <c r="Y2597" s="1" t="s">
        <v>142</v>
      </c>
      <c r="Z2597" s="1" t="s">
        <v>8786</v>
      </c>
      <c r="AD2597" s="1" t="s">
        <v>296</v>
      </c>
      <c r="AE2597" s="1" t="s">
        <v>9791</v>
      </c>
      <c r="BC2597" s="1" t="s">
        <v>7309</v>
      </c>
      <c r="BE2597" s="1" t="s">
        <v>10969</v>
      </c>
      <c r="BF2597" s="1" t="s">
        <v>13512</v>
      </c>
    </row>
    <row r="2598" spans="1:58" ht="13.5" customHeight="1">
      <c r="A2598" s="4" t="str">
        <f t="shared" si="73"/>
        <v>1702_각남면_0125</v>
      </c>
      <c r="B2598" s="1">
        <v>1702</v>
      </c>
      <c r="C2598" s="1" t="s">
        <v>12741</v>
      </c>
      <c r="D2598" s="1" t="s">
        <v>12742</v>
      </c>
      <c r="E2598" s="1">
        <v>2597</v>
      </c>
      <c r="F2598" s="1">
        <v>10</v>
      </c>
      <c r="G2598" s="1" t="s">
        <v>4370</v>
      </c>
      <c r="H2598" s="1" t="s">
        <v>7060</v>
      </c>
      <c r="I2598" s="1">
        <v>5</v>
      </c>
      <c r="L2598" s="1">
        <v>4</v>
      </c>
      <c r="M2598" s="1" t="s">
        <v>14944</v>
      </c>
      <c r="N2598" s="1" t="s">
        <v>14945</v>
      </c>
      <c r="T2598" s="1" t="s">
        <v>15307</v>
      </c>
      <c r="U2598" s="1" t="s">
        <v>143</v>
      </c>
      <c r="V2598" s="1" t="s">
        <v>7311</v>
      </c>
      <c r="Y2598" s="1" t="s">
        <v>4547</v>
      </c>
      <c r="Z2598" s="1" t="s">
        <v>9011</v>
      </c>
      <c r="AD2598" s="1" t="s">
        <v>469</v>
      </c>
      <c r="AE2598" s="1" t="s">
        <v>9803</v>
      </c>
      <c r="BB2598" s="1" t="s">
        <v>130</v>
      </c>
      <c r="BC2598" s="1" t="s">
        <v>7309</v>
      </c>
      <c r="BD2598" s="1" t="s">
        <v>4548</v>
      </c>
      <c r="BE2598" s="1" t="s">
        <v>10970</v>
      </c>
      <c r="BF2598" s="1" t="s">
        <v>13507</v>
      </c>
    </row>
    <row r="2599" spans="1:58" ht="13.5" customHeight="1">
      <c r="A2599" s="4" t="str">
        <f t="shared" si="73"/>
        <v>1702_각남면_0125</v>
      </c>
      <c r="B2599" s="1">
        <v>1702</v>
      </c>
      <c r="C2599" s="1" t="s">
        <v>12741</v>
      </c>
      <c r="D2599" s="1" t="s">
        <v>12742</v>
      </c>
      <c r="E2599" s="1">
        <v>2598</v>
      </c>
      <c r="F2599" s="1">
        <v>10</v>
      </c>
      <c r="G2599" s="1" t="s">
        <v>4370</v>
      </c>
      <c r="H2599" s="1" t="s">
        <v>7060</v>
      </c>
      <c r="I2599" s="1">
        <v>5</v>
      </c>
      <c r="L2599" s="1">
        <v>4</v>
      </c>
      <c r="M2599" s="1" t="s">
        <v>14944</v>
      </c>
      <c r="N2599" s="1" t="s">
        <v>14945</v>
      </c>
      <c r="T2599" s="1" t="s">
        <v>15307</v>
      </c>
      <c r="U2599" s="1" t="s">
        <v>130</v>
      </c>
      <c r="V2599" s="1" t="s">
        <v>7309</v>
      </c>
      <c r="Y2599" s="1" t="s">
        <v>4549</v>
      </c>
      <c r="Z2599" s="1" t="s">
        <v>9012</v>
      </c>
      <c r="AD2599" s="1" t="s">
        <v>353</v>
      </c>
      <c r="AE2599" s="1" t="s">
        <v>9797</v>
      </c>
      <c r="BC2599" s="1" t="s">
        <v>7309</v>
      </c>
      <c r="BE2599" s="1" t="s">
        <v>10970</v>
      </c>
      <c r="BF2599" s="1" t="s">
        <v>13511</v>
      </c>
    </row>
    <row r="2600" spans="1:58" ht="13.5" customHeight="1">
      <c r="A2600" s="4" t="str">
        <f t="shared" si="73"/>
        <v>1702_각남면_0125</v>
      </c>
      <c r="B2600" s="1">
        <v>1702</v>
      </c>
      <c r="C2600" s="1" t="s">
        <v>12741</v>
      </c>
      <c r="D2600" s="1" t="s">
        <v>12742</v>
      </c>
      <c r="E2600" s="1">
        <v>2599</v>
      </c>
      <c r="F2600" s="1">
        <v>10</v>
      </c>
      <c r="G2600" s="1" t="s">
        <v>4370</v>
      </c>
      <c r="H2600" s="1" t="s">
        <v>7060</v>
      </c>
      <c r="I2600" s="1">
        <v>5</v>
      </c>
      <c r="L2600" s="1">
        <v>4</v>
      </c>
      <c r="M2600" s="1" t="s">
        <v>14944</v>
      </c>
      <c r="N2600" s="1" t="s">
        <v>14945</v>
      </c>
      <c r="T2600" s="1" t="s">
        <v>15307</v>
      </c>
      <c r="U2600" s="1" t="s">
        <v>130</v>
      </c>
      <c r="V2600" s="1" t="s">
        <v>7309</v>
      </c>
      <c r="Y2600" s="1" t="s">
        <v>4267</v>
      </c>
      <c r="Z2600" s="1" t="s">
        <v>8931</v>
      </c>
      <c r="AD2600" s="1" t="s">
        <v>803</v>
      </c>
      <c r="AE2600" s="1" t="s">
        <v>9815</v>
      </c>
      <c r="BC2600" s="1" t="s">
        <v>7309</v>
      </c>
      <c r="BE2600" s="1" t="s">
        <v>10970</v>
      </c>
      <c r="BF2600" s="1" t="s">
        <v>13512</v>
      </c>
    </row>
    <row r="2601" spans="1:58" ht="13.5" customHeight="1">
      <c r="A2601" s="4" t="str">
        <f t="shared" si="73"/>
        <v>1702_각남면_0125</v>
      </c>
      <c r="B2601" s="1">
        <v>1702</v>
      </c>
      <c r="C2601" s="1" t="s">
        <v>12741</v>
      </c>
      <c r="D2601" s="1" t="s">
        <v>12742</v>
      </c>
      <c r="E2601" s="1">
        <v>2600</v>
      </c>
      <c r="F2601" s="1">
        <v>10</v>
      </c>
      <c r="G2601" s="1" t="s">
        <v>4370</v>
      </c>
      <c r="H2601" s="1" t="s">
        <v>7060</v>
      </c>
      <c r="I2601" s="1">
        <v>5</v>
      </c>
      <c r="L2601" s="1">
        <v>4</v>
      </c>
      <c r="M2601" s="1" t="s">
        <v>14944</v>
      </c>
      <c r="N2601" s="1" t="s">
        <v>14945</v>
      </c>
      <c r="T2601" s="1" t="s">
        <v>15307</v>
      </c>
      <c r="U2601" s="1" t="s">
        <v>130</v>
      </c>
      <c r="V2601" s="1" t="s">
        <v>7309</v>
      </c>
      <c r="Y2601" s="1" t="s">
        <v>4550</v>
      </c>
      <c r="Z2601" s="1" t="s">
        <v>9013</v>
      </c>
      <c r="AD2601" s="1" t="s">
        <v>135</v>
      </c>
      <c r="AE2601" s="1" t="s">
        <v>9773</v>
      </c>
      <c r="BC2601" s="1" t="s">
        <v>7309</v>
      </c>
      <c r="BE2601" s="1" t="s">
        <v>10970</v>
      </c>
      <c r="BF2601" s="1" t="s">
        <v>13509</v>
      </c>
    </row>
    <row r="2602" spans="1:58" ht="13.5" customHeight="1">
      <c r="A2602" s="4" t="str">
        <f t="shared" si="73"/>
        <v>1702_각남면_0125</v>
      </c>
      <c r="B2602" s="1">
        <v>1702</v>
      </c>
      <c r="C2602" s="1" t="s">
        <v>12741</v>
      </c>
      <c r="D2602" s="1" t="s">
        <v>12742</v>
      </c>
      <c r="E2602" s="1">
        <v>2601</v>
      </c>
      <c r="F2602" s="1">
        <v>10</v>
      </c>
      <c r="G2602" s="1" t="s">
        <v>4370</v>
      </c>
      <c r="H2602" s="1" t="s">
        <v>7060</v>
      </c>
      <c r="I2602" s="1">
        <v>5</v>
      </c>
      <c r="L2602" s="1">
        <v>4</v>
      </c>
      <c r="M2602" s="1" t="s">
        <v>14944</v>
      </c>
      <c r="N2602" s="1" t="s">
        <v>14945</v>
      </c>
      <c r="T2602" s="1" t="s">
        <v>15307</v>
      </c>
      <c r="U2602" s="1" t="s">
        <v>143</v>
      </c>
      <c r="V2602" s="1" t="s">
        <v>7311</v>
      </c>
      <c r="Y2602" s="1" t="s">
        <v>4551</v>
      </c>
      <c r="Z2602" s="1" t="s">
        <v>9014</v>
      </c>
      <c r="AG2602" s="1" t="s">
        <v>15653</v>
      </c>
      <c r="AI2602" s="1" t="s">
        <v>15654</v>
      </c>
    </row>
    <row r="2603" spans="1:58" ht="13.5" customHeight="1">
      <c r="A2603" s="4" t="str">
        <f t="shared" si="73"/>
        <v>1702_각남면_0125</v>
      </c>
      <c r="B2603" s="1">
        <v>1702</v>
      </c>
      <c r="C2603" s="1" t="s">
        <v>12741</v>
      </c>
      <c r="D2603" s="1" t="s">
        <v>12742</v>
      </c>
      <c r="E2603" s="1">
        <v>2602</v>
      </c>
      <c r="F2603" s="1">
        <v>10</v>
      </c>
      <c r="G2603" s="1" t="s">
        <v>4370</v>
      </c>
      <c r="H2603" s="1" t="s">
        <v>7060</v>
      </c>
      <c r="I2603" s="1">
        <v>5</v>
      </c>
      <c r="L2603" s="1">
        <v>4</v>
      </c>
      <c r="M2603" s="1" t="s">
        <v>14944</v>
      </c>
      <c r="N2603" s="1" t="s">
        <v>14945</v>
      </c>
      <c r="T2603" s="1" t="s">
        <v>15307</v>
      </c>
      <c r="U2603" s="1" t="s">
        <v>143</v>
      </c>
      <c r="V2603" s="1" t="s">
        <v>7311</v>
      </c>
      <c r="Y2603" s="1" t="s">
        <v>15340</v>
      </c>
      <c r="Z2603" s="1" t="s">
        <v>13030</v>
      </c>
      <c r="AF2603" s="1" t="s">
        <v>4552</v>
      </c>
      <c r="AG2603" s="1" t="s">
        <v>9849</v>
      </c>
      <c r="AH2603" s="1" t="s">
        <v>1218</v>
      </c>
      <c r="AI2603" s="1" t="s">
        <v>9947</v>
      </c>
    </row>
    <row r="2604" spans="1:58" ht="13.5" customHeight="1">
      <c r="A2604" s="4" t="str">
        <f t="shared" si="73"/>
        <v>1702_각남면_0125</v>
      </c>
      <c r="B2604" s="1">
        <v>1702</v>
      </c>
      <c r="C2604" s="1" t="s">
        <v>12741</v>
      </c>
      <c r="D2604" s="1" t="s">
        <v>12742</v>
      </c>
      <c r="E2604" s="1">
        <v>2603</v>
      </c>
      <c r="F2604" s="1">
        <v>10</v>
      </c>
      <c r="G2604" s="1" t="s">
        <v>4370</v>
      </c>
      <c r="H2604" s="1" t="s">
        <v>7060</v>
      </c>
      <c r="I2604" s="1">
        <v>5</v>
      </c>
      <c r="L2604" s="1">
        <v>4</v>
      </c>
      <c r="M2604" s="1" t="s">
        <v>14944</v>
      </c>
      <c r="N2604" s="1" t="s">
        <v>14945</v>
      </c>
      <c r="T2604" s="1" t="s">
        <v>15307</v>
      </c>
      <c r="U2604" s="1" t="s">
        <v>130</v>
      </c>
      <c r="V2604" s="1" t="s">
        <v>7309</v>
      </c>
      <c r="Y2604" s="1" t="s">
        <v>4553</v>
      </c>
      <c r="Z2604" s="1" t="s">
        <v>9015</v>
      </c>
      <c r="AD2604" s="1" t="s">
        <v>337</v>
      </c>
      <c r="AE2604" s="1" t="s">
        <v>9796</v>
      </c>
      <c r="AT2604" s="1" t="s">
        <v>143</v>
      </c>
      <c r="AU2604" s="1" t="s">
        <v>7311</v>
      </c>
      <c r="AV2604" s="1" t="s">
        <v>344</v>
      </c>
      <c r="AW2604" s="1" t="s">
        <v>8643</v>
      </c>
      <c r="BF2604" s="1" t="s">
        <v>13507</v>
      </c>
    </row>
    <row r="2605" spans="1:58" ht="13.5" customHeight="1">
      <c r="A2605" s="4" t="str">
        <f t="shared" si="73"/>
        <v>1702_각남면_0125</v>
      </c>
      <c r="B2605" s="1">
        <v>1702</v>
      </c>
      <c r="C2605" s="1" t="s">
        <v>12741</v>
      </c>
      <c r="D2605" s="1" t="s">
        <v>12742</v>
      </c>
      <c r="E2605" s="1">
        <v>2604</v>
      </c>
      <c r="F2605" s="1">
        <v>10</v>
      </c>
      <c r="G2605" s="1" t="s">
        <v>4370</v>
      </c>
      <c r="H2605" s="1" t="s">
        <v>7060</v>
      </c>
      <c r="I2605" s="1">
        <v>5</v>
      </c>
      <c r="L2605" s="1">
        <v>4</v>
      </c>
      <c r="M2605" s="1" t="s">
        <v>14944</v>
      </c>
      <c r="N2605" s="1" t="s">
        <v>14945</v>
      </c>
      <c r="T2605" s="1" t="s">
        <v>15307</v>
      </c>
      <c r="Y2605" s="1" t="s">
        <v>4554</v>
      </c>
      <c r="Z2605" s="1" t="s">
        <v>9016</v>
      </c>
      <c r="AD2605" s="1" t="s">
        <v>319</v>
      </c>
      <c r="AE2605" s="1" t="s">
        <v>7865</v>
      </c>
      <c r="BB2605" s="1" t="s">
        <v>292</v>
      </c>
      <c r="BC2605" s="1" t="s">
        <v>10920</v>
      </c>
      <c r="BE2605" s="1" t="s">
        <v>15707</v>
      </c>
      <c r="BF2605" s="1" t="s">
        <v>13507</v>
      </c>
    </row>
    <row r="2606" spans="1:58" ht="13.5" customHeight="1">
      <c r="A2606" s="4" t="str">
        <f t="shared" si="73"/>
        <v>1702_각남면_0125</v>
      </c>
      <c r="B2606" s="1">
        <v>1702</v>
      </c>
      <c r="C2606" s="1" t="s">
        <v>12741</v>
      </c>
      <c r="D2606" s="1" t="s">
        <v>12742</v>
      </c>
      <c r="E2606" s="1">
        <v>2605</v>
      </c>
      <c r="F2606" s="1">
        <v>10</v>
      </c>
      <c r="G2606" s="1" t="s">
        <v>4370</v>
      </c>
      <c r="H2606" s="1" t="s">
        <v>7060</v>
      </c>
      <c r="I2606" s="1">
        <v>5</v>
      </c>
      <c r="L2606" s="1">
        <v>4</v>
      </c>
      <c r="M2606" s="1" t="s">
        <v>14944</v>
      </c>
      <c r="N2606" s="1" t="s">
        <v>14945</v>
      </c>
      <c r="T2606" s="1" t="s">
        <v>15307</v>
      </c>
      <c r="U2606" s="1" t="s">
        <v>130</v>
      </c>
      <c r="V2606" s="1" t="s">
        <v>7309</v>
      </c>
      <c r="Y2606" s="1" t="s">
        <v>4555</v>
      </c>
      <c r="Z2606" s="1" t="s">
        <v>9017</v>
      </c>
      <c r="AD2606" s="1" t="s">
        <v>99</v>
      </c>
      <c r="AE2606" s="1" t="s">
        <v>9768</v>
      </c>
      <c r="BC2606" s="1" t="s">
        <v>10920</v>
      </c>
      <c r="BE2606" s="1" t="s">
        <v>15707</v>
      </c>
      <c r="BF2606" s="1" t="s">
        <v>13511</v>
      </c>
    </row>
    <row r="2607" spans="1:58" ht="13.5" customHeight="1">
      <c r="A2607" s="4" t="str">
        <f t="shared" si="73"/>
        <v>1702_각남면_0125</v>
      </c>
      <c r="B2607" s="1">
        <v>1702</v>
      </c>
      <c r="C2607" s="1" t="s">
        <v>12741</v>
      </c>
      <c r="D2607" s="1" t="s">
        <v>12742</v>
      </c>
      <c r="E2607" s="1">
        <v>2606</v>
      </c>
      <c r="F2607" s="1">
        <v>10</v>
      </c>
      <c r="G2607" s="1" t="s">
        <v>4370</v>
      </c>
      <c r="H2607" s="1" t="s">
        <v>7060</v>
      </c>
      <c r="I2607" s="1">
        <v>5</v>
      </c>
      <c r="L2607" s="1">
        <v>4</v>
      </c>
      <c r="M2607" s="1" t="s">
        <v>14944</v>
      </c>
      <c r="N2607" s="1" t="s">
        <v>14945</v>
      </c>
      <c r="T2607" s="1" t="s">
        <v>15307</v>
      </c>
      <c r="U2607" s="1" t="s">
        <v>143</v>
      </c>
      <c r="V2607" s="1" t="s">
        <v>7311</v>
      </c>
      <c r="Y2607" s="1" t="s">
        <v>15387</v>
      </c>
      <c r="Z2607" s="1" t="s">
        <v>8783</v>
      </c>
      <c r="AD2607" s="1" t="s">
        <v>132</v>
      </c>
      <c r="AE2607" s="1" t="s">
        <v>9772</v>
      </c>
      <c r="BC2607" s="1" t="s">
        <v>10920</v>
      </c>
      <c r="BE2607" s="1" t="s">
        <v>15707</v>
      </c>
      <c r="BF2607" s="1" t="s">
        <v>13512</v>
      </c>
    </row>
    <row r="2608" spans="1:58" ht="13.5" customHeight="1">
      <c r="A2608" s="4" t="str">
        <f t="shared" si="73"/>
        <v>1702_각남면_0125</v>
      </c>
      <c r="B2608" s="1">
        <v>1702</v>
      </c>
      <c r="C2608" s="1" t="s">
        <v>12741</v>
      </c>
      <c r="D2608" s="1" t="s">
        <v>12742</v>
      </c>
      <c r="E2608" s="1">
        <v>2607</v>
      </c>
      <c r="F2608" s="1">
        <v>10</v>
      </c>
      <c r="G2608" s="1" t="s">
        <v>4370</v>
      </c>
      <c r="H2608" s="1" t="s">
        <v>7060</v>
      </c>
      <c r="I2608" s="1">
        <v>5</v>
      </c>
      <c r="L2608" s="1">
        <v>4</v>
      </c>
      <c r="M2608" s="1" t="s">
        <v>14944</v>
      </c>
      <c r="N2608" s="1" t="s">
        <v>14945</v>
      </c>
      <c r="T2608" s="1" t="s">
        <v>15307</v>
      </c>
      <c r="U2608" s="1" t="s">
        <v>143</v>
      </c>
      <c r="V2608" s="1" t="s">
        <v>7311</v>
      </c>
      <c r="Y2608" s="1" t="s">
        <v>1251</v>
      </c>
      <c r="Z2608" s="1" t="s">
        <v>9018</v>
      </c>
      <c r="AD2608" s="1" t="s">
        <v>736</v>
      </c>
      <c r="AE2608" s="1" t="s">
        <v>9813</v>
      </c>
      <c r="AT2608" s="1" t="s">
        <v>143</v>
      </c>
      <c r="AU2608" s="1" t="s">
        <v>7311</v>
      </c>
      <c r="AV2608" s="1" t="s">
        <v>229</v>
      </c>
      <c r="AW2608" s="1" t="s">
        <v>10665</v>
      </c>
      <c r="BF2608" s="1" t="s">
        <v>13507</v>
      </c>
    </row>
    <row r="2609" spans="1:58" ht="13.5" customHeight="1">
      <c r="A2609" s="4" t="str">
        <f t="shared" si="73"/>
        <v>1702_각남면_0125</v>
      </c>
      <c r="B2609" s="1">
        <v>1702</v>
      </c>
      <c r="C2609" s="1" t="s">
        <v>12741</v>
      </c>
      <c r="D2609" s="1" t="s">
        <v>12742</v>
      </c>
      <c r="E2609" s="1">
        <v>2608</v>
      </c>
      <c r="F2609" s="1">
        <v>10</v>
      </c>
      <c r="G2609" s="1" t="s">
        <v>4370</v>
      </c>
      <c r="H2609" s="1" t="s">
        <v>7060</v>
      </c>
      <c r="I2609" s="1">
        <v>5</v>
      </c>
      <c r="L2609" s="1">
        <v>4</v>
      </c>
      <c r="M2609" s="1" t="s">
        <v>14944</v>
      </c>
      <c r="N2609" s="1" t="s">
        <v>14945</v>
      </c>
      <c r="T2609" s="1" t="s">
        <v>15307</v>
      </c>
      <c r="U2609" s="1" t="s">
        <v>130</v>
      </c>
      <c r="V2609" s="1" t="s">
        <v>7309</v>
      </c>
      <c r="Y2609" s="1" t="s">
        <v>1473</v>
      </c>
      <c r="Z2609" s="1" t="s">
        <v>8143</v>
      </c>
      <c r="AD2609" s="1" t="s">
        <v>99</v>
      </c>
      <c r="AE2609" s="1" t="s">
        <v>9768</v>
      </c>
      <c r="AT2609" s="1" t="s">
        <v>143</v>
      </c>
      <c r="AU2609" s="1" t="s">
        <v>7311</v>
      </c>
      <c r="AV2609" s="1" t="s">
        <v>344</v>
      </c>
      <c r="AW2609" s="1" t="s">
        <v>8643</v>
      </c>
      <c r="BF2609" s="1" t="s">
        <v>13507</v>
      </c>
    </row>
    <row r="2610" spans="1:58" ht="13.5" customHeight="1">
      <c r="A2610" s="4" t="str">
        <f t="shared" ref="A2610:A2634" si="74">HYPERLINK("http://kyu.snu.ac.kr/sdhj/index.jsp?type=hj/GK14658_00IH_0001_0125.jpg","1702_각남면_0125")</f>
        <v>1702_각남면_0125</v>
      </c>
      <c r="B2610" s="1">
        <v>1702</v>
      </c>
      <c r="C2610" s="1" t="s">
        <v>12741</v>
      </c>
      <c r="D2610" s="1" t="s">
        <v>12742</v>
      </c>
      <c r="E2610" s="1">
        <v>2609</v>
      </c>
      <c r="F2610" s="1">
        <v>10</v>
      </c>
      <c r="G2610" s="1" t="s">
        <v>4370</v>
      </c>
      <c r="H2610" s="1" t="s">
        <v>7060</v>
      </c>
      <c r="I2610" s="1">
        <v>5</v>
      </c>
      <c r="L2610" s="1">
        <v>4</v>
      </c>
      <c r="M2610" s="1" t="s">
        <v>14944</v>
      </c>
      <c r="N2610" s="1" t="s">
        <v>14945</v>
      </c>
      <c r="T2610" s="1" t="s">
        <v>15307</v>
      </c>
      <c r="U2610" s="1" t="s">
        <v>130</v>
      </c>
      <c r="V2610" s="1" t="s">
        <v>7309</v>
      </c>
      <c r="Y2610" s="1" t="s">
        <v>4556</v>
      </c>
      <c r="Z2610" s="1" t="s">
        <v>9019</v>
      </c>
      <c r="AD2610" s="1" t="s">
        <v>296</v>
      </c>
      <c r="AE2610" s="1" t="s">
        <v>9791</v>
      </c>
      <c r="AU2610" s="1" t="s">
        <v>7311</v>
      </c>
      <c r="AW2610" s="1" t="s">
        <v>8643</v>
      </c>
      <c r="BF2610" s="1" t="s">
        <v>13511</v>
      </c>
    </row>
    <row r="2611" spans="1:58" ht="13.5" customHeight="1">
      <c r="A2611" s="4" t="str">
        <f t="shared" si="74"/>
        <v>1702_각남면_0125</v>
      </c>
      <c r="B2611" s="1">
        <v>1702</v>
      </c>
      <c r="C2611" s="1" t="s">
        <v>12741</v>
      </c>
      <c r="D2611" s="1" t="s">
        <v>12742</v>
      </c>
      <c r="E2611" s="1">
        <v>2610</v>
      </c>
      <c r="F2611" s="1">
        <v>10</v>
      </c>
      <c r="G2611" s="1" t="s">
        <v>4370</v>
      </c>
      <c r="H2611" s="1" t="s">
        <v>7060</v>
      </c>
      <c r="I2611" s="1">
        <v>5</v>
      </c>
      <c r="L2611" s="1">
        <v>4</v>
      </c>
      <c r="M2611" s="1" t="s">
        <v>14944</v>
      </c>
      <c r="N2611" s="1" t="s">
        <v>14945</v>
      </c>
      <c r="T2611" s="1" t="s">
        <v>15307</v>
      </c>
      <c r="U2611" s="1" t="s">
        <v>130</v>
      </c>
      <c r="V2611" s="1" t="s">
        <v>7309</v>
      </c>
      <c r="Y2611" s="1" t="s">
        <v>4557</v>
      </c>
      <c r="Z2611" s="1" t="s">
        <v>9020</v>
      </c>
      <c r="AD2611" s="1" t="s">
        <v>736</v>
      </c>
      <c r="AE2611" s="1" t="s">
        <v>9813</v>
      </c>
      <c r="AF2611" s="1" t="s">
        <v>1785</v>
      </c>
      <c r="AG2611" s="1" t="s">
        <v>9838</v>
      </c>
      <c r="AH2611" s="1" t="s">
        <v>4558</v>
      </c>
      <c r="AI2611" s="1" t="s">
        <v>9948</v>
      </c>
    </row>
    <row r="2612" spans="1:58" ht="13.5" customHeight="1">
      <c r="A2612" s="4" t="str">
        <f t="shared" si="74"/>
        <v>1702_각남면_0125</v>
      </c>
      <c r="B2612" s="1">
        <v>1702</v>
      </c>
      <c r="C2612" s="1" t="s">
        <v>12741</v>
      </c>
      <c r="D2612" s="1" t="s">
        <v>12742</v>
      </c>
      <c r="E2612" s="1">
        <v>2611</v>
      </c>
      <c r="F2612" s="1">
        <v>10</v>
      </c>
      <c r="G2612" s="1" t="s">
        <v>4370</v>
      </c>
      <c r="H2612" s="1" t="s">
        <v>7060</v>
      </c>
      <c r="I2612" s="1">
        <v>5</v>
      </c>
      <c r="L2612" s="1">
        <v>4</v>
      </c>
      <c r="M2612" s="1" t="s">
        <v>14944</v>
      </c>
      <c r="N2612" s="1" t="s">
        <v>14945</v>
      </c>
      <c r="T2612" s="1" t="s">
        <v>15307</v>
      </c>
      <c r="U2612" s="1" t="s">
        <v>143</v>
      </c>
      <c r="V2612" s="1" t="s">
        <v>7311</v>
      </c>
      <c r="Y2612" s="1" t="s">
        <v>15510</v>
      </c>
      <c r="Z2612" s="1" t="s">
        <v>9021</v>
      </c>
      <c r="AD2612" s="1" t="s">
        <v>736</v>
      </c>
      <c r="AE2612" s="1" t="s">
        <v>9813</v>
      </c>
    </row>
    <row r="2613" spans="1:58" ht="13.5" customHeight="1">
      <c r="A2613" s="4" t="str">
        <f t="shared" si="74"/>
        <v>1702_각남면_0125</v>
      </c>
      <c r="B2613" s="1">
        <v>1702</v>
      </c>
      <c r="C2613" s="1" t="s">
        <v>12741</v>
      </c>
      <c r="D2613" s="1" t="s">
        <v>12742</v>
      </c>
      <c r="E2613" s="1">
        <v>2612</v>
      </c>
      <c r="F2613" s="1">
        <v>10</v>
      </c>
      <c r="G2613" s="1" t="s">
        <v>4370</v>
      </c>
      <c r="H2613" s="1" t="s">
        <v>7060</v>
      </c>
      <c r="I2613" s="1">
        <v>5</v>
      </c>
      <c r="L2613" s="1">
        <v>4</v>
      </c>
      <c r="M2613" s="1" t="s">
        <v>14944</v>
      </c>
      <c r="N2613" s="1" t="s">
        <v>14945</v>
      </c>
      <c r="T2613" s="1" t="s">
        <v>15307</v>
      </c>
      <c r="U2613" s="1" t="s">
        <v>130</v>
      </c>
      <c r="V2613" s="1" t="s">
        <v>7309</v>
      </c>
      <c r="Y2613" s="1" t="s">
        <v>3203</v>
      </c>
      <c r="Z2613" s="1" t="s">
        <v>8495</v>
      </c>
      <c r="AD2613" s="1" t="s">
        <v>483</v>
      </c>
      <c r="AE2613" s="1" t="s">
        <v>9497</v>
      </c>
      <c r="BB2613" s="1" t="s">
        <v>130</v>
      </c>
      <c r="BC2613" s="1" t="s">
        <v>7309</v>
      </c>
      <c r="BD2613" s="1" t="s">
        <v>4559</v>
      </c>
      <c r="BE2613" s="1" t="s">
        <v>10971</v>
      </c>
      <c r="BF2613" s="1" t="s">
        <v>13514</v>
      </c>
    </row>
    <row r="2614" spans="1:58" ht="13.5" customHeight="1">
      <c r="A2614" s="4" t="str">
        <f t="shared" si="74"/>
        <v>1702_각남면_0125</v>
      </c>
      <c r="B2614" s="1">
        <v>1702</v>
      </c>
      <c r="C2614" s="1" t="s">
        <v>12741</v>
      </c>
      <c r="D2614" s="1" t="s">
        <v>12742</v>
      </c>
      <c r="E2614" s="1">
        <v>2613</v>
      </c>
      <c r="F2614" s="1">
        <v>10</v>
      </c>
      <c r="G2614" s="1" t="s">
        <v>4370</v>
      </c>
      <c r="H2614" s="1" t="s">
        <v>7060</v>
      </c>
      <c r="I2614" s="1">
        <v>5</v>
      </c>
      <c r="L2614" s="1">
        <v>4</v>
      </c>
      <c r="M2614" s="1" t="s">
        <v>14944</v>
      </c>
      <c r="N2614" s="1" t="s">
        <v>14945</v>
      </c>
      <c r="T2614" s="1" t="s">
        <v>15307</v>
      </c>
      <c r="U2614" s="1" t="s">
        <v>143</v>
      </c>
      <c r="V2614" s="1" t="s">
        <v>7311</v>
      </c>
      <c r="Y2614" s="1" t="s">
        <v>4560</v>
      </c>
      <c r="Z2614" s="1" t="s">
        <v>9022</v>
      </c>
      <c r="AD2614" s="1" t="s">
        <v>483</v>
      </c>
      <c r="AE2614" s="1" t="s">
        <v>9497</v>
      </c>
    </row>
    <row r="2615" spans="1:58" ht="13.5" customHeight="1">
      <c r="A2615" s="4" t="str">
        <f t="shared" si="74"/>
        <v>1702_각남면_0125</v>
      </c>
      <c r="B2615" s="1">
        <v>1702</v>
      </c>
      <c r="C2615" s="1" t="s">
        <v>12741</v>
      </c>
      <c r="D2615" s="1" t="s">
        <v>12742</v>
      </c>
      <c r="E2615" s="1">
        <v>2614</v>
      </c>
      <c r="F2615" s="1">
        <v>10</v>
      </c>
      <c r="G2615" s="1" t="s">
        <v>4370</v>
      </c>
      <c r="H2615" s="1" t="s">
        <v>7060</v>
      </c>
      <c r="I2615" s="1">
        <v>5</v>
      </c>
      <c r="L2615" s="1">
        <v>4</v>
      </c>
      <c r="M2615" s="1" t="s">
        <v>14944</v>
      </c>
      <c r="N2615" s="1" t="s">
        <v>14945</v>
      </c>
      <c r="T2615" s="1" t="s">
        <v>15307</v>
      </c>
      <c r="U2615" s="1" t="s">
        <v>130</v>
      </c>
      <c r="V2615" s="1" t="s">
        <v>7309</v>
      </c>
      <c r="Y2615" s="1" t="s">
        <v>4561</v>
      </c>
      <c r="Z2615" s="1" t="s">
        <v>9023</v>
      </c>
      <c r="AD2615" s="1" t="s">
        <v>465</v>
      </c>
      <c r="AE2615" s="1" t="s">
        <v>9802</v>
      </c>
      <c r="BF2615" s="1" t="s">
        <v>13512</v>
      </c>
    </row>
    <row r="2616" spans="1:58" ht="13.5" customHeight="1">
      <c r="A2616" s="4" t="str">
        <f t="shared" si="74"/>
        <v>1702_각남면_0125</v>
      </c>
      <c r="B2616" s="1">
        <v>1702</v>
      </c>
      <c r="C2616" s="1" t="s">
        <v>12741</v>
      </c>
      <c r="D2616" s="1" t="s">
        <v>12742</v>
      </c>
      <c r="E2616" s="1">
        <v>2615</v>
      </c>
      <c r="F2616" s="1">
        <v>10</v>
      </c>
      <c r="G2616" s="1" t="s">
        <v>4370</v>
      </c>
      <c r="H2616" s="1" t="s">
        <v>7060</v>
      </c>
      <c r="I2616" s="1">
        <v>5</v>
      </c>
      <c r="L2616" s="1">
        <v>4</v>
      </c>
      <c r="M2616" s="1" t="s">
        <v>14944</v>
      </c>
      <c r="N2616" s="1" t="s">
        <v>14945</v>
      </c>
      <c r="T2616" s="1" t="s">
        <v>15307</v>
      </c>
      <c r="U2616" s="1" t="s">
        <v>130</v>
      </c>
      <c r="V2616" s="1" t="s">
        <v>7309</v>
      </c>
      <c r="Y2616" s="1" t="s">
        <v>4562</v>
      </c>
      <c r="Z2616" s="1" t="s">
        <v>13002</v>
      </c>
      <c r="AD2616" s="1" t="s">
        <v>408</v>
      </c>
      <c r="AE2616" s="1" t="s">
        <v>9800</v>
      </c>
      <c r="BB2616" s="1" t="s">
        <v>130</v>
      </c>
      <c r="BC2616" s="1" t="s">
        <v>7309</v>
      </c>
      <c r="BD2616" s="1" t="s">
        <v>3203</v>
      </c>
      <c r="BE2616" s="1" t="s">
        <v>8495</v>
      </c>
      <c r="BF2616" s="1" t="s">
        <v>13507</v>
      </c>
    </row>
    <row r="2617" spans="1:58" ht="13.5" customHeight="1">
      <c r="A2617" s="4" t="str">
        <f t="shared" si="74"/>
        <v>1702_각남면_0125</v>
      </c>
      <c r="B2617" s="1">
        <v>1702</v>
      </c>
      <c r="C2617" s="1" t="s">
        <v>12741</v>
      </c>
      <c r="D2617" s="1" t="s">
        <v>12742</v>
      </c>
      <c r="E2617" s="1">
        <v>2616</v>
      </c>
      <c r="F2617" s="1">
        <v>10</v>
      </c>
      <c r="G2617" s="1" t="s">
        <v>4370</v>
      </c>
      <c r="H2617" s="1" t="s">
        <v>7060</v>
      </c>
      <c r="I2617" s="1">
        <v>5</v>
      </c>
      <c r="L2617" s="1">
        <v>4</v>
      </c>
      <c r="M2617" s="1" t="s">
        <v>14944</v>
      </c>
      <c r="N2617" s="1" t="s">
        <v>14945</v>
      </c>
      <c r="T2617" s="1" t="s">
        <v>15307</v>
      </c>
      <c r="U2617" s="1" t="s">
        <v>130</v>
      </c>
      <c r="V2617" s="1" t="s">
        <v>7309</v>
      </c>
      <c r="Y2617" s="1" t="s">
        <v>4563</v>
      </c>
      <c r="Z2617" s="1" t="s">
        <v>9024</v>
      </c>
      <c r="AD2617" s="1" t="s">
        <v>162</v>
      </c>
      <c r="AE2617" s="1" t="s">
        <v>9778</v>
      </c>
      <c r="BB2617" s="1" t="s">
        <v>292</v>
      </c>
      <c r="BC2617" s="1" t="s">
        <v>10920</v>
      </c>
      <c r="BE2617" s="1" t="s">
        <v>15708</v>
      </c>
      <c r="BF2617" s="1" t="s">
        <v>13507</v>
      </c>
    </row>
    <row r="2618" spans="1:58" ht="13.5" customHeight="1">
      <c r="A2618" s="4" t="str">
        <f t="shared" si="74"/>
        <v>1702_각남면_0125</v>
      </c>
      <c r="B2618" s="1">
        <v>1702</v>
      </c>
      <c r="C2618" s="1" t="s">
        <v>12741</v>
      </c>
      <c r="D2618" s="1" t="s">
        <v>12742</v>
      </c>
      <c r="E2618" s="1">
        <v>2617</v>
      </c>
      <c r="F2618" s="1">
        <v>10</v>
      </c>
      <c r="G2618" s="1" t="s">
        <v>4370</v>
      </c>
      <c r="H2618" s="1" t="s">
        <v>7060</v>
      </c>
      <c r="I2618" s="1">
        <v>5</v>
      </c>
      <c r="L2618" s="1">
        <v>4</v>
      </c>
      <c r="M2618" s="1" t="s">
        <v>14944</v>
      </c>
      <c r="N2618" s="1" t="s">
        <v>14945</v>
      </c>
      <c r="T2618" s="1" t="s">
        <v>15307</v>
      </c>
      <c r="U2618" s="1" t="s">
        <v>130</v>
      </c>
      <c r="V2618" s="1" t="s">
        <v>7309</v>
      </c>
      <c r="Y2618" s="1" t="s">
        <v>4564</v>
      </c>
      <c r="Z2618" s="1" t="s">
        <v>9025</v>
      </c>
      <c r="AD2618" s="1" t="s">
        <v>145</v>
      </c>
      <c r="AE2618" s="1" t="s">
        <v>9775</v>
      </c>
      <c r="BC2618" s="1" t="s">
        <v>10920</v>
      </c>
      <c r="BE2618" s="1" t="s">
        <v>15708</v>
      </c>
      <c r="BF2618" s="1" t="s">
        <v>13511</v>
      </c>
    </row>
    <row r="2619" spans="1:58" ht="13.5" customHeight="1">
      <c r="A2619" s="4" t="str">
        <f t="shared" si="74"/>
        <v>1702_각남면_0125</v>
      </c>
      <c r="B2619" s="1">
        <v>1702</v>
      </c>
      <c r="C2619" s="1" t="s">
        <v>12741</v>
      </c>
      <c r="D2619" s="1" t="s">
        <v>12742</v>
      </c>
      <c r="E2619" s="1">
        <v>2618</v>
      </c>
      <c r="F2619" s="1">
        <v>10</v>
      </c>
      <c r="G2619" s="1" t="s">
        <v>4370</v>
      </c>
      <c r="H2619" s="1" t="s">
        <v>7060</v>
      </c>
      <c r="I2619" s="1">
        <v>5</v>
      </c>
      <c r="L2619" s="1">
        <v>4</v>
      </c>
      <c r="M2619" s="1" t="s">
        <v>14944</v>
      </c>
      <c r="N2619" s="1" t="s">
        <v>14945</v>
      </c>
      <c r="T2619" s="1" t="s">
        <v>15307</v>
      </c>
      <c r="U2619" s="1" t="s">
        <v>143</v>
      </c>
      <c r="V2619" s="1" t="s">
        <v>7311</v>
      </c>
      <c r="Y2619" s="1" t="s">
        <v>3614</v>
      </c>
      <c r="Z2619" s="1" t="s">
        <v>9026</v>
      </c>
      <c r="AD2619" s="1" t="s">
        <v>266</v>
      </c>
      <c r="AE2619" s="1" t="s">
        <v>9788</v>
      </c>
      <c r="BC2619" s="1" t="s">
        <v>10920</v>
      </c>
      <c r="BE2619" s="1" t="s">
        <v>15708</v>
      </c>
      <c r="BF2619" s="1" t="s">
        <v>13509</v>
      </c>
    </row>
    <row r="2620" spans="1:58" ht="13.5" customHeight="1">
      <c r="A2620" s="4" t="str">
        <f t="shared" si="74"/>
        <v>1702_각남면_0125</v>
      </c>
      <c r="B2620" s="1">
        <v>1702</v>
      </c>
      <c r="C2620" s="1" t="s">
        <v>12741</v>
      </c>
      <c r="D2620" s="1" t="s">
        <v>12742</v>
      </c>
      <c r="E2620" s="1">
        <v>2619</v>
      </c>
      <c r="F2620" s="1">
        <v>10</v>
      </c>
      <c r="G2620" s="1" t="s">
        <v>4370</v>
      </c>
      <c r="H2620" s="1" t="s">
        <v>7060</v>
      </c>
      <c r="I2620" s="1">
        <v>5</v>
      </c>
      <c r="L2620" s="1">
        <v>4</v>
      </c>
      <c r="M2620" s="1" t="s">
        <v>14944</v>
      </c>
      <c r="N2620" s="1" t="s">
        <v>14945</v>
      </c>
      <c r="T2620" s="1" t="s">
        <v>15307</v>
      </c>
      <c r="U2620" s="1" t="s">
        <v>143</v>
      </c>
      <c r="V2620" s="1" t="s">
        <v>7311</v>
      </c>
      <c r="Y2620" s="1" t="s">
        <v>674</v>
      </c>
      <c r="Z2620" s="1" t="s">
        <v>9027</v>
      </c>
      <c r="AD2620" s="1" t="s">
        <v>319</v>
      </c>
      <c r="AE2620" s="1" t="s">
        <v>7865</v>
      </c>
    </row>
    <row r="2621" spans="1:58" ht="13.5" customHeight="1">
      <c r="A2621" s="4" t="str">
        <f t="shared" si="74"/>
        <v>1702_각남면_0125</v>
      </c>
      <c r="B2621" s="1">
        <v>1702</v>
      </c>
      <c r="C2621" s="1" t="s">
        <v>12741</v>
      </c>
      <c r="D2621" s="1" t="s">
        <v>12742</v>
      </c>
      <c r="E2621" s="1">
        <v>2620</v>
      </c>
      <c r="F2621" s="1">
        <v>10</v>
      </c>
      <c r="G2621" s="1" t="s">
        <v>4370</v>
      </c>
      <c r="H2621" s="1" t="s">
        <v>7060</v>
      </c>
      <c r="I2621" s="1">
        <v>5</v>
      </c>
      <c r="L2621" s="1">
        <v>4</v>
      </c>
      <c r="M2621" s="1" t="s">
        <v>14944</v>
      </c>
      <c r="N2621" s="1" t="s">
        <v>14945</v>
      </c>
      <c r="T2621" s="1" t="s">
        <v>15307</v>
      </c>
      <c r="U2621" s="1" t="s">
        <v>130</v>
      </c>
      <c r="V2621" s="1" t="s">
        <v>7309</v>
      </c>
      <c r="Y2621" s="1" t="s">
        <v>4565</v>
      </c>
      <c r="Z2621" s="1" t="s">
        <v>9028</v>
      </c>
      <c r="AD2621" s="1" t="s">
        <v>162</v>
      </c>
      <c r="AE2621" s="1" t="s">
        <v>9778</v>
      </c>
      <c r="BB2621" s="1" t="s">
        <v>130</v>
      </c>
      <c r="BC2621" s="1" t="s">
        <v>7309</v>
      </c>
      <c r="BD2621" s="1" t="s">
        <v>4566</v>
      </c>
      <c r="BE2621" s="1" t="s">
        <v>10972</v>
      </c>
      <c r="BF2621" s="1" t="s">
        <v>13507</v>
      </c>
    </row>
    <row r="2622" spans="1:58" ht="13.5" customHeight="1">
      <c r="A2622" s="4" t="str">
        <f t="shared" si="74"/>
        <v>1702_각남면_0125</v>
      </c>
      <c r="B2622" s="1">
        <v>1702</v>
      </c>
      <c r="C2622" s="1" t="s">
        <v>12741</v>
      </c>
      <c r="D2622" s="1" t="s">
        <v>12742</v>
      </c>
      <c r="E2622" s="1">
        <v>2621</v>
      </c>
      <c r="F2622" s="1">
        <v>10</v>
      </c>
      <c r="G2622" s="1" t="s">
        <v>4370</v>
      </c>
      <c r="H2622" s="1" t="s">
        <v>7060</v>
      </c>
      <c r="I2622" s="1">
        <v>5</v>
      </c>
      <c r="L2622" s="1">
        <v>4</v>
      </c>
      <c r="M2622" s="1" t="s">
        <v>14944</v>
      </c>
      <c r="N2622" s="1" t="s">
        <v>14945</v>
      </c>
      <c r="T2622" s="1" t="s">
        <v>15307</v>
      </c>
      <c r="U2622" s="1" t="s">
        <v>130</v>
      </c>
      <c r="V2622" s="1" t="s">
        <v>7309</v>
      </c>
      <c r="Y2622" s="1" t="s">
        <v>4567</v>
      </c>
      <c r="Z2622" s="1" t="s">
        <v>9029</v>
      </c>
      <c r="AD2622" s="1" t="s">
        <v>782</v>
      </c>
      <c r="AE2622" s="1" t="s">
        <v>9814</v>
      </c>
      <c r="BC2622" s="1" t="s">
        <v>7309</v>
      </c>
      <c r="BE2622" s="1" t="s">
        <v>10972</v>
      </c>
      <c r="BF2622" s="1" t="s">
        <v>13511</v>
      </c>
    </row>
    <row r="2623" spans="1:58" ht="13.5" customHeight="1">
      <c r="A2623" s="4" t="str">
        <f t="shared" si="74"/>
        <v>1702_각남면_0125</v>
      </c>
      <c r="B2623" s="1">
        <v>1702</v>
      </c>
      <c r="C2623" s="1" t="s">
        <v>12741</v>
      </c>
      <c r="D2623" s="1" t="s">
        <v>12742</v>
      </c>
      <c r="E2623" s="1">
        <v>2622</v>
      </c>
      <c r="F2623" s="1">
        <v>10</v>
      </c>
      <c r="G2623" s="1" t="s">
        <v>4370</v>
      </c>
      <c r="H2623" s="1" t="s">
        <v>7060</v>
      </c>
      <c r="I2623" s="1">
        <v>5</v>
      </c>
      <c r="L2623" s="1">
        <v>4</v>
      </c>
      <c r="M2623" s="1" t="s">
        <v>14944</v>
      </c>
      <c r="N2623" s="1" t="s">
        <v>14945</v>
      </c>
      <c r="T2623" s="1" t="s">
        <v>15307</v>
      </c>
      <c r="U2623" s="1" t="s">
        <v>130</v>
      </c>
      <c r="V2623" s="1" t="s">
        <v>7309</v>
      </c>
      <c r="Y2623" s="1" t="s">
        <v>1482</v>
      </c>
      <c r="Z2623" s="1" t="s">
        <v>8148</v>
      </c>
      <c r="AD2623" s="1" t="s">
        <v>203</v>
      </c>
      <c r="AE2623" s="1" t="s">
        <v>9782</v>
      </c>
      <c r="BC2623" s="1" t="s">
        <v>7309</v>
      </c>
      <c r="BE2623" s="1" t="s">
        <v>10972</v>
      </c>
      <c r="BF2623" s="1" t="s">
        <v>13512</v>
      </c>
    </row>
    <row r="2624" spans="1:58" ht="13.5" customHeight="1">
      <c r="A2624" s="4" t="str">
        <f t="shared" si="74"/>
        <v>1702_각남면_0125</v>
      </c>
      <c r="B2624" s="1">
        <v>1702</v>
      </c>
      <c r="C2624" s="1" t="s">
        <v>12741</v>
      </c>
      <c r="D2624" s="1" t="s">
        <v>12742</v>
      </c>
      <c r="E2624" s="1">
        <v>2623</v>
      </c>
      <c r="F2624" s="1">
        <v>10</v>
      </c>
      <c r="G2624" s="1" t="s">
        <v>4370</v>
      </c>
      <c r="H2624" s="1" t="s">
        <v>7060</v>
      </c>
      <c r="I2624" s="1">
        <v>5</v>
      </c>
      <c r="L2624" s="1">
        <v>4</v>
      </c>
      <c r="M2624" s="1" t="s">
        <v>14944</v>
      </c>
      <c r="N2624" s="1" t="s">
        <v>14945</v>
      </c>
      <c r="T2624" s="1" t="s">
        <v>15307</v>
      </c>
      <c r="U2624" s="1" t="s">
        <v>130</v>
      </c>
      <c r="V2624" s="1" t="s">
        <v>7309</v>
      </c>
      <c r="Y2624" s="1" t="s">
        <v>4568</v>
      </c>
      <c r="Z2624" s="1" t="s">
        <v>9030</v>
      </c>
      <c r="AD2624" s="1" t="s">
        <v>353</v>
      </c>
      <c r="AE2624" s="1" t="s">
        <v>9797</v>
      </c>
      <c r="BC2624" s="1" t="s">
        <v>7309</v>
      </c>
      <c r="BE2624" s="1" t="s">
        <v>10972</v>
      </c>
      <c r="BF2624" s="1" t="s">
        <v>13509</v>
      </c>
    </row>
    <row r="2625" spans="1:73" ht="13.5" customHeight="1">
      <c r="A2625" s="4" t="str">
        <f t="shared" si="74"/>
        <v>1702_각남면_0125</v>
      </c>
      <c r="B2625" s="1">
        <v>1702</v>
      </c>
      <c r="C2625" s="1" t="s">
        <v>12741</v>
      </c>
      <c r="D2625" s="1" t="s">
        <v>12742</v>
      </c>
      <c r="E2625" s="1">
        <v>2624</v>
      </c>
      <c r="F2625" s="1">
        <v>10</v>
      </c>
      <c r="G2625" s="1" t="s">
        <v>4370</v>
      </c>
      <c r="H2625" s="1" t="s">
        <v>7060</v>
      </c>
      <c r="I2625" s="1">
        <v>5</v>
      </c>
      <c r="L2625" s="1">
        <v>4</v>
      </c>
      <c r="M2625" s="1" t="s">
        <v>14944</v>
      </c>
      <c r="N2625" s="1" t="s">
        <v>14945</v>
      </c>
      <c r="T2625" s="1" t="s">
        <v>15307</v>
      </c>
      <c r="U2625" s="1" t="s">
        <v>130</v>
      </c>
      <c r="V2625" s="1" t="s">
        <v>7309</v>
      </c>
      <c r="Y2625" s="1" t="s">
        <v>1508</v>
      </c>
      <c r="Z2625" s="1" t="s">
        <v>8159</v>
      </c>
      <c r="AD2625" s="1" t="s">
        <v>145</v>
      </c>
      <c r="AE2625" s="1" t="s">
        <v>9775</v>
      </c>
      <c r="AT2625" s="1" t="s">
        <v>143</v>
      </c>
      <c r="AU2625" s="1" t="s">
        <v>7311</v>
      </c>
      <c r="AV2625" s="1" t="s">
        <v>4560</v>
      </c>
      <c r="AW2625" s="1" t="s">
        <v>9022</v>
      </c>
      <c r="BB2625" s="1" t="s">
        <v>713</v>
      </c>
      <c r="BC2625" s="1" t="s">
        <v>13466</v>
      </c>
      <c r="BF2625" s="1" t="s">
        <v>13507</v>
      </c>
    </row>
    <row r="2626" spans="1:73" ht="13.5" customHeight="1">
      <c r="A2626" s="4" t="str">
        <f t="shared" si="74"/>
        <v>1702_각남면_0125</v>
      </c>
      <c r="B2626" s="1">
        <v>1702</v>
      </c>
      <c r="C2626" s="1" t="s">
        <v>12741</v>
      </c>
      <c r="D2626" s="1" t="s">
        <v>12742</v>
      </c>
      <c r="E2626" s="1">
        <v>2625</v>
      </c>
      <c r="F2626" s="1">
        <v>10</v>
      </c>
      <c r="G2626" s="1" t="s">
        <v>4370</v>
      </c>
      <c r="H2626" s="1" t="s">
        <v>7060</v>
      </c>
      <c r="I2626" s="1">
        <v>5</v>
      </c>
      <c r="L2626" s="1">
        <v>4</v>
      </c>
      <c r="M2626" s="1" t="s">
        <v>14944</v>
      </c>
      <c r="N2626" s="1" t="s">
        <v>14945</v>
      </c>
      <c r="T2626" s="1" t="s">
        <v>15307</v>
      </c>
      <c r="U2626" s="1" t="s">
        <v>130</v>
      </c>
      <c r="V2626" s="1" t="s">
        <v>7309</v>
      </c>
      <c r="Y2626" s="1" t="s">
        <v>781</v>
      </c>
      <c r="Z2626" s="1" t="s">
        <v>7970</v>
      </c>
      <c r="AD2626" s="1" t="s">
        <v>266</v>
      </c>
      <c r="AE2626" s="1" t="s">
        <v>9788</v>
      </c>
      <c r="AU2626" s="1" t="s">
        <v>7311</v>
      </c>
      <c r="AW2626" s="1" t="s">
        <v>9022</v>
      </c>
      <c r="BC2626" s="1" t="s">
        <v>13466</v>
      </c>
      <c r="BF2626" s="1" t="s">
        <v>13511</v>
      </c>
    </row>
    <row r="2627" spans="1:73" ht="13.5" customHeight="1">
      <c r="A2627" s="4" t="str">
        <f t="shared" si="74"/>
        <v>1702_각남면_0125</v>
      </c>
      <c r="B2627" s="1">
        <v>1702</v>
      </c>
      <c r="C2627" s="1" t="s">
        <v>12741</v>
      </c>
      <c r="D2627" s="1" t="s">
        <v>12742</v>
      </c>
      <c r="E2627" s="1">
        <v>2626</v>
      </c>
      <c r="F2627" s="1">
        <v>10</v>
      </c>
      <c r="G2627" s="1" t="s">
        <v>4370</v>
      </c>
      <c r="H2627" s="1" t="s">
        <v>7060</v>
      </c>
      <c r="I2627" s="1">
        <v>5</v>
      </c>
      <c r="L2627" s="1">
        <v>4</v>
      </c>
      <c r="M2627" s="1" t="s">
        <v>14944</v>
      </c>
      <c r="N2627" s="1" t="s">
        <v>14945</v>
      </c>
      <c r="T2627" s="1" t="s">
        <v>15307</v>
      </c>
      <c r="U2627" s="1" t="s">
        <v>143</v>
      </c>
      <c r="V2627" s="1" t="s">
        <v>7311</v>
      </c>
      <c r="Y2627" s="1" t="s">
        <v>1932</v>
      </c>
      <c r="Z2627" s="1" t="s">
        <v>8903</v>
      </c>
      <c r="AD2627" s="1" t="s">
        <v>803</v>
      </c>
      <c r="AE2627" s="1" t="s">
        <v>9815</v>
      </c>
      <c r="AU2627" s="1" t="s">
        <v>7311</v>
      </c>
      <c r="AW2627" s="1" t="s">
        <v>9022</v>
      </c>
      <c r="BC2627" s="1" t="s">
        <v>13466</v>
      </c>
      <c r="BF2627" s="1" t="s">
        <v>13512</v>
      </c>
    </row>
    <row r="2628" spans="1:73" ht="13.5" customHeight="1">
      <c r="A2628" s="4" t="str">
        <f t="shared" si="74"/>
        <v>1702_각남면_0125</v>
      </c>
      <c r="B2628" s="1">
        <v>1702</v>
      </c>
      <c r="C2628" s="1" t="s">
        <v>12741</v>
      </c>
      <c r="D2628" s="1" t="s">
        <v>12742</v>
      </c>
      <c r="E2628" s="1">
        <v>2627</v>
      </c>
      <c r="F2628" s="1">
        <v>10</v>
      </c>
      <c r="G2628" s="1" t="s">
        <v>4370</v>
      </c>
      <c r="H2628" s="1" t="s">
        <v>7060</v>
      </c>
      <c r="I2628" s="1">
        <v>5</v>
      </c>
      <c r="L2628" s="1">
        <v>4</v>
      </c>
      <c r="M2628" s="1" t="s">
        <v>14944</v>
      </c>
      <c r="N2628" s="1" t="s">
        <v>14945</v>
      </c>
      <c r="T2628" s="1" t="s">
        <v>15307</v>
      </c>
      <c r="U2628" s="1" t="s">
        <v>130</v>
      </c>
      <c r="V2628" s="1" t="s">
        <v>7309</v>
      </c>
      <c r="Y2628" s="1" t="s">
        <v>1482</v>
      </c>
      <c r="Z2628" s="1" t="s">
        <v>8148</v>
      </c>
      <c r="AD2628" s="1" t="s">
        <v>203</v>
      </c>
      <c r="AE2628" s="1" t="s">
        <v>9782</v>
      </c>
      <c r="AU2628" s="1" t="s">
        <v>7311</v>
      </c>
      <c r="AW2628" s="1" t="s">
        <v>9022</v>
      </c>
      <c r="BC2628" s="1" t="s">
        <v>13466</v>
      </c>
      <c r="BF2628" s="1" t="s">
        <v>13509</v>
      </c>
    </row>
    <row r="2629" spans="1:73" ht="13.5" customHeight="1">
      <c r="A2629" s="4" t="str">
        <f t="shared" si="74"/>
        <v>1702_각남면_0125</v>
      </c>
      <c r="B2629" s="1">
        <v>1702</v>
      </c>
      <c r="C2629" s="1" t="s">
        <v>12741</v>
      </c>
      <c r="D2629" s="1" t="s">
        <v>12742</v>
      </c>
      <c r="E2629" s="1">
        <v>2628</v>
      </c>
      <c r="F2629" s="1">
        <v>10</v>
      </c>
      <c r="G2629" s="1" t="s">
        <v>4370</v>
      </c>
      <c r="H2629" s="1" t="s">
        <v>7060</v>
      </c>
      <c r="I2629" s="1">
        <v>5</v>
      </c>
      <c r="L2629" s="1">
        <v>4</v>
      </c>
      <c r="M2629" s="1" t="s">
        <v>14944</v>
      </c>
      <c r="N2629" s="1" t="s">
        <v>14945</v>
      </c>
      <c r="T2629" s="1" t="s">
        <v>15307</v>
      </c>
      <c r="U2629" s="1" t="s">
        <v>143</v>
      </c>
      <c r="V2629" s="1" t="s">
        <v>7311</v>
      </c>
      <c r="Y2629" s="1" t="s">
        <v>4569</v>
      </c>
      <c r="Z2629" s="1" t="s">
        <v>9031</v>
      </c>
      <c r="AD2629" s="1" t="s">
        <v>232</v>
      </c>
      <c r="AE2629" s="1" t="s">
        <v>9785</v>
      </c>
      <c r="AF2629" s="1" t="s">
        <v>1785</v>
      </c>
      <c r="AG2629" s="1" t="s">
        <v>9838</v>
      </c>
      <c r="AH2629" s="1" t="s">
        <v>4570</v>
      </c>
      <c r="AI2629" s="1" t="s">
        <v>9949</v>
      </c>
    </row>
    <row r="2630" spans="1:73" ht="13.5" customHeight="1">
      <c r="A2630" s="4" t="str">
        <f t="shared" si="74"/>
        <v>1702_각남면_0125</v>
      </c>
      <c r="B2630" s="1">
        <v>1702</v>
      </c>
      <c r="C2630" s="1" t="s">
        <v>12741</v>
      </c>
      <c r="D2630" s="1" t="s">
        <v>12742</v>
      </c>
      <c r="E2630" s="1">
        <v>2629</v>
      </c>
      <c r="F2630" s="1">
        <v>10</v>
      </c>
      <c r="G2630" s="1" t="s">
        <v>4370</v>
      </c>
      <c r="H2630" s="1" t="s">
        <v>7060</v>
      </c>
      <c r="I2630" s="1">
        <v>5</v>
      </c>
      <c r="L2630" s="1">
        <v>4</v>
      </c>
      <c r="M2630" s="1" t="s">
        <v>14944</v>
      </c>
      <c r="N2630" s="1" t="s">
        <v>14945</v>
      </c>
      <c r="T2630" s="1" t="s">
        <v>15307</v>
      </c>
      <c r="U2630" s="1" t="s">
        <v>130</v>
      </c>
      <c r="V2630" s="1" t="s">
        <v>7309</v>
      </c>
      <c r="Y2630" s="1" t="s">
        <v>2555</v>
      </c>
      <c r="Z2630" s="1" t="s">
        <v>8654</v>
      </c>
      <c r="AD2630" s="1" t="s">
        <v>266</v>
      </c>
      <c r="AE2630" s="1" t="s">
        <v>9788</v>
      </c>
    </row>
    <row r="2631" spans="1:73" ht="13.5" customHeight="1">
      <c r="A2631" s="4" t="str">
        <f t="shared" si="74"/>
        <v>1702_각남면_0125</v>
      </c>
      <c r="B2631" s="1">
        <v>1702</v>
      </c>
      <c r="C2631" s="1" t="s">
        <v>12741</v>
      </c>
      <c r="D2631" s="1" t="s">
        <v>12742</v>
      </c>
      <c r="E2631" s="1">
        <v>2630</v>
      </c>
      <c r="F2631" s="1">
        <v>10</v>
      </c>
      <c r="G2631" s="1" t="s">
        <v>4370</v>
      </c>
      <c r="H2631" s="1" t="s">
        <v>7060</v>
      </c>
      <c r="I2631" s="1">
        <v>5</v>
      </c>
      <c r="L2631" s="1">
        <v>4</v>
      </c>
      <c r="M2631" s="1" t="s">
        <v>14944</v>
      </c>
      <c r="N2631" s="1" t="s">
        <v>14945</v>
      </c>
      <c r="S2631" s="1" t="s">
        <v>15740</v>
      </c>
      <c r="T2631" s="1" t="s">
        <v>15756</v>
      </c>
      <c r="Y2631" s="1" t="s">
        <v>15743</v>
      </c>
      <c r="Z2631" s="1" t="s">
        <v>15744</v>
      </c>
      <c r="AG2631" s="1" t="s">
        <v>15738</v>
      </c>
      <c r="BD2631" s="1" t="s">
        <v>15739</v>
      </c>
      <c r="BE2631" s="1" t="s">
        <v>7819</v>
      </c>
    </row>
    <row r="2632" spans="1:73" ht="13.5" customHeight="1">
      <c r="A2632" s="4" t="str">
        <f t="shared" si="74"/>
        <v>1702_각남면_0125</v>
      </c>
      <c r="B2632" s="1">
        <v>1702</v>
      </c>
      <c r="C2632" s="1" t="s">
        <v>12741</v>
      </c>
      <c r="D2632" s="1" t="s">
        <v>12742</v>
      </c>
      <c r="E2632" s="1">
        <v>2631</v>
      </c>
      <c r="F2632" s="1">
        <v>10</v>
      </c>
      <c r="G2632" s="1" t="s">
        <v>4370</v>
      </c>
      <c r="H2632" s="1" t="s">
        <v>7060</v>
      </c>
      <c r="I2632" s="1">
        <v>5</v>
      </c>
      <c r="L2632" s="1">
        <v>4</v>
      </c>
      <c r="M2632" s="1" t="s">
        <v>14944</v>
      </c>
      <c r="N2632" s="1" t="s">
        <v>14945</v>
      </c>
      <c r="T2632" s="1" t="s">
        <v>15741</v>
      </c>
      <c r="Y2632" s="1" t="s">
        <v>15745</v>
      </c>
      <c r="Z2632" s="1" t="s">
        <v>15746</v>
      </c>
      <c r="AG2632" s="1" t="s">
        <v>15738</v>
      </c>
      <c r="BE2632" s="1" t="s">
        <v>7819</v>
      </c>
    </row>
    <row r="2633" spans="1:73" ht="13.5" customHeight="1">
      <c r="A2633" s="4" t="str">
        <f t="shared" si="74"/>
        <v>1702_각남면_0125</v>
      </c>
      <c r="B2633" s="1">
        <v>1702</v>
      </c>
      <c r="C2633" s="1" t="s">
        <v>12741</v>
      </c>
      <c r="D2633" s="1" t="s">
        <v>12742</v>
      </c>
      <c r="E2633" s="1">
        <v>2632</v>
      </c>
      <c r="F2633" s="1">
        <v>10</v>
      </c>
      <c r="G2633" s="1" t="s">
        <v>4370</v>
      </c>
      <c r="H2633" s="1" t="s">
        <v>7060</v>
      </c>
      <c r="I2633" s="1">
        <v>5</v>
      </c>
      <c r="L2633" s="1">
        <v>4</v>
      </c>
      <c r="M2633" s="1" t="s">
        <v>14944</v>
      </c>
      <c r="N2633" s="1" t="s">
        <v>14945</v>
      </c>
      <c r="S2633" s="1" t="s">
        <v>15742</v>
      </c>
      <c r="T2633" s="1" t="s">
        <v>15755</v>
      </c>
      <c r="AF2633" s="1" t="s">
        <v>15737</v>
      </c>
      <c r="AG2633" s="1" t="s">
        <v>15738</v>
      </c>
      <c r="BU2633" s="1" t="s">
        <v>16162</v>
      </c>
    </row>
    <row r="2634" spans="1:73" ht="13.5" customHeight="1">
      <c r="A2634" s="4" t="str">
        <f t="shared" si="74"/>
        <v>1702_각남면_0125</v>
      </c>
      <c r="B2634" s="1">
        <v>1702</v>
      </c>
      <c r="C2634" s="1" t="s">
        <v>12741</v>
      </c>
      <c r="D2634" s="1" t="s">
        <v>12742</v>
      </c>
      <c r="E2634" s="1">
        <v>2633</v>
      </c>
      <c r="F2634" s="1">
        <v>10</v>
      </c>
      <c r="G2634" s="1" t="s">
        <v>4370</v>
      </c>
      <c r="H2634" s="1" t="s">
        <v>7060</v>
      </c>
      <c r="I2634" s="1">
        <v>5</v>
      </c>
      <c r="L2634" s="1">
        <v>4</v>
      </c>
      <c r="M2634" s="1" t="s">
        <v>14944</v>
      </c>
      <c r="N2634" s="1" t="s">
        <v>14945</v>
      </c>
      <c r="T2634" s="1" t="s">
        <v>15307</v>
      </c>
      <c r="U2634" s="1" t="s">
        <v>130</v>
      </c>
      <c r="V2634" s="1" t="s">
        <v>7309</v>
      </c>
      <c r="Y2634" s="1" t="s">
        <v>4554</v>
      </c>
      <c r="Z2634" s="1" t="s">
        <v>9016</v>
      </c>
      <c r="AD2634" s="1" t="s">
        <v>162</v>
      </c>
      <c r="AE2634" s="1" t="s">
        <v>9778</v>
      </c>
      <c r="AT2634" s="1" t="s">
        <v>143</v>
      </c>
      <c r="AU2634" s="1" t="s">
        <v>7311</v>
      </c>
      <c r="AV2634" s="1" t="s">
        <v>674</v>
      </c>
      <c r="AW2634" s="1" t="s">
        <v>9027</v>
      </c>
      <c r="BF2634" s="1" t="s">
        <v>13507</v>
      </c>
    </row>
    <row r="2635" spans="1:73" ht="13.5" customHeight="1">
      <c r="A2635" s="4" t="str">
        <f t="shared" ref="A2635:A2680" si="75">HYPERLINK("http://kyu.snu.ac.kr/sdhj/index.jsp?type=hj/GK14658_00IH_0001_0126.jpg","1702_각남면_0126")</f>
        <v>1702_각남면_0126</v>
      </c>
      <c r="B2635" s="1">
        <v>1702</v>
      </c>
      <c r="C2635" s="1" t="s">
        <v>12741</v>
      </c>
      <c r="D2635" s="1" t="s">
        <v>12742</v>
      </c>
      <c r="E2635" s="1">
        <v>2634</v>
      </c>
      <c r="F2635" s="1">
        <v>10</v>
      </c>
      <c r="G2635" s="1" t="s">
        <v>4370</v>
      </c>
      <c r="H2635" s="1" t="s">
        <v>7060</v>
      </c>
      <c r="I2635" s="1">
        <v>5</v>
      </c>
      <c r="L2635" s="1">
        <v>4</v>
      </c>
      <c r="M2635" s="1" t="s">
        <v>14944</v>
      </c>
      <c r="N2635" s="1" t="s">
        <v>14945</v>
      </c>
      <c r="T2635" s="1" t="s">
        <v>15307</v>
      </c>
      <c r="U2635" s="1" t="s">
        <v>130</v>
      </c>
      <c r="V2635" s="1" t="s">
        <v>7309</v>
      </c>
      <c r="Y2635" s="1" t="s">
        <v>4571</v>
      </c>
      <c r="Z2635" s="1" t="s">
        <v>9032</v>
      </c>
      <c r="AD2635" s="1" t="s">
        <v>803</v>
      </c>
      <c r="AE2635" s="1" t="s">
        <v>9815</v>
      </c>
      <c r="AU2635" s="1" t="s">
        <v>7311</v>
      </c>
      <c r="AW2635" s="1" t="s">
        <v>9027</v>
      </c>
      <c r="BF2635" s="1" t="s">
        <v>13511</v>
      </c>
    </row>
    <row r="2636" spans="1:73" ht="13.5" customHeight="1">
      <c r="A2636" s="4" t="str">
        <f t="shared" si="75"/>
        <v>1702_각남면_0126</v>
      </c>
      <c r="B2636" s="1">
        <v>1702</v>
      </c>
      <c r="C2636" s="1" t="s">
        <v>12741</v>
      </c>
      <c r="D2636" s="1" t="s">
        <v>12742</v>
      </c>
      <c r="E2636" s="1">
        <v>2635</v>
      </c>
      <c r="F2636" s="1">
        <v>10</v>
      </c>
      <c r="G2636" s="1" t="s">
        <v>4370</v>
      </c>
      <c r="H2636" s="1" t="s">
        <v>7060</v>
      </c>
      <c r="I2636" s="1">
        <v>5</v>
      </c>
      <c r="L2636" s="1">
        <v>4</v>
      </c>
      <c r="M2636" s="1" t="s">
        <v>14944</v>
      </c>
      <c r="N2636" s="1" t="s">
        <v>14945</v>
      </c>
      <c r="T2636" s="1" t="s">
        <v>15307</v>
      </c>
      <c r="U2636" s="1" t="s">
        <v>143</v>
      </c>
      <c r="V2636" s="1" t="s">
        <v>7311</v>
      </c>
      <c r="Y2636" s="1" t="s">
        <v>1714</v>
      </c>
      <c r="Z2636" s="1" t="s">
        <v>9033</v>
      </c>
      <c r="AD2636" s="1" t="s">
        <v>135</v>
      </c>
      <c r="AE2636" s="1" t="s">
        <v>9773</v>
      </c>
      <c r="AU2636" s="1" t="s">
        <v>7311</v>
      </c>
      <c r="AW2636" s="1" t="s">
        <v>9027</v>
      </c>
      <c r="BF2636" s="1" t="s">
        <v>13512</v>
      </c>
    </row>
    <row r="2637" spans="1:73" ht="13.5" customHeight="1">
      <c r="A2637" s="4" t="str">
        <f t="shared" si="75"/>
        <v>1702_각남면_0126</v>
      </c>
      <c r="B2637" s="1">
        <v>1702</v>
      </c>
      <c r="C2637" s="1" t="s">
        <v>12741</v>
      </c>
      <c r="D2637" s="1" t="s">
        <v>12742</v>
      </c>
      <c r="E2637" s="1">
        <v>2636</v>
      </c>
      <c r="F2637" s="1">
        <v>10</v>
      </c>
      <c r="G2637" s="1" t="s">
        <v>4370</v>
      </c>
      <c r="H2637" s="1" t="s">
        <v>7060</v>
      </c>
      <c r="I2637" s="1">
        <v>5</v>
      </c>
      <c r="L2637" s="1">
        <v>4</v>
      </c>
      <c r="M2637" s="1" t="s">
        <v>14944</v>
      </c>
      <c r="N2637" s="1" t="s">
        <v>14945</v>
      </c>
      <c r="T2637" s="1" t="s">
        <v>15307</v>
      </c>
      <c r="U2637" s="1" t="s">
        <v>130</v>
      </c>
      <c r="V2637" s="1" t="s">
        <v>7309</v>
      </c>
      <c r="Y2637" s="1" t="s">
        <v>4572</v>
      </c>
      <c r="Z2637" s="1" t="s">
        <v>9034</v>
      </c>
      <c r="AD2637" s="1" t="s">
        <v>559</v>
      </c>
      <c r="AE2637" s="1" t="s">
        <v>9806</v>
      </c>
      <c r="AV2637" s="1" t="s">
        <v>4573</v>
      </c>
      <c r="AW2637" s="1" t="s">
        <v>10666</v>
      </c>
      <c r="BB2637" s="1" t="s">
        <v>713</v>
      </c>
      <c r="BC2637" s="1" t="s">
        <v>13466</v>
      </c>
      <c r="BF2637" s="1" t="s">
        <v>13512</v>
      </c>
    </row>
    <row r="2638" spans="1:73" ht="13.5" customHeight="1">
      <c r="A2638" s="4" t="str">
        <f t="shared" si="75"/>
        <v>1702_각남면_0126</v>
      </c>
      <c r="B2638" s="1">
        <v>1702</v>
      </c>
      <c r="C2638" s="1" t="s">
        <v>12741</v>
      </c>
      <c r="D2638" s="1" t="s">
        <v>12742</v>
      </c>
      <c r="E2638" s="1">
        <v>2637</v>
      </c>
      <c r="F2638" s="1">
        <v>10</v>
      </c>
      <c r="G2638" s="1" t="s">
        <v>4370</v>
      </c>
      <c r="H2638" s="1" t="s">
        <v>7060</v>
      </c>
      <c r="I2638" s="1">
        <v>5</v>
      </c>
      <c r="L2638" s="1">
        <v>4</v>
      </c>
      <c r="M2638" s="1" t="s">
        <v>14944</v>
      </c>
      <c r="N2638" s="1" t="s">
        <v>14945</v>
      </c>
      <c r="T2638" s="1" t="s">
        <v>15307</v>
      </c>
      <c r="U2638" s="1" t="s">
        <v>130</v>
      </c>
      <c r="V2638" s="1" t="s">
        <v>7309</v>
      </c>
      <c r="Y2638" s="1" t="s">
        <v>4574</v>
      </c>
      <c r="Z2638" s="1" t="s">
        <v>9035</v>
      </c>
      <c r="AD2638" s="1" t="s">
        <v>162</v>
      </c>
      <c r="AE2638" s="1" t="s">
        <v>9778</v>
      </c>
      <c r="AW2638" s="1" t="s">
        <v>10666</v>
      </c>
      <c r="BC2638" s="1" t="s">
        <v>13466</v>
      </c>
      <c r="BF2638" s="1" t="s">
        <v>13509</v>
      </c>
    </row>
    <row r="2639" spans="1:73" ht="13.5" customHeight="1">
      <c r="A2639" s="4" t="str">
        <f t="shared" si="75"/>
        <v>1702_각남면_0126</v>
      </c>
      <c r="B2639" s="1">
        <v>1702</v>
      </c>
      <c r="C2639" s="1" t="s">
        <v>12741</v>
      </c>
      <c r="D2639" s="1" t="s">
        <v>12742</v>
      </c>
      <c r="E2639" s="1">
        <v>2638</v>
      </c>
      <c r="F2639" s="1">
        <v>10</v>
      </c>
      <c r="G2639" s="1" t="s">
        <v>4370</v>
      </c>
      <c r="H2639" s="1" t="s">
        <v>7060</v>
      </c>
      <c r="I2639" s="1">
        <v>5</v>
      </c>
      <c r="L2639" s="1">
        <v>4</v>
      </c>
      <c r="M2639" s="1" t="s">
        <v>14944</v>
      </c>
      <c r="N2639" s="1" t="s">
        <v>14945</v>
      </c>
      <c r="T2639" s="1" t="s">
        <v>15307</v>
      </c>
      <c r="U2639" s="1" t="s">
        <v>143</v>
      </c>
      <c r="V2639" s="1" t="s">
        <v>7311</v>
      </c>
      <c r="Y2639" s="1" t="s">
        <v>2896</v>
      </c>
      <c r="Z2639" s="1" t="s">
        <v>8542</v>
      </c>
      <c r="AD2639" s="1" t="s">
        <v>803</v>
      </c>
      <c r="AE2639" s="1" t="s">
        <v>9815</v>
      </c>
      <c r="AV2639" s="1" t="s">
        <v>4572</v>
      </c>
      <c r="AW2639" s="1" t="s">
        <v>9034</v>
      </c>
      <c r="BF2639" s="1" t="s">
        <v>13507</v>
      </c>
    </row>
    <row r="2640" spans="1:73" ht="13.5" customHeight="1">
      <c r="A2640" s="4" t="str">
        <f t="shared" si="75"/>
        <v>1702_각남면_0126</v>
      </c>
      <c r="B2640" s="1">
        <v>1702</v>
      </c>
      <c r="C2640" s="1" t="s">
        <v>12741</v>
      </c>
      <c r="D2640" s="1" t="s">
        <v>12742</v>
      </c>
      <c r="E2640" s="1">
        <v>2639</v>
      </c>
      <c r="F2640" s="1">
        <v>10</v>
      </c>
      <c r="G2640" s="1" t="s">
        <v>4370</v>
      </c>
      <c r="H2640" s="1" t="s">
        <v>7060</v>
      </c>
      <c r="I2640" s="1">
        <v>5</v>
      </c>
      <c r="L2640" s="1">
        <v>4</v>
      </c>
      <c r="M2640" s="1" t="s">
        <v>14944</v>
      </c>
      <c r="N2640" s="1" t="s">
        <v>14945</v>
      </c>
      <c r="T2640" s="1" t="s">
        <v>15307</v>
      </c>
      <c r="U2640" s="1" t="s">
        <v>130</v>
      </c>
      <c r="V2640" s="1" t="s">
        <v>7309</v>
      </c>
      <c r="Y2640" s="1" t="s">
        <v>4575</v>
      </c>
      <c r="Z2640" s="1" t="s">
        <v>9036</v>
      </c>
      <c r="AD2640" s="1" t="s">
        <v>135</v>
      </c>
      <c r="AE2640" s="1" t="s">
        <v>9773</v>
      </c>
      <c r="AW2640" s="1" t="s">
        <v>9034</v>
      </c>
      <c r="BF2640" s="1" t="s">
        <v>13511</v>
      </c>
    </row>
    <row r="2641" spans="1:72" ht="13.5" customHeight="1">
      <c r="A2641" s="4" t="str">
        <f t="shared" si="75"/>
        <v>1702_각남면_0126</v>
      </c>
      <c r="B2641" s="1">
        <v>1702</v>
      </c>
      <c r="C2641" s="1" t="s">
        <v>12741</v>
      </c>
      <c r="D2641" s="1" t="s">
        <v>12742</v>
      </c>
      <c r="E2641" s="1">
        <v>2640</v>
      </c>
      <c r="F2641" s="1">
        <v>10</v>
      </c>
      <c r="G2641" s="1" t="s">
        <v>4370</v>
      </c>
      <c r="H2641" s="1" t="s">
        <v>7060</v>
      </c>
      <c r="I2641" s="1">
        <v>5</v>
      </c>
      <c r="L2641" s="1">
        <v>4</v>
      </c>
      <c r="M2641" s="1" t="s">
        <v>14944</v>
      </c>
      <c r="N2641" s="1" t="s">
        <v>14945</v>
      </c>
      <c r="T2641" s="1" t="s">
        <v>15307</v>
      </c>
      <c r="U2641" s="1" t="s">
        <v>130</v>
      </c>
      <c r="V2641" s="1" t="s">
        <v>7309</v>
      </c>
      <c r="Y2641" s="1" t="s">
        <v>2325</v>
      </c>
      <c r="Z2641" s="1" t="s">
        <v>8382</v>
      </c>
      <c r="AD2641" s="1" t="s">
        <v>650</v>
      </c>
      <c r="AE2641" s="1" t="s">
        <v>9810</v>
      </c>
      <c r="BB2641" s="1" t="s">
        <v>130</v>
      </c>
      <c r="BC2641" s="1" t="s">
        <v>7309</v>
      </c>
      <c r="BD2641" s="1" t="s">
        <v>1931</v>
      </c>
      <c r="BE2641" s="1" t="s">
        <v>8778</v>
      </c>
      <c r="BF2641" s="1" t="s">
        <v>13507</v>
      </c>
    </row>
    <row r="2642" spans="1:72" ht="13.5" customHeight="1">
      <c r="A2642" s="4" t="str">
        <f t="shared" si="75"/>
        <v>1702_각남면_0126</v>
      </c>
      <c r="B2642" s="1">
        <v>1702</v>
      </c>
      <c r="C2642" s="1" t="s">
        <v>12741</v>
      </c>
      <c r="D2642" s="1" t="s">
        <v>12742</v>
      </c>
      <c r="E2642" s="1">
        <v>2641</v>
      </c>
      <c r="F2642" s="1">
        <v>10</v>
      </c>
      <c r="G2642" s="1" t="s">
        <v>4370</v>
      </c>
      <c r="H2642" s="1" t="s">
        <v>7060</v>
      </c>
      <c r="I2642" s="1">
        <v>5</v>
      </c>
      <c r="L2642" s="1">
        <v>4</v>
      </c>
      <c r="M2642" s="1" t="s">
        <v>14944</v>
      </c>
      <c r="N2642" s="1" t="s">
        <v>14945</v>
      </c>
      <c r="T2642" s="1" t="s">
        <v>15307</v>
      </c>
      <c r="U2642" s="1" t="s">
        <v>143</v>
      </c>
      <c r="V2642" s="1" t="s">
        <v>7311</v>
      </c>
      <c r="Y2642" s="1" t="s">
        <v>4378</v>
      </c>
      <c r="Z2642" s="1" t="s">
        <v>8422</v>
      </c>
      <c r="AD2642" s="1" t="s">
        <v>125</v>
      </c>
      <c r="AE2642" s="1" t="s">
        <v>9771</v>
      </c>
      <c r="BC2642" s="1" t="s">
        <v>7309</v>
      </c>
      <c r="BE2642" s="1" t="s">
        <v>8778</v>
      </c>
      <c r="BF2642" s="1" t="s">
        <v>13511</v>
      </c>
    </row>
    <row r="2643" spans="1:72" ht="13.5" customHeight="1">
      <c r="A2643" s="4" t="str">
        <f t="shared" si="75"/>
        <v>1702_각남면_0126</v>
      </c>
      <c r="B2643" s="1">
        <v>1702</v>
      </c>
      <c r="C2643" s="1" t="s">
        <v>12741</v>
      </c>
      <c r="D2643" s="1" t="s">
        <v>12742</v>
      </c>
      <c r="E2643" s="1">
        <v>2642</v>
      </c>
      <c r="F2643" s="1">
        <v>10</v>
      </c>
      <c r="G2643" s="1" t="s">
        <v>4370</v>
      </c>
      <c r="H2643" s="1" t="s">
        <v>7060</v>
      </c>
      <c r="I2643" s="1">
        <v>5</v>
      </c>
      <c r="L2643" s="1">
        <v>4</v>
      </c>
      <c r="M2643" s="1" t="s">
        <v>14944</v>
      </c>
      <c r="N2643" s="1" t="s">
        <v>14945</v>
      </c>
      <c r="T2643" s="1" t="s">
        <v>15307</v>
      </c>
      <c r="U2643" s="1" t="s">
        <v>143</v>
      </c>
      <c r="V2643" s="1" t="s">
        <v>7311</v>
      </c>
      <c r="Y2643" s="1" t="s">
        <v>798</v>
      </c>
      <c r="Z2643" s="1" t="s">
        <v>8299</v>
      </c>
      <c r="AD2643" s="1" t="s">
        <v>607</v>
      </c>
      <c r="AE2643" s="1" t="s">
        <v>9809</v>
      </c>
      <c r="AF2643" s="1" t="s">
        <v>1785</v>
      </c>
      <c r="AG2643" s="1" t="s">
        <v>9838</v>
      </c>
      <c r="AH2643" s="1" t="s">
        <v>4576</v>
      </c>
      <c r="AI2643" s="1" t="s">
        <v>9950</v>
      </c>
      <c r="BB2643" s="1" t="s">
        <v>130</v>
      </c>
      <c r="BC2643" s="1" t="s">
        <v>7309</v>
      </c>
      <c r="BD2643" s="1" t="s">
        <v>4542</v>
      </c>
      <c r="BE2643" s="1" t="s">
        <v>8253</v>
      </c>
      <c r="BF2643" s="1" t="s">
        <v>13507</v>
      </c>
    </row>
    <row r="2644" spans="1:72" ht="13.5" customHeight="1">
      <c r="A2644" s="4" t="str">
        <f t="shared" si="75"/>
        <v>1702_각남면_0126</v>
      </c>
      <c r="B2644" s="1">
        <v>1702</v>
      </c>
      <c r="C2644" s="1" t="s">
        <v>12741</v>
      </c>
      <c r="D2644" s="1" t="s">
        <v>12742</v>
      </c>
      <c r="E2644" s="1">
        <v>2643</v>
      </c>
      <c r="F2644" s="1">
        <v>10</v>
      </c>
      <c r="G2644" s="1" t="s">
        <v>4370</v>
      </c>
      <c r="H2644" s="1" t="s">
        <v>7060</v>
      </c>
      <c r="I2644" s="1">
        <v>5</v>
      </c>
      <c r="L2644" s="1">
        <v>4</v>
      </c>
      <c r="M2644" s="1" t="s">
        <v>14944</v>
      </c>
      <c r="N2644" s="1" t="s">
        <v>14945</v>
      </c>
      <c r="T2644" s="1" t="s">
        <v>15307</v>
      </c>
      <c r="U2644" s="1" t="s">
        <v>130</v>
      </c>
      <c r="V2644" s="1" t="s">
        <v>7309</v>
      </c>
      <c r="Y2644" s="1" t="s">
        <v>15494</v>
      </c>
      <c r="Z2644" s="1" t="s">
        <v>9037</v>
      </c>
      <c r="AD2644" s="1" t="s">
        <v>469</v>
      </c>
      <c r="AE2644" s="1" t="s">
        <v>9803</v>
      </c>
      <c r="BB2644" s="1" t="s">
        <v>130</v>
      </c>
      <c r="BC2644" s="1" t="s">
        <v>7309</v>
      </c>
      <c r="BD2644" s="1" t="s">
        <v>1366</v>
      </c>
      <c r="BE2644" s="1" t="s">
        <v>10364</v>
      </c>
      <c r="BF2644" s="1" t="s">
        <v>13507</v>
      </c>
    </row>
    <row r="2645" spans="1:72" ht="13.5" customHeight="1">
      <c r="A2645" s="4" t="str">
        <f t="shared" si="75"/>
        <v>1702_각남면_0126</v>
      </c>
      <c r="B2645" s="1">
        <v>1702</v>
      </c>
      <c r="C2645" s="1" t="s">
        <v>12741</v>
      </c>
      <c r="D2645" s="1" t="s">
        <v>12742</v>
      </c>
      <c r="E2645" s="1">
        <v>2644</v>
      </c>
      <c r="F2645" s="1">
        <v>10</v>
      </c>
      <c r="G2645" s="1" t="s">
        <v>4370</v>
      </c>
      <c r="H2645" s="1" t="s">
        <v>7060</v>
      </c>
      <c r="I2645" s="1">
        <v>5</v>
      </c>
      <c r="L2645" s="1">
        <v>4</v>
      </c>
      <c r="M2645" s="1" t="s">
        <v>14944</v>
      </c>
      <c r="N2645" s="1" t="s">
        <v>14945</v>
      </c>
      <c r="T2645" s="1" t="s">
        <v>15307</v>
      </c>
      <c r="U2645" s="1" t="s">
        <v>130</v>
      </c>
      <c r="V2645" s="1" t="s">
        <v>7309</v>
      </c>
      <c r="Y2645" s="1" t="s">
        <v>15436</v>
      </c>
      <c r="Z2645" s="1" t="s">
        <v>8564</v>
      </c>
      <c r="AD2645" s="1" t="s">
        <v>353</v>
      </c>
      <c r="AE2645" s="1" t="s">
        <v>9797</v>
      </c>
      <c r="BC2645" s="1" t="s">
        <v>7309</v>
      </c>
      <c r="BE2645" s="1" t="s">
        <v>10364</v>
      </c>
      <c r="BF2645" s="1" t="s">
        <v>13511</v>
      </c>
    </row>
    <row r="2646" spans="1:72" ht="13.5" customHeight="1">
      <c r="A2646" s="4" t="str">
        <f t="shared" si="75"/>
        <v>1702_각남면_0126</v>
      </c>
      <c r="B2646" s="1">
        <v>1702</v>
      </c>
      <c r="C2646" s="1" t="s">
        <v>12741</v>
      </c>
      <c r="D2646" s="1" t="s">
        <v>12742</v>
      </c>
      <c r="E2646" s="1">
        <v>2645</v>
      </c>
      <c r="F2646" s="1">
        <v>10</v>
      </c>
      <c r="G2646" s="1" t="s">
        <v>4370</v>
      </c>
      <c r="H2646" s="1" t="s">
        <v>7060</v>
      </c>
      <c r="I2646" s="1">
        <v>5</v>
      </c>
      <c r="L2646" s="1">
        <v>4</v>
      </c>
      <c r="M2646" s="1" t="s">
        <v>14944</v>
      </c>
      <c r="N2646" s="1" t="s">
        <v>14945</v>
      </c>
      <c r="T2646" s="1" t="s">
        <v>15307</v>
      </c>
      <c r="U2646" s="1" t="s">
        <v>130</v>
      </c>
      <c r="V2646" s="1" t="s">
        <v>7309</v>
      </c>
      <c r="Y2646" s="1" t="s">
        <v>15332</v>
      </c>
      <c r="Z2646" s="1" t="s">
        <v>13092</v>
      </c>
      <c r="AD2646" s="1" t="s">
        <v>223</v>
      </c>
      <c r="AE2646" s="1" t="s">
        <v>9784</v>
      </c>
      <c r="BC2646" s="1" t="s">
        <v>7309</v>
      </c>
      <c r="BE2646" s="1" t="s">
        <v>10364</v>
      </c>
      <c r="BF2646" s="1" t="s">
        <v>13512</v>
      </c>
    </row>
    <row r="2647" spans="1:72" ht="13.5" customHeight="1">
      <c r="A2647" s="4" t="str">
        <f t="shared" si="75"/>
        <v>1702_각남면_0126</v>
      </c>
      <c r="B2647" s="1">
        <v>1702</v>
      </c>
      <c r="C2647" s="1" t="s">
        <v>12741</v>
      </c>
      <c r="D2647" s="1" t="s">
        <v>12742</v>
      </c>
      <c r="E2647" s="1">
        <v>2646</v>
      </c>
      <c r="F2647" s="1">
        <v>10</v>
      </c>
      <c r="G2647" s="1" t="s">
        <v>4370</v>
      </c>
      <c r="H2647" s="1" t="s">
        <v>7060</v>
      </c>
      <c r="I2647" s="1">
        <v>5</v>
      </c>
      <c r="L2647" s="1">
        <v>4</v>
      </c>
      <c r="M2647" s="1" t="s">
        <v>14944</v>
      </c>
      <c r="N2647" s="1" t="s">
        <v>14945</v>
      </c>
      <c r="T2647" s="1" t="s">
        <v>15307</v>
      </c>
      <c r="U2647" s="1" t="s">
        <v>143</v>
      </c>
      <c r="V2647" s="1" t="s">
        <v>7311</v>
      </c>
      <c r="Y2647" s="1" t="s">
        <v>4577</v>
      </c>
      <c r="Z2647" s="1" t="s">
        <v>9038</v>
      </c>
      <c r="AD2647" s="1" t="s">
        <v>246</v>
      </c>
      <c r="AE2647" s="1" t="s">
        <v>9786</v>
      </c>
      <c r="BB2647" s="1" t="s">
        <v>292</v>
      </c>
      <c r="BC2647" s="1" t="s">
        <v>10920</v>
      </c>
      <c r="BF2647" s="1" t="s">
        <v>13507</v>
      </c>
    </row>
    <row r="2648" spans="1:72" ht="13.5" customHeight="1">
      <c r="A2648" s="4" t="str">
        <f t="shared" si="75"/>
        <v>1702_각남면_0126</v>
      </c>
      <c r="B2648" s="1">
        <v>1702</v>
      </c>
      <c r="C2648" s="1" t="s">
        <v>12741</v>
      </c>
      <c r="D2648" s="1" t="s">
        <v>12742</v>
      </c>
      <c r="E2648" s="1">
        <v>2647</v>
      </c>
      <c r="F2648" s="1">
        <v>10</v>
      </c>
      <c r="G2648" s="1" t="s">
        <v>4370</v>
      </c>
      <c r="H2648" s="1" t="s">
        <v>7060</v>
      </c>
      <c r="I2648" s="1">
        <v>5</v>
      </c>
      <c r="L2648" s="1">
        <v>4</v>
      </c>
      <c r="M2648" s="1" t="s">
        <v>14944</v>
      </c>
      <c r="N2648" s="1" t="s">
        <v>14945</v>
      </c>
      <c r="T2648" s="1" t="s">
        <v>15307</v>
      </c>
      <c r="U2648" s="1" t="s">
        <v>143</v>
      </c>
      <c r="V2648" s="1" t="s">
        <v>7311</v>
      </c>
      <c r="Y2648" s="1" t="s">
        <v>4578</v>
      </c>
      <c r="Z2648" s="1" t="s">
        <v>9039</v>
      </c>
      <c r="AD2648" s="1" t="s">
        <v>157</v>
      </c>
      <c r="AE2648" s="1" t="s">
        <v>9776</v>
      </c>
      <c r="BC2648" s="1" t="s">
        <v>10920</v>
      </c>
      <c r="BF2648" s="1" t="s">
        <v>13511</v>
      </c>
    </row>
    <row r="2649" spans="1:72" ht="13.5" customHeight="1">
      <c r="A2649" s="4" t="str">
        <f t="shared" si="75"/>
        <v>1702_각남면_0126</v>
      </c>
      <c r="B2649" s="1">
        <v>1702</v>
      </c>
      <c r="C2649" s="1" t="s">
        <v>12741</v>
      </c>
      <c r="D2649" s="1" t="s">
        <v>12742</v>
      </c>
      <c r="E2649" s="1">
        <v>2648</v>
      </c>
      <c r="F2649" s="1">
        <v>10</v>
      </c>
      <c r="G2649" s="1" t="s">
        <v>4370</v>
      </c>
      <c r="H2649" s="1" t="s">
        <v>7060</v>
      </c>
      <c r="I2649" s="1">
        <v>5</v>
      </c>
      <c r="L2649" s="1">
        <v>4</v>
      </c>
      <c r="M2649" s="1" t="s">
        <v>14944</v>
      </c>
      <c r="N2649" s="1" t="s">
        <v>14945</v>
      </c>
      <c r="T2649" s="1" t="s">
        <v>15307</v>
      </c>
      <c r="U2649" s="1" t="s">
        <v>143</v>
      </c>
      <c r="V2649" s="1" t="s">
        <v>7311</v>
      </c>
      <c r="Y2649" s="1" t="s">
        <v>2019</v>
      </c>
      <c r="Z2649" s="1" t="s">
        <v>8297</v>
      </c>
      <c r="AD2649" s="1" t="s">
        <v>650</v>
      </c>
      <c r="AE2649" s="1" t="s">
        <v>9810</v>
      </c>
      <c r="AF2649" s="1" t="s">
        <v>14180</v>
      </c>
      <c r="AG2649" s="1" t="s">
        <v>13222</v>
      </c>
      <c r="AH2649" s="1" t="s">
        <v>14181</v>
      </c>
      <c r="AI2649" s="1" t="s">
        <v>13221</v>
      </c>
      <c r="BC2649" s="1" t="s">
        <v>10920</v>
      </c>
      <c r="BF2649" s="1" t="s">
        <v>13509</v>
      </c>
    </row>
    <row r="2650" spans="1:72" ht="13.5" customHeight="1">
      <c r="A2650" s="4" t="str">
        <f t="shared" si="75"/>
        <v>1702_각남면_0126</v>
      </c>
      <c r="B2650" s="1">
        <v>1702</v>
      </c>
      <c r="C2650" s="1" t="s">
        <v>12741</v>
      </c>
      <c r="D2650" s="1" t="s">
        <v>12742</v>
      </c>
      <c r="E2650" s="1">
        <v>2649</v>
      </c>
      <c r="F2650" s="1">
        <v>10</v>
      </c>
      <c r="G2650" s="1" t="s">
        <v>4370</v>
      </c>
      <c r="H2650" s="1" t="s">
        <v>7060</v>
      </c>
      <c r="I2650" s="1">
        <v>5</v>
      </c>
      <c r="L2650" s="1">
        <v>5</v>
      </c>
      <c r="M2650" s="1" t="s">
        <v>15184</v>
      </c>
      <c r="N2650" s="1" t="s">
        <v>15185</v>
      </c>
      <c r="T2650" s="1" t="s">
        <v>14194</v>
      </c>
      <c r="U2650" s="1" t="s">
        <v>172</v>
      </c>
      <c r="V2650" s="1" t="s">
        <v>7314</v>
      </c>
      <c r="W2650" s="1" t="s">
        <v>155</v>
      </c>
      <c r="X2650" s="1" t="s">
        <v>7753</v>
      </c>
      <c r="Y2650" s="1" t="s">
        <v>98</v>
      </c>
      <c r="Z2650" s="1" t="s">
        <v>7815</v>
      </c>
      <c r="AC2650" s="1">
        <v>29</v>
      </c>
      <c r="AD2650" s="1" t="s">
        <v>232</v>
      </c>
      <c r="AE2650" s="1" t="s">
        <v>9785</v>
      </c>
      <c r="AJ2650" s="1" t="s">
        <v>17</v>
      </c>
      <c r="AK2650" s="1" t="s">
        <v>9936</v>
      </c>
      <c r="AL2650" s="1" t="s">
        <v>348</v>
      </c>
      <c r="AM2650" s="1" t="s">
        <v>10001</v>
      </c>
      <c r="AT2650" s="1" t="s">
        <v>46</v>
      </c>
      <c r="AU2650" s="1" t="s">
        <v>7417</v>
      </c>
      <c r="AV2650" s="1" t="s">
        <v>2127</v>
      </c>
      <c r="AW2650" s="1" t="s">
        <v>9617</v>
      </c>
      <c r="BG2650" s="1" t="s">
        <v>13521</v>
      </c>
      <c r="BH2650" s="1" t="s">
        <v>13522</v>
      </c>
      <c r="BI2650" s="1" t="s">
        <v>4579</v>
      </c>
      <c r="BJ2650" s="1" t="s">
        <v>9575</v>
      </c>
      <c r="BK2650" s="1" t="s">
        <v>4580</v>
      </c>
      <c r="BL2650" s="1" t="s">
        <v>11549</v>
      </c>
      <c r="BM2650" s="1" t="s">
        <v>4581</v>
      </c>
      <c r="BN2650" s="1" t="s">
        <v>7773</v>
      </c>
      <c r="BO2650" s="1" t="s">
        <v>363</v>
      </c>
      <c r="BP2650" s="1" t="s">
        <v>7491</v>
      </c>
      <c r="BQ2650" s="1" t="s">
        <v>4582</v>
      </c>
      <c r="BR2650" s="1" t="s">
        <v>13752</v>
      </c>
      <c r="BS2650" s="1" t="s">
        <v>79</v>
      </c>
      <c r="BT2650" s="1" t="s">
        <v>14129</v>
      </c>
    </row>
    <row r="2651" spans="1:72" ht="13.5" customHeight="1">
      <c r="A2651" s="4" t="str">
        <f t="shared" si="75"/>
        <v>1702_각남면_0126</v>
      </c>
      <c r="B2651" s="1">
        <v>1702</v>
      </c>
      <c r="C2651" s="1" t="s">
        <v>12741</v>
      </c>
      <c r="D2651" s="1" t="s">
        <v>12742</v>
      </c>
      <c r="E2651" s="1">
        <v>2650</v>
      </c>
      <c r="F2651" s="1">
        <v>10</v>
      </c>
      <c r="G2651" s="1" t="s">
        <v>4370</v>
      </c>
      <c r="H2651" s="1" t="s">
        <v>7060</v>
      </c>
      <c r="I2651" s="1">
        <v>5</v>
      </c>
      <c r="L2651" s="1">
        <v>5</v>
      </c>
      <c r="M2651" s="1" t="s">
        <v>15184</v>
      </c>
      <c r="N2651" s="1" t="s">
        <v>15185</v>
      </c>
      <c r="S2651" s="1" t="s">
        <v>280</v>
      </c>
      <c r="T2651" s="1" t="s">
        <v>7228</v>
      </c>
      <c r="W2651" s="1" t="s">
        <v>76</v>
      </c>
      <c r="X2651" s="1" t="s">
        <v>12974</v>
      </c>
      <c r="Y2651" s="1" t="s">
        <v>88</v>
      </c>
      <c r="Z2651" s="1" t="s">
        <v>7814</v>
      </c>
      <c r="AC2651" s="1">
        <v>67</v>
      </c>
      <c r="AD2651" s="1" t="s">
        <v>495</v>
      </c>
      <c r="AE2651" s="1" t="s">
        <v>9805</v>
      </c>
    </row>
    <row r="2652" spans="1:72" ht="13.5" customHeight="1">
      <c r="A2652" s="4" t="str">
        <f t="shared" si="75"/>
        <v>1702_각남면_0126</v>
      </c>
      <c r="B2652" s="1">
        <v>1702</v>
      </c>
      <c r="C2652" s="1" t="s">
        <v>12741</v>
      </c>
      <c r="D2652" s="1" t="s">
        <v>12742</v>
      </c>
      <c r="E2652" s="1">
        <v>2651</v>
      </c>
      <c r="F2652" s="1">
        <v>10</v>
      </c>
      <c r="G2652" s="1" t="s">
        <v>4370</v>
      </c>
      <c r="H2652" s="1" t="s">
        <v>7060</v>
      </c>
      <c r="I2652" s="1">
        <v>5</v>
      </c>
      <c r="L2652" s="1">
        <v>5</v>
      </c>
      <c r="M2652" s="1" t="s">
        <v>15184</v>
      </c>
      <c r="N2652" s="1" t="s">
        <v>15185</v>
      </c>
      <c r="S2652" s="1" t="s">
        <v>49</v>
      </c>
      <c r="T2652" s="1" t="s">
        <v>2878</v>
      </c>
      <c r="W2652" s="1" t="s">
        <v>148</v>
      </c>
      <c r="X2652" s="1" t="s">
        <v>11263</v>
      </c>
      <c r="Y2652" s="1" t="s">
        <v>88</v>
      </c>
      <c r="Z2652" s="1" t="s">
        <v>7814</v>
      </c>
      <c r="AC2652" s="1">
        <v>27</v>
      </c>
      <c r="AD2652" s="1" t="s">
        <v>483</v>
      </c>
      <c r="AE2652" s="1" t="s">
        <v>9497</v>
      </c>
      <c r="AJ2652" s="1" t="s">
        <v>17</v>
      </c>
      <c r="AK2652" s="1" t="s">
        <v>9936</v>
      </c>
      <c r="AL2652" s="1" t="s">
        <v>828</v>
      </c>
      <c r="AM2652" s="1" t="s">
        <v>9963</v>
      </c>
      <c r="AT2652" s="1" t="s">
        <v>46</v>
      </c>
      <c r="AU2652" s="1" t="s">
        <v>7417</v>
      </c>
      <c r="AV2652" s="1" t="s">
        <v>3224</v>
      </c>
      <c r="AW2652" s="1" t="s">
        <v>10667</v>
      </c>
      <c r="BG2652" s="1" t="s">
        <v>46</v>
      </c>
      <c r="BH2652" s="1" t="s">
        <v>7417</v>
      </c>
      <c r="BI2652" s="1" t="s">
        <v>1884</v>
      </c>
      <c r="BJ2652" s="1" t="s">
        <v>9418</v>
      </c>
      <c r="BK2652" s="1" t="s">
        <v>46</v>
      </c>
      <c r="BL2652" s="1" t="s">
        <v>7417</v>
      </c>
      <c r="BM2652" s="1" t="s">
        <v>1478</v>
      </c>
      <c r="BN2652" s="1" t="s">
        <v>9558</v>
      </c>
      <c r="BO2652" s="1" t="s">
        <v>194</v>
      </c>
      <c r="BP2652" s="1" t="s">
        <v>7558</v>
      </c>
      <c r="BQ2652" s="1" t="s">
        <v>4583</v>
      </c>
      <c r="BR2652" s="1" t="s">
        <v>14098</v>
      </c>
      <c r="BS2652" s="1" t="s">
        <v>120</v>
      </c>
      <c r="BT2652" s="1" t="s">
        <v>9894</v>
      </c>
    </row>
    <row r="2653" spans="1:72" ht="13.5" customHeight="1">
      <c r="A2653" s="4" t="str">
        <f t="shared" si="75"/>
        <v>1702_각남면_0126</v>
      </c>
      <c r="B2653" s="1">
        <v>1702</v>
      </c>
      <c r="C2653" s="1" t="s">
        <v>12741</v>
      </c>
      <c r="D2653" s="1" t="s">
        <v>12742</v>
      </c>
      <c r="E2653" s="1">
        <v>2652</v>
      </c>
      <c r="F2653" s="1">
        <v>10</v>
      </c>
      <c r="G2653" s="1" t="s">
        <v>4370</v>
      </c>
      <c r="H2653" s="1" t="s">
        <v>7060</v>
      </c>
      <c r="I2653" s="1">
        <v>5</v>
      </c>
      <c r="L2653" s="1">
        <v>5</v>
      </c>
      <c r="M2653" s="1" t="s">
        <v>15184</v>
      </c>
      <c r="N2653" s="1" t="s">
        <v>15185</v>
      </c>
      <c r="S2653" s="1" t="s">
        <v>15498</v>
      </c>
      <c r="T2653" s="1" t="s">
        <v>7279</v>
      </c>
      <c r="U2653" s="1" t="s">
        <v>462</v>
      </c>
      <c r="V2653" s="1" t="s">
        <v>12952</v>
      </c>
      <c r="W2653" s="1" t="s">
        <v>148</v>
      </c>
      <c r="X2653" s="1" t="s">
        <v>11263</v>
      </c>
      <c r="Y2653" s="1" t="s">
        <v>4384</v>
      </c>
      <c r="Z2653" s="1" t="s">
        <v>8185</v>
      </c>
      <c r="AC2653" s="1">
        <v>30</v>
      </c>
      <c r="AD2653" s="1" t="s">
        <v>78</v>
      </c>
      <c r="AE2653" s="1" t="s">
        <v>9767</v>
      </c>
      <c r="AF2653" s="1" t="s">
        <v>100</v>
      </c>
      <c r="AG2653" s="1" t="s">
        <v>9819</v>
      </c>
    </row>
    <row r="2654" spans="1:72" ht="13.5" customHeight="1">
      <c r="A2654" s="4" t="str">
        <f t="shared" si="75"/>
        <v>1702_각남면_0126</v>
      </c>
      <c r="B2654" s="1">
        <v>1702</v>
      </c>
      <c r="C2654" s="1" t="s">
        <v>12741</v>
      </c>
      <c r="D2654" s="1" t="s">
        <v>12742</v>
      </c>
      <c r="E2654" s="1">
        <v>2653</v>
      </c>
      <c r="F2654" s="1">
        <v>10</v>
      </c>
      <c r="G2654" s="1" t="s">
        <v>4370</v>
      </c>
      <c r="H2654" s="1" t="s">
        <v>7060</v>
      </c>
      <c r="I2654" s="1">
        <v>5</v>
      </c>
      <c r="L2654" s="1">
        <v>5</v>
      </c>
      <c r="M2654" s="1" t="s">
        <v>15184</v>
      </c>
      <c r="N2654" s="1" t="s">
        <v>15185</v>
      </c>
      <c r="S2654" s="1" t="s">
        <v>64</v>
      </c>
      <c r="T2654" s="1" t="s">
        <v>7221</v>
      </c>
      <c r="Y2654" s="1" t="s">
        <v>1698</v>
      </c>
      <c r="Z2654" s="1" t="s">
        <v>8216</v>
      </c>
      <c r="AC2654" s="1">
        <v>2</v>
      </c>
      <c r="AD2654" s="1" t="s">
        <v>99</v>
      </c>
      <c r="AE2654" s="1" t="s">
        <v>9768</v>
      </c>
      <c r="AF2654" s="1" t="s">
        <v>100</v>
      </c>
      <c r="AG2654" s="1" t="s">
        <v>9819</v>
      </c>
    </row>
    <row r="2655" spans="1:72" ht="13.5" customHeight="1">
      <c r="A2655" s="4" t="str">
        <f t="shared" si="75"/>
        <v>1702_각남면_0126</v>
      </c>
      <c r="B2655" s="1">
        <v>1702</v>
      </c>
      <c r="C2655" s="1" t="s">
        <v>12741</v>
      </c>
      <c r="D2655" s="1" t="s">
        <v>12742</v>
      </c>
      <c r="E2655" s="1">
        <v>2654</v>
      </c>
      <c r="F2655" s="1">
        <v>10</v>
      </c>
      <c r="G2655" s="1" t="s">
        <v>4370</v>
      </c>
      <c r="H2655" s="1" t="s">
        <v>7060</v>
      </c>
      <c r="I2655" s="1">
        <v>6</v>
      </c>
      <c r="J2655" s="1" t="s">
        <v>4584</v>
      </c>
      <c r="K2655" s="1" t="s">
        <v>7134</v>
      </c>
      <c r="L2655" s="1">
        <v>1</v>
      </c>
      <c r="M2655" s="1" t="s">
        <v>1851</v>
      </c>
      <c r="N2655" s="1" t="s">
        <v>8238</v>
      </c>
      <c r="T2655" s="1" t="s">
        <v>14194</v>
      </c>
      <c r="U2655" s="1" t="s">
        <v>1520</v>
      </c>
      <c r="V2655" s="1" t="s">
        <v>7413</v>
      </c>
      <c r="Y2655" s="1" t="s">
        <v>1851</v>
      </c>
      <c r="Z2655" s="1" t="s">
        <v>8238</v>
      </c>
      <c r="AC2655" s="1">
        <v>39</v>
      </c>
      <c r="AD2655" s="1" t="s">
        <v>393</v>
      </c>
      <c r="AE2655" s="1" t="s">
        <v>9799</v>
      </c>
      <c r="AJ2655" s="1" t="s">
        <v>17</v>
      </c>
      <c r="AK2655" s="1" t="s">
        <v>9936</v>
      </c>
      <c r="AL2655" s="1" t="s">
        <v>97</v>
      </c>
      <c r="AM2655" s="1" t="s">
        <v>9880</v>
      </c>
      <c r="AN2655" s="1" t="s">
        <v>1755</v>
      </c>
      <c r="AO2655" s="1" t="s">
        <v>10006</v>
      </c>
      <c r="AP2655" s="1" t="s">
        <v>55</v>
      </c>
      <c r="AQ2655" s="1" t="s">
        <v>7306</v>
      </c>
      <c r="AR2655" s="1" t="s">
        <v>14162</v>
      </c>
      <c r="AS2655" s="1" t="s">
        <v>14163</v>
      </c>
      <c r="AT2655" s="1" t="s">
        <v>57</v>
      </c>
      <c r="AU2655" s="1" t="s">
        <v>7320</v>
      </c>
      <c r="AV2655" s="1" t="s">
        <v>14161</v>
      </c>
      <c r="AW2655" s="1" t="s">
        <v>8540</v>
      </c>
      <c r="BB2655" s="1" t="s">
        <v>50</v>
      </c>
      <c r="BC2655" s="1" t="s">
        <v>7304</v>
      </c>
      <c r="BD2655" s="1" t="s">
        <v>131</v>
      </c>
      <c r="BE2655" s="1" t="s">
        <v>7821</v>
      </c>
      <c r="BG2655" s="1" t="s">
        <v>57</v>
      </c>
      <c r="BH2655" s="1" t="s">
        <v>7320</v>
      </c>
      <c r="BI2655" s="1" t="s">
        <v>4488</v>
      </c>
      <c r="BJ2655" s="1" t="s">
        <v>10675</v>
      </c>
      <c r="BK2655" s="1" t="s">
        <v>57</v>
      </c>
      <c r="BL2655" s="1" t="s">
        <v>7320</v>
      </c>
      <c r="BM2655" s="1" t="s">
        <v>1530</v>
      </c>
      <c r="BN2655" s="1" t="s">
        <v>10380</v>
      </c>
      <c r="BO2655" s="1" t="s">
        <v>259</v>
      </c>
      <c r="BP2655" s="1" t="s">
        <v>13625</v>
      </c>
      <c r="BQ2655" s="1" t="s">
        <v>15511</v>
      </c>
      <c r="BR2655" s="1" t="s">
        <v>14045</v>
      </c>
      <c r="BS2655" s="1" t="s">
        <v>53</v>
      </c>
      <c r="BT2655" s="1" t="s">
        <v>9879</v>
      </c>
    </row>
    <row r="2656" spans="1:72" ht="13.5" customHeight="1">
      <c r="A2656" s="4" t="str">
        <f t="shared" si="75"/>
        <v>1702_각남면_0126</v>
      </c>
      <c r="B2656" s="1">
        <v>1702</v>
      </c>
      <c r="C2656" s="1" t="s">
        <v>12741</v>
      </c>
      <c r="D2656" s="1" t="s">
        <v>12742</v>
      </c>
      <c r="E2656" s="1">
        <v>2655</v>
      </c>
      <c r="F2656" s="1">
        <v>10</v>
      </c>
      <c r="G2656" s="1" t="s">
        <v>4370</v>
      </c>
      <c r="H2656" s="1" t="s">
        <v>7060</v>
      </c>
      <c r="I2656" s="1">
        <v>6</v>
      </c>
      <c r="L2656" s="1">
        <v>1</v>
      </c>
      <c r="M2656" s="1" t="s">
        <v>1851</v>
      </c>
      <c r="N2656" s="1" t="s">
        <v>8238</v>
      </c>
      <c r="S2656" s="1" t="s">
        <v>49</v>
      </c>
      <c r="T2656" s="1" t="s">
        <v>2878</v>
      </c>
      <c r="U2656" s="1" t="s">
        <v>50</v>
      </c>
      <c r="V2656" s="1" t="s">
        <v>7304</v>
      </c>
      <c r="Y2656" s="1" t="s">
        <v>1931</v>
      </c>
      <c r="Z2656" s="1" t="s">
        <v>8778</v>
      </c>
      <c r="AC2656" s="1">
        <v>38</v>
      </c>
      <c r="AD2656" s="1" t="s">
        <v>393</v>
      </c>
      <c r="AE2656" s="1" t="s">
        <v>9799</v>
      </c>
      <c r="AJ2656" s="1" t="s">
        <v>17</v>
      </c>
      <c r="AK2656" s="1" t="s">
        <v>9936</v>
      </c>
      <c r="AL2656" s="1" t="s">
        <v>79</v>
      </c>
      <c r="AM2656" s="1" t="s">
        <v>13206</v>
      </c>
      <c r="AN2656" s="1" t="s">
        <v>149</v>
      </c>
      <c r="AO2656" s="1" t="s">
        <v>9962</v>
      </c>
      <c r="AP2656" s="1" t="s">
        <v>55</v>
      </c>
      <c r="AQ2656" s="1" t="s">
        <v>7306</v>
      </c>
      <c r="AR2656" s="1" t="s">
        <v>4585</v>
      </c>
      <c r="AS2656" s="1" t="s">
        <v>13298</v>
      </c>
      <c r="AT2656" s="1" t="s">
        <v>57</v>
      </c>
      <c r="AU2656" s="1" t="s">
        <v>7320</v>
      </c>
      <c r="AV2656" s="1" t="s">
        <v>4586</v>
      </c>
      <c r="AW2656" s="1" t="s">
        <v>10668</v>
      </c>
      <c r="BB2656" s="1" t="s">
        <v>141</v>
      </c>
      <c r="BC2656" s="1" t="s">
        <v>7634</v>
      </c>
      <c r="BD2656" s="1" t="s">
        <v>2065</v>
      </c>
      <c r="BE2656" s="1" t="s">
        <v>9200</v>
      </c>
      <c r="BG2656" s="1" t="s">
        <v>57</v>
      </c>
      <c r="BH2656" s="1" t="s">
        <v>7320</v>
      </c>
      <c r="BI2656" s="1" t="s">
        <v>731</v>
      </c>
      <c r="BJ2656" s="1" t="s">
        <v>11372</v>
      </c>
      <c r="BK2656" s="1" t="s">
        <v>57</v>
      </c>
      <c r="BL2656" s="1" t="s">
        <v>7320</v>
      </c>
      <c r="BM2656" s="1" t="s">
        <v>4587</v>
      </c>
      <c r="BN2656" s="1" t="s">
        <v>9519</v>
      </c>
      <c r="BO2656" s="1" t="s">
        <v>57</v>
      </c>
      <c r="BP2656" s="1" t="s">
        <v>7320</v>
      </c>
      <c r="BQ2656" s="1" t="s">
        <v>4588</v>
      </c>
      <c r="BR2656" s="1" t="s">
        <v>11875</v>
      </c>
    </row>
    <row r="2657" spans="1:72" ht="13.5" customHeight="1">
      <c r="A2657" s="4" t="str">
        <f t="shared" si="75"/>
        <v>1702_각남면_0126</v>
      </c>
      <c r="B2657" s="1">
        <v>1702</v>
      </c>
      <c r="C2657" s="1" t="s">
        <v>12741</v>
      </c>
      <c r="D2657" s="1" t="s">
        <v>12742</v>
      </c>
      <c r="E2657" s="1">
        <v>2656</v>
      </c>
      <c r="F2657" s="1">
        <v>10</v>
      </c>
      <c r="G2657" s="1" t="s">
        <v>4370</v>
      </c>
      <c r="H2657" s="1" t="s">
        <v>7060</v>
      </c>
      <c r="I2657" s="1">
        <v>6</v>
      </c>
      <c r="L2657" s="1">
        <v>1</v>
      </c>
      <c r="M2657" s="1" t="s">
        <v>1851</v>
      </c>
      <c r="N2657" s="1" t="s">
        <v>8238</v>
      </c>
      <c r="S2657" s="1" t="s">
        <v>68</v>
      </c>
      <c r="T2657" s="1" t="s">
        <v>7222</v>
      </c>
      <c r="U2657" s="1" t="s">
        <v>57</v>
      </c>
      <c r="V2657" s="1" t="s">
        <v>7320</v>
      </c>
      <c r="Y2657" s="1" t="s">
        <v>4344</v>
      </c>
      <c r="Z2657" s="1" t="s">
        <v>8959</v>
      </c>
      <c r="AC2657" s="1">
        <v>12</v>
      </c>
      <c r="AD2657" s="1" t="s">
        <v>736</v>
      </c>
      <c r="AE2657" s="1" t="s">
        <v>9813</v>
      </c>
    </row>
    <row r="2658" spans="1:72" ht="13.5" customHeight="1">
      <c r="A2658" s="4" t="str">
        <f t="shared" si="75"/>
        <v>1702_각남면_0126</v>
      </c>
      <c r="B2658" s="1">
        <v>1702</v>
      </c>
      <c r="C2658" s="1" t="s">
        <v>12741</v>
      </c>
      <c r="D2658" s="1" t="s">
        <v>12742</v>
      </c>
      <c r="E2658" s="1">
        <v>2657</v>
      </c>
      <c r="F2658" s="1">
        <v>10</v>
      </c>
      <c r="G2658" s="1" t="s">
        <v>4370</v>
      </c>
      <c r="H2658" s="1" t="s">
        <v>7060</v>
      </c>
      <c r="I2658" s="1">
        <v>6</v>
      </c>
      <c r="L2658" s="1">
        <v>1</v>
      </c>
      <c r="M2658" s="1" t="s">
        <v>1851</v>
      </c>
      <c r="N2658" s="1" t="s">
        <v>8238</v>
      </c>
      <c r="S2658" s="1" t="s">
        <v>430</v>
      </c>
      <c r="T2658" s="1" t="s">
        <v>7231</v>
      </c>
      <c r="U2658" s="1" t="s">
        <v>4589</v>
      </c>
      <c r="V2658" s="1" t="s">
        <v>7598</v>
      </c>
      <c r="Y2658" s="1" t="s">
        <v>4590</v>
      </c>
      <c r="Z2658" s="1" t="s">
        <v>9040</v>
      </c>
      <c r="AC2658" s="1">
        <v>26</v>
      </c>
      <c r="AD2658" s="1" t="s">
        <v>140</v>
      </c>
      <c r="AE2658" s="1" t="s">
        <v>9774</v>
      </c>
    </row>
    <row r="2659" spans="1:72" ht="13.5" customHeight="1">
      <c r="A2659" s="4" t="str">
        <f t="shared" si="75"/>
        <v>1702_각남면_0126</v>
      </c>
      <c r="B2659" s="1">
        <v>1702</v>
      </c>
      <c r="C2659" s="1" t="s">
        <v>12741</v>
      </c>
      <c r="D2659" s="1" t="s">
        <v>12742</v>
      </c>
      <c r="E2659" s="1">
        <v>2658</v>
      </c>
      <c r="F2659" s="1">
        <v>10</v>
      </c>
      <c r="G2659" s="1" t="s">
        <v>4370</v>
      </c>
      <c r="H2659" s="1" t="s">
        <v>7060</v>
      </c>
      <c r="I2659" s="1">
        <v>6</v>
      </c>
      <c r="L2659" s="1">
        <v>1</v>
      </c>
      <c r="M2659" s="1" t="s">
        <v>1851</v>
      </c>
      <c r="N2659" s="1" t="s">
        <v>8238</v>
      </c>
      <c r="S2659" s="1" t="s">
        <v>1390</v>
      </c>
      <c r="T2659" s="1" t="s">
        <v>7248</v>
      </c>
      <c r="U2659" s="1" t="s">
        <v>50</v>
      </c>
      <c r="V2659" s="1" t="s">
        <v>7304</v>
      </c>
      <c r="Y2659" s="1" t="s">
        <v>1259</v>
      </c>
      <c r="Z2659" s="1" t="s">
        <v>8089</v>
      </c>
      <c r="AC2659" s="1">
        <v>24</v>
      </c>
      <c r="AD2659" s="1" t="s">
        <v>337</v>
      </c>
      <c r="AE2659" s="1" t="s">
        <v>9796</v>
      </c>
      <c r="AT2659" s="1" t="s">
        <v>733</v>
      </c>
      <c r="AU2659" s="1" t="s">
        <v>7356</v>
      </c>
      <c r="AV2659" s="1" t="s">
        <v>561</v>
      </c>
      <c r="AW2659" s="1" t="s">
        <v>7914</v>
      </c>
      <c r="BB2659" s="1" t="s">
        <v>141</v>
      </c>
      <c r="BC2659" s="1" t="s">
        <v>7634</v>
      </c>
      <c r="BD2659" s="1" t="s">
        <v>12710</v>
      </c>
      <c r="BE2659" s="1" t="s">
        <v>13091</v>
      </c>
    </row>
    <row r="2660" spans="1:72" ht="13.5" customHeight="1">
      <c r="A2660" s="4" t="str">
        <f t="shared" si="75"/>
        <v>1702_각남면_0126</v>
      </c>
      <c r="B2660" s="1">
        <v>1702</v>
      </c>
      <c r="C2660" s="1" t="s">
        <v>12741</v>
      </c>
      <c r="D2660" s="1" t="s">
        <v>12742</v>
      </c>
      <c r="E2660" s="1">
        <v>2659</v>
      </c>
      <c r="F2660" s="1">
        <v>10</v>
      </c>
      <c r="G2660" s="1" t="s">
        <v>4370</v>
      </c>
      <c r="H2660" s="1" t="s">
        <v>7060</v>
      </c>
      <c r="I2660" s="1">
        <v>6</v>
      </c>
      <c r="L2660" s="1">
        <v>2</v>
      </c>
      <c r="M2660" s="1" t="s">
        <v>4591</v>
      </c>
      <c r="N2660" s="1" t="s">
        <v>9041</v>
      </c>
      <c r="T2660" s="1" t="s">
        <v>14194</v>
      </c>
      <c r="U2660" s="1" t="s">
        <v>57</v>
      </c>
      <c r="V2660" s="1" t="s">
        <v>7320</v>
      </c>
      <c r="Y2660" s="1" t="s">
        <v>4591</v>
      </c>
      <c r="Z2660" s="1" t="s">
        <v>9041</v>
      </c>
      <c r="AC2660" s="1">
        <v>61</v>
      </c>
      <c r="AD2660" s="1" t="s">
        <v>284</v>
      </c>
      <c r="AE2660" s="1" t="s">
        <v>9789</v>
      </c>
      <c r="AJ2660" s="1" t="s">
        <v>17</v>
      </c>
      <c r="AK2660" s="1" t="s">
        <v>9936</v>
      </c>
      <c r="AL2660" s="1" t="s">
        <v>79</v>
      </c>
      <c r="AM2660" s="1" t="s">
        <v>13206</v>
      </c>
      <c r="AN2660" s="1" t="s">
        <v>86</v>
      </c>
      <c r="AO2660" s="1" t="s">
        <v>9892</v>
      </c>
      <c r="AP2660" s="1" t="s">
        <v>55</v>
      </c>
      <c r="AQ2660" s="1" t="s">
        <v>7306</v>
      </c>
      <c r="AR2660" s="1" t="s">
        <v>4592</v>
      </c>
      <c r="AS2660" s="1" t="s">
        <v>10119</v>
      </c>
      <c r="AT2660" s="1" t="s">
        <v>46</v>
      </c>
      <c r="AU2660" s="1" t="s">
        <v>7417</v>
      </c>
      <c r="AV2660" s="1" t="s">
        <v>1736</v>
      </c>
      <c r="AW2660" s="1" t="s">
        <v>10669</v>
      </c>
      <c r="BB2660" s="1" t="s">
        <v>141</v>
      </c>
      <c r="BC2660" s="1" t="s">
        <v>7634</v>
      </c>
      <c r="BD2660" s="1" t="s">
        <v>13499</v>
      </c>
      <c r="BE2660" s="1" t="s">
        <v>10973</v>
      </c>
      <c r="BG2660" s="1" t="s">
        <v>297</v>
      </c>
      <c r="BH2660" s="1" t="s">
        <v>10188</v>
      </c>
      <c r="BI2660" s="1" t="s">
        <v>4593</v>
      </c>
      <c r="BJ2660" s="1" t="s">
        <v>11373</v>
      </c>
      <c r="BK2660" s="1" t="s">
        <v>207</v>
      </c>
      <c r="BL2660" s="1" t="s">
        <v>10187</v>
      </c>
      <c r="BM2660" s="1" t="s">
        <v>4594</v>
      </c>
      <c r="BN2660" s="1" t="s">
        <v>11461</v>
      </c>
      <c r="BO2660" s="1" t="s">
        <v>46</v>
      </c>
      <c r="BP2660" s="1" t="s">
        <v>7417</v>
      </c>
      <c r="BQ2660" s="1" t="s">
        <v>4595</v>
      </c>
      <c r="BR2660" s="1" t="s">
        <v>12431</v>
      </c>
      <c r="BS2660" s="1" t="s">
        <v>597</v>
      </c>
      <c r="BT2660" s="1" t="s">
        <v>10004</v>
      </c>
    </row>
    <row r="2661" spans="1:72" ht="13.5" customHeight="1">
      <c r="A2661" s="4" t="str">
        <f t="shared" si="75"/>
        <v>1702_각남면_0126</v>
      </c>
      <c r="B2661" s="1">
        <v>1702</v>
      </c>
      <c r="C2661" s="1" t="s">
        <v>12741</v>
      </c>
      <c r="D2661" s="1" t="s">
        <v>12742</v>
      </c>
      <c r="E2661" s="1">
        <v>2660</v>
      </c>
      <c r="F2661" s="1">
        <v>10</v>
      </c>
      <c r="G2661" s="1" t="s">
        <v>4370</v>
      </c>
      <c r="H2661" s="1" t="s">
        <v>7060</v>
      </c>
      <c r="I2661" s="1">
        <v>6</v>
      </c>
      <c r="L2661" s="1">
        <v>2</v>
      </c>
      <c r="M2661" s="1" t="s">
        <v>4591</v>
      </c>
      <c r="N2661" s="1" t="s">
        <v>9041</v>
      </c>
      <c r="S2661" s="1" t="s">
        <v>49</v>
      </c>
      <c r="T2661" s="1" t="s">
        <v>2878</v>
      </c>
      <c r="W2661" s="1" t="s">
        <v>76</v>
      </c>
      <c r="X2661" s="1" t="s">
        <v>12974</v>
      </c>
      <c r="Y2661" s="1" t="s">
        <v>311</v>
      </c>
      <c r="Z2661" s="1" t="s">
        <v>7854</v>
      </c>
      <c r="AC2661" s="1">
        <v>60</v>
      </c>
      <c r="AD2661" s="1" t="s">
        <v>132</v>
      </c>
      <c r="AE2661" s="1" t="s">
        <v>9772</v>
      </c>
      <c r="AJ2661" s="1" t="s">
        <v>17</v>
      </c>
      <c r="AK2661" s="1" t="s">
        <v>9936</v>
      </c>
      <c r="AL2661" s="1" t="s">
        <v>149</v>
      </c>
      <c r="AM2661" s="1" t="s">
        <v>9962</v>
      </c>
      <c r="AT2661" s="1" t="s">
        <v>46</v>
      </c>
      <c r="AU2661" s="1" t="s">
        <v>7417</v>
      </c>
      <c r="AV2661" s="1" t="s">
        <v>4596</v>
      </c>
      <c r="AW2661" s="1" t="s">
        <v>10670</v>
      </c>
      <c r="BG2661" s="1" t="s">
        <v>46</v>
      </c>
      <c r="BH2661" s="1" t="s">
        <v>7417</v>
      </c>
      <c r="BI2661" s="1" t="s">
        <v>3263</v>
      </c>
      <c r="BJ2661" s="1" t="s">
        <v>9543</v>
      </c>
      <c r="BK2661" s="1" t="s">
        <v>194</v>
      </c>
      <c r="BL2661" s="1" t="s">
        <v>7558</v>
      </c>
      <c r="BM2661" s="1" t="s">
        <v>766</v>
      </c>
      <c r="BN2661" s="1" t="s">
        <v>7965</v>
      </c>
      <c r="BO2661" s="1" t="s">
        <v>46</v>
      </c>
      <c r="BP2661" s="1" t="s">
        <v>7417</v>
      </c>
      <c r="BQ2661" s="1" t="s">
        <v>4597</v>
      </c>
      <c r="BR2661" s="1" t="s">
        <v>12432</v>
      </c>
      <c r="BS2661" s="1" t="s">
        <v>360</v>
      </c>
      <c r="BT2661" s="1" t="s">
        <v>9928</v>
      </c>
    </row>
    <row r="2662" spans="1:72" ht="13.5" customHeight="1">
      <c r="A2662" s="4" t="str">
        <f t="shared" si="75"/>
        <v>1702_각남면_0126</v>
      </c>
      <c r="B2662" s="1">
        <v>1702</v>
      </c>
      <c r="C2662" s="1" t="s">
        <v>12741</v>
      </c>
      <c r="D2662" s="1" t="s">
        <v>12742</v>
      </c>
      <c r="E2662" s="1">
        <v>2661</v>
      </c>
      <c r="F2662" s="1">
        <v>10</v>
      </c>
      <c r="G2662" s="1" t="s">
        <v>4370</v>
      </c>
      <c r="H2662" s="1" t="s">
        <v>7060</v>
      </c>
      <c r="I2662" s="1">
        <v>6</v>
      </c>
      <c r="L2662" s="1">
        <v>2</v>
      </c>
      <c r="M2662" s="1" t="s">
        <v>4591</v>
      </c>
      <c r="N2662" s="1" t="s">
        <v>9041</v>
      </c>
      <c r="S2662" s="1" t="s">
        <v>68</v>
      </c>
      <c r="T2662" s="1" t="s">
        <v>7222</v>
      </c>
      <c r="Y2662" s="1" t="s">
        <v>900</v>
      </c>
      <c r="Z2662" s="1" t="s">
        <v>9042</v>
      </c>
      <c r="AC2662" s="1">
        <v>13</v>
      </c>
      <c r="AD2662" s="1" t="s">
        <v>717</v>
      </c>
      <c r="AE2662" s="1" t="s">
        <v>9812</v>
      </c>
      <c r="AF2662" s="1" t="s">
        <v>100</v>
      </c>
      <c r="AG2662" s="1" t="s">
        <v>9819</v>
      </c>
    </row>
    <row r="2663" spans="1:72" ht="13.5" customHeight="1">
      <c r="A2663" s="4" t="str">
        <f t="shared" si="75"/>
        <v>1702_각남면_0126</v>
      </c>
      <c r="B2663" s="1">
        <v>1702</v>
      </c>
      <c r="C2663" s="1" t="s">
        <v>12741</v>
      </c>
      <c r="D2663" s="1" t="s">
        <v>12742</v>
      </c>
      <c r="E2663" s="1">
        <v>2662</v>
      </c>
      <c r="F2663" s="1">
        <v>10</v>
      </c>
      <c r="G2663" s="1" t="s">
        <v>4370</v>
      </c>
      <c r="H2663" s="1" t="s">
        <v>7060</v>
      </c>
      <c r="I2663" s="1">
        <v>6</v>
      </c>
      <c r="L2663" s="1">
        <v>3</v>
      </c>
      <c r="M2663" s="1" t="s">
        <v>14673</v>
      </c>
      <c r="N2663" s="1" t="s">
        <v>14674</v>
      </c>
      <c r="T2663" s="1" t="s">
        <v>14194</v>
      </c>
      <c r="U2663" s="1" t="s">
        <v>3345</v>
      </c>
      <c r="V2663" s="1" t="s">
        <v>7506</v>
      </c>
      <c r="W2663" s="1" t="s">
        <v>76</v>
      </c>
      <c r="X2663" s="1" t="s">
        <v>12974</v>
      </c>
      <c r="Y2663" s="1" t="s">
        <v>4598</v>
      </c>
      <c r="Z2663" s="1" t="s">
        <v>9043</v>
      </c>
      <c r="AC2663" s="1">
        <v>45</v>
      </c>
      <c r="AD2663" s="1" t="s">
        <v>203</v>
      </c>
      <c r="AE2663" s="1" t="s">
        <v>9782</v>
      </c>
      <c r="AJ2663" s="1" t="s">
        <v>17</v>
      </c>
      <c r="AK2663" s="1" t="s">
        <v>9936</v>
      </c>
      <c r="AL2663" s="1" t="s">
        <v>149</v>
      </c>
      <c r="AM2663" s="1" t="s">
        <v>9962</v>
      </c>
      <c r="AT2663" s="1" t="s">
        <v>4599</v>
      </c>
      <c r="AU2663" s="1" t="s">
        <v>10233</v>
      </c>
      <c r="AV2663" s="1" t="s">
        <v>4393</v>
      </c>
      <c r="AW2663" s="1" t="s">
        <v>8978</v>
      </c>
      <c r="BG2663" s="1" t="s">
        <v>109</v>
      </c>
      <c r="BH2663" s="1" t="s">
        <v>10204</v>
      </c>
      <c r="BI2663" s="1" t="s">
        <v>1255</v>
      </c>
      <c r="BJ2663" s="1" t="s">
        <v>10651</v>
      </c>
      <c r="BK2663" s="1" t="s">
        <v>207</v>
      </c>
      <c r="BL2663" s="1" t="s">
        <v>10187</v>
      </c>
      <c r="BM2663" s="1" t="s">
        <v>4395</v>
      </c>
      <c r="BN2663" s="1" t="s">
        <v>9308</v>
      </c>
      <c r="BO2663" s="1" t="s">
        <v>207</v>
      </c>
      <c r="BP2663" s="1" t="s">
        <v>10187</v>
      </c>
      <c r="BQ2663" s="1" t="s">
        <v>4396</v>
      </c>
      <c r="BR2663" s="1" t="s">
        <v>13650</v>
      </c>
      <c r="BS2663" s="1" t="s">
        <v>79</v>
      </c>
      <c r="BT2663" s="1" t="s">
        <v>14129</v>
      </c>
    </row>
    <row r="2664" spans="1:72" ht="13.5" customHeight="1">
      <c r="A2664" s="4" t="str">
        <f t="shared" si="75"/>
        <v>1702_각남면_0126</v>
      </c>
      <c r="B2664" s="1">
        <v>1702</v>
      </c>
      <c r="C2664" s="1" t="s">
        <v>12741</v>
      </c>
      <c r="D2664" s="1" t="s">
        <v>12742</v>
      </c>
      <c r="E2664" s="1">
        <v>2663</v>
      </c>
      <c r="F2664" s="1">
        <v>10</v>
      </c>
      <c r="G2664" s="1" t="s">
        <v>4370</v>
      </c>
      <c r="H2664" s="1" t="s">
        <v>7060</v>
      </c>
      <c r="I2664" s="1">
        <v>6</v>
      </c>
      <c r="L2664" s="1">
        <v>3</v>
      </c>
      <c r="M2664" s="1" t="s">
        <v>14673</v>
      </c>
      <c r="N2664" s="1" t="s">
        <v>14674</v>
      </c>
      <c r="S2664" s="1" t="s">
        <v>49</v>
      </c>
      <c r="T2664" s="1" t="s">
        <v>2878</v>
      </c>
      <c r="W2664" s="1" t="s">
        <v>351</v>
      </c>
      <c r="X2664" s="1" t="s">
        <v>7758</v>
      </c>
      <c r="Y2664" s="1" t="s">
        <v>119</v>
      </c>
      <c r="Z2664" s="1" t="s">
        <v>7818</v>
      </c>
      <c r="AC2664" s="1">
        <v>38</v>
      </c>
      <c r="AD2664" s="1" t="s">
        <v>393</v>
      </c>
      <c r="AE2664" s="1" t="s">
        <v>9799</v>
      </c>
      <c r="AJ2664" s="1" t="s">
        <v>2054</v>
      </c>
      <c r="AK2664" s="1" t="s">
        <v>9990</v>
      </c>
      <c r="AL2664" s="1" t="s">
        <v>310</v>
      </c>
      <c r="AM2664" s="1" t="s">
        <v>9995</v>
      </c>
      <c r="AT2664" s="1" t="s">
        <v>275</v>
      </c>
      <c r="AU2664" s="1" t="s">
        <v>7699</v>
      </c>
      <c r="AV2664" s="1" t="s">
        <v>1667</v>
      </c>
      <c r="AW2664" s="1" t="s">
        <v>8211</v>
      </c>
      <c r="BG2664" s="1" t="s">
        <v>378</v>
      </c>
      <c r="BH2664" s="1" t="s">
        <v>11041</v>
      </c>
      <c r="BI2664" s="1" t="s">
        <v>395</v>
      </c>
      <c r="BJ2664" s="1" t="s">
        <v>8561</v>
      </c>
      <c r="BK2664" s="1" t="s">
        <v>207</v>
      </c>
      <c r="BL2664" s="1" t="s">
        <v>10187</v>
      </c>
      <c r="BM2664" s="1" t="s">
        <v>15331</v>
      </c>
      <c r="BN2664" s="1" t="s">
        <v>8461</v>
      </c>
      <c r="BO2664" s="1" t="s">
        <v>207</v>
      </c>
      <c r="BP2664" s="1" t="s">
        <v>10187</v>
      </c>
      <c r="BQ2664" s="1" t="s">
        <v>4600</v>
      </c>
      <c r="BR2664" s="1" t="s">
        <v>12433</v>
      </c>
      <c r="BS2664" s="1" t="s">
        <v>97</v>
      </c>
      <c r="BT2664" s="1" t="s">
        <v>9880</v>
      </c>
    </row>
    <row r="2665" spans="1:72" ht="13.5" customHeight="1">
      <c r="A2665" s="4" t="str">
        <f t="shared" si="75"/>
        <v>1702_각남면_0126</v>
      </c>
      <c r="B2665" s="1">
        <v>1702</v>
      </c>
      <c r="C2665" s="1" t="s">
        <v>12741</v>
      </c>
      <c r="D2665" s="1" t="s">
        <v>12742</v>
      </c>
      <c r="E2665" s="1">
        <v>2664</v>
      </c>
      <c r="F2665" s="1">
        <v>10</v>
      </c>
      <c r="G2665" s="1" t="s">
        <v>4370</v>
      </c>
      <c r="H2665" s="1" t="s">
        <v>7060</v>
      </c>
      <c r="I2665" s="1">
        <v>6</v>
      </c>
      <c r="L2665" s="1">
        <v>3</v>
      </c>
      <c r="M2665" s="1" t="s">
        <v>14673</v>
      </c>
      <c r="N2665" s="1" t="s">
        <v>14674</v>
      </c>
      <c r="S2665" s="1" t="s">
        <v>68</v>
      </c>
      <c r="T2665" s="1" t="s">
        <v>7222</v>
      </c>
      <c r="Y2665" s="1" t="s">
        <v>4601</v>
      </c>
      <c r="Z2665" s="1" t="s">
        <v>9044</v>
      </c>
      <c r="AF2665" s="1" t="s">
        <v>599</v>
      </c>
      <c r="AG2665" s="1" t="s">
        <v>9829</v>
      </c>
    </row>
    <row r="2666" spans="1:72" ht="13.5" customHeight="1">
      <c r="A2666" s="4" t="str">
        <f t="shared" si="75"/>
        <v>1702_각남면_0126</v>
      </c>
      <c r="B2666" s="1">
        <v>1702</v>
      </c>
      <c r="C2666" s="1" t="s">
        <v>12741</v>
      </c>
      <c r="D2666" s="1" t="s">
        <v>12742</v>
      </c>
      <c r="E2666" s="1">
        <v>2665</v>
      </c>
      <c r="F2666" s="1">
        <v>10</v>
      </c>
      <c r="G2666" s="1" t="s">
        <v>4370</v>
      </c>
      <c r="H2666" s="1" t="s">
        <v>7060</v>
      </c>
      <c r="I2666" s="1">
        <v>6</v>
      </c>
      <c r="L2666" s="1">
        <v>3</v>
      </c>
      <c r="M2666" s="1" t="s">
        <v>14673</v>
      </c>
      <c r="N2666" s="1" t="s">
        <v>14674</v>
      </c>
      <c r="T2666" s="1" t="s">
        <v>15306</v>
      </c>
      <c r="U2666" s="1" t="s">
        <v>320</v>
      </c>
      <c r="V2666" s="1" t="s">
        <v>7378</v>
      </c>
      <c r="Y2666" s="1" t="s">
        <v>3425</v>
      </c>
      <c r="Z2666" s="1" t="s">
        <v>9045</v>
      </c>
      <c r="AC2666" s="1">
        <v>11</v>
      </c>
      <c r="AD2666" s="1" t="s">
        <v>495</v>
      </c>
      <c r="AE2666" s="1" t="s">
        <v>9805</v>
      </c>
      <c r="AT2666" s="1" t="s">
        <v>126</v>
      </c>
      <c r="AU2666" s="1" t="s">
        <v>10186</v>
      </c>
      <c r="AV2666" s="1" t="s">
        <v>4441</v>
      </c>
      <c r="AW2666" s="1" t="s">
        <v>13075</v>
      </c>
      <c r="BB2666" s="1" t="s">
        <v>128</v>
      </c>
      <c r="BC2666" s="1" t="s">
        <v>13465</v>
      </c>
      <c r="BD2666" s="1" t="s">
        <v>4443</v>
      </c>
      <c r="BE2666" s="1" t="s">
        <v>13477</v>
      </c>
    </row>
    <row r="2667" spans="1:72" ht="13.5" customHeight="1">
      <c r="A2667" s="4" t="str">
        <f t="shared" si="75"/>
        <v>1702_각남면_0126</v>
      </c>
      <c r="B2667" s="1">
        <v>1702</v>
      </c>
      <c r="C2667" s="1" t="s">
        <v>12741</v>
      </c>
      <c r="D2667" s="1" t="s">
        <v>12742</v>
      </c>
      <c r="E2667" s="1">
        <v>2666</v>
      </c>
      <c r="F2667" s="1">
        <v>10</v>
      </c>
      <c r="G2667" s="1" t="s">
        <v>4370</v>
      </c>
      <c r="H2667" s="1" t="s">
        <v>7060</v>
      </c>
      <c r="I2667" s="1">
        <v>6</v>
      </c>
      <c r="L2667" s="1">
        <v>4</v>
      </c>
      <c r="M2667" s="1" t="s">
        <v>14946</v>
      </c>
      <c r="N2667" s="1" t="s">
        <v>14947</v>
      </c>
      <c r="O2667" s="1" t="s">
        <v>6</v>
      </c>
      <c r="P2667" s="1" t="s">
        <v>7189</v>
      </c>
      <c r="T2667" s="1" t="s">
        <v>14194</v>
      </c>
      <c r="U2667" s="1" t="s">
        <v>4602</v>
      </c>
      <c r="V2667" s="1" t="s">
        <v>7599</v>
      </c>
      <c r="W2667" s="1" t="s">
        <v>76</v>
      </c>
      <c r="X2667" s="1" t="s">
        <v>12974</v>
      </c>
      <c r="Y2667" s="1" t="s">
        <v>852</v>
      </c>
      <c r="Z2667" s="1" t="s">
        <v>7989</v>
      </c>
      <c r="AC2667" s="1">
        <v>36</v>
      </c>
      <c r="AD2667" s="1" t="s">
        <v>289</v>
      </c>
      <c r="AE2667" s="1" t="s">
        <v>9790</v>
      </c>
      <c r="AJ2667" s="1" t="s">
        <v>17</v>
      </c>
      <c r="AK2667" s="1" t="s">
        <v>9936</v>
      </c>
      <c r="AL2667" s="1" t="s">
        <v>79</v>
      </c>
      <c r="AM2667" s="1" t="s">
        <v>13206</v>
      </c>
      <c r="AT2667" s="1" t="s">
        <v>589</v>
      </c>
      <c r="AU2667" s="1" t="s">
        <v>10234</v>
      </c>
      <c r="AV2667" s="1" t="s">
        <v>4603</v>
      </c>
      <c r="AW2667" s="1" t="s">
        <v>10671</v>
      </c>
      <c r="BG2667" s="1" t="s">
        <v>2154</v>
      </c>
      <c r="BH2667" s="1" t="s">
        <v>11061</v>
      </c>
      <c r="BI2667" s="1" t="s">
        <v>4604</v>
      </c>
      <c r="BJ2667" s="1" t="s">
        <v>8816</v>
      </c>
      <c r="BK2667" s="1" t="s">
        <v>194</v>
      </c>
      <c r="BL2667" s="1" t="s">
        <v>7558</v>
      </c>
      <c r="BM2667" s="1" t="s">
        <v>4605</v>
      </c>
      <c r="BN2667" s="1" t="s">
        <v>13603</v>
      </c>
      <c r="BO2667" s="1" t="s">
        <v>4606</v>
      </c>
      <c r="BP2667" s="1" t="s">
        <v>12008</v>
      </c>
      <c r="BQ2667" s="1" t="s">
        <v>4607</v>
      </c>
      <c r="BR2667" s="1" t="s">
        <v>12434</v>
      </c>
      <c r="BS2667" s="1" t="s">
        <v>97</v>
      </c>
      <c r="BT2667" s="1" t="s">
        <v>9880</v>
      </c>
    </row>
    <row r="2668" spans="1:72" ht="13.5" customHeight="1">
      <c r="A2668" s="4" t="str">
        <f t="shared" si="75"/>
        <v>1702_각남면_0126</v>
      </c>
      <c r="B2668" s="1">
        <v>1702</v>
      </c>
      <c r="C2668" s="1" t="s">
        <v>12741</v>
      </c>
      <c r="D2668" s="1" t="s">
        <v>12742</v>
      </c>
      <c r="E2668" s="1">
        <v>2667</v>
      </c>
      <c r="F2668" s="1">
        <v>10</v>
      </c>
      <c r="G2668" s="1" t="s">
        <v>4370</v>
      </c>
      <c r="H2668" s="1" t="s">
        <v>7060</v>
      </c>
      <c r="I2668" s="1">
        <v>6</v>
      </c>
      <c r="L2668" s="1">
        <v>4</v>
      </c>
      <c r="M2668" s="1" t="s">
        <v>14946</v>
      </c>
      <c r="N2668" s="1" t="s">
        <v>14947</v>
      </c>
      <c r="S2668" s="1" t="s">
        <v>49</v>
      </c>
      <c r="T2668" s="1" t="s">
        <v>2878</v>
      </c>
      <c r="W2668" s="1" t="s">
        <v>166</v>
      </c>
      <c r="X2668" s="1" t="s">
        <v>7754</v>
      </c>
      <c r="Y2668" s="1" t="s">
        <v>88</v>
      </c>
      <c r="Z2668" s="1" t="s">
        <v>7814</v>
      </c>
      <c r="AC2668" s="1">
        <v>30</v>
      </c>
      <c r="AD2668" s="1" t="s">
        <v>78</v>
      </c>
      <c r="AE2668" s="1" t="s">
        <v>9767</v>
      </c>
      <c r="AJ2668" s="1" t="s">
        <v>17</v>
      </c>
      <c r="AK2668" s="1" t="s">
        <v>9936</v>
      </c>
      <c r="AL2668" s="1" t="s">
        <v>97</v>
      </c>
      <c r="AM2668" s="1" t="s">
        <v>9880</v>
      </c>
      <c r="AT2668" s="1" t="s">
        <v>207</v>
      </c>
      <c r="AU2668" s="1" t="s">
        <v>10187</v>
      </c>
      <c r="AV2668" s="1" t="s">
        <v>1754</v>
      </c>
      <c r="AW2668" s="1" t="s">
        <v>8236</v>
      </c>
      <c r="BG2668" s="1" t="s">
        <v>207</v>
      </c>
      <c r="BH2668" s="1" t="s">
        <v>10187</v>
      </c>
      <c r="BI2668" s="1" t="s">
        <v>15331</v>
      </c>
      <c r="BJ2668" s="1" t="s">
        <v>8461</v>
      </c>
      <c r="BK2668" s="1" t="s">
        <v>207</v>
      </c>
      <c r="BL2668" s="1" t="s">
        <v>10187</v>
      </c>
      <c r="BM2668" s="1" t="s">
        <v>4608</v>
      </c>
      <c r="BN2668" s="1" t="s">
        <v>11825</v>
      </c>
      <c r="BO2668" s="1" t="s">
        <v>194</v>
      </c>
      <c r="BP2668" s="1" t="s">
        <v>7558</v>
      </c>
      <c r="BQ2668" s="1" t="s">
        <v>4509</v>
      </c>
      <c r="BR2668" s="1" t="s">
        <v>14017</v>
      </c>
      <c r="BS2668" s="1" t="s">
        <v>149</v>
      </c>
      <c r="BT2668" s="1" t="s">
        <v>9962</v>
      </c>
    </row>
    <row r="2669" spans="1:72" ht="13.5" customHeight="1">
      <c r="A2669" s="4" t="str">
        <f t="shared" si="75"/>
        <v>1702_각남면_0126</v>
      </c>
      <c r="B2669" s="1">
        <v>1702</v>
      </c>
      <c r="C2669" s="1" t="s">
        <v>12741</v>
      </c>
      <c r="D2669" s="1" t="s">
        <v>12742</v>
      </c>
      <c r="E2669" s="1">
        <v>2668</v>
      </c>
      <c r="F2669" s="1">
        <v>10</v>
      </c>
      <c r="G2669" s="1" t="s">
        <v>4370</v>
      </c>
      <c r="H2669" s="1" t="s">
        <v>7060</v>
      </c>
      <c r="I2669" s="1">
        <v>6</v>
      </c>
      <c r="L2669" s="1">
        <v>4</v>
      </c>
      <c r="M2669" s="1" t="s">
        <v>14946</v>
      </c>
      <c r="N2669" s="1" t="s">
        <v>14947</v>
      </c>
      <c r="S2669" s="1" t="s">
        <v>68</v>
      </c>
      <c r="T2669" s="1" t="s">
        <v>7222</v>
      </c>
      <c r="Y2669" s="1" t="s">
        <v>4609</v>
      </c>
      <c r="Z2669" s="1" t="s">
        <v>9046</v>
      </c>
      <c r="AC2669" s="1">
        <v>1</v>
      </c>
      <c r="AD2669" s="1" t="s">
        <v>284</v>
      </c>
      <c r="AE2669" s="1" t="s">
        <v>9789</v>
      </c>
      <c r="AF2669" s="1" t="s">
        <v>100</v>
      </c>
      <c r="AG2669" s="1" t="s">
        <v>9819</v>
      </c>
    </row>
    <row r="2670" spans="1:72" ht="13.5" customHeight="1">
      <c r="A2670" s="4" t="str">
        <f t="shared" si="75"/>
        <v>1702_각남면_0126</v>
      </c>
      <c r="B2670" s="1">
        <v>1702</v>
      </c>
      <c r="C2670" s="1" t="s">
        <v>12741</v>
      </c>
      <c r="D2670" s="1" t="s">
        <v>12742</v>
      </c>
      <c r="E2670" s="1">
        <v>2669</v>
      </c>
      <c r="F2670" s="1">
        <v>10</v>
      </c>
      <c r="G2670" s="1" t="s">
        <v>4370</v>
      </c>
      <c r="H2670" s="1" t="s">
        <v>7060</v>
      </c>
      <c r="I2670" s="1">
        <v>6</v>
      </c>
      <c r="L2670" s="1">
        <v>5</v>
      </c>
      <c r="M2670" s="1" t="s">
        <v>15186</v>
      </c>
      <c r="N2670" s="1" t="s">
        <v>15187</v>
      </c>
      <c r="O2670" s="1" t="s">
        <v>6</v>
      </c>
      <c r="P2670" s="1" t="s">
        <v>7189</v>
      </c>
      <c r="T2670" s="1" t="s">
        <v>14194</v>
      </c>
      <c r="U2670" s="1" t="s">
        <v>4610</v>
      </c>
      <c r="V2670" s="1" t="s">
        <v>7600</v>
      </c>
      <c r="W2670" s="1" t="s">
        <v>76</v>
      </c>
      <c r="X2670" s="1" t="s">
        <v>12974</v>
      </c>
      <c r="Y2670" s="1" t="s">
        <v>484</v>
      </c>
      <c r="Z2670" s="1" t="s">
        <v>8342</v>
      </c>
      <c r="AC2670" s="1">
        <v>68</v>
      </c>
      <c r="AD2670" s="1" t="s">
        <v>184</v>
      </c>
      <c r="AE2670" s="1" t="s">
        <v>9781</v>
      </c>
      <c r="AJ2670" s="1" t="s">
        <v>17</v>
      </c>
      <c r="AK2670" s="1" t="s">
        <v>9936</v>
      </c>
      <c r="AL2670" s="1" t="s">
        <v>149</v>
      </c>
      <c r="AM2670" s="1" t="s">
        <v>9962</v>
      </c>
      <c r="AT2670" s="1" t="s">
        <v>862</v>
      </c>
      <c r="AU2670" s="1" t="s">
        <v>7578</v>
      </c>
      <c r="AV2670" s="1" t="s">
        <v>4611</v>
      </c>
      <c r="AW2670" s="1" t="s">
        <v>8122</v>
      </c>
      <c r="BG2670" s="1" t="s">
        <v>553</v>
      </c>
      <c r="BH2670" s="1" t="s">
        <v>7549</v>
      </c>
      <c r="BI2670" s="1" t="s">
        <v>307</v>
      </c>
      <c r="BJ2670" s="1" t="s">
        <v>10560</v>
      </c>
      <c r="BK2670" s="1" t="s">
        <v>4612</v>
      </c>
      <c r="BL2670" s="1" t="s">
        <v>11550</v>
      </c>
      <c r="BM2670" s="1" t="s">
        <v>4400</v>
      </c>
      <c r="BN2670" s="1" t="s">
        <v>11813</v>
      </c>
      <c r="BO2670" s="1" t="s">
        <v>356</v>
      </c>
      <c r="BP2670" s="1" t="s">
        <v>11040</v>
      </c>
      <c r="BQ2670" s="1" t="s">
        <v>4613</v>
      </c>
      <c r="BR2670" s="1" t="s">
        <v>13832</v>
      </c>
      <c r="BS2670" s="1" t="s">
        <v>79</v>
      </c>
      <c r="BT2670" s="1" t="s">
        <v>14129</v>
      </c>
    </row>
    <row r="2671" spans="1:72" ht="13.5" customHeight="1">
      <c r="A2671" s="4" t="str">
        <f t="shared" si="75"/>
        <v>1702_각남면_0126</v>
      </c>
      <c r="B2671" s="1">
        <v>1702</v>
      </c>
      <c r="C2671" s="1" t="s">
        <v>12741</v>
      </c>
      <c r="D2671" s="1" t="s">
        <v>12742</v>
      </c>
      <c r="E2671" s="1">
        <v>2670</v>
      </c>
      <c r="F2671" s="1">
        <v>10</v>
      </c>
      <c r="G2671" s="1" t="s">
        <v>4370</v>
      </c>
      <c r="H2671" s="1" t="s">
        <v>7060</v>
      </c>
      <c r="I2671" s="1">
        <v>6</v>
      </c>
      <c r="L2671" s="1">
        <v>5</v>
      </c>
      <c r="M2671" s="1" t="s">
        <v>15186</v>
      </c>
      <c r="N2671" s="1" t="s">
        <v>15187</v>
      </c>
      <c r="S2671" s="1" t="s">
        <v>49</v>
      </c>
      <c r="T2671" s="1" t="s">
        <v>2878</v>
      </c>
      <c r="W2671" s="1" t="s">
        <v>166</v>
      </c>
      <c r="X2671" s="1" t="s">
        <v>7754</v>
      </c>
      <c r="Y2671" s="1" t="s">
        <v>88</v>
      </c>
      <c r="Z2671" s="1" t="s">
        <v>7814</v>
      </c>
      <c r="AC2671" s="1">
        <v>65</v>
      </c>
      <c r="AD2671" s="1" t="s">
        <v>319</v>
      </c>
      <c r="AE2671" s="1" t="s">
        <v>7865</v>
      </c>
      <c r="AJ2671" s="1" t="s">
        <v>17</v>
      </c>
      <c r="AK2671" s="1" t="s">
        <v>9936</v>
      </c>
      <c r="AL2671" s="1" t="s">
        <v>97</v>
      </c>
      <c r="AM2671" s="1" t="s">
        <v>9880</v>
      </c>
      <c r="AT2671" s="1" t="s">
        <v>46</v>
      </c>
      <c r="AU2671" s="1" t="s">
        <v>7417</v>
      </c>
      <c r="AV2671" s="1" t="s">
        <v>3299</v>
      </c>
      <c r="AW2671" s="1" t="s">
        <v>10613</v>
      </c>
      <c r="BG2671" s="1" t="s">
        <v>95</v>
      </c>
      <c r="BH2671" s="1" t="s">
        <v>10190</v>
      </c>
      <c r="BI2671" s="1" t="s">
        <v>15926</v>
      </c>
      <c r="BJ2671" s="1" t="s">
        <v>13543</v>
      </c>
      <c r="BK2671" s="1" t="s">
        <v>194</v>
      </c>
      <c r="BL2671" s="1" t="s">
        <v>7558</v>
      </c>
      <c r="BM2671" s="1" t="s">
        <v>4614</v>
      </c>
      <c r="BN2671" s="1" t="s">
        <v>11826</v>
      </c>
      <c r="BO2671" s="1" t="s">
        <v>194</v>
      </c>
      <c r="BP2671" s="1" t="s">
        <v>7558</v>
      </c>
      <c r="BQ2671" s="1" t="s">
        <v>15512</v>
      </c>
      <c r="BR2671" s="1" t="s">
        <v>12435</v>
      </c>
      <c r="BS2671" s="1" t="s">
        <v>657</v>
      </c>
      <c r="BT2671" s="1" t="s">
        <v>9980</v>
      </c>
    </row>
    <row r="2672" spans="1:72" ht="13.5" customHeight="1">
      <c r="A2672" s="4" t="str">
        <f t="shared" si="75"/>
        <v>1702_각남면_0126</v>
      </c>
      <c r="B2672" s="1">
        <v>1702</v>
      </c>
      <c r="C2672" s="1" t="s">
        <v>12741</v>
      </c>
      <c r="D2672" s="1" t="s">
        <v>12742</v>
      </c>
      <c r="E2672" s="1">
        <v>2671</v>
      </c>
      <c r="F2672" s="1">
        <v>10</v>
      </c>
      <c r="G2672" s="1" t="s">
        <v>4370</v>
      </c>
      <c r="H2672" s="1" t="s">
        <v>7060</v>
      </c>
      <c r="I2672" s="1">
        <v>6</v>
      </c>
      <c r="L2672" s="1">
        <v>5</v>
      </c>
      <c r="M2672" s="1" t="s">
        <v>15186</v>
      </c>
      <c r="N2672" s="1" t="s">
        <v>15187</v>
      </c>
      <c r="S2672" s="1" t="s">
        <v>64</v>
      </c>
      <c r="T2672" s="1" t="s">
        <v>7221</v>
      </c>
      <c r="Y2672" s="1" t="s">
        <v>88</v>
      </c>
      <c r="Z2672" s="1" t="s">
        <v>7814</v>
      </c>
      <c r="AC2672" s="1">
        <v>10</v>
      </c>
      <c r="AD2672" s="1" t="s">
        <v>72</v>
      </c>
      <c r="AE2672" s="1" t="s">
        <v>9765</v>
      </c>
      <c r="AF2672" s="1" t="s">
        <v>100</v>
      </c>
      <c r="AG2672" s="1" t="s">
        <v>9819</v>
      </c>
    </row>
    <row r="2673" spans="1:72" ht="13.5" customHeight="1">
      <c r="A2673" s="4" t="str">
        <f t="shared" si="75"/>
        <v>1702_각남면_0126</v>
      </c>
      <c r="B2673" s="1">
        <v>1702</v>
      </c>
      <c r="C2673" s="1" t="s">
        <v>12741</v>
      </c>
      <c r="D2673" s="1" t="s">
        <v>12742</v>
      </c>
      <c r="E2673" s="1">
        <v>2672</v>
      </c>
      <c r="F2673" s="1">
        <v>10</v>
      </c>
      <c r="G2673" s="1" t="s">
        <v>4370</v>
      </c>
      <c r="H2673" s="1" t="s">
        <v>7060</v>
      </c>
      <c r="I2673" s="1">
        <v>7</v>
      </c>
      <c r="J2673" s="1" t="s">
        <v>1358</v>
      </c>
      <c r="K2673" s="1" t="s">
        <v>7135</v>
      </c>
      <c r="L2673" s="1">
        <v>1</v>
      </c>
      <c r="M2673" s="1" t="s">
        <v>1358</v>
      </c>
      <c r="N2673" s="1" t="s">
        <v>7135</v>
      </c>
      <c r="T2673" s="1" t="s">
        <v>14194</v>
      </c>
      <c r="U2673" s="1" t="s">
        <v>4615</v>
      </c>
      <c r="V2673" s="1" t="s">
        <v>7601</v>
      </c>
      <c r="Y2673" s="1" t="s">
        <v>1358</v>
      </c>
      <c r="Z2673" s="1" t="s">
        <v>7135</v>
      </c>
      <c r="AC2673" s="1">
        <v>63</v>
      </c>
      <c r="AD2673" s="1" t="s">
        <v>217</v>
      </c>
      <c r="AE2673" s="1" t="s">
        <v>9783</v>
      </c>
      <c r="AJ2673" s="1" t="s">
        <v>17</v>
      </c>
      <c r="AK2673" s="1" t="s">
        <v>9936</v>
      </c>
      <c r="AL2673" s="1" t="s">
        <v>750</v>
      </c>
      <c r="AM2673" s="1" t="s">
        <v>10026</v>
      </c>
      <c r="AN2673" s="1" t="s">
        <v>4616</v>
      </c>
      <c r="AO2673" s="1" t="s">
        <v>10049</v>
      </c>
      <c r="AR2673" s="1" t="s">
        <v>4617</v>
      </c>
      <c r="AS2673" s="1" t="s">
        <v>10120</v>
      </c>
      <c r="AT2673" s="1" t="s">
        <v>126</v>
      </c>
      <c r="AU2673" s="1" t="s">
        <v>10186</v>
      </c>
      <c r="AV2673" s="1" t="s">
        <v>1312</v>
      </c>
      <c r="AW2673" s="1" t="s">
        <v>10359</v>
      </c>
      <c r="BB2673" s="1" t="s">
        <v>141</v>
      </c>
      <c r="BC2673" s="1" t="s">
        <v>7634</v>
      </c>
      <c r="BD2673" s="1" t="s">
        <v>15807</v>
      </c>
      <c r="BE2673" s="1" t="s">
        <v>13022</v>
      </c>
      <c r="BG2673" s="1" t="s">
        <v>46</v>
      </c>
      <c r="BH2673" s="1" t="s">
        <v>7417</v>
      </c>
      <c r="BI2673" s="1" t="s">
        <v>1181</v>
      </c>
      <c r="BJ2673" s="1" t="s">
        <v>8675</v>
      </c>
      <c r="BK2673" s="1" t="s">
        <v>46</v>
      </c>
      <c r="BL2673" s="1" t="s">
        <v>7417</v>
      </c>
      <c r="BM2673" s="1" t="s">
        <v>4618</v>
      </c>
      <c r="BN2673" s="1" t="s">
        <v>13624</v>
      </c>
      <c r="BO2673" s="1" t="s">
        <v>57</v>
      </c>
      <c r="BP2673" s="1" t="s">
        <v>7320</v>
      </c>
      <c r="BQ2673" s="1" t="s">
        <v>4379</v>
      </c>
      <c r="BR2673" s="1" t="s">
        <v>11359</v>
      </c>
      <c r="BS2673" s="1" t="s">
        <v>224</v>
      </c>
      <c r="BT2673" s="1" t="s">
        <v>9998</v>
      </c>
    </row>
    <row r="2674" spans="1:72" ht="13.5" customHeight="1">
      <c r="A2674" s="4" t="str">
        <f t="shared" si="75"/>
        <v>1702_각남면_0126</v>
      </c>
      <c r="B2674" s="1">
        <v>1702</v>
      </c>
      <c r="C2674" s="1" t="s">
        <v>12741</v>
      </c>
      <c r="D2674" s="1" t="s">
        <v>12742</v>
      </c>
      <c r="E2674" s="1">
        <v>2673</v>
      </c>
      <c r="F2674" s="1">
        <v>10</v>
      </c>
      <c r="G2674" s="1" t="s">
        <v>4370</v>
      </c>
      <c r="H2674" s="1" t="s">
        <v>7060</v>
      </c>
      <c r="I2674" s="1">
        <v>7</v>
      </c>
      <c r="L2674" s="1">
        <v>1</v>
      </c>
      <c r="M2674" s="1" t="s">
        <v>1358</v>
      </c>
      <c r="N2674" s="1" t="s">
        <v>7135</v>
      </c>
      <c r="S2674" s="1" t="s">
        <v>49</v>
      </c>
      <c r="T2674" s="1" t="s">
        <v>2878</v>
      </c>
      <c r="U2674" s="1" t="s">
        <v>50</v>
      </c>
      <c r="V2674" s="1" t="s">
        <v>7304</v>
      </c>
      <c r="Y2674" s="1" t="s">
        <v>846</v>
      </c>
      <c r="Z2674" s="1" t="s">
        <v>7987</v>
      </c>
      <c r="AC2674" s="1">
        <v>53</v>
      </c>
      <c r="AD2674" s="1" t="s">
        <v>40</v>
      </c>
      <c r="AE2674" s="1" t="s">
        <v>9762</v>
      </c>
      <c r="AJ2674" s="1" t="s">
        <v>17</v>
      </c>
      <c r="AK2674" s="1" t="s">
        <v>9936</v>
      </c>
      <c r="AL2674" s="1" t="s">
        <v>416</v>
      </c>
      <c r="AM2674" s="1" t="s">
        <v>8868</v>
      </c>
      <c r="AN2674" s="1" t="s">
        <v>86</v>
      </c>
      <c r="AO2674" s="1" t="s">
        <v>9892</v>
      </c>
      <c r="AP2674" s="1" t="s">
        <v>55</v>
      </c>
      <c r="AQ2674" s="1" t="s">
        <v>7306</v>
      </c>
      <c r="AR2674" s="1" t="s">
        <v>4619</v>
      </c>
      <c r="AS2674" s="1" t="s">
        <v>10121</v>
      </c>
      <c r="AT2674" s="1" t="s">
        <v>46</v>
      </c>
      <c r="AU2674" s="1" t="s">
        <v>7417</v>
      </c>
      <c r="AV2674" s="1" t="s">
        <v>4620</v>
      </c>
      <c r="AW2674" s="1" t="s">
        <v>10672</v>
      </c>
      <c r="BB2674" s="1" t="s">
        <v>141</v>
      </c>
      <c r="BC2674" s="1" t="s">
        <v>7634</v>
      </c>
      <c r="BD2674" s="1" t="s">
        <v>15843</v>
      </c>
      <c r="BE2674" s="1" t="s">
        <v>8353</v>
      </c>
      <c r="BG2674" s="1" t="s">
        <v>46</v>
      </c>
      <c r="BH2674" s="1" t="s">
        <v>7417</v>
      </c>
      <c r="BI2674" s="1" t="s">
        <v>4621</v>
      </c>
      <c r="BJ2674" s="1" t="s">
        <v>9746</v>
      </c>
      <c r="BK2674" s="1" t="s">
        <v>46</v>
      </c>
      <c r="BL2674" s="1" t="s">
        <v>7417</v>
      </c>
      <c r="BM2674" s="1" t="s">
        <v>4622</v>
      </c>
      <c r="BN2674" s="1" t="s">
        <v>9003</v>
      </c>
      <c r="BO2674" s="1" t="s">
        <v>57</v>
      </c>
      <c r="BP2674" s="1" t="s">
        <v>7320</v>
      </c>
      <c r="BQ2674" s="1" t="s">
        <v>714</v>
      </c>
      <c r="BR2674" s="1" t="s">
        <v>7950</v>
      </c>
      <c r="BS2674" s="1" t="s">
        <v>657</v>
      </c>
      <c r="BT2674" s="1" t="s">
        <v>9980</v>
      </c>
    </row>
    <row r="2675" spans="1:72" ht="13.5" customHeight="1">
      <c r="A2675" s="4" t="str">
        <f t="shared" si="75"/>
        <v>1702_각남면_0126</v>
      </c>
      <c r="B2675" s="1">
        <v>1702</v>
      </c>
      <c r="C2675" s="1" t="s">
        <v>12741</v>
      </c>
      <c r="D2675" s="1" t="s">
        <v>12742</v>
      </c>
      <c r="E2675" s="1">
        <v>2674</v>
      </c>
      <c r="F2675" s="1">
        <v>10</v>
      </c>
      <c r="G2675" s="1" t="s">
        <v>4370</v>
      </c>
      <c r="H2675" s="1" t="s">
        <v>7060</v>
      </c>
      <c r="I2675" s="1">
        <v>7</v>
      </c>
      <c r="L2675" s="1">
        <v>1</v>
      </c>
      <c r="M2675" s="1" t="s">
        <v>1358</v>
      </c>
      <c r="N2675" s="1" t="s">
        <v>7135</v>
      </c>
      <c r="S2675" s="1" t="s">
        <v>68</v>
      </c>
      <c r="T2675" s="1" t="s">
        <v>7222</v>
      </c>
      <c r="Y2675" s="1" t="s">
        <v>1596</v>
      </c>
      <c r="Z2675" s="1" t="s">
        <v>12988</v>
      </c>
      <c r="AC2675" s="1">
        <v>1</v>
      </c>
      <c r="AD2675" s="1" t="s">
        <v>284</v>
      </c>
      <c r="AE2675" s="1" t="s">
        <v>9789</v>
      </c>
      <c r="AF2675" s="1" t="s">
        <v>100</v>
      </c>
      <c r="AG2675" s="1" t="s">
        <v>9819</v>
      </c>
    </row>
    <row r="2676" spans="1:72" ht="13.5" customHeight="1">
      <c r="A2676" s="4" t="str">
        <f t="shared" si="75"/>
        <v>1702_각남면_0126</v>
      </c>
      <c r="B2676" s="1">
        <v>1702</v>
      </c>
      <c r="C2676" s="1" t="s">
        <v>12741</v>
      </c>
      <c r="D2676" s="1" t="s">
        <v>12742</v>
      </c>
      <c r="E2676" s="1">
        <v>2675</v>
      </c>
      <c r="F2676" s="1">
        <v>10</v>
      </c>
      <c r="G2676" s="1" t="s">
        <v>4370</v>
      </c>
      <c r="H2676" s="1" t="s">
        <v>7060</v>
      </c>
      <c r="I2676" s="1">
        <v>7</v>
      </c>
      <c r="L2676" s="1">
        <v>2</v>
      </c>
      <c r="M2676" s="1" t="s">
        <v>14414</v>
      </c>
      <c r="N2676" s="1" t="s">
        <v>14415</v>
      </c>
      <c r="O2676" s="1" t="s">
        <v>6</v>
      </c>
      <c r="P2676" s="1" t="s">
        <v>7189</v>
      </c>
      <c r="T2676" s="1" t="s">
        <v>14194</v>
      </c>
      <c r="U2676" s="1" t="s">
        <v>4623</v>
      </c>
      <c r="V2676" s="1" t="s">
        <v>7602</v>
      </c>
      <c r="W2676" s="1" t="s">
        <v>38</v>
      </c>
      <c r="X2676" s="1" t="s">
        <v>7748</v>
      </c>
      <c r="Y2676" s="1" t="s">
        <v>979</v>
      </c>
      <c r="Z2676" s="1" t="s">
        <v>9047</v>
      </c>
      <c r="AC2676" s="1">
        <v>32</v>
      </c>
      <c r="AD2676" s="1" t="s">
        <v>178</v>
      </c>
      <c r="AE2676" s="1" t="s">
        <v>9780</v>
      </c>
      <c r="AJ2676" s="1" t="s">
        <v>17</v>
      </c>
      <c r="AK2676" s="1" t="s">
        <v>9936</v>
      </c>
      <c r="AL2676" s="1" t="s">
        <v>41</v>
      </c>
      <c r="AM2676" s="1" t="s">
        <v>9992</v>
      </c>
      <c r="AT2676" s="1" t="s">
        <v>42</v>
      </c>
      <c r="AU2676" s="1" t="s">
        <v>7418</v>
      </c>
      <c r="AV2676" s="1" t="s">
        <v>1169</v>
      </c>
      <c r="AW2676" s="1" t="s">
        <v>8063</v>
      </c>
      <c r="BG2676" s="1" t="s">
        <v>42</v>
      </c>
      <c r="BH2676" s="1" t="s">
        <v>7418</v>
      </c>
      <c r="BI2676" s="1" t="s">
        <v>869</v>
      </c>
      <c r="BJ2676" s="1" t="s">
        <v>7992</v>
      </c>
      <c r="BK2676" s="1" t="s">
        <v>42</v>
      </c>
      <c r="BL2676" s="1" t="s">
        <v>7418</v>
      </c>
      <c r="BM2676" s="1" t="s">
        <v>1306</v>
      </c>
      <c r="BN2676" s="1" t="s">
        <v>10625</v>
      </c>
      <c r="BO2676" s="1" t="s">
        <v>42</v>
      </c>
      <c r="BP2676" s="1" t="s">
        <v>7418</v>
      </c>
      <c r="BQ2676" s="1" t="s">
        <v>4624</v>
      </c>
      <c r="BR2676" s="1" t="s">
        <v>12436</v>
      </c>
      <c r="BS2676" s="1" t="s">
        <v>120</v>
      </c>
      <c r="BT2676" s="1" t="s">
        <v>9894</v>
      </c>
    </row>
    <row r="2677" spans="1:72" ht="13.5" customHeight="1">
      <c r="A2677" s="4" t="str">
        <f t="shared" si="75"/>
        <v>1702_각남면_0126</v>
      </c>
      <c r="B2677" s="1">
        <v>1702</v>
      </c>
      <c r="C2677" s="1" t="s">
        <v>12741</v>
      </c>
      <c r="D2677" s="1" t="s">
        <v>12742</v>
      </c>
      <c r="E2677" s="1">
        <v>2676</v>
      </c>
      <c r="F2677" s="1">
        <v>10</v>
      </c>
      <c r="G2677" s="1" t="s">
        <v>4370</v>
      </c>
      <c r="H2677" s="1" t="s">
        <v>7060</v>
      </c>
      <c r="I2677" s="1">
        <v>7</v>
      </c>
      <c r="L2677" s="1">
        <v>2</v>
      </c>
      <c r="M2677" s="1" t="s">
        <v>14414</v>
      </c>
      <c r="N2677" s="1" t="s">
        <v>14415</v>
      </c>
      <c r="S2677" s="1" t="s">
        <v>49</v>
      </c>
      <c r="T2677" s="1" t="s">
        <v>2878</v>
      </c>
      <c r="W2677" s="1" t="s">
        <v>1915</v>
      </c>
      <c r="X2677" s="1" t="s">
        <v>7782</v>
      </c>
      <c r="Y2677" s="1" t="s">
        <v>88</v>
      </c>
      <c r="Z2677" s="1" t="s">
        <v>7814</v>
      </c>
      <c r="AC2677" s="1">
        <v>31</v>
      </c>
      <c r="AD2677" s="1" t="s">
        <v>607</v>
      </c>
      <c r="AE2677" s="1" t="s">
        <v>9809</v>
      </c>
      <c r="AJ2677" s="1" t="s">
        <v>17</v>
      </c>
      <c r="AK2677" s="1" t="s">
        <v>9936</v>
      </c>
      <c r="AL2677" s="1" t="s">
        <v>416</v>
      </c>
      <c r="AM2677" s="1" t="s">
        <v>8868</v>
      </c>
      <c r="AT2677" s="1" t="s">
        <v>42</v>
      </c>
      <c r="AU2677" s="1" t="s">
        <v>7418</v>
      </c>
      <c r="AV2677" s="1" t="s">
        <v>1426</v>
      </c>
      <c r="AW2677" s="1" t="s">
        <v>8129</v>
      </c>
      <c r="BG2677" s="1" t="s">
        <v>42</v>
      </c>
      <c r="BH2677" s="1" t="s">
        <v>7418</v>
      </c>
      <c r="BI2677" s="1" t="s">
        <v>4625</v>
      </c>
      <c r="BJ2677" s="1" t="s">
        <v>11374</v>
      </c>
      <c r="BK2677" s="1" t="s">
        <v>42</v>
      </c>
      <c r="BL2677" s="1" t="s">
        <v>7418</v>
      </c>
      <c r="BM2677" s="1" t="s">
        <v>4626</v>
      </c>
      <c r="BN2677" s="1" t="s">
        <v>8378</v>
      </c>
      <c r="BO2677" s="1" t="s">
        <v>42</v>
      </c>
      <c r="BP2677" s="1" t="s">
        <v>7418</v>
      </c>
      <c r="BQ2677" s="1" t="s">
        <v>4627</v>
      </c>
      <c r="BR2677" s="1" t="s">
        <v>12437</v>
      </c>
      <c r="BS2677" s="1" t="s">
        <v>97</v>
      </c>
      <c r="BT2677" s="1" t="s">
        <v>9880</v>
      </c>
    </row>
    <row r="2678" spans="1:72" ht="13.5" customHeight="1">
      <c r="A2678" s="4" t="str">
        <f t="shared" si="75"/>
        <v>1702_각남면_0126</v>
      </c>
      <c r="B2678" s="1">
        <v>1702</v>
      </c>
      <c r="C2678" s="1" t="s">
        <v>12741</v>
      </c>
      <c r="D2678" s="1" t="s">
        <v>12742</v>
      </c>
      <c r="E2678" s="1">
        <v>2677</v>
      </c>
      <c r="F2678" s="1">
        <v>10</v>
      </c>
      <c r="G2678" s="1" t="s">
        <v>4370</v>
      </c>
      <c r="H2678" s="1" t="s">
        <v>7060</v>
      </c>
      <c r="I2678" s="1">
        <v>7</v>
      </c>
      <c r="L2678" s="1">
        <v>3</v>
      </c>
      <c r="M2678" s="1" t="s">
        <v>14675</v>
      </c>
      <c r="N2678" s="1" t="s">
        <v>14676</v>
      </c>
      <c r="T2678" s="1" t="s">
        <v>14194</v>
      </c>
      <c r="U2678" s="1" t="s">
        <v>4628</v>
      </c>
      <c r="V2678" s="1" t="s">
        <v>7445</v>
      </c>
      <c r="W2678" s="1" t="s">
        <v>76</v>
      </c>
      <c r="X2678" s="1" t="s">
        <v>12974</v>
      </c>
      <c r="Y2678" s="1" t="s">
        <v>14164</v>
      </c>
      <c r="Z2678" s="1" t="s">
        <v>9048</v>
      </c>
      <c r="AC2678" s="1">
        <v>35</v>
      </c>
      <c r="AD2678" s="1" t="s">
        <v>135</v>
      </c>
      <c r="AE2678" s="1" t="s">
        <v>9773</v>
      </c>
      <c r="AJ2678" s="1" t="s">
        <v>17</v>
      </c>
      <c r="AK2678" s="1" t="s">
        <v>9936</v>
      </c>
      <c r="AL2678" s="1" t="s">
        <v>149</v>
      </c>
      <c r="AM2678" s="1" t="s">
        <v>9962</v>
      </c>
      <c r="AT2678" s="1" t="s">
        <v>4629</v>
      </c>
      <c r="AU2678" s="1" t="s">
        <v>10235</v>
      </c>
      <c r="AV2678" s="1" t="s">
        <v>1289</v>
      </c>
      <c r="AW2678" s="1" t="s">
        <v>9289</v>
      </c>
      <c r="BG2678" s="1" t="s">
        <v>553</v>
      </c>
      <c r="BH2678" s="1" t="s">
        <v>7549</v>
      </c>
      <c r="BI2678" s="1" t="s">
        <v>4630</v>
      </c>
      <c r="BJ2678" s="1" t="s">
        <v>11375</v>
      </c>
      <c r="BK2678" s="1" t="s">
        <v>553</v>
      </c>
      <c r="BL2678" s="1" t="s">
        <v>7549</v>
      </c>
      <c r="BM2678" s="1" t="s">
        <v>1451</v>
      </c>
      <c r="BN2678" s="1" t="s">
        <v>10560</v>
      </c>
      <c r="BO2678" s="1" t="s">
        <v>46</v>
      </c>
      <c r="BP2678" s="1" t="s">
        <v>7417</v>
      </c>
      <c r="BQ2678" s="1" t="s">
        <v>15927</v>
      </c>
      <c r="BR2678" s="1" t="s">
        <v>14115</v>
      </c>
      <c r="BS2678" s="1" t="s">
        <v>120</v>
      </c>
      <c r="BT2678" s="1" t="s">
        <v>9894</v>
      </c>
    </row>
    <row r="2679" spans="1:72" ht="13.5" customHeight="1">
      <c r="A2679" s="4" t="str">
        <f t="shared" si="75"/>
        <v>1702_각남면_0126</v>
      </c>
      <c r="B2679" s="1">
        <v>1702</v>
      </c>
      <c r="C2679" s="1" t="s">
        <v>12741</v>
      </c>
      <c r="D2679" s="1" t="s">
        <v>12742</v>
      </c>
      <c r="E2679" s="1">
        <v>2678</v>
      </c>
      <c r="F2679" s="1">
        <v>10</v>
      </c>
      <c r="G2679" s="1" t="s">
        <v>4370</v>
      </c>
      <c r="H2679" s="1" t="s">
        <v>7060</v>
      </c>
      <c r="I2679" s="1">
        <v>7</v>
      </c>
      <c r="L2679" s="1">
        <v>3</v>
      </c>
      <c r="M2679" s="1" t="s">
        <v>14675</v>
      </c>
      <c r="N2679" s="1" t="s">
        <v>14676</v>
      </c>
      <c r="S2679" s="1" t="s">
        <v>280</v>
      </c>
      <c r="T2679" s="1" t="s">
        <v>7228</v>
      </c>
      <c r="W2679" s="1" t="s">
        <v>38</v>
      </c>
      <c r="X2679" s="1" t="s">
        <v>7748</v>
      </c>
      <c r="Y2679" s="1" t="s">
        <v>88</v>
      </c>
      <c r="Z2679" s="1" t="s">
        <v>7814</v>
      </c>
      <c r="AC2679" s="1">
        <v>54</v>
      </c>
      <c r="AD2679" s="1" t="s">
        <v>323</v>
      </c>
      <c r="AE2679" s="1" t="s">
        <v>9795</v>
      </c>
    </row>
    <row r="2680" spans="1:72" ht="13.5" customHeight="1">
      <c r="A2680" s="4" t="str">
        <f t="shared" si="75"/>
        <v>1702_각남면_0126</v>
      </c>
      <c r="B2680" s="1">
        <v>1702</v>
      </c>
      <c r="C2680" s="1" t="s">
        <v>12741</v>
      </c>
      <c r="D2680" s="1" t="s">
        <v>12742</v>
      </c>
      <c r="E2680" s="1">
        <v>2679</v>
      </c>
      <c r="F2680" s="1">
        <v>10</v>
      </c>
      <c r="G2680" s="1" t="s">
        <v>4370</v>
      </c>
      <c r="H2680" s="1" t="s">
        <v>7060</v>
      </c>
      <c r="I2680" s="1">
        <v>7</v>
      </c>
      <c r="L2680" s="1">
        <v>3</v>
      </c>
      <c r="M2680" s="1" t="s">
        <v>14675</v>
      </c>
      <c r="N2680" s="1" t="s">
        <v>14676</v>
      </c>
      <c r="S2680" s="1" t="s">
        <v>14165</v>
      </c>
      <c r="T2680" s="1" t="s">
        <v>14166</v>
      </c>
      <c r="W2680" s="1" t="s">
        <v>303</v>
      </c>
      <c r="X2680" s="1" t="s">
        <v>7757</v>
      </c>
      <c r="Y2680" s="1" t="s">
        <v>88</v>
      </c>
      <c r="Z2680" s="1" t="s">
        <v>7814</v>
      </c>
      <c r="AC2680" s="1">
        <v>54</v>
      </c>
      <c r="AD2680" s="1" t="s">
        <v>323</v>
      </c>
      <c r="AE2680" s="1" t="s">
        <v>9795</v>
      </c>
    </row>
    <row r="2681" spans="1:72" ht="13.5" customHeight="1">
      <c r="A2681" s="4" t="str">
        <f t="shared" ref="A2681:A2712" si="76">HYPERLINK("http://kyu.snu.ac.kr/sdhj/index.jsp?type=hj/GK14658_00IH_0001_0127.jpg","1702_각남면_0127")</f>
        <v>1702_각남면_0127</v>
      </c>
      <c r="B2681" s="1">
        <v>1702</v>
      </c>
      <c r="C2681" s="1" t="s">
        <v>12741</v>
      </c>
      <c r="D2681" s="1" t="s">
        <v>12742</v>
      </c>
      <c r="E2681" s="1">
        <v>2680</v>
      </c>
      <c r="F2681" s="1">
        <v>10</v>
      </c>
      <c r="G2681" s="1" t="s">
        <v>4370</v>
      </c>
      <c r="H2681" s="1" t="s">
        <v>7060</v>
      </c>
      <c r="I2681" s="1">
        <v>7</v>
      </c>
      <c r="L2681" s="1">
        <v>4</v>
      </c>
      <c r="M2681" s="1" t="s">
        <v>1129</v>
      </c>
      <c r="N2681" s="1" t="s">
        <v>8054</v>
      </c>
      <c r="O2681" s="1" t="s">
        <v>6</v>
      </c>
      <c r="P2681" s="1" t="s">
        <v>7189</v>
      </c>
      <c r="T2681" s="1" t="s">
        <v>14194</v>
      </c>
      <c r="U2681" s="1" t="s">
        <v>623</v>
      </c>
      <c r="V2681" s="1" t="s">
        <v>7349</v>
      </c>
      <c r="Y2681" s="1" t="s">
        <v>1129</v>
      </c>
      <c r="Z2681" s="1" t="s">
        <v>8054</v>
      </c>
      <c r="AC2681" s="1">
        <v>53</v>
      </c>
      <c r="AD2681" s="1" t="s">
        <v>40</v>
      </c>
      <c r="AE2681" s="1" t="s">
        <v>9762</v>
      </c>
      <c r="AJ2681" s="1" t="s">
        <v>17</v>
      </c>
      <c r="AK2681" s="1" t="s">
        <v>9936</v>
      </c>
      <c r="AL2681" s="1" t="s">
        <v>86</v>
      </c>
      <c r="AM2681" s="1" t="s">
        <v>9892</v>
      </c>
      <c r="AN2681" s="1" t="s">
        <v>86</v>
      </c>
      <c r="AO2681" s="1" t="s">
        <v>9892</v>
      </c>
      <c r="AP2681" s="1" t="s">
        <v>55</v>
      </c>
      <c r="AQ2681" s="1" t="s">
        <v>7306</v>
      </c>
      <c r="AR2681" s="1" t="s">
        <v>4631</v>
      </c>
      <c r="AS2681" s="1" t="s">
        <v>10122</v>
      </c>
      <c r="AT2681" s="1" t="s">
        <v>57</v>
      </c>
      <c r="AU2681" s="1" t="s">
        <v>7320</v>
      </c>
      <c r="AV2681" s="1" t="s">
        <v>4632</v>
      </c>
      <c r="AW2681" s="1" t="s">
        <v>10673</v>
      </c>
      <c r="BB2681" s="1" t="s">
        <v>141</v>
      </c>
      <c r="BC2681" s="1" t="s">
        <v>7634</v>
      </c>
      <c r="BD2681" s="1" t="s">
        <v>88</v>
      </c>
      <c r="BE2681" s="1" t="s">
        <v>7814</v>
      </c>
      <c r="BG2681" s="1" t="s">
        <v>57</v>
      </c>
      <c r="BH2681" s="1" t="s">
        <v>7320</v>
      </c>
      <c r="BI2681" s="1" t="s">
        <v>4633</v>
      </c>
      <c r="BJ2681" s="1" t="s">
        <v>11376</v>
      </c>
      <c r="BK2681" s="1" t="s">
        <v>57</v>
      </c>
      <c r="BL2681" s="1" t="s">
        <v>7320</v>
      </c>
      <c r="BM2681" s="1" t="s">
        <v>1517</v>
      </c>
      <c r="BN2681" s="1" t="s">
        <v>10514</v>
      </c>
      <c r="BO2681" s="1" t="s">
        <v>57</v>
      </c>
      <c r="BP2681" s="1" t="s">
        <v>7320</v>
      </c>
      <c r="BQ2681" s="1" t="s">
        <v>4634</v>
      </c>
      <c r="BR2681" s="1" t="s">
        <v>8023</v>
      </c>
    </row>
    <row r="2682" spans="1:72" ht="13.5" customHeight="1">
      <c r="A2682" s="4" t="str">
        <f t="shared" si="76"/>
        <v>1702_각남면_0127</v>
      </c>
      <c r="B2682" s="1">
        <v>1702</v>
      </c>
      <c r="C2682" s="1" t="s">
        <v>12741</v>
      </c>
      <c r="D2682" s="1" t="s">
        <v>12742</v>
      </c>
      <c r="E2682" s="1">
        <v>2681</v>
      </c>
      <c r="F2682" s="1">
        <v>10</v>
      </c>
      <c r="G2682" s="1" t="s">
        <v>4370</v>
      </c>
      <c r="H2682" s="1" t="s">
        <v>7060</v>
      </c>
      <c r="I2682" s="1">
        <v>7</v>
      </c>
      <c r="L2682" s="1">
        <v>4</v>
      </c>
      <c r="M2682" s="1" t="s">
        <v>1129</v>
      </c>
      <c r="N2682" s="1" t="s">
        <v>8054</v>
      </c>
      <c r="S2682" s="1" t="s">
        <v>49</v>
      </c>
      <c r="T2682" s="1" t="s">
        <v>2878</v>
      </c>
      <c r="U2682" s="1" t="s">
        <v>50</v>
      </c>
      <c r="V2682" s="1" t="s">
        <v>7304</v>
      </c>
      <c r="Y2682" s="1" t="s">
        <v>2550</v>
      </c>
      <c r="Z2682" s="1" t="s">
        <v>8443</v>
      </c>
      <c r="AC2682" s="1">
        <v>51</v>
      </c>
      <c r="AD2682" s="1" t="s">
        <v>593</v>
      </c>
      <c r="AE2682" s="1" t="s">
        <v>9808</v>
      </c>
      <c r="AJ2682" s="1" t="s">
        <v>17</v>
      </c>
      <c r="AK2682" s="1" t="s">
        <v>9936</v>
      </c>
      <c r="AL2682" s="1" t="s">
        <v>86</v>
      </c>
      <c r="AM2682" s="1" t="s">
        <v>9892</v>
      </c>
      <c r="AN2682" s="1" t="s">
        <v>456</v>
      </c>
      <c r="AO2682" s="1" t="s">
        <v>7287</v>
      </c>
      <c r="AP2682" s="1" t="s">
        <v>481</v>
      </c>
      <c r="AQ2682" s="1" t="s">
        <v>7339</v>
      </c>
      <c r="AR2682" s="1" t="s">
        <v>4635</v>
      </c>
      <c r="AS2682" s="1" t="s">
        <v>13303</v>
      </c>
      <c r="AT2682" s="1" t="s">
        <v>57</v>
      </c>
      <c r="AU2682" s="1" t="s">
        <v>7320</v>
      </c>
      <c r="AV2682" s="1" t="s">
        <v>2354</v>
      </c>
      <c r="AW2682" s="1" t="s">
        <v>10564</v>
      </c>
      <c r="BB2682" s="1" t="s">
        <v>141</v>
      </c>
      <c r="BC2682" s="1" t="s">
        <v>7634</v>
      </c>
      <c r="BD2682" s="1" t="s">
        <v>15821</v>
      </c>
      <c r="BE2682" s="1" t="s">
        <v>13034</v>
      </c>
      <c r="BG2682" s="1" t="s">
        <v>57</v>
      </c>
      <c r="BH2682" s="1" t="s">
        <v>7320</v>
      </c>
      <c r="BI2682" s="1" t="s">
        <v>2832</v>
      </c>
      <c r="BJ2682" s="1" t="s">
        <v>10503</v>
      </c>
      <c r="BK2682" s="1" t="s">
        <v>57</v>
      </c>
      <c r="BL2682" s="1" t="s">
        <v>7320</v>
      </c>
      <c r="BM2682" s="1" t="s">
        <v>93</v>
      </c>
      <c r="BN2682" s="1" t="s">
        <v>7900</v>
      </c>
      <c r="BQ2682" s="1" t="s">
        <v>4636</v>
      </c>
      <c r="BR2682" s="1" t="s">
        <v>14090</v>
      </c>
      <c r="BS2682" s="1" t="s">
        <v>486</v>
      </c>
      <c r="BT2682" s="1" t="s">
        <v>10000</v>
      </c>
    </row>
    <row r="2683" spans="1:72" ht="13.5" customHeight="1">
      <c r="A2683" s="4" t="str">
        <f t="shared" si="76"/>
        <v>1702_각남면_0127</v>
      </c>
      <c r="B2683" s="1">
        <v>1702</v>
      </c>
      <c r="C2683" s="1" t="s">
        <v>12741</v>
      </c>
      <c r="D2683" s="1" t="s">
        <v>12742</v>
      </c>
      <c r="E2683" s="1">
        <v>2682</v>
      </c>
      <c r="F2683" s="1">
        <v>10</v>
      </c>
      <c r="G2683" s="1" t="s">
        <v>4370</v>
      </c>
      <c r="H2683" s="1" t="s">
        <v>7060</v>
      </c>
      <c r="I2683" s="1">
        <v>7</v>
      </c>
      <c r="L2683" s="1">
        <v>4</v>
      </c>
      <c r="M2683" s="1" t="s">
        <v>1129</v>
      </c>
      <c r="N2683" s="1" t="s">
        <v>8054</v>
      </c>
      <c r="S2683" s="1" t="s">
        <v>64</v>
      </c>
      <c r="T2683" s="1" t="s">
        <v>7221</v>
      </c>
      <c r="Y2683" s="1" t="s">
        <v>1473</v>
      </c>
      <c r="Z2683" s="1" t="s">
        <v>8143</v>
      </c>
      <c r="AC2683" s="1">
        <v>21</v>
      </c>
      <c r="AD2683" s="1" t="s">
        <v>246</v>
      </c>
      <c r="AE2683" s="1" t="s">
        <v>9786</v>
      </c>
    </row>
    <row r="2684" spans="1:72" ht="13.5" customHeight="1">
      <c r="A2684" s="4" t="str">
        <f t="shared" si="76"/>
        <v>1702_각남면_0127</v>
      </c>
      <c r="B2684" s="1">
        <v>1702</v>
      </c>
      <c r="C2684" s="1" t="s">
        <v>12741</v>
      </c>
      <c r="D2684" s="1" t="s">
        <v>12742</v>
      </c>
      <c r="E2684" s="1">
        <v>2683</v>
      </c>
      <c r="F2684" s="1">
        <v>10</v>
      </c>
      <c r="G2684" s="1" t="s">
        <v>4370</v>
      </c>
      <c r="H2684" s="1" t="s">
        <v>7060</v>
      </c>
      <c r="I2684" s="1">
        <v>7</v>
      </c>
      <c r="L2684" s="1">
        <v>4</v>
      </c>
      <c r="M2684" s="1" t="s">
        <v>1129</v>
      </c>
      <c r="N2684" s="1" t="s">
        <v>8054</v>
      </c>
      <c r="S2684" s="1" t="s">
        <v>64</v>
      </c>
      <c r="T2684" s="1" t="s">
        <v>7221</v>
      </c>
      <c r="Y2684" s="1" t="s">
        <v>15317</v>
      </c>
      <c r="Z2684" s="1" t="s">
        <v>7822</v>
      </c>
      <c r="AC2684" s="1">
        <v>4</v>
      </c>
      <c r="AD2684" s="1" t="s">
        <v>103</v>
      </c>
      <c r="AE2684" s="1" t="s">
        <v>9769</v>
      </c>
    </row>
    <row r="2685" spans="1:72" ht="13.5" customHeight="1">
      <c r="A2685" s="4" t="str">
        <f t="shared" si="76"/>
        <v>1702_각남면_0127</v>
      </c>
      <c r="B2685" s="1">
        <v>1702</v>
      </c>
      <c r="C2685" s="1" t="s">
        <v>12741</v>
      </c>
      <c r="D2685" s="1" t="s">
        <v>12742</v>
      </c>
      <c r="E2685" s="1">
        <v>2684</v>
      </c>
      <c r="F2685" s="1">
        <v>11</v>
      </c>
      <c r="G2685" s="1" t="s">
        <v>4637</v>
      </c>
      <c r="H2685" s="1" t="s">
        <v>7061</v>
      </c>
      <c r="I2685" s="1">
        <v>1</v>
      </c>
      <c r="J2685" s="1" t="s">
        <v>4638</v>
      </c>
      <c r="K2685" s="1" t="s">
        <v>7136</v>
      </c>
      <c r="L2685" s="1">
        <v>1</v>
      </c>
      <c r="M2685" s="1" t="s">
        <v>4640</v>
      </c>
      <c r="N2685" s="1" t="s">
        <v>8281</v>
      </c>
      <c r="O2685" s="1" t="s">
        <v>6</v>
      </c>
      <c r="P2685" s="1" t="s">
        <v>7189</v>
      </c>
      <c r="T2685" s="1" t="s">
        <v>14194</v>
      </c>
      <c r="U2685" s="1" t="s">
        <v>4639</v>
      </c>
      <c r="V2685" s="1" t="s">
        <v>7603</v>
      </c>
      <c r="Y2685" s="1" t="s">
        <v>4640</v>
      </c>
      <c r="Z2685" s="1" t="s">
        <v>8281</v>
      </c>
      <c r="AC2685" s="1">
        <v>31</v>
      </c>
      <c r="AD2685" s="1" t="s">
        <v>607</v>
      </c>
      <c r="AE2685" s="1" t="s">
        <v>9809</v>
      </c>
      <c r="AJ2685" s="1" t="s">
        <v>17</v>
      </c>
      <c r="AK2685" s="1" t="s">
        <v>9936</v>
      </c>
      <c r="AL2685" s="1" t="s">
        <v>1151</v>
      </c>
      <c r="AM2685" s="1" t="s">
        <v>9954</v>
      </c>
      <c r="AN2685" s="1" t="s">
        <v>456</v>
      </c>
      <c r="AO2685" s="1" t="s">
        <v>7287</v>
      </c>
      <c r="AP2685" s="1" t="s">
        <v>55</v>
      </c>
      <c r="AQ2685" s="1" t="s">
        <v>7306</v>
      </c>
      <c r="AR2685" s="1" t="s">
        <v>4641</v>
      </c>
      <c r="AS2685" s="1" t="s">
        <v>13345</v>
      </c>
      <c r="AT2685" s="1" t="s">
        <v>57</v>
      </c>
      <c r="AU2685" s="1" t="s">
        <v>7320</v>
      </c>
      <c r="AV2685" s="1" t="s">
        <v>4642</v>
      </c>
      <c r="AW2685" s="1" t="s">
        <v>9064</v>
      </c>
      <c r="BB2685" s="1" t="s">
        <v>141</v>
      </c>
      <c r="BC2685" s="1" t="s">
        <v>7634</v>
      </c>
      <c r="BD2685" s="1" t="s">
        <v>15513</v>
      </c>
      <c r="BE2685" s="1" t="s">
        <v>9065</v>
      </c>
      <c r="BG2685" s="1" t="s">
        <v>57</v>
      </c>
      <c r="BH2685" s="1" t="s">
        <v>7320</v>
      </c>
      <c r="BI2685" s="1" t="s">
        <v>1882</v>
      </c>
      <c r="BJ2685" s="1" t="s">
        <v>8303</v>
      </c>
      <c r="BK2685" s="1" t="s">
        <v>46</v>
      </c>
      <c r="BL2685" s="1" t="s">
        <v>7417</v>
      </c>
      <c r="BM2685" s="1" t="s">
        <v>2578</v>
      </c>
      <c r="BN2685" s="1" t="s">
        <v>9102</v>
      </c>
      <c r="BO2685" s="1" t="s">
        <v>46</v>
      </c>
      <c r="BP2685" s="1" t="s">
        <v>7417</v>
      </c>
      <c r="BQ2685" s="1" t="s">
        <v>4643</v>
      </c>
      <c r="BR2685" s="1" t="s">
        <v>10380</v>
      </c>
      <c r="BS2685" s="1" t="s">
        <v>1916</v>
      </c>
      <c r="BT2685" s="1" t="s">
        <v>10007</v>
      </c>
    </row>
    <row r="2686" spans="1:72" ht="13.5" customHeight="1">
      <c r="A2686" s="4" t="str">
        <f t="shared" si="76"/>
        <v>1702_각남면_0127</v>
      </c>
      <c r="B2686" s="1">
        <v>1702</v>
      </c>
      <c r="C2686" s="1" t="s">
        <v>12741</v>
      </c>
      <c r="D2686" s="1" t="s">
        <v>12742</v>
      </c>
      <c r="E2686" s="1">
        <v>2685</v>
      </c>
      <c r="F2686" s="1">
        <v>11</v>
      </c>
      <c r="G2686" s="1" t="s">
        <v>4637</v>
      </c>
      <c r="H2686" s="1" t="s">
        <v>7061</v>
      </c>
      <c r="I2686" s="1">
        <v>1</v>
      </c>
      <c r="L2686" s="1">
        <v>1</v>
      </c>
      <c r="M2686" s="1" t="s">
        <v>4640</v>
      </c>
      <c r="N2686" s="1" t="s">
        <v>8281</v>
      </c>
      <c r="S2686" s="1" t="s">
        <v>49</v>
      </c>
      <c r="T2686" s="1" t="s">
        <v>2878</v>
      </c>
      <c r="U2686" s="1" t="s">
        <v>128</v>
      </c>
      <c r="V2686" s="1" t="s">
        <v>7236</v>
      </c>
      <c r="Y2686" s="1" t="s">
        <v>15413</v>
      </c>
      <c r="Z2686" s="1" t="s">
        <v>8440</v>
      </c>
      <c r="AC2686" s="1">
        <v>27</v>
      </c>
      <c r="AD2686" s="1" t="s">
        <v>483</v>
      </c>
      <c r="AE2686" s="1" t="s">
        <v>9497</v>
      </c>
      <c r="AJ2686" s="1" t="s">
        <v>17</v>
      </c>
      <c r="AK2686" s="1" t="s">
        <v>9936</v>
      </c>
      <c r="AL2686" s="1" t="s">
        <v>79</v>
      </c>
      <c r="AM2686" s="1" t="s">
        <v>13206</v>
      </c>
      <c r="AT2686" s="1" t="s">
        <v>476</v>
      </c>
      <c r="AU2686" s="1" t="s">
        <v>7338</v>
      </c>
      <c r="AV2686" s="1" t="s">
        <v>4644</v>
      </c>
      <c r="AW2686" s="1" t="s">
        <v>7140</v>
      </c>
      <c r="BG2686" s="1" t="s">
        <v>46</v>
      </c>
      <c r="BH2686" s="1" t="s">
        <v>7417</v>
      </c>
      <c r="BI2686" s="1" t="s">
        <v>510</v>
      </c>
      <c r="BJ2686" s="1" t="s">
        <v>8149</v>
      </c>
      <c r="BK2686" s="1" t="s">
        <v>46</v>
      </c>
      <c r="BL2686" s="1" t="s">
        <v>7417</v>
      </c>
      <c r="BM2686" s="1" t="s">
        <v>427</v>
      </c>
      <c r="BN2686" s="1" t="s">
        <v>7904</v>
      </c>
      <c r="BO2686" s="1" t="s">
        <v>46</v>
      </c>
      <c r="BP2686" s="1" t="s">
        <v>7417</v>
      </c>
      <c r="BQ2686" s="1" t="s">
        <v>4645</v>
      </c>
      <c r="BR2686" s="1" t="s">
        <v>13883</v>
      </c>
      <c r="BS2686" s="1" t="s">
        <v>79</v>
      </c>
      <c r="BT2686" s="1" t="s">
        <v>14129</v>
      </c>
    </row>
    <row r="2687" spans="1:72" ht="13.5" customHeight="1">
      <c r="A2687" s="4" t="str">
        <f t="shared" si="76"/>
        <v>1702_각남면_0127</v>
      </c>
      <c r="B2687" s="1">
        <v>1702</v>
      </c>
      <c r="C2687" s="1" t="s">
        <v>12741</v>
      </c>
      <c r="D2687" s="1" t="s">
        <v>12742</v>
      </c>
      <c r="E2687" s="1">
        <v>2686</v>
      </c>
      <c r="F2687" s="1">
        <v>11</v>
      </c>
      <c r="G2687" s="1" t="s">
        <v>4637</v>
      </c>
      <c r="H2687" s="1" t="s">
        <v>7061</v>
      </c>
      <c r="I2687" s="1">
        <v>1</v>
      </c>
      <c r="L2687" s="1">
        <v>1</v>
      </c>
      <c r="M2687" s="1" t="s">
        <v>4640</v>
      </c>
      <c r="N2687" s="1" t="s">
        <v>8281</v>
      </c>
      <c r="S2687" s="1" t="s">
        <v>68</v>
      </c>
      <c r="T2687" s="1" t="s">
        <v>7222</v>
      </c>
      <c r="Y2687" s="1" t="s">
        <v>769</v>
      </c>
      <c r="Z2687" s="1" t="s">
        <v>8278</v>
      </c>
      <c r="AC2687" s="1">
        <v>2</v>
      </c>
      <c r="AD2687" s="1" t="s">
        <v>99</v>
      </c>
      <c r="AE2687" s="1" t="s">
        <v>9768</v>
      </c>
    </row>
    <row r="2688" spans="1:72" ht="13.5" customHeight="1">
      <c r="A2688" s="4" t="str">
        <f t="shared" si="76"/>
        <v>1702_각남면_0127</v>
      </c>
      <c r="B2688" s="1">
        <v>1702</v>
      </c>
      <c r="C2688" s="1" t="s">
        <v>12741</v>
      </c>
      <c r="D2688" s="1" t="s">
        <v>12742</v>
      </c>
      <c r="E2688" s="1">
        <v>2687</v>
      </c>
      <c r="F2688" s="1">
        <v>11</v>
      </c>
      <c r="G2688" s="1" t="s">
        <v>4637</v>
      </c>
      <c r="H2688" s="1" t="s">
        <v>7061</v>
      </c>
      <c r="I2688" s="1">
        <v>1</v>
      </c>
      <c r="L2688" s="1">
        <v>2</v>
      </c>
      <c r="M2688" s="1" t="s">
        <v>1502</v>
      </c>
      <c r="N2688" s="1" t="s">
        <v>8861</v>
      </c>
      <c r="T2688" s="1" t="s">
        <v>14194</v>
      </c>
      <c r="U2688" s="1" t="s">
        <v>4646</v>
      </c>
      <c r="V2688" s="1" t="s">
        <v>12970</v>
      </c>
      <c r="Y2688" s="1" t="s">
        <v>1502</v>
      </c>
      <c r="Z2688" s="1" t="s">
        <v>8861</v>
      </c>
      <c r="AC2688" s="1">
        <v>71</v>
      </c>
      <c r="AD2688" s="1" t="s">
        <v>313</v>
      </c>
      <c r="AE2688" s="1" t="s">
        <v>9793</v>
      </c>
      <c r="AJ2688" s="1" t="s">
        <v>17</v>
      </c>
      <c r="AK2688" s="1" t="s">
        <v>9936</v>
      </c>
      <c r="AL2688" s="1" t="s">
        <v>310</v>
      </c>
      <c r="AM2688" s="1" t="s">
        <v>9995</v>
      </c>
      <c r="AT2688" s="1" t="s">
        <v>935</v>
      </c>
      <c r="AU2688" s="1" t="s">
        <v>13363</v>
      </c>
      <c r="AV2688" s="1" t="s">
        <v>510</v>
      </c>
      <c r="AW2688" s="1" t="s">
        <v>8149</v>
      </c>
      <c r="BB2688" s="1" t="s">
        <v>50</v>
      </c>
      <c r="BC2688" s="1" t="s">
        <v>7304</v>
      </c>
      <c r="BD2688" s="1" t="s">
        <v>4567</v>
      </c>
      <c r="BE2688" s="1" t="s">
        <v>9029</v>
      </c>
      <c r="BG2688" s="1" t="s">
        <v>4647</v>
      </c>
      <c r="BH2688" s="1" t="s">
        <v>10249</v>
      </c>
      <c r="BI2688" s="1" t="s">
        <v>3426</v>
      </c>
      <c r="BJ2688" s="1" t="s">
        <v>10703</v>
      </c>
      <c r="BM2688" s="1" t="s">
        <v>4648</v>
      </c>
      <c r="BN2688" s="1" t="s">
        <v>11827</v>
      </c>
      <c r="BO2688" s="1" t="s">
        <v>57</v>
      </c>
      <c r="BP2688" s="1" t="s">
        <v>7320</v>
      </c>
      <c r="BQ2688" s="1" t="s">
        <v>4649</v>
      </c>
      <c r="BR2688" s="1" t="s">
        <v>12438</v>
      </c>
      <c r="BS2688" s="1" t="s">
        <v>86</v>
      </c>
      <c r="BT2688" s="1" t="s">
        <v>9892</v>
      </c>
    </row>
    <row r="2689" spans="1:72" ht="13.5" customHeight="1">
      <c r="A2689" s="4" t="str">
        <f t="shared" si="76"/>
        <v>1702_각남면_0127</v>
      </c>
      <c r="B2689" s="1">
        <v>1702</v>
      </c>
      <c r="C2689" s="1" t="s">
        <v>12741</v>
      </c>
      <c r="D2689" s="1" t="s">
        <v>12742</v>
      </c>
      <c r="E2689" s="1">
        <v>2688</v>
      </c>
      <c r="F2689" s="1">
        <v>11</v>
      </c>
      <c r="G2689" s="1" t="s">
        <v>4637</v>
      </c>
      <c r="H2689" s="1" t="s">
        <v>7061</v>
      </c>
      <c r="I2689" s="1">
        <v>1</v>
      </c>
      <c r="L2689" s="1">
        <v>2</v>
      </c>
      <c r="M2689" s="1" t="s">
        <v>1502</v>
      </c>
      <c r="N2689" s="1" t="s">
        <v>8861</v>
      </c>
      <c r="S2689" s="1" t="s">
        <v>494</v>
      </c>
      <c r="T2689" s="1" t="s">
        <v>7234</v>
      </c>
      <c r="U2689" s="1" t="s">
        <v>2457</v>
      </c>
      <c r="V2689" s="1" t="s">
        <v>12861</v>
      </c>
      <c r="Y2689" s="1" t="s">
        <v>521</v>
      </c>
      <c r="Z2689" s="1" t="s">
        <v>7905</v>
      </c>
      <c r="AC2689" s="1">
        <v>24</v>
      </c>
      <c r="AD2689" s="1" t="s">
        <v>337</v>
      </c>
      <c r="AE2689" s="1" t="s">
        <v>9796</v>
      </c>
    </row>
    <row r="2690" spans="1:72" ht="13.5" customHeight="1">
      <c r="A2690" s="4" t="str">
        <f t="shared" si="76"/>
        <v>1702_각남면_0127</v>
      </c>
      <c r="B2690" s="1">
        <v>1702</v>
      </c>
      <c r="C2690" s="1" t="s">
        <v>12741</v>
      </c>
      <c r="D2690" s="1" t="s">
        <v>12742</v>
      </c>
      <c r="E2690" s="1">
        <v>2689</v>
      </c>
      <c r="F2690" s="1">
        <v>11</v>
      </c>
      <c r="G2690" s="1" t="s">
        <v>4637</v>
      </c>
      <c r="H2690" s="1" t="s">
        <v>7061</v>
      </c>
      <c r="I2690" s="1">
        <v>1</v>
      </c>
      <c r="L2690" s="1">
        <v>3</v>
      </c>
      <c r="M2690" s="1" t="s">
        <v>14677</v>
      </c>
      <c r="N2690" s="1" t="s">
        <v>14678</v>
      </c>
      <c r="T2690" s="1" t="s">
        <v>14194</v>
      </c>
      <c r="U2690" s="1" t="s">
        <v>55</v>
      </c>
      <c r="V2690" s="1" t="s">
        <v>7306</v>
      </c>
      <c r="W2690" s="1" t="s">
        <v>1636</v>
      </c>
      <c r="X2690" s="1" t="s">
        <v>7781</v>
      </c>
      <c r="Y2690" s="1" t="s">
        <v>4650</v>
      </c>
      <c r="Z2690" s="1" t="s">
        <v>9049</v>
      </c>
      <c r="AC2690" s="1">
        <v>28</v>
      </c>
      <c r="AD2690" s="1" t="s">
        <v>650</v>
      </c>
      <c r="AE2690" s="1" t="s">
        <v>9810</v>
      </c>
      <c r="AJ2690" s="1" t="s">
        <v>17</v>
      </c>
      <c r="AK2690" s="1" t="s">
        <v>9936</v>
      </c>
      <c r="AL2690" s="1" t="s">
        <v>416</v>
      </c>
      <c r="AM2690" s="1" t="s">
        <v>8868</v>
      </c>
      <c r="AT2690" s="1" t="s">
        <v>207</v>
      </c>
      <c r="AU2690" s="1" t="s">
        <v>10187</v>
      </c>
      <c r="AV2690" s="1" t="s">
        <v>4651</v>
      </c>
      <c r="AW2690" s="1" t="s">
        <v>10674</v>
      </c>
      <c r="BG2690" s="1" t="s">
        <v>207</v>
      </c>
      <c r="BH2690" s="1" t="s">
        <v>10187</v>
      </c>
      <c r="BI2690" s="1" t="s">
        <v>4652</v>
      </c>
      <c r="BJ2690" s="1" t="s">
        <v>10676</v>
      </c>
      <c r="BK2690" s="1" t="s">
        <v>207</v>
      </c>
      <c r="BL2690" s="1" t="s">
        <v>10187</v>
      </c>
      <c r="BM2690" s="1" t="s">
        <v>3320</v>
      </c>
      <c r="BN2690" s="1" t="s">
        <v>10545</v>
      </c>
      <c r="BO2690" s="1" t="s">
        <v>207</v>
      </c>
      <c r="BP2690" s="1" t="s">
        <v>10187</v>
      </c>
      <c r="BQ2690" s="1" t="s">
        <v>4653</v>
      </c>
      <c r="BR2690" s="1" t="s">
        <v>12439</v>
      </c>
      <c r="BS2690" s="1" t="s">
        <v>97</v>
      </c>
      <c r="BT2690" s="1" t="s">
        <v>9880</v>
      </c>
    </row>
    <row r="2691" spans="1:72" ht="13.5" customHeight="1">
      <c r="A2691" s="4" t="str">
        <f t="shared" si="76"/>
        <v>1702_각남면_0127</v>
      </c>
      <c r="B2691" s="1">
        <v>1702</v>
      </c>
      <c r="C2691" s="1" t="s">
        <v>12741</v>
      </c>
      <c r="D2691" s="1" t="s">
        <v>12742</v>
      </c>
      <c r="E2691" s="1">
        <v>2690</v>
      </c>
      <c r="F2691" s="1">
        <v>11</v>
      </c>
      <c r="G2691" s="1" t="s">
        <v>4637</v>
      </c>
      <c r="H2691" s="1" t="s">
        <v>7061</v>
      </c>
      <c r="I2691" s="1">
        <v>1</v>
      </c>
      <c r="L2691" s="1">
        <v>3</v>
      </c>
      <c r="M2691" s="1" t="s">
        <v>14677</v>
      </c>
      <c r="N2691" s="1" t="s">
        <v>14678</v>
      </c>
      <c r="S2691" s="1" t="s">
        <v>3855</v>
      </c>
      <c r="T2691" s="1" t="s">
        <v>7274</v>
      </c>
      <c r="W2691" s="1" t="s">
        <v>166</v>
      </c>
      <c r="X2691" s="1" t="s">
        <v>7754</v>
      </c>
      <c r="Y2691" s="1" t="s">
        <v>119</v>
      </c>
      <c r="Z2691" s="1" t="s">
        <v>7818</v>
      </c>
      <c r="AC2691" s="1">
        <v>63</v>
      </c>
      <c r="AD2691" s="1" t="s">
        <v>217</v>
      </c>
      <c r="AE2691" s="1" t="s">
        <v>9783</v>
      </c>
    </row>
    <row r="2692" spans="1:72" ht="13.5" customHeight="1">
      <c r="A2692" s="4" t="str">
        <f t="shared" si="76"/>
        <v>1702_각남면_0127</v>
      </c>
      <c r="B2692" s="1">
        <v>1702</v>
      </c>
      <c r="C2692" s="1" t="s">
        <v>12741</v>
      </c>
      <c r="D2692" s="1" t="s">
        <v>12742</v>
      </c>
      <c r="E2692" s="1">
        <v>2691</v>
      </c>
      <c r="F2692" s="1">
        <v>11</v>
      </c>
      <c r="G2692" s="1" t="s">
        <v>4637</v>
      </c>
      <c r="H2692" s="1" t="s">
        <v>7061</v>
      </c>
      <c r="I2692" s="1">
        <v>1</v>
      </c>
      <c r="L2692" s="1">
        <v>3</v>
      </c>
      <c r="M2692" s="1" t="s">
        <v>14677</v>
      </c>
      <c r="N2692" s="1" t="s">
        <v>14678</v>
      </c>
      <c r="S2692" s="1" t="s">
        <v>430</v>
      </c>
      <c r="T2692" s="1" t="s">
        <v>7231</v>
      </c>
      <c r="U2692" s="1" t="s">
        <v>55</v>
      </c>
      <c r="V2692" s="1" t="s">
        <v>7306</v>
      </c>
      <c r="Y2692" s="1" t="s">
        <v>15682</v>
      </c>
      <c r="Z2692" s="1" t="s">
        <v>8314</v>
      </c>
      <c r="AC2692" s="1">
        <v>26</v>
      </c>
      <c r="AD2692" s="1" t="s">
        <v>140</v>
      </c>
      <c r="AE2692" s="1" t="s">
        <v>9774</v>
      </c>
    </row>
    <row r="2693" spans="1:72" ht="13.5" customHeight="1">
      <c r="A2693" s="4" t="str">
        <f t="shared" si="76"/>
        <v>1702_각남면_0127</v>
      </c>
      <c r="B2693" s="1">
        <v>1702</v>
      </c>
      <c r="C2693" s="1" t="s">
        <v>12741</v>
      </c>
      <c r="D2693" s="1" t="s">
        <v>12742</v>
      </c>
      <c r="E2693" s="1">
        <v>2692</v>
      </c>
      <c r="F2693" s="1">
        <v>11</v>
      </c>
      <c r="G2693" s="1" t="s">
        <v>4637</v>
      </c>
      <c r="H2693" s="1" t="s">
        <v>7061</v>
      </c>
      <c r="I2693" s="1">
        <v>1</v>
      </c>
      <c r="L2693" s="1">
        <v>3</v>
      </c>
      <c r="M2693" s="1" t="s">
        <v>14677</v>
      </c>
      <c r="N2693" s="1" t="s">
        <v>14678</v>
      </c>
      <c r="S2693" s="1" t="s">
        <v>494</v>
      </c>
      <c r="T2693" s="1" t="s">
        <v>7234</v>
      </c>
      <c r="AC2693" s="1">
        <v>11</v>
      </c>
      <c r="AD2693" s="1" t="s">
        <v>495</v>
      </c>
      <c r="AE2693" s="1" t="s">
        <v>9805</v>
      </c>
    </row>
    <row r="2694" spans="1:72" ht="13.5" customHeight="1">
      <c r="A2694" s="4" t="str">
        <f t="shared" si="76"/>
        <v>1702_각남면_0127</v>
      </c>
      <c r="B2694" s="1">
        <v>1702</v>
      </c>
      <c r="C2694" s="1" t="s">
        <v>12741</v>
      </c>
      <c r="D2694" s="1" t="s">
        <v>12742</v>
      </c>
      <c r="E2694" s="1">
        <v>2693</v>
      </c>
      <c r="F2694" s="1">
        <v>11</v>
      </c>
      <c r="G2694" s="1" t="s">
        <v>4637</v>
      </c>
      <c r="H2694" s="1" t="s">
        <v>7061</v>
      </c>
      <c r="I2694" s="1">
        <v>1</v>
      </c>
      <c r="L2694" s="1">
        <v>3</v>
      </c>
      <c r="M2694" s="1" t="s">
        <v>14677</v>
      </c>
      <c r="N2694" s="1" t="s">
        <v>14678</v>
      </c>
      <c r="T2694" s="1" t="s">
        <v>15306</v>
      </c>
      <c r="U2694" s="1" t="s">
        <v>320</v>
      </c>
      <c r="V2694" s="1" t="s">
        <v>7378</v>
      </c>
      <c r="Y2694" s="1" t="s">
        <v>15514</v>
      </c>
      <c r="Z2694" s="1" t="s">
        <v>9050</v>
      </c>
      <c r="AC2694" s="1">
        <v>80</v>
      </c>
      <c r="AD2694" s="1" t="s">
        <v>263</v>
      </c>
      <c r="AE2694" s="1" t="s">
        <v>9787</v>
      </c>
      <c r="AT2694" s="1" t="s">
        <v>126</v>
      </c>
      <c r="AU2694" s="1" t="s">
        <v>10186</v>
      </c>
      <c r="AV2694" s="1" t="s">
        <v>4488</v>
      </c>
      <c r="AW2694" s="1" t="s">
        <v>10675</v>
      </c>
      <c r="BB2694" s="1" t="s">
        <v>141</v>
      </c>
      <c r="BC2694" s="1" t="s">
        <v>7634</v>
      </c>
      <c r="BD2694" s="1" t="s">
        <v>4654</v>
      </c>
      <c r="BE2694" s="1" t="s">
        <v>10974</v>
      </c>
    </row>
    <row r="2695" spans="1:72" ht="13.5" customHeight="1">
      <c r="A2695" s="4" t="str">
        <f t="shared" si="76"/>
        <v>1702_각남면_0127</v>
      </c>
      <c r="B2695" s="1">
        <v>1702</v>
      </c>
      <c r="C2695" s="1" t="s">
        <v>12741</v>
      </c>
      <c r="D2695" s="1" t="s">
        <v>12742</v>
      </c>
      <c r="E2695" s="1">
        <v>2694</v>
      </c>
      <c r="F2695" s="1">
        <v>11</v>
      </c>
      <c r="G2695" s="1" t="s">
        <v>4637</v>
      </c>
      <c r="H2695" s="1" t="s">
        <v>7061</v>
      </c>
      <c r="I2695" s="1">
        <v>1</v>
      </c>
      <c r="L2695" s="1">
        <v>3</v>
      </c>
      <c r="M2695" s="1" t="s">
        <v>14677</v>
      </c>
      <c r="N2695" s="1" t="s">
        <v>14678</v>
      </c>
      <c r="T2695" s="1" t="s">
        <v>15306</v>
      </c>
      <c r="U2695" s="1" t="s">
        <v>130</v>
      </c>
      <c r="V2695" s="1" t="s">
        <v>7309</v>
      </c>
      <c r="Y2695" s="1" t="s">
        <v>4655</v>
      </c>
      <c r="Z2695" s="1" t="s">
        <v>9051</v>
      </c>
      <c r="AC2695" s="1">
        <v>24</v>
      </c>
      <c r="AD2695" s="1" t="s">
        <v>337</v>
      </c>
      <c r="AE2695" s="1" t="s">
        <v>9796</v>
      </c>
      <c r="AT2695" s="1" t="s">
        <v>46</v>
      </c>
      <c r="AU2695" s="1" t="s">
        <v>7417</v>
      </c>
      <c r="AV2695" s="1" t="s">
        <v>161</v>
      </c>
      <c r="AW2695" s="1" t="s">
        <v>7827</v>
      </c>
      <c r="BB2695" s="1" t="s">
        <v>141</v>
      </c>
      <c r="BC2695" s="1" t="s">
        <v>7634</v>
      </c>
      <c r="BD2695" s="1" t="s">
        <v>785</v>
      </c>
      <c r="BE2695" s="1" t="s">
        <v>8106</v>
      </c>
    </row>
    <row r="2696" spans="1:72" ht="13.5" customHeight="1">
      <c r="A2696" s="4" t="str">
        <f t="shared" si="76"/>
        <v>1702_각남면_0127</v>
      </c>
      <c r="B2696" s="1">
        <v>1702</v>
      </c>
      <c r="C2696" s="1" t="s">
        <v>12741</v>
      </c>
      <c r="D2696" s="1" t="s">
        <v>12742</v>
      </c>
      <c r="E2696" s="1">
        <v>2695</v>
      </c>
      <c r="F2696" s="1">
        <v>11</v>
      </c>
      <c r="G2696" s="1" t="s">
        <v>4637</v>
      </c>
      <c r="H2696" s="1" t="s">
        <v>7061</v>
      </c>
      <c r="I2696" s="1">
        <v>1</v>
      </c>
      <c r="L2696" s="1">
        <v>3</v>
      </c>
      <c r="M2696" s="1" t="s">
        <v>14677</v>
      </c>
      <c r="N2696" s="1" t="s">
        <v>14678</v>
      </c>
      <c r="T2696" s="1" t="s">
        <v>15306</v>
      </c>
      <c r="U2696" s="1" t="s">
        <v>130</v>
      </c>
      <c r="V2696" s="1" t="s">
        <v>7309</v>
      </c>
      <c r="Y2696" s="1" t="s">
        <v>1336</v>
      </c>
      <c r="Z2696" s="1" t="s">
        <v>8109</v>
      </c>
      <c r="AC2696" s="1">
        <v>51</v>
      </c>
      <c r="AD2696" s="1" t="s">
        <v>593</v>
      </c>
      <c r="AE2696" s="1" t="s">
        <v>9808</v>
      </c>
      <c r="AT2696" s="1" t="s">
        <v>57</v>
      </c>
      <c r="AU2696" s="1" t="s">
        <v>7320</v>
      </c>
      <c r="AV2696" s="1" t="s">
        <v>769</v>
      </c>
      <c r="AW2696" s="1" t="s">
        <v>8278</v>
      </c>
      <c r="BB2696" s="1" t="s">
        <v>141</v>
      </c>
      <c r="BC2696" s="1" t="s">
        <v>7634</v>
      </c>
      <c r="BD2696" s="1" t="s">
        <v>1524</v>
      </c>
      <c r="BE2696" s="1" t="s">
        <v>8163</v>
      </c>
    </row>
    <row r="2697" spans="1:72" ht="13.5" customHeight="1">
      <c r="A2697" s="4" t="str">
        <f t="shared" si="76"/>
        <v>1702_각남면_0127</v>
      </c>
      <c r="B2697" s="1">
        <v>1702</v>
      </c>
      <c r="C2697" s="1" t="s">
        <v>12741</v>
      </c>
      <c r="D2697" s="1" t="s">
        <v>12742</v>
      </c>
      <c r="E2697" s="1">
        <v>2696</v>
      </c>
      <c r="F2697" s="1">
        <v>11</v>
      </c>
      <c r="G2697" s="1" t="s">
        <v>4637</v>
      </c>
      <c r="H2697" s="1" t="s">
        <v>7061</v>
      </c>
      <c r="I2697" s="1">
        <v>1</v>
      </c>
      <c r="L2697" s="1">
        <v>3</v>
      </c>
      <c r="M2697" s="1" t="s">
        <v>14677</v>
      </c>
      <c r="N2697" s="1" t="s">
        <v>14678</v>
      </c>
      <c r="T2697" s="1" t="s">
        <v>15306</v>
      </c>
      <c r="U2697" s="1" t="s">
        <v>130</v>
      </c>
      <c r="V2697" s="1" t="s">
        <v>7309</v>
      </c>
      <c r="Y2697" s="1" t="s">
        <v>4656</v>
      </c>
      <c r="Z2697" s="1" t="s">
        <v>9052</v>
      </c>
      <c r="AC2697" s="1">
        <v>15</v>
      </c>
      <c r="AD2697" s="1" t="s">
        <v>70</v>
      </c>
      <c r="AE2697" s="1" t="s">
        <v>9764</v>
      </c>
    </row>
    <row r="2698" spans="1:72" ht="13.5" customHeight="1">
      <c r="A2698" s="4" t="str">
        <f t="shared" si="76"/>
        <v>1702_각남면_0127</v>
      </c>
      <c r="B2698" s="1">
        <v>1702</v>
      </c>
      <c r="C2698" s="1" t="s">
        <v>12741</v>
      </c>
      <c r="D2698" s="1" t="s">
        <v>12742</v>
      </c>
      <c r="E2698" s="1">
        <v>2697</v>
      </c>
      <c r="F2698" s="1">
        <v>11</v>
      </c>
      <c r="G2698" s="1" t="s">
        <v>4637</v>
      </c>
      <c r="H2698" s="1" t="s">
        <v>7061</v>
      </c>
      <c r="I2698" s="1">
        <v>1</v>
      </c>
      <c r="L2698" s="1">
        <v>3</v>
      </c>
      <c r="M2698" s="1" t="s">
        <v>14677</v>
      </c>
      <c r="N2698" s="1" t="s">
        <v>14678</v>
      </c>
      <c r="T2698" s="1" t="s">
        <v>15306</v>
      </c>
      <c r="U2698" s="1" t="s">
        <v>130</v>
      </c>
      <c r="V2698" s="1" t="s">
        <v>7309</v>
      </c>
      <c r="Y2698" s="1" t="s">
        <v>4383</v>
      </c>
      <c r="Z2698" s="1" t="s">
        <v>8963</v>
      </c>
      <c r="AC2698" s="1">
        <v>11</v>
      </c>
      <c r="AD2698" s="1" t="s">
        <v>313</v>
      </c>
      <c r="AE2698" s="1" t="s">
        <v>9793</v>
      </c>
    </row>
    <row r="2699" spans="1:72" ht="13.5" customHeight="1">
      <c r="A2699" s="4" t="str">
        <f t="shared" si="76"/>
        <v>1702_각남면_0127</v>
      </c>
      <c r="B2699" s="1">
        <v>1702</v>
      </c>
      <c r="C2699" s="1" t="s">
        <v>12741</v>
      </c>
      <c r="D2699" s="1" t="s">
        <v>12742</v>
      </c>
      <c r="E2699" s="1">
        <v>2698</v>
      </c>
      <c r="F2699" s="1">
        <v>11</v>
      </c>
      <c r="G2699" s="1" t="s">
        <v>4637</v>
      </c>
      <c r="H2699" s="1" t="s">
        <v>7061</v>
      </c>
      <c r="I2699" s="1">
        <v>1</v>
      </c>
      <c r="L2699" s="1">
        <v>4</v>
      </c>
      <c r="M2699" s="1" t="s">
        <v>14948</v>
      </c>
      <c r="N2699" s="1" t="s">
        <v>14949</v>
      </c>
      <c r="T2699" s="1" t="s">
        <v>14194</v>
      </c>
      <c r="U2699" s="1" t="s">
        <v>55</v>
      </c>
      <c r="V2699" s="1" t="s">
        <v>7306</v>
      </c>
      <c r="W2699" s="1" t="s">
        <v>1636</v>
      </c>
      <c r="X2699" s="1" t="s">
        <v>7781</v>
      </c>
      <c r="Y2699" s="1" t="s">
        <v>4657</v>
      </c>
      <c r="Z2699" s="1" t="s">
        <v>9053</v>
      </c>
      <c r="AC2699" s="1">
        <v>48</v>
      </c>
      <c r="AD2699" s="1" t="s">
        <v>664</v>
      </c>
      <c r="AE2699" s="1" t="s">
        <v>9811</v>
      </c>
      <c r="AJ2699" s="1" t="s">
        <v>17</v>
      </c>
      <c r="AK2699" s="1" t="s">
        <v>9936</v>
      </c>
      <c r="AL2699" s="1" t="s">
        <v>416</v>
      </c>
      <c r="AM2699" s="1" t="s">
        <v>8868</v>
      </c>
      <c r="AT2699" s="1" t="s">
        <v>207</v>
      </c>
      <c r="AU2699" s="1" t="s">
        <v>10187</v>
      </c>
      <c r="AV2699" s="1" t="s">
        <v>4652</v>
      </c>
      <c r="AW2699" s="1" t="s">
        <v>10676</v>
      </c>
      <c r="BG2699" s="1" t="s">
        <v>207</v>
      </c>
      <c r="BH2699" s="1" t="s">
        <v>10187</v>
      </c>
      <c r="BI2699" s="1" t="s">
        <v>3320</v>
      </c>
      <c r="BJ2699" s="1" t="s">
        <v>10545</v>
      </c>
      <c r="BK2699" s="1" t="s">
        <v>4658</v>
      </c>
      <c r="BL2699" s="1" t="s">
        <v>11551</v>
      </c>
      <c r="BM2699" s="1" t="s">
        <v>4659</v>
      </c>
      <c r="BN2699" s="1" t="s">
        <v>11828</v>
      </c>
      <c r="BO2699" s="1" t="s">
        <v>4660</v>
      </c>
      <c r="BP2699" s="1" t="s">
        <v>11087</v>
      </c>
      <c r="BQ2699" s="1" t="s">
        <v>4661</v>
      </c>
      <c r="BR2699" s="1" t="s">
        <v>9591</v>
      </c>
      <c r="BS2699" s="1" t="s">
        <v>348</v>
      </c>
      <c r="BT2699" s="1" t="s">
        <v>10001</v>
      </c>
    </row>
    <row r="2700" spans="1:72" ht="13.5" customHeight="1">
      <c r="A2700" s="4" t="str">
        <f t="shared" si="76"/>
        <v>1702_각남면_0127</v>
      </c>
      <c r="B2700" s="1">
        <v>1702</v>
      </c>
      <c r="C2700" s="1" t="s">
        <v>12741</v>
      </c>
      <c r="D2700" s="1" t="s">
        <v>12742</v>
      </c>
      <c r="E2700" s="1">
        <v>2699</v>
      </c>
      <c r="F2700" s="1">
        <v>11</v>
      </c>
      <c r="G2700" s="1" t="s">
        <v>4637</v>
      </c>
      <c r="H2700" s="1" t="s">
        <v>7061</v>
      </c>
      <c r="I2700" s="1">
        <v>1</v>
      </c>
      <c r="L2700" s="1">
        <v>4</v>
      </c>
      <c r="M2700" s="1" t="s">
        <v>14948</v>
      </c>
      <c r="N2700" s="1" t="s">
        <v>14949</v>
      </c>
      <c r="S2700" s="1" t="s">
        <v>49</v>
      </c>
      <c r="T2700" s="1" t="s">
        <v>2878</v>
      </c>
      <c r="W2700" s="1" t="s">
        <v>76</v>
      </c>
      <c r="X2700" s="1" t="s">
        <v>12974</v>
      </c>
      <c r="Y2700" s="1" t="s">
        <v>119</v>
      </c>
      <c r="Z2700" s="1" t="s">
        <v>7818</v>
      </c>
      <c r="AC2700" s="1">
        <v>47</v>
      </c>
      <c r="AD2700" s="1" t="s">
        <v>575</v>
      </c>
      <c r="AE2700" s="1" t="s">
        <v>9807</v>
      </c>
      <c r="AJ2700" s="1" t="s">
        <v>2054</v>
      </c>
      <c r="AK2700" s="1" t="s">
        <v>9990</v>
      </c>
      <c r="AL2700" s="1" t="s">
        <v>79</v>
      </c>
      <c r="AM2700" s="1" t="s">
        <v>13206</v>
      </c>
      <c r="AT2700" s="1" t="s">
        <v>207</v>
      </c>
      <c r="AU2700" s="1" t="s">
        <v>10187</v>
      </c>
      <c r="AV2700" s="1" t="s">
        <v>4662</v>
      </c>
      <c r="AW2700" s="1" t="s">
        <v>10677</v>
      </c>
      <c r="BG2700" s="1" t="s">
        <v>207</v>
      </c>
      <c r="BH2700" s="1" t="s">
        <v>10187</v>
      </c>
      <c r="BI2700" s="1" t="s">
        <v>4663</v>
      </c>
      <c r="BJ2700" s="1" t="s">
        <v>11377</v>
      </c>
      <c r="BK2700" s="1" t="s">
        <v>207</v>
      </c>
      <c r="BL2700" s="1" t="s">
        <v>10187</v>
      </c>
      <c r="BM2700" s="1" t="s">
        <v>4664</v>
      </c>
      <c r="BN2700" s="1" t="s">
        <v>11829</v>
      </c>
      <c r="BO2700" s="1" t="s">
        <v>207</v>
      </c>
      <c r="BP2700" s="1" t="s">
        <v>10187</v>
      </c>
      <c r="BQ2700" s="1" t="s">
        <v>4665</v>
      </c>
      <c r="BR2700" s="1" t="s">
        <v>12440</v>
      </c>
      <c r="BS2700" s="1" t="s">
        <v>97</v>
      </c>
      <c r="BT2700" s="1" t="s">
        <v>9880</v>
      </c>
    </row>
    <row r="2701" spans="1:72" ht="13.5" customHeight="1">
      <c r="A2701" s="4" t="str">
        <f t="shared" si="76"/>
        <v>1702_각남면_0127</v>
      </c>
      <c r="B2701" s="1">
        <v>1702</v>
      </c>
      <c r="C2701" s="1" t="s">
        <v>12741</v>
      </c>
      <c r="D2701" s="1" t="s">
        <v>12742</v>
      </c>
      <c r="E2701" s="1">
        <v>2700</v>
      </c>
      <c r="F2701" s="1">
        <v>11</v>
      </c>
      <c r="G2701" s="1" t="s">
        <v>4637</v>
      </c>
      <c r="H2701" s="1" t="s">
        <v>7061</v>
      </c>
      <c r="I2701" s="1">
        <v>1</v>
      </c>
      <c r="L2701" s="1">
        <v>4</v>
      </c>
      <c r="M2701" s="1" t="s">
        <v>14948</v>
      </c>
      <c r="N2701" s="1" t="s">
        <v>14949</v>
      </c>
      <c r="S2701" s="1" t="s">
        <v>64</v>
      </c>
      <c r="T2701" s="1" t="s">
        <v>7221</v>
      </c>
      <c r="AC2701" s="1">
        <v>11</v>
      </c>
      <c r="AD2701" s="1" t="s">
        <v>495</v>
      </c>
      <c r="AE2701" s="1" t="s">
        <v>9805</v>
      </c>
    </row>
    <row r="2702" spans="1:72" ht="13.5" customHeight="1">
      <c r="A2702" s="4" t="str">
        <f t="shared" si="76"/>
        <v>1702_각남면_0127</v>
      </c>
      <c r="B2702" s="1">
        <v>1702</v>
      </c>
      <c r="C2702" s="1" t="s">
        <v>12741</v>
      </c>
      <c r="D2702" s="1" t="s">
        <v>12742</v>
      </c>
      <c r="E2702" s="1">
        <v>2701</v>
      </c>
      <c r="F2702" s="1">
        <v>11</v>
      </c>
      <c r="G2702" s="1" t="s">
        <v>4637</v>
      </c>
      <c r="H2702" s="1" t="s">
        <v>7061</v>
      </c>
      <c r="I2702" s="1">
        <v>1</v>
      </c>
      <c r="L2702" s="1">
        <v>4</v>
      </c>
      <c r="M2702" s="1" t="s">
        <v>14948</v>
      </c>
      <c r="N2702" s="1" t="s">
        <v>14949</v>
      </c>
      <c r="S2702" s="1" t="s">
        <v>800</v>
      </c>
      <c r="T2702" s="1" t="s">
        <v>7237</v>
      </c>
      <c r="AC2702" s="1">
        <v>14</v>
      </c>
      <c r="AD2702" s="1" t="s">
        <v>159</v>
      </c>
      <c r="AE2702" s="1" t="s">
        <v>9777</v>
      </c>
    </row>
    <row r="2703" spans="1:72" ht="13.5" customHeight="1">
      <c r="A2703" s="4" t="str">
        <f t="shared" si="76"/>
        <v>1702_각남면_0127</v>
      </c>
      <c r="B2703" s="1">
        <v>1702</v>
      </c>
      <c r="C2703" s="1" t="s">
        <v>12741</v>
      </c>
      <c r="D2703" s="1" t="s">
        <v>12742</v>
      </c>
      <c r="E2703" s="1">
        <v>2702</v>
      </c>
      <c r="F2703" s="1">
        <v>11</v>
      </c>
      <c r="G2703" s="1" t="s">
        <v>4637</v>
      </c>
      <c r="H2703" s="1" t="s">
        <v>7061</v>
      </c>
      <c r="I2703" s="1">
        <v>1</v>
      </c>
      <c r="L2703" s="1">
        <v>4</v>
      </c>
      <c r="M2703" s="1" t="s">
        <v>14948</v>
      </c>
      <c r="N2703" s="1" t="s">
        <v>14949</v>
      </c>
      <c r="S2703" s="1" t="s">
        <v>800</v>
      </c>
      <c r="T2703" s="1" t="s">
        <v>7237</v>
      </c>
      <c r="AC2703" s="1">
        <v>9</v>
      </c>
      <c r="AD2703" s="1" t="s">
        <v>736</v>
      </c>
      <c r="AE2703" s="1" t="s">
        <v>9813</v>
      </c>
      <c r="AF2703" s="1" t="s">
        <v>100</v>
      </c>
      <c r="AG2703" s="1" t="s">
        <v>9819</v>
      </c>
    </row>
    <row r="2704" spans="1:72" ht="13.5" customHeight="1">
      <c r="A2704" s="4" t="str">
        <f t="shared" si="76"/>
        <v>1702_각남면_0127</v>
      </c>
      <c r="B2704" s="1">
        <v>1702</v>
      </c>
      <c r="C2704" s="1" t="s">
        <v>12741</v>
      </c>
      <c r="D2704" s="1" t="s">
        <v>12742</v>
      </c>
      <c r="E2704" s="1">
        <v>2703</v>
      </c>
      <c r="F2704" s="1">
        <v>11</v>
      </c>
      <c r="G2704" s="1" t="s">
        <v>4637</v>
      </c>
      <c r="H2704" s="1" t="s">
        <v>7061</v>
      </c>
      <c r="I2704" s="1">
        <v>1</v>
      </c>
      <c r="L2704" s="1">
        <v>5</v>
      </c>
      <c r="M2704" s="1" t="s">
        <v>15188</v>
      </c>
      <c r="N2704" s="1" t="s">
        <v>15138</v>
      </c>
      <c r="T2704" s="1" t="s">
        <v>14194</v>
      </c>
      <c r="U2704" s="1" t="s">
        <v>55</v>
      </c>
      <c r="V2704" s="1" t="s">
        <v>7306</v>
      </c>
      <c r="W2704" s="1" t="s">
        <v>303</v>
      </c>
      <c r="X2704" s="1" t="s">
        <v>7757</v>
      </c>
      <c r="Y2704" s="1" t="s">
        <v>4666</v>
      </c>
      <c r="Z2704" s="1" t="s">
        <v>8670</v>
      </c>
      <c r="AC2704" s="1">
        <v>33</v>
      </c>
      <c r="AD2704" s="1" t="s">
        <v>380</v>
      </c>
      <c r="AE2704" s="1" t="s">
        <v>9798</v>
      </c>
      <c r="AJ2704" s="1" t="s">
        <v>17</v>
      </c>
      <c r="AK2704" s="1" t="s">
        <v>9936</v>
      </c>
      <c r="AL2704" s="1" t="s">
        <v>149</v>
      </c>
      <c r="AM2704" s="1" t="s">
        <v>9962</v>
      </c>
      <c r="AT2704" s="1" t="s">
        <v>207</v>
      </c>
      <c r="AU2704" s="1" t="s">
        <v>10187</v>
      </c>
      <c r="AV2704" s="1" t="s">
        <v>4667</v>
      </c>
      <c r="AW2704" s="1" t="s">
        <v>10678</v>
      </c>
      <c r="BG2704" s="1" t="s">
        <v>207</v>
      </c>
      <c r="BH2704" s="1" t="s">
        <v>10187</v>
      </c>
      <c r="BI2704" s="1" t="s">
        <v>4668</v>
      </c>
      <c r="BJ2704" s="1" t="s">
        <v>7795</v>
      </c>
      <c r="BK2704" s="1" t="s">
        <v>207</v>
      </c>
      <c r="BL2704" s="1" t="s">
        <v>10187</v>
      </c>
      <c r="BM2704" s="1" t="s">
        <v>4669</v>
      </c>
      <c r="BN2704" s="1" t="s">
        <v>11830</v>
      </c>
      <c r="BO2704" s="1" t="s">
        <v>13633</v>
      </c>
      <c r="BP2704" s="1" t="s">
        <v>13634</v>
      </c>
      <c r="BQ2704" s="1" t="s">
        <v>4670</v>
      </c>
      <c r="BR2704" s="1" t="s">
        <v>12441</v>
      </c>
      <c r="BS2704" s="1" t="s">
        <v>97</v>
      </c>
      <c r="BT2704" s="1" t="s">
        <v>9880</v>
      </c>
    </row>
    <row r="2705" spans="1:72" ht="13.5" customHeight="1">
      <c r="A2705" s="4" t="str">
        <f t="shared" si="76"/>
        <v>1702_각남면_0127</v>
      </c>
      <c r="B2705" s="1">
        <v>1702</v>
      </c>
      <c r="C2705" s="1" t="s">
        <v>12741</v>
      </c>
      <c r="D2705" s="1" t="s">
        <v>12742</v>
      </c>
      <c r="E2705" s="1">
        <v>2704</v>
      </c>
      <c r="F2705" s="1">
        <v>11</v>
      </c>
      <c r="G2705" s="1" t="s">
        <v>4637</v>
      </c>
      <c r="H2705" s="1" t="s">
        <v>7061</v>
      </c>
      <c r="I2705" s="1">
        <v>1</v>
      </c>
      <c r="L2705" s="1">
        <v>5</v>
      </c>
      <c r="M2705" s="1" t="s">
        <v>15188</v>
      </c>
      <c r="N2705" s="1" t="s">
        <v>15138</v>
      </c>
      <c r="S2705" s="1" t="s">
        <v>3855</v>
      </c>
      <c r="T2705" s="1" t="s">
        <v>7274</v>
      </c>
      <c r="W2705" s="1" t="s">
        <v>3704</v>
      </c>
      <c r="X2705" s="1" t="s">
        <v>7796</v>
      </c>
      <c r="Y2705" s="1" t="s">
        <v>119</v>
      </c>
      <c r="Z2705" s="1" t="s">
        <v>7818</v>
      </c>
      <c r="AC2705" s="1">
        <v>59</v>
      </c>
      <c r="AD2705" s="1" t="s">
        <v>296</v>
      </c>
      <c r="AE2705" s="1" t="s">
        <v>9791</v>
      </c>
    </row>
    <row r="2706" spans="1:72" ht="13.5" customHeight="1">
      <c r="A2706" s="4" t="str">
        <f t="shared" si="76"/>
        <v>1702_각남면_0127</v>
      </c>
      <c r="B2706" s="1">
        <v>1702</v>
      </c>
      <c r="C2706" s="1" t="s">
        <v>12741</v>
      </c>
      <c r="D2706" s="1" t="s">
        <v>12742</v>
      </c>
      <c r="E2706" s="1">
        <v>2705</v>
      </c>
      <c r="F2706" s="1">
        <v>11</v>
      </c>
      <c r="G2706" s="1" t="s">
        <v>4637</v>
      </c>
      <c r="H2706" s="1" t="s">
        <v>7061</v>
      </c>
      <c r="I2706" s="1">
        <v>1</v>
      </c>
      <c r="L2706" s="1">
        <v>5</v>
      </c>
      <c r="M2706" s="1" t="s">
        <v>15188</v>
      </c>
      <c r="N2706" s="1" t="s">
        <v>15138</v>
      </c>
      <c r="S2706" s="1" t="s">
        <v>49</v>
      </c>
      <c r="T2706" s="1" t="s">
        <v>2878</v>
      </c>
      <c r="W2706" s="1" t="s">
        <v>155</v>
      </c>
      <c r="X2706" s="1" t="s">
        <v>7753</v>
      </c>
      <c r="Y2706" s="1" t="s">
        <v>119</v>
      </c>
      <c r="Z2706" s="1" t="s">
        <v>7818</v>
      </c>
      <c r="AC2706" s="1">
        <v>39</v>
      </c>
      <c r="AD2706" s="1" t="s">
        <v>803</v>
      </c>
      <c r="AE2706" s="1" t="s">
        <v>9815</v>
      </c>
      <c r="AJ2706" s="1" t="s">
        <v>2054</v>
      </c>
      <c r="AK2706" s="1" t="s">
        <v>9990</v>
      </c>
      <c r="AL2706" s="1" t="s">
        <v>348</v>
      </c>
      <c r="AM2706" s="1" t="s">
        <v>10001</v>
      </c>
      <c r="AT2706" s="1" t="s">
        <v>13381</v>
      </c>
      <c r="AU2706" s="1" t="s">
        <v>13382</v>
      </c>
      <c r="AV2706" s="1" t="s">
        <v>13383</v>
      </c>
      <c r="AW2706" s="1" t="s">
        <v>13384</v>
      </c>
      <c r="BG2706" s="1" t="s">
        <v>4660</v>
      </c>
      <c r="BH2706" s="1" t="s">
        <v>11087</v>
      </c>
      <c r="BI2706" s="1" t="s">
        <v>4581</v>
      </c>
      <c r="BJ2706" s="1" t="s">
        <v>7773</v>
      </c>
      <c r="BK2706" s="1" t="s">
        <v>4671</v>
      </c>
      <c r="BL2706" s="1" t="s">
        <v>11552</v>
      </c>
      <c r="BM2706" s="1" t="s">
        <v>4672</v>
      </c>
      <c r="BN2706" s="1" t="s">
        <v>11831</v>
      </c>
      <c r="BO2706" s="1" t="s">
        <v>207</v>
      </c>
      <c r="BP2706" s="1" t="s">
        <v>10187</v>
      </c>
      <c r="BQ2706" s="1" t="s">
        <v>4673</v>
      </c>
      <c r="BR2706" s="1" t="s">
        <v>13831</v>
      </c>
      <c r="BS2706" s="1" t="s">
        <v>79</v>
      </c>
      <c r="BT2706" s="1" t="s">
        <v>14129</v>
      </c>
    </row>
    <row r="2707" spans="1:72" ht="13.5" customHeight="1">
      <c r="A2707" s="4" t="str">
        <f t="shared" si="76"/>
        <v>1702_각남면_0127</v>
      </c>
      <c r="B2707" s="1">
        <v>1702</v>
      </c>
      <c r="C2707" s="1" t="s">
        <v>12741</v>
      </c>
      <c r="D2707" s="1" t="s">
        <v>12742</v>
      </c>
      <c r="E2707" s="1">
        <v>2706</v>
      </c>
      <c r="F2707" s="1">
        <v>11</v>
      </c>
      <c r="G2707" s="1" t="s">
        <v>4637</v>
      </c>
      <c r="H2707" s="1" t="s">
        <v>7061</v>
      </c>
      <c r="I2707" s="1">
        <v>1</v>
      </c>
      <c r="L2707" s="1">
        <v>5</v>
      </c>
      <c r="M2707" s="1" t="s">
        <v>15188</v>
      </c>
      <c r="N2707" s="1" t="s">
        <v>15138</v>
      </c>
      <c r="S2707" s="1" t="s">
        <v>68</v>
      </c>
      <c r="T2707" s="1" t="s">
        <v>7222</v>
      </c>
      <c r="Y2707" s="1" t="s">
        <v>4674</v>
      </c>
      <c r="Z2707" s="1" t="s">
        <v>9054</v>
      </c>
      <c r="AC2707" s="1">
        <v>15</v>
      </c>
      <c r="AD2707" s="1" t="s">
        <v>70</v>
      </c>
      <c r="AE2707" s="1" t="s">
        <v>9764</v>
      </c>
    </row>
    <row r="2708" spans="1:72" ht="13.5" customHeight="1">
      <c r="A2708" s="4" t="str">
        <f t="shared" si="76"/>
        <v>1702_각남면_0127</v>
      </c>
      <c r="B2708" s="1">
        <v>1702</v>
      </c>
      <c r="C2708" s="1" t="s">
        <v>12741</v>
      </c>
      <c r="D2708" s="1" t="s">
        <v>12742</v>
      </c>
      <c r="E2708" s="1">
        <v>2707</v>
      </c>
      <c r="F2708" s="1">
        <v>11</v>
      </c>
      <c r="G2708" s="1" t="s">
        <v>4637</v>
      </c>
      <c r="H2708" s="1" t="s">
        <v>7061</v>
      </c>
      <c r="I2708" s="1">
        <v>1</v>
      </c>
      <c r="L2708" s="1">
        <v>5</v>
      </c>
      <c r="M2708" s="1" t="s">
        <v>15188</v>
      </c>
      <c r="N2708" s="1" t="s">
        <v>15138</v>
      </c>
      <c r="S2708" s="1" t="s">
        <v>68</v>
      </c>
      <c r="T2708" s="1" t="s">
        <v>7222</v>
      </c>
      <c r="Y2708" s="1" t="s">
        <v>3624</v>
      </c>
      <c r="Z2708" s="1" t="s">
        <v>8730</v>
      </c>
      <c r="AC2708" s="1">
        <v>9</v>
      </c>
      <c r="AD2708" s="1" t="s">
        <v>408</v>
      </c>
      <c r="AE2708" s="1" t="s">
        <v>9800</v>
      </c>
    </row>
    <row r="2709" spans="1:72" ht="13.5" customHeight="1">
      <c r="A2709" s="4" t="str">
        <f t="shared" si="76"/>
        <v>1702_각남면_0127</v>
      </c>
      <c r="B2709" s="1">
        <v>1702</v>
      </c>
      <c r="C2709" s="1" t="s">
        <v>12741</v>
      </c>
      <c r="D2709" s="1" t="s">
        <v>12742</v>
      </c>
      <c r="E2709" s="1">
        <v>2708</v>
      </c>
      <c r="F2709" s="1">
        <v>11</v>
      </c>
      <c r="G2709" s="1" t="s">
        <v>4637</v>
      </c>
      <c r="H2709" s="1" t="s">
        <v>7061</v>
      </c>
      <c r="I2709" s="1">
        <v>1</v>
      </c>
      <c r="L2709" s="1">
        <v>5</v>
      </c>
      <c r="M2709" s="1" t="s">
        <v>15188</v>
      </c>
      <c r="N2709" s="1" t="s">
        <v>15138</v>
      </c>
      <c r="S2709" s="1" t="s">
        <v>68</v>
      </c>
      <c r="T2709" s="1" t="s">
        <v>7222</v>
      </c>
      <c r="Y2709" s="1" t="s">
        <v>4675</v>
      </c>
      <c r="Z2709" s="1" t="s">
        <v>9055</v>
      </c>
      <c r="AC2709" s="1">
        <v>5</v>
      </c>
      <c r="AD2709" s="1" t="s">
        <v>319</v>
      </c>
      <c r="AE2709" s="1" t="s">
        <v>7865</v>
      </c>
      <c r="AF2709" s="1" t="s">
        <v>100</v>
      </c>
      <c r="AG2709" s="1" t="s">
        <v>9819</v>
      </c>
    </row>
    <row r="2710" spans="1:72" ht="13.5" customHeight="1">
      <c r="A2710" s="4" t="str">
        <f t="shared" si="76"/>
        <v>1702_각남면_0127</v>
      </c>
      <c r="B2710" s="1">
        <v>1702</v>
      </c>
      <c r="C2710" s="1" t="s">
        <v>12741</v>
      </c>
      <c r="D2710" s="1" t="s">
        <v>12742</v>
      </c>
      <c r="E2710" s="1">
        <v>2709</v>
      </c>
      <c r="F2710" s="1">
        <v>11</v>
      </c>
      <c r="G2710" s="1" t="s">
        <v>4637</v>
      </c>
      <c r="H2710" s="1" t="s">
        <v>7061</v>
      </c>
      <c r="I2710" s="1">
        <v>1</v>
      </c>
      <c r="L2710" s="1">
        <v>5</v>
      </c>
      <c r="M2710" s="1" t="s">
        <v>15188</v>
      </c>
      <c r="N2710" s="1" t="s">
        <v>15138</v>
      </c>
      <c r="T2710" s="1" t="s">
        <v>15306</v>
      </c>
      <c r="U2710" s="1" t="s">
        <v>130</v>
      </c>
      <c r="V2710" s="1" t="s">
        <v>7309</v>
      </c>
      <c r="Y2710" s="1" t="s">
        <v>4676</v>
      </c>
      <c r="Z2710" s="1" t="s">
        <v>8535</v>
      </c>
      <c r="AC2710" s="1">
        <v>43</v>
      </c>
      <c r="AD2710" s="1" t="s">
        <v>353</v>
      </c>
      <c r="AE2710" s="1" t="s">
        <v>9797</v>
      </c>
      <c r="AT2710" s="1" t="s">
        <v>57</v>
      </c>
      <c r="AU2710" s="1" t="s">
        <v>7320</v>
      </c>
      <c r="AV2710" s="1" t="s">
        <v>4677</v>
      </c>
      <c r="AW2710" s="1" t="s">
        <v>10679</v>
      </c>
      <c r="BB2710" s="1" t="s">
        <v>50</v>
      </c>
      <c r="BC2710" s="1" t="s">
        <v>7304</v>
      </c>
      <c r="BD2710" s="1" t="s">
        <v>4678</v>
      </c>
      <c r="BE2710" s="1" t="s">
        <v>10975</v>
      </c>
    </row>
    <row r="2711" spans="1:72" ht="13.5" customHeight="1">
      <c r="A2711" s="4" t="str">
        <f t="shared" si="76"/>
        <v>1702_각남면_0127</v>
      </c>
      <c r="B2711" s="1">
        <v>1702</v>
      </c>
      <c r="C2711" s="1" t="s">
        <v>12741</v>
      </c>
      <c r="D2711" s="1" t="s">
        <v>12742</v>
      </c>
      <c r="E2711" s="1">
        <v>2710</v>
      </c>
      <c r="F2711" s="1">
        <v>11</v>
      </c>
      <c r="G2711" s="1" t="s">
        <v>4637</v>
      </c>
      <c r="H2711" s="1" t="s">
        <v>7061</v>
      </c>
      <c r="I2711" s="1">
        <v>1</v>
      </c>
      <c r="L2711" s="1">
        <v>5</v>
      </c>
      <c r="M2711" s="1" t="s">
        <v>15188</v>
      </c>
      <c r="N2711" s="1" t="s">
        <v>15138</v>
      </c>
      <c r="T2711" s="1" t="s">
        <v>15306</v>
      </c>
      <c r="U2711" s="1" t="s">
        <v>130</v>
      </c>
      <c r="V2711" s="1" t="s">
        <v>7309</v>
      </c>
      <c r="Y2711" s="1" t="s">
        <v>4679</v>
      </c>
      <c r="Z2711" s="1" t="s">
        <v>9056</v>
      </c>
      <c r="AF2711" s="1" t="s">
        <v>4680</v>
      </c>
      <c r="AG2711" s="1" t="s">
        <v>9850</v>
      </c>
    </row>
    <row r="2712" spans="1:72" ht="13.5" customHeight="1">
      <c r="A2712" s="4" t="str">
        <f t="shared" si="76"/>
        <v>1702_각남면_0127</v>
      </c>
      <c r="B2712" s="1">
        <v>1702</v>
      </c>
      <c r="C2712" s="1" t="s">
        <v>12741</v>
      </c>
      <c r="D2712" s="1" t="s">
        <v>12742</v>
      </c>
      <c r="E2712" s="1">
        <v>2711</v>
      </c>
      <c r="F2712" s="1">
        <v>11</v>
      </c>
      <c r="G2712" s="1" t="s">
        <v>4637</v>
      </c>
      <c r="H2712" s="1" t="s">
        <v>7061</v>
      </c>
      <c r="I2712" s="1">
        <v>1</v>
      </c>
      <c r="L2712" s="1">
        <v>5</v>
      </c>
      <c r="M2712" s="1" t="s">
        <v>15188</v>
      </c>
      <c r="N2712" s="1" t="s">
        <v>15138</v>
      </c>
      <c r="T2712" s="1" t="s">
        <v>15306</v>
      </c>
      <c r="U2712" s="1" t="s">
        <v>130</v>
      </c>
      <c r="V2712" s="1" t="s">
        <v>7309</v>
      </c>
      <c r="Y2712" s="1" t="s">
        <v>15499</v>
      </c>
      <c r="Z2712" s="1" t="s">
        <v>8965</v>
      </c>
      <c r="AC2712" s="1">
        <v>22</v>
      </c>
      <c r="AD2712" s="1" t="s">
        <v>465</v>
      </c>
      <c r="AE2712" s="1" t="s">
        <v>9802</v>
      </c>
    </row>
    <row r="2713" spans="1:72" ht="13.5" customHeight="1">
      <c r="A2713" s="4" t="str">
        <f t="shared" ref="A2713:A2737" si="77">HYPERLINK("http://kyu.snu.ac.kr/sdhj/index.jsp?type=hj/GK14658_00IH_0001_0127.jpg","1702_각남면_0127")</f>
        <v>1702_각남면_0127</v>
      </c>
      <c r="B2713" s="1">
        <v>1702</v>
      </c>
      <c r="C2713" s="1" t="s">
        <v>12741</v>
      </c>
      <c r="D2713" s="1" t="s">
        <v>12742</v>
      </c>
      <c r="E2713" s="1">
        <v>2712</v>
      </c>
      <c r="F2713" s="1">
        <v>11</v>
      </c>
      <c r="G2713" s="1" t="s">
        <v>4637</v>
      </c>
      <c r="H2713" s="1" t="s">
        <v>7061</v>
      </c>
      <c r="I2713" s="1">
        <v>1</v>
      </c>
      <c r="L2713" s="1">
        <v>5</v>
      </c>
      <c r="M2713" s="1" t="s">
        <v>15188</v>
      </c>
      <c r="N2713" s="1" t="s">
        <v>15138</v>
      </c>
      <c r="T2713" s="1" t="s">
        <v>15306</v>
      </c>
      <c r="U2713" s="1" t="s">
        <v>130</v>
      </c>
      <c r="V2713" s="1" t="s">
        <v>7309</v>
      </c>
      <c r="Y2713" s="1" t="s">
        <v>2555</v>
      </c>
      <c r="Z2713" s="1" t="s">
        <v>8654</v>
      </c>
      <c r="AC2713" s="1">
        <v>20</v>
      </c>
      <c r="AD2713" s="1" t="s">
        <v>263</v>
      </c>
      <c r="AE2713" s="1" t="s">
        <v>9787</v>
      </c>
      <c r="AT2713" s="1" t="s">
        <v>57</v>
      </c>
      <c r="AU2713" s="1" t="s">
        <v>7320</v>
      </c>
      <c r="AV2713" s="1" t="s">
        <v>4681</v>
      </c>
      <c r="AW2713" s="1" t="s">
        <v>10680</v>
      </c>
      <c r="BB2713" s="1" t="s">
        <v>141</v>
      </c>
      <c r="BC2713" s="1" t="s">
        <v>7634</v>
      </c>
      <c r="BD2713" s="1" t="s">
        <v>4682</v>
      </c>
      <c r="BE2713" s="1" t="s">
        <v>10976</v>
      </c>
    </row>
    <row r="2714" spans="1:72" ht="13.5" customHeight="1">
      <c r="A2714" s="4" t="str">
        <f t="shared" si="77"/>
        <v>1702_각남면_0127</v>
      </c>
      <c r="B2714" s="1">
        <v>1702</v>
      </c>
      <c r="C2714" s="1" t="s">
        <v>12741</v>
      </c>
      <c r="D2714" s="1" t="s">
        <v>12742</v>
      </c>
      <c r="E2714" s="1">
        <v>2713</v>
      </c>
      <c r="F2714" s="1">
        <v>11</v>
      </c>
      <c r="G2714" s="1" t="s">
        <v>4637</v>
      </c>
      <c r="H2714" s="1" t="s">
        <v>7061</v>
      </c>
      <c r="I2714" s="1">
        <v>1</v>
      </c>
      <c r="L2714" s="1">
        <v>5</v>
      </c>
      <c r="M2714" s="1" t="s">
        <v>15188</v>
      </c>
      <c r="N2714" s="1" t="s">
        <v>15138</v>
      </c>
      <c r="T2714" s="1" t="s">
        <v>15306</v>
      </c>
      <c r="U2714" s="1" t="s">
        <v>130</v>
      </c>
      <c r="V2714" s="1" t="s">
        <v>7309</v>
      </c>
      <c r="Y2714" s="1" t="s">
        <v>4683</v>
      </c>
      <c r="Z2714" s="1" t="s">
        <v>9057</v>
      </c>
      <c r="AC2714" s="1">
        <v>51</v>
      </c>
      <c r="AD2714" s="1" t="s">
        <v>593</v>
      </c>
      <c r="AE2714" s="1" t="s">
        <v>9808</v>
      </c>
      <c r="AT2714" s="1" t="s">
        <v>4684</v>
      </c>
      <c r="AU2714" s="1" t="s">
        <v>10068</v>
      </c>
      <c r="AV2714" s="1" t="s">
        <v>4685</v>
      </c>
      <c r="AW2714" s="1" t="s">
        <v>13391</v>
      </c>
      <c r="BB2714" s="1" t="s">
        <v>141</v>
      </c>
      <c r="BC2714" s="1" t="s">
        <v>7634</v>
      </c>
      <c r="BD2714" s="1" t="s">
        <v>1211</v>
      </c>
      <c r="BE2714" s="1" t="s">
        <v>8074</v>
      </c>
    </row>
    <row r="2715" spans="1:72" ht="13.5" customHeight="1">
      <c r="A2715" s="4" t="str">
        <f t="shared" si="77"/>
        <v>1702_각남면_0127</v>
      </c>
      <c r="B2715" s="1">
        <v>1702</v>
      </c>
      <c r="C2715" s="1" t="s">
        <v>12741</v>
      </c>
      <c r="D2715" s="1" t="s">
        <v>12742</v>
      </c>
      <c r="E2715" s="1">
        <v>2714</v>
      </c>
      <c r="F2715" s="1">
        <v>11</v>
      </c>
      <c r="G2715" s="1" t="s">
        <v>4637</v>
      </c>
      <c r="H2715" s="1" t="s">
        <v>7061</v>
      </c>
      <c r="I2715" s="1">
        <v>1</v>
      </c>
      <c r="L2715" s="1">
        <v>5</v>
      </c>
      <c r="M2715" s="1" t="s">
        <v>15188</v>
      </c>
      <c r="N2715" s="1" t="s">
        <v>15138</v>
      </c>
      <c r="T2715" s="1" t="s">
        <v>15306</v>
      </c>
      <c r="U2715" s="1" t="s">
        <v>130</v>
      </c>
      <c r="V2715" s="1" t="s">
        <v>7309</v>
      </c>
      <c r="Y2715" s="1" t="s">
        <v>4686</v>
      </c>
      <c r="Z2715" s="1" t="s">
        <v>9058</v>
      </c>
      <c r="AC2715" s="1">
        <v>42</v>
      </c>
      <c r="AD2715" s="1" t="s">
        <v>266</v>
      </c>
      <c r="AE2715" s="1" t="s">
        <v>9788</v>
      </c>
      <c r="AT2715" s="1" t="s">
        <v>57</v>
      </c>
      <c r="AU2715" s="1" t="s">
        <v>7320</v>
      </c>
      <c r="AV2715" s="1" t="s">
        <v>4687</v>
      </c>
      <c r="AW2715" s="1" t="s">
        <v>10681</v>
      </c>
      <c r="BB2715" s="1" t="s">
        <v>141</v>
      </c>
      <c r="BC2715" s="1" t="s">
        <v>7634</v>
      </c>
      <c r="BD2715" s="1" t="s">
        <v>15413</v>
      </c>
      <c r="BE2715" s="1" t="s">
        <v>8440</v>
      </c>
    </row>
    <row r="2716" spans="1:72" ht="13.5" customHeight="1">
      <c r="A2716" s="4" t="str">
        <f t="shared" si="77"/>
        <v>1702_각남면_0127</v>
      </c>
      <c r="B2716" s="1">
        <v>1702</v>
      </c>
      <c r="C2716" s="1" t="s">
        <v>12741</v>
      </c>
      <c r="D2716" s="1" t="s">
        <v>12742</v>
      </c>
      <c r="E2716" s="1">
        <v>2715</v>
      </c>
      <c r="F2716" s="1">
        <v>11</v>
      </c>
      <c r="G2716" s="1" t="s">
        <v>4637</v>
      </c>
      <c r="H2716" s="1" t="s">
        <v>7061</v>
      </c>
      <c r="I2716" s="1">
        <v>1</v>
      </c>
      <c r="L2716" s="1">
        <v>5</v>
      </c>
      <c r="M2716" s="1" t="s">
        <v>15188</v>
      </c>
      <c r="N2716" s="1" t="s">
        <v>15138</v>
      </c>
      <c r="T2716" s="1" t="s">
        <v>15306</v>
      </c>
      <c r="U2716" s="1" t="s">
        <v>130</v>
      </c>
      <c r="V2716" s="1" t="s">
        <v>7309</v>
      </c>
      <c r="Y2716" s="1" t="s">
        <v>4688</v>
      </c>
      <c r="Z2716" s="1" t="s">
        <v>9059</v>
      </c>
      <c r="AC2716" s="1">
        <v>15</v>
      </c>
      <c r="AD2716" s="1" t="s">
        <v>70</v>
      </c>
      <c r="AE2716" s="1" t="s">
        <v>9764</v>
      </c>
      <c r="BB2716" s="1" t="s">
        <v>292</v>
      </c>
      <c r="BC2716" s="1" t="s">
        <v>10920</v>
      </c>
      <c r="BE2716" s="1" t="s">
        <v>15709</v>
      </c>
      <c r="BF2716" s="1" t="s">
        <v>13507</v>
      </c>
    </row>
    <row r="2717" spans="1:72" ht="13.5" customHeight="1">
      <c r="A2717" s="4" t="str">
        <f t="shared" si="77"/>
        <v>1702_각남면_0127</v>
      </c>
      <c r="B2717" s="1">
        <v>1702</v>
      </c>
      <c r="C2717" s="1" t="s">
        <v>12741</v>
      </c>
      <c r="D2717" s="1" t="s">
        <v>12742</v>
      </c>
      <c r="E2717" s="1">
        <v>2716</v>
      </c>
      <c r="F2717" s="1">
        <v>11</v>
      </c>
      <c r="G2717" s="1" t="s">
        <v>4637</v>
      </c>
      <c r="H2717" s="1" t="s">
        <v>7061</v>
      </c>
      <c r="I2717" s="1">
        <v>1</v>
      </c>
      <c r="L2717" s="1">
        <v>5</v>
      </c>
      <c r="M2717" s="1" t="s">
        <v>15188</v>
      </c>
      <c r="N2717" s="1" t="s">
        <v>15138</v>
      </c>
      <c r="T2717" s="1" t="s">
        <v>15306</v>
      </c>
      <c r="U2717" s="1" t="s">
        <v>143</v>
      </c>
      <c r="V2717" s="1" t="s">
        <v>7311</v>
      </c>
      <c r="Y2717" s="1" t="s">
        <v>4689</v>
      </c>
      <c r="Z2717" s="1" t="s">
        <v>9060</v>
      </c>
      <c r="AC2717" s="1">
        <v>13</v>
      </c>
      <c r="AD2717" s="1" t="s">
        <v>717</v>
      </c>
      <c r="AE2717" s="1" t="s">
        <v>9812</v>
      </c>
      <c r="BC2717" s="1" t="s">
        <v>10920</v>
      </c>
      <c r="BE2717" s="1" t="s">
        <v>15709</v>
      </c>
      <c r="BF2717" s="1" t="s">
        <v>13511</v>
      </c>
    </row>
    <row r="2718" spans="1:72" ht="13.5" customHeight="1">
      <c r="A2718" s="4" t="str">
        <f t="shared" si="77"/>
        <v>1702_각남면_0127</v>
      </c>
      <c r="B2718" s="1">
        <v>1702</v>
      </c>
      <c r="C2718" s="1" t="s">
        <v>12741</v>
      </c>
      <c r="D2718" s="1" t="s">
        <v>12742</v>
      </c>
      <c r="E2718" s="1">
        <v>2717</v>
      </c>
      <c r="F2718" s="1">
        <v>11</v>
      </c>
      <c r="G2718" s="1" t="s">
        <v>4637</v>
      </c>
      <c r="H2718" s="1" t="s">
        <v>7061</v>
      </c>
      <c r="I2718" s="1">
        <v>1</v>
      </c>
      <c r="L2718" s="1">
        <v>5</v>
      </c>
      <c r="M2718" s="1" t="s">
        <v>15188</v>
      </c>
      <c r="N2718" s="1" t="s">
        <v>15138</v>
      </c>
      <c r="T2718" s="1" t="s">
        <v>15306</v>
      </c>
      <c r="U2718" s="1" t="s">
        <v>130</v>
      </c>
      <c r="V2718" s="1" t="s">
        <v>7309</v>
      </c>
      <c r="Y2718" s="1" t="s">
        <v>4690</v>
      </c>
      <c r="Z2718" s="1" t="s">
        <v>9061</v>
      </c>
      <c r="AC2718" s="1">
        <v>11</v>
      </c>
      <c r="AD2718" s="1" t="s">
        <v>313</v>
      </c>
      <c r="AE2718" s="1" t="s">
        <v>9793</v>
      </c>
      <c r="BC2718" s="1" t="s">
        <v>10920</v>
      </c>
      <c r="BE2718" s="1" t="s">
        <v>15709</v>
      </c>
      <c r="BF2718" s="1" t="s">
        <v>13512</v>
      </c>
    </row>
    <row r="2719" spans="1:72" ht="13.5" customHeight="1">
      <c r="A2719" s="4" t="str">
        <f t="shared" si="77"/>
        <v>1702_각남면_0127</v>
      </c>
      <c r="B2719" s="1">
        <v>1702</v>
      </c>
      <c r="C2719" s="1" t="s">
        <v>12741</v>
      </c>
      <c r="D2719" s="1" t="s">
        <v>12742</v>
      </c>
      <c r="E2719" s="1">
        <v>2718</v>
      </c>
      <c r="F2719" s="1">
        <v>11</v>
      </c>
      <c r="G2719" s="1" t="s">
        <v>4637</v>
      </c>
      <c r="H2719" s="1" t="s">
        <v>7061</v>
      </c>
      <c r="I2719" s="1">
        <v>1</v>
      </c>
      <c r="L2719" s="1">
        <v>5</v>
      </c>
      <c r="M2719" s="1" t="s">
        <v>15188</v>
      </c>
      <c r="N2719" s="1" t="s">
        <v>15138</v>
      </c>
      <c r="T2719" s="1" t="s">
        <v>15306</v>
      </c>
      <c r="U2719" s="1" t="s">
        <v>143</v>
      </c>
      <c r="V2719" s="1" t="s">
        <v>7311</v>
      </c>
      <c r="Y2719" s="1" t="s">
        <v>4691</v>
      </c>
      <c r="Z2719" s="1" t="s">
        <v>9062</v>
      </c>
      <c r="AC2719" s="1">
        <v>20</v>
      </c>
      <c r="AD2719" s="1" t="s">
        <v>263</v>
      </c>
      <c r="AE2719" s="1" t="s">
        <v>9787</v>
      </c>
      <c r="BB2719" s="1" t="s">
        <v>141</v>
      </c>
      <c r="BC2719" s="1" t="s">
        <v>7634</v>
      </c>
      <c r="BD2719" s="1" t="s">
        <v>4682</v>
      </c>
      <c r="BE2719" s="1" t="s">
        <v>10976</v>
      </c>
    </row>
    <row r="2720" spans="1:72" ht="13.5" customHeight="1">
      <c r="A2720" s="4" t="str">
        <f t="shared" si="77"/>
        <v>1702_각남면_0127</v>
      </c>
      <c r="B2720" s="1">
        <v>1702</v>
      </c>
      <c r="C2720" s="1" t="s">
        <v>12741</v>
      </c>
      <c r="D2720" s="1" t="s">
        <v>12742</v>
      </c>
      <c r="E2720" s="1">
        <v>2719</v>
      </c>
      <c r="F2720" s="1">
        <v>11</v>
      </c>
      <c r="G2720" s="1" t="s">
        <v>4637</v>
      </c>
      <c r="H2720" s="1" t="s">
        <v>7061</v>
      </c>
      <c r="I2720" s="1">
        <v>1</v>
      </c>
      <c r="L2720" s="1">
        <v>5</v>
      </c>
      <c r="M2720" s="1" t="s">
        <v>15188</v>
      </c>
      <c r="N2720" s="1" t="s">
        <v>15138</v>
      </c>
      <c r="T2720" s="1" t="s">
        <v>15306</v>
      </c>
      <c r="U2720" s="1" t="s">
        <v>130</v>
      </c>
      <c r="V2720" s="1" t="s">
        <v>7309</v>
      </c>
      <c r="Y2720" s="1" t="s">
        <v>1557</v>
      </c>
      <c r="Z2720" s="1" t="s">
        <v>8179</v>
      </c>
      <c r="AF2720" s="1" t="s">
        <v>368</v>
      </c>
      <c r="AG2720" s="1" t="s">
        <v>9826</v>
      </c>
    </row>
    <row r="2721" spans="1:73" ht="13.5" customHeight="1">
      <c r="A2721" s="4" t="str">
        <f t="shared" si="77"/>
        <v>1702_각남면_0127</v>
      </c>
      <c r="B2721" s="1">
        <v>1702</v>
      </c>
      <c r="C2721" s="1" t="s">
        <v>12741</v>
      </c>
      <c r="D2721" s="1" t="s">
        <v>12742</v>
      </c>
      <c r="E2721" s="1">
        <v>2720</v>
      </c>
      <c r="F2721" s="1">
        <v>11</v>
      </c>
      <c r="G2721" s="1" t="s">
        <v>4637</v>
      </c>
      <c r="H2721" s="1" t="s">
        <v>7061</v>
      </c>
      <c r="I2721" s="1">
        <v>1</v>
      </c>
      <c r="L2721" s="1">
        <v>5</v>
      </c>
      <c r="M2721" s="1" t="s">
        <v>15188</v>
      </c>
      <c r="N2721" s="1" t="s">
        <v>15138</v>
      </c>
      <c r="T2721" s="1" t="s">
        <v>15306</v>
      </c>
      <c r="U2721" s="1" t="s">
        <v>130</v>
      </c>
      <c r="V2721" s="1" t="s">
        <v>7309</v>
      </c>
      <c r="Y2721" s="1" t="s">
        <v>4692</v>
      </c>
      <c r="Z2721" s="1" t="s">
        <v>9063</v>
      </c>
      <c r="AC2721" s="1">
        <v>10</v>
      </c>
      <c r="AD2721" s="1" t="s">
        <v>72</v>
      </c>
      <c r="AE2721" s="1" t="s">
        <v>9765</v>
      </c>
      <c r="AF2721" s="1" t="s">
        <v>100</v>
      </c>
      <c r="AG2721" s="1" t="s">
        <v>9819</v>
      </c>
      <c r="BU2721" s="1" t="s">
        <v>3682</v>
      </c>
    </row>
    <row r="2722" spans="1:73" ht="13.5" customHeight="1">
      <c r="A2722" s="4" t="str">
        <f t="shared" si="77"/>
        <v>1702_각남면_0127</v>
      </c>
      <c r="B2722" s="1">
        <v>1702</v>
      </c>
      <c r="C2722" s="1" t="s">
        <v>12741</v>
      </c>
      <c r="D2722" s="1" t="s">
        <v>12742</v>
      </c>
      <c r="E2722" s="1">
        <v>2721</v>
      </c>
      <c r="F2722" s="1">
        <v>11</v>
      </c>
      <c r="G2722" s="1" t="s">
        <v>4637</v>
      </c>
      <c r="H2722" s="1" t="s">
        <v>7061</v>
      </c>
      <c r="I2722" s="1">
        <v>2</v>
      </c>
      <c r="J2722" s="1" t="s">
        <v>4693</v>
      </c>
      <c r="K2722" s="1" t="s">
        <v>7137</v>
      </c>
      <c r="L2722" s="1">
        <v>1</v>
      </c>
      <c r="M2722" s="1" t="s">
        <v>4694</v>
      </c>
      <c r="N2722" s="1" t="s">
        <v>9064</v>
      </c>
      <c r="T2722" s="1" t="s">
        <v>14194</v>
      </c>
      <c r="U2722" s="1" t="s">
        <v>1520</v>
      </c>
      <c r="V2722" s="1" t="s">
        <v>7413</v>
      </c>
      <c r="Y2722" s="1" t="s">
        <v>4694</v>
      </c>
      <c r="Z2722" s="1" t="s">
        <v>9064</v>
      </c>
      <c r="AC2722" s="1">
        <v>64</v>
      </c>
      <c r="AD2722" s="1" t="s">
        <v>103</v>
      </c>
      <c r="AE2722" s="1" t="s">
        <v>9769</v>
      </c>
      <c r="AJ2722" s="1" t="s">
        <v>17</v>
      </c>
      <c r="AK2722" s="1" t="s">
        <v>9936</v>
      </c>
      <c r="AL2722" s="1" t="s">
        <v>1151</v>
      </c>
      <c r="AM2722" s="1" t="s">
        <v>9954</v>
      </c>
      <c r="AT2722" s="1" t="s">
        <v>57</v>
      </c>
      <c r="AU2722" s="1" t="s">
        <v>7320</v>
      </c>
      <c r="AV2722" s="1" t="s">
        <v>1882</v>
      </c>
      <c r="AW2722" s="1" t="s">
        <v>8303</v>
      </c>
      <c r="BB2722" s="1" t="s">
        <v>141</v>
      </c>
      <c r="BC2722" s="1" t="s">
        <v>7634</v>
      </c>
      <c r="BD2722" s="1" t="s">
        <v>4695</v>
      </c>
      <c r="BE2722" s="1" t="s">
        <v>9066</v>
      </c>
      <c r="BG2722" s="1" t="s">
        <v>46</v>
      </c>
      <c r="BH2722" s="1" t="s">
        <v>7417</v>
      </c>
      <c r="BI2722" s="1" t="s">
        <v>4696</v>
      </c>
      <c r="BJ2722" s="1" t="s">
        <v>8655</v>
      </c>
      <c r="BK2722" s="1" t="s">
        <v>46</v>
      </c>
      <c r="BL2722" s="1" t="s">
        <v>7417</v>
      </c>
      <c r="BM2722" s="1" t="s">
        <v>4697</v>
      </c>
      <c r="BN2722" s="1" t="s">
        <v>11832</v>
      </c>
      <c r="BO2722" s="1" t="s">
        <v>46</v>
      </c>
      <c r="BP2722" s="1" t="s">
        <v>7417</v>
      </c>
      <c r="BQ2722" s="1" t="s">
        <v>4698</v>
      </c>
      <c r="BR2722" s="1" t="s">
        <v>10757</v>
      </c>
      <c r="BS2722" s="1" t="s">
        <v>4699</v>
      </c>
      <c r="BT2722" s="1" t="s">
        <v>12680</v>
      </c>
    </row>
    <row r="2723" spans="1:73" ht="13.5" customHeight="1">
      <c r="A2723" s="4" t="str">
        <f t="shared" si="77"/>
        <v>1702_각남면_0127</v>
      </c>
      <c r="B2723" s="1">
        <v>1702</v>
      </c>
      <c r="C2723" s="1" t="s">
        <v>12741</v>
      </c>
      <c r="D2723" s="1" t="s">
        <v>12742</v>
      </c>
      <c r="E2723" s="1">
        <v>2722</v>
      </c>
      <c r="F2723" s="1">
        <v>11</v>
      </c>
      <c r="G2723" s="1" t="s">
        <v>4637</v>
      </c>
      <c r="H2723" s="1" t="s">
        <v>7061</v>
      </c>
      <c r="I2723" s="1">
        <v>2</v>
      </c>
      <c r="L2723" s="1">
        <v>1</v>
      </c>
      <c r="M2723" s="1" t="s">
        <v>4694</v>
      </c>
      <c r="N2723" s="1" t="s">
        <v>9064</v>
      </c>
      <c r="S2723" s="1" t="s">
        <v>49</v>
      </c>
      <c r="T2723" s="1" t="s">
        <v>2878</v>
      </c>
      <c r="U2723" s="1" t="s">
        <v>50</v>
      </c>
      <c r="V2723" s="1" t="s">
        <v>7304</v>
      </c>
      <c r="Y2723" s="1" t="s">
        <v>15513</v>
      </c>
      <c r="Z2723" s="1" t="s">
        <v>9065</v>
      </c>
      <c r="AC2723" s="1">
        <v>57</v>
      </c>
      <c r="AD2723" s="1" t="s">
        <v>304</v>
      </c>
      <c r="AE2723" s="1" t="s">
        <v>9792</v>
      </c>
      <c r="AJ2723" s="1" t="s">
        <v>17</v>
      </c>
      <c r="AK2723" s="1" t="s">
        <v>9936</v>
      </c>
      <c r="AL2723" s="1" t="s">
        <v>97</v>
      </c>
      <c r="AM2723" s="1" t="s">
        <v>9880</v>
      </c>
      <c r="AN2723" s="1" t="s">
        <v>456</v>
      </c>
      <c r="AO2723" s="1" t="s">
        <v>7287</v>
      </c>
      <c r="AP2723" s="1" t="s">
        <v>55</v>
      </c>
      <c r="AQ2723" s="1" t="s">
        <v>7306</v>
      </c>
      <c r="AR2723" s="1" t="s">
        <v>4641</v>
      </c>
      <c r="AS2723" s="1" t="s">
        <v>13345</v>
      </c>
      <c r="AT2723" s="1" t="s">
        <v>46</v>
      </c>
      <c r="AU2723" s="1" t="s">
        <v>7417</v>
      </c>
      <c r="AV2723" s="1" t="s">
        <v>4643</v>
      </c>
      <c r="AW2723" s="1" t="s">
        <v>10380</v>
      </c>
      <c r="BB2723" s="1" t="s">
        <v>141</v>
      </c>
      <c r="BC2723" s="1" t="s">
        <v>7634</v>
      </c>
      <c r="BD2723" s="1" t="s">
        <v>51</v>
      </c>
      <c r="BE2723" s="1" t="s">
        <v>7809</v>
      </c>
      <c r="BG2723" s="1" t="s">
        <v>46</v>
      </c>
      <c r="BH2723" s="1" t="s">
        <v>7417</v>
      </c>
      <c r="BI2723" s="1" t="s">
        <v>4700</v>
      </c>
      <c r="BJ2723" s="1" t="s">
        <v>11378</v>
      </c>
      <c r="BK2723" s="1" t="s">
        <v>46</v>
      </c>
      <c r="BL2723" s="1" t="s">
        <v>7417</v>
      </c>
      <c r="BM2723" s="1" t="s">
        <v>4701</v>
      </c>
      <c r="BN2723" s="1" t="s">
        <v>11815</v>
      </c>
      <c r="BO2723" s="1" t="s">
        <v>57</v>
      </c>
      <c r="BP2723" s="1" t="s">
        <v>7320</v>
      </c>
      <c r="BQ2723" s="1" t="s">
        <v>4702</v>
      </c>
      <c r="BR2723" s="1" t="s">
        <v>9756</v>
      </c>
      <c r="BS2723" s="1" t="s">
        <v>97</v>
      </c>
      <c r="BT2723" s="1" t="s">
        <v>9880</v>
      </c>
    </row>
    <row r="2724" spans="1:73" ht="13.5" customHeight="1">
      <c r="A2724" s="4" t="str">
        <f t="shared" si="77"/>
        <v>1702_각남면_0127</v>
      </c>
      <c r="B2724" s="1">
        <v>1702</v>
      </c>
      <c r="C2724" s="1" t="s">
        <v>12741</v>
      </c>
      <c r="D2724" s="1" t="s">
        <v>12742</v>
      </c>
      <c r="E2724" s="1">
        <v>2723</v>
      </c>
      <c r="F2724" s="1">
        <v>11</v>
      </c>
      <c r="G2724" s="1" t="s">
        <v>4637</v>
      </c>
      <c r="H2724" s="1" t="s">
        <v>7061</v>
      </c>
      <c r="I2724" s="1">
        <v>2</v>
      </c>
      <c r="L2724" s="1">
        <v>1</v>
      </c>
      <c r="M2724" s="1" t="s">
        <v>4694</v>
      </c>
      <c r="N2724" s="1" t="s">
        <v>9064</v>
      </c>
      <c r="S2724" s="1" t="s">
        <v>280</v>
      </c>
      <c r="T2724" s="1" t="s">
        <v>7228</v>
      </c>
      <c r="Y2724" s="1" t="s">
        <v>4695</v>
      </c>
      <c r="Z2724" s="1" t="s">
        <v>9066</v>
      </c>
      <c r="AC2724" s="1">
        <v>77</v>
      </c>
      <c r="AD2724" s="1" t="s">
        <v>312</v>
      </c>
      <c r="AE2724" s="1" t="s">
        <v>7338</v>
      </c>
    </row>
    <row r="2725" spans="1:73" ht="13.5" customHeight="1">
      <c r="A2725" s="4" t="str">
        <f t="shared" si="77"/>
        <v>1702_각남면_0127</v>
      </c>
      <c r="B2725" s="1">
        <v>1702</v>
      </c>
      <c r="C2725" s="1" t="s">
        <v>12741</v>
      </c>
      <c r="D2725" s="1" t="s">
        <v>12742</v>
      </c>
      <c r="E2725" s="1">
        <v>2724</v>
      </c>
      <c r="F2725" s="1">
        <v>11</v>
      </c>
      <c r="G2725" s="1" t="s">
        <v>4637</v>
      </c>
      <c r="H2725" s="1" t="s">
        <v>7061</v>
      </c>
      <c r="I2725" s="1">
        <v>2</v>
      </c>
      <c r="L2725" s="1">
        <v>1</v>
      </c>
      <c r="M2725" s="1" t="s">
        <v>4694</v>
      </c>
      <c r="N2725" s="1" t="s">
        <v>9064</v>
      </c>
      <c r="S2725" s="1" t="s">
        <v>64</v>
      </c>
      <c r="T2725" s="1" t="s">
        <v>7221</v>
      </c>
      <c r="U2725" s="1" t="s">
        <v>50</v>
      </c>
      <c r="V2725" s="1" t="s">
        <v>7304</v>
      </c>
      <c r="Y2725" s="1" t="s">
        <v>1438</v>
      </c>
      <c r="Z2725" s="1" t="s">
        <v>8132</v>
      </c>
      <c r="AC2725" s="1">
        <v>12</v>
      </c>
      <c r="AD2725" s="1" t="s">
        <v>736</v>
      </c>
      <c r="AE2725" s="1" t="s">
        <v>9813</v>
      </c>
    </row>
    <row r="2726" spans="1:73" ht="13.5" customHeight="1">
      <c r="A2726" s="4" t="str">
        <f t="shared" si="77"/>
        <v>1702_각남면_0127</v>
      </c>
      <c r="B2726" s="1">
        <v>1702</v>
      </c>
      <c r="C2726" s="1" t="s">
        <v>12741</v>
      </c>
      <c r="D2726" s="1" t="s">
        <v>12742</v>
      </c>
      <c r="E2726" s="1">
        <v>2725</v>
      </c>
      <c r="F2726" s="1">
        <v>11</v>
      </c>
      <c r="G2726" s="1" t="s">
        <v>4637</v>
      </c>
      <c r="H2726" s="1" t="s">
        <v>7061</v>
      </c>
      <c r="I2726" s="1">
        <v>2</v>
      </c>
      <c r="L2726" s="1">
        <v>1</v>
      </c>
      <c r="M2726" s="1" t="s">
        <v>4694</v>
      </c>
      <c r="N2726" s="1" t="s">
        <v>9064</v>
      </c>
      <c r="S2726" s="1" t="s">
        <v>117</v>
      </c>
      <c r="T2726" s="1" t="s">
        <v>7223</v>
      </c>
      <c r="Y2726" s="1" t="s">
        <v>15413</v>
      </c>
      <c r="Z2726" s="1" t="s">
        <v>8440</v>
      </c>
      <c r="AC2726" s="1">
        <v>27</v>
      </c>
      <c r="AD2726" s="1" t="s">
        <v>483</v>
      </c>
      <c r="AE2726" s="1" t="s">
        <v>9497</v>
      </c>
    </row>
    <row r="2727" spans="1:73" ht="13.5" customHeight="1">
      <c r="A2727" s="4" t="str">
        <f t="shared" si="77"/>
        <v>1702_각남면_0127</v>
      </c>
      <c r="B2727" s="1">
        <v>1702</v>
      </c>
      <c r="C2727" s="1" t="s">
        <v>12741</v>
      </c>
      <c r="D2727" s="1" t="s">
        <v>12742</v>
      </c>
      <c r="E2727" s="1">
        <v>2726</v>
      </c>
      <c r="F2727" s="1">
        <v>11</v>
      </c>
      <c r="G2727" s="1" t="s">
        <v>4637</v>
      </c>
      <c r="H2727" s="1" t="s">
        <v>7061</v>
      </c>
      <c r="I2727" s="1">
        <v>2</v>
      </c>
      <c r="L2727" s="1">
        <v>2</v>
      </c>
      <c r="M2727" s="1" t="s">
        <v>14416</v>
      </c>
      <c r="N2727" s="1" t="s">
        <v>14417</v>
      </c>
      <c r="T2727" s="1" t="s">
        <v>14194</v>
      </c>
      <c r="U2727" s="1" t="s">
        <v>172</v>
      </c>
      <c r="V2727" s="1" t="s">
        <v>7314</v>
      </c>
      <c r="W2727" s="1" t="s">
        <v>155</v>
      </c>
      <c r="X2727" s="1" t="s">
        <v>7753</v>
      </c>
      <c r="Y2727" s="1" t="s">
        <v>4703</v>
      </c>
      <c r="Z2727" s="1" t="s">
        <v>9067</v>
      </c>
      <c r="AC2727" s="1">
        <v>42</v>
      </c>
      <c r="AD2727" s="1" t="s">
        <v>266</v>
      </c>
      <c r="AE2727" s="1" t="s">
        <v>9788</v>
      </c>
      <c r="AJ2727" s="1" t="s">
        <v>17</v>
      </c>
      <c r="AK2727" s="1" t="s">
        <v>9936</v>
      </c>
      <c r="AL2727" s="1" t="s">
        <v>348</v>
      </c>
      <c r="AM2727" s="1" t="s">
        <v>10001</v>
      </c>
      <c r="AT2727" s="1" t="s">
        <v>1842</v>
      </c>
      <c r="AU2727" s="1" t="s">
        <v>7605</v>
      </c>
      <c r="AV2727" s="1" t="s">
        <v>4704</v>
      </c>
      <c r="AW2727" s="1" t="s">
        <v>10682</v>
      </c>
      <c r="BG2727" s="1" t="s">
        <v>4660</v>
      </c>
      <c r="BH2727" s="1" t="s">
        <v>11087</v>
      </c>
      <c r="BI2727" s="1" t="s">
        <v>4581</v>
      </c>
      <c r="BJ2727" s="1" t="s">
        <v>7773</v>
      </c>
      <c r="BK2727" s="1" t="s">
        <v>4671</v>
      </c>
      <c r="BL2727" s="1" t="s">
        <v>11552</v>
      </c>
      <c r="BM2727" s="1" t="s">
        <v>4672</v>
      </c>
      <c r="BN2727" s="1" t="s">
        <v>11831</v>
      </c>
      <c r="BO2727" s="1" t="s">
        <v>421</v>
      </c>
      <c r="BP2727" s="1" t="s">
        <v>11049</v>
      </c>
      <c r="BQ2727" s="1" t="s">
        <v>15515</v>
      </c>
      <c r="BR2727" s="1" t="s">
        <v>13773</v>
      </c>
      <c r="BS2727" s="1" t="s">
        <v>79</v>
      </c>
      <c r="BT2727" s="1" t="s">
        <v>14129</v>
      </c>
    </row>
    <row r="2728" spans="1:73" ht="13.5" customHeight="1">
      <c r="A2728" s="4" t="str">
        <f t="shared" si="77"/>
        <v>1702_각남면_0127</v>
      </c>
      <c r="B2728" s="1">
        <v>1702</v>
      </c>
      <c r="C2728" s="1" t="s">
        <v>12741</v>
      </c>
      <c r="D2728" s="1" t="s">
        <v>12742</v>
      </c>
      <c r="E2728" s="1">
        <v>2727</v>
      </c>
      <c r="F2728" s="1">
        <v>11</v>
      </c>
      <c r="G2728" s="1" t="s">
        <v>4637</v>
      </c>
      <c r="H2728" s="1" t="s">
        <v>7061</v>
      </c>
      <c r="I2728" s="1">
        <v>2</v>
      </c>
      <c r="L2728" s="1">
        <v>2</v>
      </c>
      <c r="M2728" s="1" t="s">
        <v>14416</v>
      </c>
      <c r="N2728" s="1" t="s">
        <v>14417</v>
      </c>
      <c r="S2728" s="1" t="s">
        <v>49</v>
      </c>
      <c r="T2728" s="1" t="s">
        <v>2878</v>
      </c>
      <c r="W2728" s="1" t="s">
        <v>76</v>
      </c>
      <c r="X2728" s="1" t="s">
        <v>12974</v>
      </c>
      <c r="Y2728" s="1" t="s">
        <v>10</v>
      </c>
      <c r="Z2728" s="1" t="s">
        <v>7747</v>
      </c>
      <c r="AC2728" s="1">
        <v>41</v>
      </c>
      <c r="AD2728" s="1" t="s">
        <v>223</v>
      </c>
      <c r="AE2728" s="1" t="s">
        <v>9784</v>
      </c>
      <c r="AJ2728" s="1" t="s">
        <v>17</v>
      </c>
      <c r="AK2728" s="1" t="s">
        <v>9936</v>
      </c>
      <c r="AL2728" s="1" t="s">
        <v>4705</v>
      </c>
      <c r="AM2728" s="1" t="s">
        <v>10027</v>
      </c>
      <c r="AT2728" s="1" t="s">
        <v>2815</v>
      </c>
      <c r="AU2728" s="1" t="s">
        <v>10214</v>
      </c>
      <c r="AV2728" s="1" t="s">
        <v>15516</v>
      </c>
      <c r="AW2728" s="1" t="s">
        <v>10683</v>
      </c>
      <c r="BG2728" s="1" t="s">
        <v>189</v>
      </c>
      <c r="BH2728" s="1" t="s">
        <v>7414</v>
      </c>
      <c r="BI2728" s="1" t="s">
        <v>4706</v>
      </c>
      <c r="BJ2728" s="1" t="s">
        <v>10564</v>
      </c>
      <c r="BK2728" s="1" t="s">
        <v>4707</v>
      </c>
      <c r="BL2728" s="1" t="s">
        <v>13575</v>
      </c>
      <c r="BM2728" s="1" t="s">
        <v>4708</v>
      </c>
      <c r="BN2728" s="1" t="s">
        <v>11833</v>
      </c>
      <c r="BO2728" s="1" t="s">
        <v>207</v>
      </c>
      <c r="BP2728" s="1" t="s">
        <v>10187</v>
      </c>
      <c r="BQ2728" s="1" t="s">
        <v>15517</v>
      </c>
      <c r="BR2728" s="1" t="s">
        <v>13663</v>
      </c>
      <c r="BS2728" s="1" t="s">
        <v>3258</v>
      </c>
      <c r="BT2728" s="1" t="s">
        <v>10020</v>
      </c>
    </row>
    <row r="2729" spans="1:73" ht="13.5" customHeight="1">
      <c r="A2729" s="4" t="str">
        <f t="shared" si="77"/>
        <v>1702_각남면_0127</v>
      </c>
      <c r="B2729" s="1">
        <v>1702</v>
      </c>
      <c r="C2729" s="1" t="s">
        <v>12741</v>
      </c>
      <c r="D2729" s="1" t="s">
        <v>12742</v>
      </c>
      <c r="E2729" s="1">
        <v>2728</v>
      </c>
      <c r="F2729" s="1">
        <v>11</v>
      </c>
      <c r="G2729" s="1" t="s">
        <v>4637</v>
      </c>
      <c r="H2729" s="1" t="s">
        <v>7061</v>
      </c>
      <c r="I2729" s="1">
        <v>2</v>
      </c>
      <c r="L2729" s="1">
        <v>2</v>
      </c>
      <c r="M2729" s="1" t="s">
        <v>14416</v>
      </c>
      <c r="N2729" s="1" t="s">
        <v>14417</v>
      </c>
      <c r="S2729" s="1" t="s">
        <v>64</v>
      </c>
      <c r="T2729" s="1" t="s">
        <v>7221</v>
      </c>
      <c r="AC2729" s="1">
        <v>11</v>
      </c>
      <c r="AD2729" s="1" t="s">
        <v>495</v>
      </c>
      <c r="AE2729" s="1" t="s">
        <v>9805</v>
      </c>
    </row>
    <row r="2730" spans="1:73" ht="13.5" customHeight="1">
      <c r="A2730" s="4" t="str">
        <f t="shared" si="77"/>
        <v>1702_각남면_0127</v>
      </c>
      <c r="B2730" s="1">
        <v>1702</v>
      </c>
      <c r="C2730" s="1" t="s">
        <v>12741</v>
      </c>
      <c r="D2730" s="1" t="s">
        <v>12742</v>
      </c>
      <c r="E2730" s="1">
        <v>2729</v>
      </c>
      <c r="F2730" s="1">
        <v>11</v>
      </c>
      <c r="G2730" s="1" t="s">
        <v>4637</v>
      </c>
      <c r="H2730" s="1" t="s">
        <v>7061</v>
      </c>
      <c r="I2730" s="1">
        <v>2</v>
      </c>
      <c r="L2730" s="1">
        <v>2</v>
      </c>
      <c r="M2730" s="1" t="s">
        <v>14416</v>
      </c>
      <c r="N2730" s="1" t="s">
        <v>14417</v>
      </c>
      <c r="S2730" s="1" t="s">
        <v>800</v>
      </c>
      <c r="T2730" s="1" t="s">
        <v>7237</v>
      </c>
      <c r="AC2730" s="1">
        <v>14</v>
      </c>
      <c r="AD2730" s="1" t="s">
        <v>159</v>
      </c>
      <c r="AE2730" s="1" t="s">
        <v>9777</v>
      </c>
    </row>
    <row r="2731" spans="1:73" ht="13.5" customHeight="1">
      <c r="A2731" s="4" t="str">
        <f t="shared" si="77"/>
        <v>1702_각남면_0127</v>
      </c>
      <c r="B2731" s="1">
        <v>1702</v>
      </c>
      <c r="C2731" s="1" t="s">
        <v>12741</v>
      </c>
      <c r="D2731" s="1" t="s">
        <v>12742</v>
      </c>
      <c r="E2731" s="1">
        <v>2730</v>
      </c>
      <c r="F2731" s="1">
        <v>11</v>
      </c>
      <c r="G2731" s="1" t="s">
        <v>4637</v>
      </c>
      <c r="H2731" s="1" t="s">
        <v>7061</v>
      </c>
      <c r="I2731" s="1">
        <v>2</v>
      </c>
      <c r="L2731" s="1">
        <v>2</v>
      </c>
      <c r="M2731" s="1" t="s">
        <v>14416</v>
      </c>
      <c r="N2731" s="1" t="s">
        <v>14417</v>
      </c>
      <c r="T2731" s="1" t="s">
        <v>15307</v>
      </c>
      <c r="U2731" s="1" t="s">
        <v>320</v>
      </c>
      <c r="V2731" s="1" t="s">
        <v>7378</v>
      </c>
      <c r="Y2731" s="1" t="s">
        <v>603</v>
      </c>
      <c r="Z2731" s="1" t="s">
        <v>7922</v>
      </c>
      <c r="AC2731" s="1">
        <v>25</v>
      </c>
      <c r="AD2731" s="1" t="s">
        <v>125</v>
      </c>
      <c r="AE2731" s="1" t="s">
        <v>9771</v>
      </c>
      <c r="AG2731" s="1" t="s">
        <v>15312</v>
      </c>
      <c r="AT2731" s="1" t="s">
        <v>935</v>
      </c>
      <c r="AU2731" s="1" t="s">
        <v>13363</v>
      </c>
      <c r="AV2731" s="1" t="s">
        <v>549</v>
      </c>
      <c r="AW2731" s="1" t="s">
        <v>7912</v>
      </c>
      <c r="BB2731" s="1" t="s">
        <v>141</v>
      </c>
      <c r="BC2731" s="1" t="s">
        <v>7634</v>
      </c>
      <c r="BD2731" s="1" t="s">
        <v>4267</v>
      </c>
      <c r="BE2731" s="1" t="s">
        <v>8931</v>
      </c>
    </row>
    <row r="2732" spans="1:73" ht="13.5" customHeight="1">
      <c r="A2732" s="4" t="str">
        <f t="shared" si="77"/>
        <v>1702_각남면_0127</v>
      </c>
      <c r="B2732" s="1">
        <v>1702</v>
      </c>
      <c r="C2732" s="1" t="s">
        <v>12741</v>
      </c>
      <c r="D2732" s="1" t="s">
        <v>12742</v>
      </c>
      <c r="E2732" s="1">
        <v>2731</v>
      </c>
      <c r="F2732" s="1">
        <v>11</v>
      </c>
      <c r="G2732" s="1" t="s">
        <v>4637</v>
      </c>
      <c r="H2732" s="1" t="s">
        <v>7061</v>
      </c>
      <c r="I2732" s="1">
        <v>2</v>
      </c>
      <c r="L2732" s="1">
        <v>2</v>
      </c>
      <c r="M2732" s="1" t="s">
        <v>14416</v>
      </c>
      <c r="N2732" s="1" t="s">
        <v>14417</v>
      </c>
      <c r="T2732" s="1" t="s">
        <v>15307</v>
      </c>
      <c r="U2732" s="1" t="s">
        <v>618</v>
      </c>
      <c r="V2732" s="1" t="s">
        <v>7348</v>
      </c>
      <c r="Y2732" s="1" t="s">
        <v>1169</v>
      </c>
      <c r="Z2732" s="1" t="s">
        <v>8063</v>
      </c>
      <c r="AC2732" s="1">
        <v>69</v>
      </c>
      <c r="AD2732" s="1" t="s">
        <v>408</v>
      </c>
      <c r="AE2732" s="1" t="s">
        <v>9800</v>
      </c>
      <c r="AG2732" s="1" t="s">
        <v>15312</v>
      </c>
      <c r="AT2732" s="1" t="s">
        <v>3158</v>
      </c>
      <c r="AU2732" s="1" t="s">
        <v>10219</v>
      </c>
      <c r="AV2732" s="1" t="s">
        <v>1071</v>
      </c>
      <c r="AW2732" s="1" t="s">
        <v>9544</v>
      </c>
      <c r="BB2732" s="1" t="s">
        <v>50</v>
      </c>
      <c r="BC2732" s="1" t="s">
        <v>7304</v>
      </c>
      <c r="BD2732" s="1" t="s">
        <v>88</v>
      </c>
      <c r="BE2732" s="1" t="s">
        <v>7814</v>
      </c>
    </row>
    <row r="2733" spans="1:73" ht="13.5" customHeight="1">
      <c r="A2733" s="4" t="str">
        <f t="shared" si="77"/>
        <v>1702_각남면_0127</v>
      </c>
      <c r="B2733" s="1">
        <v>1702</v>
      </c>
      <c r="C2733" s="1" t="s">
        <v>12741</v>
      </c>
      <c r="D2733" s="1" t="s">
        <v>12742</v>
      </c>
      <c r="E2733" s="1">
        <v>2732</v>
      </c>
      <c r="F2733" s="1">
        <v>11</v>
      </c>
      <c r="G2733" s="1" t="s">
        <v>4637</v>
      </c>
      <c r="H2733" s="1" t="s">
        <v>7061</v>
      </c>
      <c r="I2733" s="1">
        <v>2</v>
      </c>
      <c r="L2733" s="1">
        <v>2</v>
      </c>
      <c r="M2733" s="1" t="s">
        <v>14416</v>
      </c>
      <c r="N2733" s="1" t="s">
        <v>14417</v>
      </c>
      <c r="S2733" s="1" t="s">
        <v>414</v>
      </c>
      <c r="T2733" s="1" t="s">
        <v>7230</v>
      </c>
      <c r="U2733" s="1" t="s">
        <v>128</v>
      </c>
      <c r="V2733" s="1" t="s">
        <v>7236</v>
      </c>
      <c r="W2733" s="1" t="s">
        <v>118</v>
      </c>
      <c r="X2733" s="1" t="s">
        <v>7751</v>
      </c>
      <c r="Y2733" s="1" t="s">
        <v>88</v>
      </c>
      <c r="Z2733" s="1" t="s">
        <v>7814</v>
      </c>
      <c r="AC2733" s="1">
        <v>69</v>
      </c>
      <c r="AD2733" s="1" t="s">
        <v>408</v>
      </c>
      <c r="AE2733" s="1" t="s">
        <v>9800</v>
      </c>
      <c r="AG2733" s="1" t="s">
        <v>15312</v>
      </c>
    </row>
    <row r="2734" spans="1:73" ht="13.5" customHeight="1">
      <c r="A2734" s="4" t="str">
        <f t="shared" si="77"/>
        <v>1702_각남면_0127</v>
      </c>
      <c r="B2734" s="1">
        <v>1702</v>
      </c>
      <c r="C2734" s="1" t="s">
        <v>12741</v>
      </c>
      <c r="D2734" s="1" t="s">
        <v>12742</v>
      </c>
      <c r="E2734" s="1">
        <v>2733</v>
      </c>
      <c r="F2734" s="1">
        <v>11</v>
      </c>
      <c r="G2734" s="1" t="s">
        <v>4637</v>
      </c>
      <c r="H2734" s="1" t="s">
        <v>7061</v>
      </c>
      <c r="I2734" s="1">
        <v>2</v>
      </c>
      <c r="L2734" s="1">
        <v>2</v>
      </c>
      <c r="M2734" s="1" t="s">
        <v>14416</v>
      </c>
      <c r="N2734" s="1" t="s">
        <v>14417</v>
      </c>
      <c r="T2734" s="1" t="s">
        <v>15307</v>
      </c>
      <c r="U2734" s="1" t="s">
        <v>320</v>
      </c>
      <c r="V2734" s="1" t="s">
        <v>7378</v>
      </c>
      <c r="Y2734" s="1" t="s">
        <v>15518</v>
      </c>
      <c r="Z2734" s="1" t="s">
        <v>9068</v>
      </c>
      <c r="AC2734" s="1">
        <v>58</v>
      </c>
      <c r="AD2734" s="1" t="s">
        <v>410</v>
      </c>
      <c r="AE2734" s="1" t="s">
        <v>9801</v>
      </c>
      <c r="AG2734" s="1" t="s">
        <v>15312</v>
      </c>
      <c r="AV2734" s="1" t="s">
        <v>15447</v>
      </c>
      <c r="AW2734" s="1" t="s">
        <v>8933</v>
      </c>
      <c r="BD2734" s="1" t="s">
        <v>549</v>
      </c>
      <c r="BE2734" s="1" t="s">
        <v>7912</v>
      </c>
    </row>
    <row r="2735" spans="1:73" ht="13.5" customHeight="1">
      <c r="A2735" s="4" t="str">
        <f t="shared" si="77"/>
        <v>1702_각남면_0127</v>
      </c>
      <c r="B2735" s="1">
        <v>1702</v>
      </c>
      <c r="C2735" s="1" t="s">
        <v>12741</v>
      </c>
      <c r="D2735" s="1" t="s">
        <v>12742</v>
      </c>
      <c r="E2735" s="1">
        <v>2734</v>
      </c>
      <c r="F2735" s="1">
        <v>11</v>
      </c>
      <c r="G2735" s="1" t="s">
        <v>4637</v>
      </c>
      <c r="H2735" s="1" t="s">
        <v>7061</v>
      </c>
      <c r="I2735" s="1">
        <v>2</v>
      </c>
      <c r="L2735" s="1">
        <v>2</v>
      </c>
      <c r="M2735" s="1" t="s">
        <v>14416</v>
      </c>
      <c r="N2735" s="1" t="s">
        <v>14417</v>
      </c>
      <c r="T2735" s="1" t="s">
        <v>15307</v>
      </c>
      <c r="U2735" s="1" t="s">
        <v>4709</v>
      </c>
      <c r="V2735" s="1" t="s">
        <v>12928</v>
      </c>
      <c r="Y2735" s="1" t="s">
        <v>1762</v>
      </c>
      <c r="Z2735" s="1" t="s">
        <v>9069</v>
      </c>
      <c r="AC2735" s="1">
        <v>15</v>
      </c>
      <c r="AD2735" s="1" t="s">
        <v>70</v>
      </c>
      <c r="AE2735" s="1" t="s">
        <v>9764</v>
      </c>
      <c r="AF2735" s="1" t="s">
        <v>13133</v>
      </c>
      <c r="AG2735" s="1" t="s">
        <v>13129</v>
      </c>
      <c r="AT2735" s="1" t="s">
        <v>57</v>
      </c>
      <c r="AU2735" s="1" t="s">
        <v>7320</v>
      </c>
      <c r="AV2735" s="1" t="s">
        <v>1169</v>
      </c>
      <c r="AW2735" s="1" t="s">
        <v>8063</v>
      </c>
      <c r="BB2735" s="1" t="s">
        <v>50</v>
      </c>
      <c r="BC2735" s="1" t="s">
        <v>7304</v>
      </c>
      <c r="BD2735" s="1" t="s">
        <v>15519</v>
      </c>
      <c r="BE2735" s="1" t="s">
        <v>10977</v>
      </c>
    </row>
    <row r="2736" spans="1:73" ht="13.5" customHeight="1">
      <c r="A2736" s="4" t="str">
        <f t="shared" si="77"/>
        <v>1702_각남면_0127</v>
      </c>
      <c r="B2736" s="1">
        <v>1702</v>
      </c>
      <c r="C2736" s="1" t="s">
        <v>12741</v>
      </c>
      <c r="D2736" s="1" t="s">
        <v>12742</v>
      </c>
      <c r="E2736" s="1">
        <v>2735</v>
      </c>
      <c r="F2736" s="1">
        <v>11</v>
      </c>
      <c r="G2736" s="1" t="s">
        <v>4637</v>
      </c>
      <c r="H2736" s="1" t="s">
        <v>7061</v>
      </c>
      <c r="I2736" s="1">
        <v>2</v>
      </c>
      <c r="L2736" s="1">
        <v>2</v>
      </c>
      <c r="M2736" s="1" t="s">
        <v>14416</v>
      </c>
      <c r="N2736" s="1" t="s">
        <v>14417</v>
      </c>
      <c r="S2736" s="1" t="s">
        <v>64</v>
      </c>
      <c r="T2736" s="1" t="s">
        <v>7221</v>
      </c>
      <c r="AC2736" s="1">
        <v>7</v>
      </c>
      <c r="AD2736" s="1" t="s">
        <v>74</v>
      </c>
      <c r="AE2736" s="1" t="s">
        <v>9766</v>
      </c>
      <c r="AF2736" s="1" t="s">
        <v>100</v>
      </c>
      <c r="AG2736" s="1" t="s">
        <v>9819</v>
      </c>
    </row>
    <row r="2737" spans="1:73" ht="13.5" customHeight="1">
      <c r="A2737" s="4" t="str">
        <f t="shared" si="77"/>
        <v>1702_각남면_0127</v>
      </c>
      <c r="B2737" s="1">
        <v>1702</v>
      </c>
      <c r="C2737" s="1" t="s">
        <v>12741</v>
      </c>
      <c r="D2737" s="1" t="s">
        <v>12742</v>
      </c>
      <c r="E2737" s="1">
        <v>2736</v>
      </c>
      <c r="F2737" s="1">
        <v>11</v>
      </c>
      <c r="G2737" s="1" t="s">
        <v>4637</v>
      </c>
      <c r="H2737" s="1" t="s">
        <v>7061</v>
      </c>
      <c r="I2737" s="1">
        <v>2</v>
      </c>
      <c r="L2737" s="1">
        <v>3</v>
      </c>
      <c r="M2737" s="1" t="s">
        <v>14679</v>
      </c>
      <c r="N2737" s="1" t="s">
        <v>14680</v>
      </c>
      <c r="T2737" s="1" t="s">
        <v>14194</v>
      </c>
      <c r="U2737" s="1" t="s">
        <v>4710</v>
      </c>
      <c r="V2737" s="1" t="s">
        <v>7604</v>
      </c>
      <c r="W2737" s="1" t="s">
        <v>155</v>
      </c>
      <c r="X2737" s="1" t="s">
        <v>7753</v>
      </c>
      <c r="Y2737" s="1" t="s">
        <v>4711</v>
      </c>
      <c r="Z2737" s="1" t="s">
        <v>9070</v>
      </c>
      <c r="AC2737" s="1">
        <v>43</v>
      </c>
      <c r="AD2737" s="1" t="s">
        <v>353</v>
      </c>
      <c r="AE2737" s="1" t="s">
        <v>9797</v>
      </c>
      <c r="AJ2737" s="1" t="s">
        <v>17</v>
      </c>
      <c r="AK2737" s="1" t="s">
        <v>9936</v>
      </c>
      <c r="AL2737" s="1" t="s">
        <v>348</v>
      </c>
      <c r="AM2737" s="1" t="s">
        <v>10001</v>
      </c>
      <c r="AT2737" s="1" t="s">
        <v>1842</v>
      </c>
      <c r="AU2737" s="1" t="s">
        <v>7605</v>
      </c>
      <c r="AV2737" s="1" t="s">
        <v>4704</v>
      </c>
      <c r="AW2737" s="1" t="s">
        <v>10682</v>
      </c>
      <c r="BG2737" s="1" t="s">
        <v>4660</v>
      </c>
      <c r="BH2737" s="1" t="s">
        <v>11087</v>
      </c>
      <c r="BI2737" s="1" t="s">
        <v>4581</v>
      </c>
      <c r="BJ2737" s="1" t="s">
        <v>7773</v>
      </c>
      <c r="BK2737" s="1" t="s">
        <v>4671</v>
      </c>
      <c r="BL2737" s="1" t="s">
        <v>11552</v>
      </c>
      <c r="BM2737" s="1" t="s">
        <v>4672</v>
      </c>
      <c r="BN2737" s="1" t="s">
        <v>11831</v>
      </c>
      <c r="BO2737" s="1" t="s">
        <v>207</v>
      </c>
      <c r="BP2737" s="1" t="s">
        <v>10187</v>
      </c>
      <c r="BQ2737" s="1" t="s">
        <v>4712</v>
      </c>
      <c r="BR2737" s="1" t="s">
        <v>12442</v>
      </c>
      <c r="BS2737" s="1" t="s">
        <v>97</v>
      </c>
      <c r="BT2737" s="1" t="s">
        <v>9880</v>
      </c>
    </row>
    <row r="2738" spans="1:73" ht="13.5" customHeight="1">
      <c r="A2738" s="4" t="str">
        <f t="shared" ref="A2738:A2769" si="78">HYPERLINK("http://kyu.snu.ac.kr/sdhj/index.jsp?type=hj/GK14658_00IH_0001_0128.jpg","1702_각남면_0128")</f>
        <v>1702_각남면_0128</v>
      </c>
      <c r="B2738" s="1">
        <v>1702</v>
      </c>
      <c r="C2738" s="1" t="s">
        <v>12741</v>
      </c>
      <c r="D2738" s="1" t="s">
        <v>12742</v>
      </c>
      <c r="E2738" s="1">
        <v>2737</v>
      </c>
      <c r="F2738" s="1">
        <v>11</v>
      </c>
      <c r="G2738" s="1" t="s">
        <v>4637</v>
      </c>
      <c r="H2738" s="1" t="s">
        <v>7061</v>
      </c>
      <c r="I2738" s="1">
        <v>2</v>
      </c>
      <c r="L2738" s="1">
        <v>3</v>
      </c>
      <c r="M2738" s="1" t="s">
        <v>14679</v>
      </c>
      <c r="N2738" s="1" t="s">
        <v>14680</v>
      </c>
      <c r="S2738" s="1" t="s">
        <v>49</v>
      </c>
      <c r="T2738" s="1" t="s">
        <v>2878</v>
      </c>
      <c r="W2738" s="1" t="s">
        <v>2075</v>
      </c>
      <c r="X2738" s="1" t="s">
        <v>7753</v>
      </c>
      <c r="Y2738" s="1" t="s">
        <v>119</v>
      </c>
      <c r="Z2738" s="1" t="s">
        <v>7818</v>
      </c>
      <c r="AC2738" s="1">
        <v>36</v>
      </c>
      <c r="AD2738" s="1" t="s">
        <v>289</v>
      </c>
      <c r="AE2738" s="1" t="s">
        <v>9790</v>
      </c>
      <c r="AJ2738" s="1" t="s">
        <v>2054</v>
      </c>
      <c r="AK2738" s="1" t="s">
        <v>9990</v>
      </c>
      <c r="AL2738" s="1" t="s">
        <v>4713</v>
      </c>
      <c r="AM2738" s="1" t="s">
        <v>10028</v>
      </c>
      <c r="AT2738" s="1" t="s">
        <v>207</v>
      </c>
      <c r="AU2738" s="1" t="s">
        <v>10187</v>
      </c>
      <c r="AV2738" s="1" t="s">
        <v>4714</v>
      </c>
      <c r="AW2738" s="1" t="s">
        <v>15289</v>
      </c>
      <c r="BG2738" s="1" t="s">
        <v>207</v>
      </c>
      <c r="BH2738" s="1" t="s">
        <v>10187</v>
      </c>
      <c r="BI2738" s="1" t="s">
        <v>4715</v>
      </c>
      <c r="BJ2738" s="1" t="s">
        <v>11379</v>
      </c>
      <c r="BK2738" s="1" t="s">
        <v>513</v>
      </c>
      <c r="BL2738" s="1" t="s">
        <v>11051</v>
      </c>
      <c r="BM2738" s="1" t="s">
        <v>4716</v>
      </c>
      <c r="BN2738" s="1" t="s">
        <v>11834</v>
      </c>
      <c r="BO2738" s="1" t="s">
        <v>189</v>
      </c>
      <c r="BP2738" s="1" t="s">
        <v>7414</v>
      </c>
      <c r="BQ2738" s="1" t="s">
        <v>4717</v>
      </c>
      <c r="BR2738" s="1" t="s">
        <v>12443</v>
      </c>
      <c r="BS2738" s="1" t="s">
        <v>14128</v>
      </c>
      <c r="BT2738" s="1" t="s">
        <v>12681</v>
      </c>
    </row>
    <row r="2739" spans="1:73" ht="13.5" customHeight="1">
      <c r="A2739" s="4" t="str">
        <f t="shared" si="78"/>
        <v>1702_각남면_0128</v>
      </c>
      <c r="B2739" s="1">
        <v>1702</v>
      </c>
      <c r="C2739" s="1" t="s">
        <v>12741</v>
      </c>
      <c r="D2739" s="1" t="s">
        <v>12742</v>
      </c>
      <c r="E2739" s="1">
        <v>2738</v>
      </c>
      <c r="F2739" s="1">
        <v>11</v>
      </c>
      <c r="G2739" s="1" t="s">
        <v>4637</v>
      </c>
      <c r="H2739" s="1" t="s">
        <v>7061</v>
      </c>
      <c r="I2739" s="1">
        <v>2</v>
      </c>
      <c r="L2739" s="1">
        <v>3</v>
      </c>
      <c r="M2739" s="1" t="s">
        <v>14679</v>
      </c>
      <c r="N2739" s="1" t="s">
        <v>14680</v>
      </c>
      <c r="S2739" s="1" t="s">
        <v>3672</v>
      </c>
      <c r="T2739" s="1" t="s">
        <v>7272</v>
      </c>
      <c r="U2739" s="1" t="s">
        <v>1842</v>
      </c>
      <c r="V2739" s="1" t="s">
        <v>7605</v>
      </c>
      <c r="Y2739" s="1" t="s">
        <v>4718</v>
      </c>
      <c r="Z2739" s="1" t="s">
        <v>9071</v>
      </c>
      <c r="AC2739" s="1">
        <v>18</v>
      </c>
      <c r="AD2739" s="1" t="s">
        <v>157</v>
      </c>
      <c r="AE2739" s="1" t="s">
        <v>9776</v>
      </c>
    </row>
    <row r="2740" spans="1:73" ht="13.5" customHeight="1">
      <c r="A2740" s="4" t="str">
        <f t="shared" si="78"/>
        <v>1702_각남면_0128</v>
      </c>
      <c r="B2740" s="1">
        <v>1702</v>
      </c>
      <c r="C2740" s="1" t="s">
        <v>12741</v>
      </c>
      <c r="D2740" s="1" t="s">
        <v>12742</v>
      </c>
      <c r="E2740" s="1">
        <v>2739</v>
      </c>
      <c r="F2740" s="1">
        <v>11</v>
      </c>
      <c r="G2740" s="1" t="s">
        <v>4637</v>
      </c>
      <c r="H2740" s="1" t="s">
        <v>7061</v>
      </c>
      <c r="I2740" s="1">
        <v>2</v>
      </c>
      <c r="L2740" s="1">
        <v>3</v>
      </c>
      <c r="M2740" s="1" t="s">
        <v>14679</v>
      </c>
      <c r="N2740" s="1" t="s">
        <v>14680</v>
      </c>
      <c r="S2740" s="1" t="s">
        <v>68</v>
      </c>
      <c r="T2740" s="1" t="s">
        <v>7222</v>
      </c>
      <c r="Y2740" s="1" t="s">
        <v>15928</v>
      </c>
      <c r="Z2740" s="1" t="s">
        <v>9072</v>
      </c>
      <c r="AC2740" s="1">
        <v>6</v>
      </c>
      <c r="AD2740" s="1" t="s">
        <v>316</v>
      </c>
      <c r="AE2740" s="1" t="s">
        <v>9794</v>
      </c>
      <c r="AF2740" s="1" t="s">
        <v>100</v>
      </c>
      <c r="AG2740" s="1" t="s">
        <v>9819</v>
      </c>
    </row>
    <row r="2741" spans="1:73" ht="13.5" customHeight="1">
      <c r="A2741" s="4" t="str">
        <f t="shared" si="78"/>
        <v>1702_각남면_0128</v>
      </c>
      <c r="B2741" s="1">
        <v>1702</v>
      </c>
      <c r="C2741" s="1" t="s">
        <v>12741</v>
      </c>
      <c r="D2741" s="1" t="s">
        <v>12742</v>
      </c>
      <c r="E2741" s="1">
        <v>2740</v>
      </c>
      <c r="F2741" s="1">
        <v>11</v>
      </c>
      <c r="G2741" s="1" t="s">
        <v>4637</v>
      </c>
      <c r="H2741" s="1" t="s">
        <v>7061</v>
      </c>
      <c r="I2741" s="1">
        <v>2</v>
      </c>
      <c r="L2741" s="1">
        <v>3</v>
      </c>
      <c r="M2741" s="1" t="s">
        <v>14679</v>
      </c>
      <c r="N2741" s="1" t="s">
        <v>14680</v>
      </c>
      <c r="T2741" s="1" t="s">
        <v>15306</v>
      </c>
      <c r="U2741" s="1" t="s">
        <v>320</v>
      </c>
      <c r="V2741" s="1" t="s">
        <v>7378</v>
      </c>
      <c r="Y2741" s="1" t="s">
        <v>2658</v>
      </c>
      <c r="Z2741" s="1" t="s">
        <v>8471</v>
      </c>
      <c r="AC2741" s="1">
        <v>43</v>
      </c>
      <c r="AD2741" s="1" t="s">
        <v>353</v>
      </c>
      <c r="AE2741" s="1" t="s">
        <v>9797</v>
      </c>
      <c r="AT2741" s="1" t="s">
        <v>935</v>
      </c>
      <c r="AU2741" s="1" t="s">
        <v>13363</v>
      </c>
      <c r="AV2741" s="1" t="s">
        <v>1166</v>
      </c>
      <c r="AW2741" s="1" t="s">
        <v>9235</v>
      </c>
      <c r="BB2741" s="1" t="s">
        <v>141</v>
      </c>
      <c r="BC2741" s="1" t="s">
        <v>7634</v>
      </c>
      <c r="BD2741" s="1" t="s">
        <v>3113</v>
      </c>
      <c r="BE2741" s="1" t="s">
        <v>13492</v>
      </c>
    </row>
    <row r="2742" spans="1:73" ht="13.5" customHeight="1">
      <c r="A2742" s="4" t="str">
        <f t="shared" si="78"/>
        <v>1702_각남면_0128</v>
      </c>
      <c r="B2742" s="1">
        <v>1702</v>
      </c>
      <c r="C2742" s="1" t="s">
        <v>12741</v>
      </c>
      <c r="D2742" s="1" t="s">
        <v>12742</v>
      </c>
      <c r="E2742" s="1">
        <v>2741</v>
      </c>
      <c r="F2742" s="1">
        <v>11</v>
      </c>
      <c r="G2742" s="1" t="s">
        <v>4637</v>
      </c>
      <c r="H2742" s="1" t="s">
        <v>7061</v>
      </c>
      <c r="I2742" s="1">
        <v>2</v>
      </c>
      <c r="L2742" s="1">
        <v>3</v>
      </c>
      <c r="M2742" s="1" t="s">
        <v>14679</v>
      </c>
      <c r="N2742" s="1" t="s">
        <v>14680</v>
      </c>
      <c r="T2742" s="1" t="s">
        <v>15306</v>
      </c>
      <c r="U2742" s="1" t="s">
        <v>138</v>
      </c>
      <c r="V2742" s="1" t="s">
        <v>7310</v>
      </c>
      <c r="Y2742" s="1" t="s">
        <v>4331</v>
      </c>
      <c r="Z2742" s="1" t="s">
        <v>8952</v>
      </c>
      <c r="AC2742" s="1">
        <v>19</v>
      </c>
      <c r="AD2742" s="1" t="s">
        <v>263</v>
      </c>
      <c r="AE2742" s="1" t="s">
        <v>9787</v>
      </c>
      <c r="AT2742" s="1" t="s">
        <v>57</v>
      </c>
      <c r="AU2742" s="1" t="s">
        <v>7320</v>
      </c>
      <c r="AV2742" s="1" t="s">
        <v>1289</v>
      </c>
      <c r="AW2742" s="1" t="s">
        <v>9289</v>
      </c>
      <c r="BB2742" s="1" t="s">
        <v>141</v>
      </c>
      <c r="BC2742" s="1" t="s">
        <v>7634</v>
      </c>
      <c r="BD2742" s="1" t="s">
        <v>1211</v>
      </c>
      <c r="BE2742" s="1" t="s">
        <v>8074</v>
      </c>
    </row>
    <row r="2743" spans="1:73" ht="13.5" customHeight="1">
      <c r="A2743" s="4" t="str">
        <f t="shared" si="78"/>
        <v>1702_각남면_0128</v>
      </c>
      <c r="B2743" s="1">
        <v>1702</v>
      </c>
      <c r="C2743" s="1" t="s">
        <v>12741</v>
      </c>
      <c r="D2743" s="1" t="s">
        <v>12742</v>
      </c>
      <c r="E2743" s="1">
        <v>2742</v>
      </c>
      <c r="F2743" s="1">
        <v>11</v>
      </c>
      <c r="G2743" s="1" t="s">
        <v>4637</v>
      </c>
      <c r="H2743" s="1" t="s">
        <v>7061</v>
      </c>
      <c r="I2743" s="1">
        <v>2</v>
      </c>
      <c r="L2743" s="1">
        <v>3</v>
      </c>
      <c r="M2743" s="1" t="s">
        <v>14679</v>
      </c>
      <c r="N2743" s="1" t="s">
        <v>14680</v>
      </c>
      <c r="T2743" s="1" t="s">
        <v>15306</v>
      </c>
      <c r="U2743" s="1" t="s">
        <v>143</v>
      </c>
      <c r="V2743" s="1" t="s">
        <v>7311</v>
      </c>
      <c r="Y2743" s="1" t="s">
        <v>2089</v>
      </c>
      <c r="Z2743" s="1" t="s">
        <v>8798</v>
      </c>
      <c r="AC2743" s="1">
        <v>15</v>
      </c>
      <c r="AD2743" s="1" t="s">
        <v>70</v>
      </c>
      <c r="AE2743" s="1" t="s">
        <v>9764</v>
      </c>
      <c r="AT2743" s="1" t="s">
        <v>57</v>
      </c>
      <c r="AU2743" s="1" t="s">
        <v>7320</v>
      </c>
      <c r="AV2743" s="1" t="s">
        <v>4719</v>
      </c>
      <c r="AW2743" s="1" t="s">
        <v>10684</v>
      </c>
      <c r="BB2743" s="1" t="s">
        <v>141</v>
      </c>
      <c r="BC2743" s="1" t="s">
        <v>7634</v>
      </c>
      <c r="BD2743" s="1" t="s">
        <v>2658</v>
      </c>
      <c r="BE2743" s="1" t="s">
        <v>8471</v>
      </c>
    </row>
    <row r="2744" spans="1:73" ht="13.5" customHeight="1">
      <c r="A2744" s="4" t="str">
        <f t="shared" si="78"/>
        <v>1702_각남면_0128</v>
      </c>
      <c r="B2744" s="1">
        <v>1702</v>
      </c>
      <c r="C2744" s="1" t="s">
        <v>12741</v>
      </c>
      <c r="D2744" s="1" t="s">
        <v>12742</v>
      </c>
      <c r="E2744" s="1">
        <v>2743</v>
      </c>
      <c r="F2744" s="1">
        <v>11</v>
      </c>
      <c r="G2744" s="1" t="s">
        <v>4637</v>
      </c>
      <c r="H2744" s="1" t="s">
        <v>7061</v>
      </c>
      <c r="I2744" s="1">
        <v>2</v>
      </c>
      <c r="L2744" s="1">
        <v>3</v>
      </c>
      <c r="M2744" s="1" t="s">
        <v>14679</v>
      </c>
      <c r="N2744" s="1" t="s">
        <v>14680</v>
      </c>
      <c r="T2744" s="1" t="s">
        <v>15306</v>
      </c>
      <c r="U2744" s="1" t="s">
        <v>130</v>
      </c>
      <c r="V2744" s="1" t="s">
        <v>7309</v>
      </c>
      <c r="Y2744" s="1" t="s">
        <v>994</v>
      </c>
      <c r="Z2744" s="1" t="s">
        <v>8173</v>
      </c>
      <c r="AC2744" s="1">
        <v>19</v>
      </c>
      <c r="AD2744" s="1" t="s">
        <v>493</v>
      </c>
      <c r="AE2744" s="1" t="s">
        <v>9804</v>
      </c>
      <c r="AT2744" s="1" t="s">
        <v>57</v>
      </c>
      <c r="AU2744" s="1" t="s">
        <v>7320</v>
      </c>
      <c r="AV2744" s="1" t="s">
        <v>4719</v>
      </c>
      <c r="AW2744" s="1" t="s">
        <v>10684</v>
      </c>
      <c r="BB2744" s="1" t="s">
        <v>141</v>
      </c>
      <c r="BC2744" s="1" t="s">
        <v>7634</v>
      </c>
      <c r="BD2744" s="1" t="s">
        <v>2658</v>
      </c>
      <c r="BE2744" s="1" t="s">
        <v>8471</v>
      </c>
      <c r="BU2744" s="1" t="s">
        <v>3682</v>
      </c>
    </row>
    <row r="2745" spans="1:73" ht="13.5" customHeight="1">
      <c r="A2745" s="4" t="str">
        <f t="shared" si="78"/>
        <v>1702_각남면_0128</v>
      </c>
      <c r="B2745" s="1">
        <v>1702</v>
      </c>
      <c r="C2745" s="1" t="s">
        <v>12741</v>
      </c>
      <c r="D2745" s="1" t="s">
        <v>12742</v>
      </c>
      <c r="E2745" s="1">
        <v>2744</v>
      </c>
      <c r="F2745" s="1">
        <v>11</v>
      </c>
      <c r="G2745" s="1" t="s">
        <v>4637</v>
      </c>
      <c r="H2745" s="1" t="s">
        <v>7061</v>
      </c>
      <c r="I2745" s="1">
        <v>2</v>
      </c>
      <c r="L2745" s="1">
        <v>3</v>
      </c>
      <c r="M2745" s="1" t="s">
        <v>14679</v>
      </c>
      <c r="N2745" s="1" t="s">
        <v>14680</v>
      </c>
      <c r="S2745" s="1" t="s">
        <v>4720</v>
      </c>
      <c r="T2745" s="1" t="s">
        <v>7282</v>
      </c>
      <c r="U2745" s="1" t="s">
        <v>50</v>
      </c>
      <c r="V2745" s="1" t="s">
        <v>7304</v>
      </c>
      <c r="Y2745" s="1" t="s">
        <v>15325</v>
      </c>
      <c r="Z2745" s="1" t="s">
        <v>8147</v>
      </c>
      <c r="AC2745" s="1">
        <v>49</v>
      </c>
      <c r="AD2745" s="1" t="s">
        <v>145</v>
      </c>
      <c r="AE2745" s="1" t="s">
        <v>9775</v>
      </c>
    </row>
    <row r="2746" spans="1:73" ht="13.5" customHeight="1">
      <c r="A2746" s="4" t="str">
        <f t="shared" si="78"/>
        <v>1702_각남면_0128</v>
      </c>
      <c r="B2746" s="1">
        <v>1702</v>
      </c>
      <c r="C2746" s="1" t="s">
        <v>12741</v>
      </c>
      <c r="D2746" s="1" t="s">
        <v>12742</v>
      </c>
      <c r="E2746" s="1">
        <v>2745</v>
      </c>
      <c r="F2746" s="1">
        <v>11</v>
      </c>
      <c r="G2746" s="1" t="s">
        <v>4637</v>
      </c>
      <c r="H2746" s="1" t="s">
        <v>7061</v>
      </c>
      <c r="I2746" s="1">
        <v>2</v>
      </c>
      <c r="L2746" s="1">
        <v>3</v>
      </c>
      <c r="M2746" s="1" t="s">
        <v>14679</v>
      </c>
      <c r="N2746" s="1" t="s">
        <v>14680</v>
      </c>
      <c r="T2746" s="1" t="s">
        <v>15307</v>
      </c>
      <c r="U2746" s="1" t="s">
        <v>143</v>
      </c>
      <c r="V2746" s="1" t="s">
        <v>7311</v>
      </c>
      <c r="Y2746" s="1" t="s">
        <v>1691</v>
      </c>
      <c r="Z2746" s="1" t="s">
        <v>9073</v>
      </c>
      <c r="AC2746" s="1">
        <v>53</v>
      </c>
      <c r="AD2746" s="1" t="s">
        <v>40</v>
      </c>
      <c r="AE2746" s="1" t="s">
        <v>9762</v>
      </c>
      <c r="AT2746" s="1" t="s">
        <v>935</v>
      </c>
      <c r="AU2746" s="1" t="s">
        <v>13363</v>
      </c>
      <c r="AV2746" s="1" t="s">
        <v>1166</v>
      </c>
      <c r="AW2746" s="1" t="s">
        <v>9235</v>
      </c>
      <c r="BB2746" s="1" t="s">
        <v>141</v>
      </c>
      <c r="BC2746" s="1" t="s">
        <v>7634</v>
      </c>
      <c r="BD2746" s="1" t="s">
        <v>3113</v>
      </c>
      <c r="BE2746" s="1" t="s">
        <v>13492</v>
      </c>
    </row>
    <row r="2747" spans="1:73" ht="13.5" customHeight="1">
      <c r="A2747" s="4" t="str">
        <f t="shared" si="78"/>
        <v>1702_각남면_0128</v>
      </c>
      <c r="B2747" s="1">
        <v>1702</v>
      </c>
      <c r="C2747" s="1" t="s">
        <v>12741</v>
      </c>
      <c r="D2747" s="1" t="s">
        <v>12742</v>
      </c>
      <c r="E2747" s="1">
        <v>2746</v>
      </c>
      <c r="F2747" s="1">
        <v>11</v>
      </c>
      <c r="G2747" s="1" t="s">
        <v>4637</v>
      </c>
      <c r="H2747" s="1" t="s">
        <v>7061</v>
      </c>
      <c r="I2747" s="1">
        <v>2</v>
      </c>
      <c r="L2747" s="1">
        <v>3</v>
      </c>
      <c r="M2747" s="1" t="s">
        <v>14679</v>
      </c>
      <c r="N2747" s="1" t="s">
        <v>14680</v>
      </c>
      <c r="T2747" s="1" t="s">
        <v>15307</v>
      </c>
      <c r="U2747" s="1" t="s">
        <v>143</v>
      </c>
      <c r="V2747" s="1" t="s">
        <v>7311</v>
      </c>
      <c r="Y2747" s="1" t="s">
        <v>2650</v>
      </c>
      <c r="Z2747" s="1" t="s">
        <v>9074</v>
      </c>
      <c r="AC2747" s="1">
        <v>7</v>
      </c>
      <c r="AD2747" s="1" t="s">
        <v>74</v>
      </c>
      <c r="AE2747" s="1" t="s">
        <v>9766</v>
      </c>
      <c r="AT2747" s="1" t="s">
        <v>57</v>
      </c>
      <c r="AU2747" s="1" t="s">
        <v>7320</v>
      </c>
      <c r="AV2747" s="1" t="s">
        <v>1502</v>
      </c>
      <c r="AW2747" s="1" t="s">
        <v>8861</v>
      </c>
      <c r="BB2747" s="1" t="s">
        <v>141</v>
      </c>
      <c r="BC2747" s="1" t="s">
        <v>7634</v>
      </c>
      <c r="BD2747" s="1" t="s">
        <v>2658</v>
      </c>
      <c r="BE2747" s="1" t="s">
        <v>8471</v>
      </c>
    </row>
    <row r="2748" spans="1:73" ht="13.5" customHeight="1">
      <c r="A2748" s="4" t="str">
        <f t="shared" si="78"/>
        <v>1702_각남면_0128</v>
      </c>
      <c r="B2748" s="1">
        <v>1702</v>
      </c>
      <c r="C2748" s="1" t="s">
        <v>12741</v>
      </c>
      <c r="D2748" s="1" t="s">
        <v>12742</v>
      </c>
      <c r="E2748" s="1">
        <v>2747</v>
      </c>
      <c r="F2748" s="1">
        <v>11</v>
      </c>
      <c r="G2748" s="1" t="s">
        <v>4637</v>
      </c>
      <c r="H2748" s="1" t="s">
        <v>7061</v>
      </c>
      <c r="I2748" s="1">
        <v>2</v>
      </c>
      <c r="L2748" s="1">
        <v>3</v>
      </c>
      <c r="M2748" s="1" t="s">
        <v>14679</v>
      </c>
      <c r="N2748" s="1" t="s">
        <v>14680</v>
      </c>
      <c r="T2748" s="1" t="s">
        <v>15307</v>
      </c>
      <c r="U2748" s="1" t="s">
        <v>143</v>
      </c>
      <c r="V2748" s="1" t="s">
        <v>7311</v>
      </c>
      <c r="Y2748" s="1" t="s">
        <v>2252</v>
      </c>
      <c r="Z2748" s="1" t="s">
        <v>8359</v>
      </c>
      <c r="AC2748" s="1">
        <v>21</v>
      </c>
      <c r="AD2748" s="1" t="s">
        <v>246</v>
      </c>
      <c r="AE2748" s="1" t="s">
        <v>9786</v>
      </c>
      <c r="AT2748" s="1" t="s">
        <v>126</v>
      </c>
      <c r="AU2748" s="1" t="s">
        <v>10186</v>
      </c>
      <c r="AV2748" s="1" t="s">
        <v>4721</v>
      </c>
      <c r="AW2748" s="1" t="s">
        <v>9147</v>
      </c>
      <c r="BB2748" s="1" t="s">
        <v>141</v>
      </c>
      <c r="BC2748" s="1" t="s">
        <v>7634</v>
      </c>
      <c r="BD2748" s="1" t="s">
        <v>1128</v>
      </c>
      <c r="BE2748" s="1" t="s">
        <v>9142</v>
      </c>
    </row>
    <row r="2749" spans="1:73" ht="13.5" customHeight="1">
      <c r="A2749" s="4" t="str">
        <f t="shared" si="78"/>
        <v>1702_각남면_0128</v>
      </c>
      <c r="B2749" s="1">
        <v>1702</v>
      </c>
      <c r="C2749" s="1" t="s">
        <v>12741</v>
      </c>
      <c r="D2749" s="1" t="s">
        <v>12742</v>
      </c>
      <c r="E2749" s="1">
        <v>2748</v>
      </c>
      <c r="F2749" s="1">
        <v>11</v>
      </c>
      <c r="G2749" s="1" t="s">
        <v>4637</v>
      </c>
      <c r="H2749" s="1" t="s">
        <v>7061</v>
      </c>
      <c r="I2749" s="1">
        <v>2</v>
      </c>
      <c r="L2749" s="1">
        <v>3</v>
      </c>
      <c r="M2749" s="1" t="s">
        <v>14679</v>
      </c>
      <c r="N2749" s="1" t="s">
        <v>14680</v>
      </c>
      <c r="T2749" s="1" t="s">
        <v>15307</v>
      </c>
      <c r="U2749" s="1" t="s">
        <v>143</v>
      </c>
      <c r="V2749" s="1" t="s">
        <v>7311</v>
      </c>
      <c r="Y2749" s="1" t="s">
        <v>906</v>
      </c>
      <c r="Z2749" s="1" t="s">
        <v>8002</v>
      </c>
      <c r="AC2749" s="1">
        <v>13</v>
      </c>
      <c r="AD2749" s="1" t="s">
        <v>717</v>
      </c>
      <c r="AE2749" s="1" t="s">
        <v>9812</v>
      </c>
      <c r="AT2749" s="1" t="s">
        <v>57</v>
      </c>
      <c r="AU2749" s="1" t="s">
        <v>7320</v>
      </c>
      <c r="AV2749" s="1" t="s">
        <v>1502</v>
      </c>
      <c r="AW2749" s="1" t="s">
        <v>8861</v>
      </c>
      <c r="BB2749" s="1" t="s">
        <v>141</v>
      </c>
      <c r="BC2749" s="1" t="s">
        <v>7634</v>
      </c>
      <c r="BD2749" s="1" t="s">
        <v>2658</v>
      </c>
      <c r="BE2749" s="1" t="s">
        <v>8471</v>
      </c>
    </row>
    <row r="2750" spans="1:73" ht="13.5" customHeight="1">
      <c r="A2750" s="4" t="str">
        <f t="shared" si="78"/>
        <v>1702_각남면_0128</v>
      </c>
      <c r="B2750" s="1">
        <v>1702</v>
      </c>
      <c r="C2750" s="1" t="s">
        <v>12741</v>
      </c>
      <c r="D2750" s="1" t="s">
        <v>12742</v>
      </c>
      <c r="E2750" s="1">
        <v>2749</v>
      </c>
      <c r="F2750" s="1">
        <v>11</v>
      </c>
      <c r="G2750" s="1" t="s">
        <v>4637</v>
      </c>
      <c r="H2750" s="1" t="s">
        <v>7061</v>
      </c>
      <c r="I2750" s="1">
        <v>2</v>
      </c>
      <c r="L2750" s="1">
        <v>4</v>
      </c>
      <c r="M2750" s="1" t="s">
        <v>4789</v>
      </c>
      <c r="N2750" s="1" t="s">
        <v>10123</v>
      </c>
      <c r="T2750" s="1" t="s">
        <v>14194</v>
      </c>
      <c r="U2750" s="1" t="s">
        <v>55</v>
      </c>
      <c r="V2750" s="1" t="s">
        <v>7306</v>
      </c>
      <c r="W2750" s="1" t="s">
        <v>155</v>
      </c>
      <c r="X2750" s="1" t="s">
        <v>7753</v>
      </c>
      <c r="Y2750" s="1" t="s">
        <v>4722</v>
      </c>
      <c r="Z2750" s="1" t="s">
        <v>9075</v>
      </c>
      <c r="AC2750" s="1">
        <v>53</v>
      </c>
      <c r="AD2750" s="1" t="s">
        <v>40</v>
      </c>
      <c r="AE2750" s="1" t="s">
        <v>9762</v>
      </c>
      <c r="AJ2750" s="1" t="s">
        <v>17</v>
      </c>
      <c r="AK2750" s="1" t="s">
        <v>9936</v>
      </c>
      <c r="AL2750" s="1" t="s">
        <v>348</v>
      </c>
      <c r="AM2750" s="1" t="s">
        <v>10001</v>
      </c>
      <c r="AT2750" s="1" t="s">
        <v>1842</v>
      </c>
      <c r="AU2750" s="1" t="s">
        <v>7605</v>
      </c>
      <c r="AV2750" s="1" t="s">
        <v>4704</v>
      </c>
      <c r="AW2750" s="1" t="s">
        <v>10682</v>
      </c>
      <c r="BG2750" s="1" t="s">
        <v>4660</v>
      </c>
      <c r="BH2750" s="1" t="s">
        <v>11087</v>
      </c>
      <c r="BI2750" s="1" t="s">
        <v>4581</v>
      </c>
      <c r="BJ2750" s="1" t="s">
        <v>7773</v>
      </c>
      <c r="BK2750" s="1" t="s">
        <v>4671</v>
      </c>
      <c r="BL2750" s="1" t="s">
        <v>11552</v>
      </c>
      <c r="BM2750" s="1" t="s">
        <v>4672</v>
      </c>
      <c r="BN2750" s="1" t="s">
        <v>11831</v>
      </c>
      <c r="BO2750" s="1" t="s">
        <v>207</v>
      </c>
      <c r="BP2750" s="1" t="s">
        <v>10187</v>
      </c>
      <c r="BQ2750" s="1" t="s">
        <v>4712</v>
      </c>
      <c r="BR2750" s="1" t="s">
        <v>12442</v>
      </c>
      <c r="BS2750" s="1" t="s">
        <v>97</v>
      </c>
      <c r="BT2750" s="1" t="s">
        <v>9880</v>
      </c>
    </row>
    <row r="2751" spans="1:73" ht="13.5" customHeight="1">
      <c r="A2751" s="4" t="str">
        <f t="shared" si="78"/>
        <v>1702_각남면_0128</v>
      </c>
      <c r="B2751" s="1">
        <v>1702</v>
      </c>
      <c r="C2751" s="1" t="s">
        <v>12741</v>
      </c>
      <c r="D2751" s="1" t="s">
        <v>12742</v>
      </c>
      <c r="E2751" s="1">
        <v>2750</v>
      </c>
      <c r="F2751" s="1">
        <v>11</v>
      </c>
      <c r="G2751" s="1" t="s">
        <v>4637</v>
      </c>
      <c r="H2751" s="1" t="s">
        <v>7061</v>
      </c>
      <c r="I2751" s="1">
        <v>2</v>
      </c>
      <c r="L2751" s="1">
        <v>4</v>
      </c>
      <c r="M2751" s="1" t="s">
        <v>4789</v>
      </c>
      <c r="N2751" s="1" t="s">
        <v>10123</v>
      </c>
      <c r="S2751" s="1" t="s">
        <v>49</v>
      </c>
      <c r="T2751" s="1" t="s">
        <v>2878</v>
      </c>
      <c r="W2751" s="1" t="s">
        <v>1636</v>
      </c>
      <c r="X2751" s="1" t="s">
        <v>7781</v>
      </c>
      <c r="Y2751" s="1" t="s">
        <v>119</v>
      </c>
      <c r="Z2751" s="1" t="s">
        <v>7818</v>
      </c>
      <c r="AC2751" s="1">
        <v>50</v>
      </c>
      <c r="AD2751" s="1" t="s">
        <v>782</v>
      </c>
      <c r="AE2751" s="1" t="s">
        <v>9814</v>
      </c>
      <c r="AJ2751" s="1" t="s">
        <v>2054</v>
      </c>
      <c r="AK2751" s="1" t="s">
        <v>9990</v>
      </c>
      <c r="AL2751" s="1" t="s">
        <v>416</v>
      </c>
      <c r="AM2751" s="1" t="s">
        <v>8868</v>
      </c>
      <c r="AT2751" s="1" t="s">
        <v>207</v>
      </c>
      <c r="AU2751" s="1" t="s">
        <v>10187</v>
      </c>
      <c r="AV2751" s="1" t="s">
        <v>4723</v>
      </c>
      <c r="AW2751" s="1" t="s">
        <v>10685</v>
      </c>
      <c r="BG2751" s="1" t="s">
        <v>207</v>
      </c>
      <c r="BH2751" s="1" t="s">
        <v>10187</v>
      </c>
      <c r="BI2751" s="1" t="s">
        <v>4724</v>
      </c>
      <c r="BJ2751" s="1" t="s">
        <v>11380</v>
      </c>
      <c r="BK2751" s="1" t="s">
        <v>1925</v>
      </c>
      <c r="BL2751" s="1" t="s">
        <v>10205</v>
      </c>
      <c r="BM2751" s="1" t="s">
        <v>3825</v>
      </c>
      <c r="BN2751" s="1" t="s">
        <v>10339</v>
      </c>
      <c r="BO2751" s="1" t="s">
        <v>207</v>
      </c>
      <c r="BP2751" s="1" t="s">
        <v>10187</v>
      </c>
      <c r="BQ2751" s="1" t="s">
        <v>4725</v>
      </c>
      <c r="BR2751" s="1" t="s">
        <v>12444</v>
      </c>
      <c r="BS2751" s="1" t="s">
        <v>86</v>
      </c>
      <c r="BT2751" s="1" t="s">
        <v>9892</v>
      </c>
    </row>
    <row r="2752" spans="1:73" ht="13.5" customHeight="1">
      <c r="A2752" s="4" t="str">
        <f t="shared" si="78"/>
        <v>1702_각남면_0128</v>
      </c>
      <c r="B2752" s="1">
        <v>1702</v>
      </c>
      <c r="C2752" s="1" t="s">
        <v>12741</v>
      </c>
      <c r="D2752" s="1" t="s">
        <v>12742</v>
      </c>
      <c r="E2752" s="1">
        <v>2751</v>
      </c>
      <c r="F2752" s="1">
        <v>11</v>
      </c>
      <c r="G2752" s="1" t="s">
        <v>4637</v>
      </c>
      <c r="H2752" s="1" t="s">
        <v>7061</v>
      </c>
      <c r="I2752" s="1">
        <v>2</v>
      </c>
      <c r="L2752" s="1">
        <v>4</v>
      </c>
      <c r="M2752" s="1" t="s">
        <v>4789</v>
      </c>
      <c r="N2752" s="1" t="s">
        <v>10123</v>
      </c>
      <c r="S2752" s="1" t="s">
        <v>68</v>
      </c>
      <c r="T2752" s="1" t="s">
        <v>7222</v>
      </c>
      <c r="Y2752" s="1" t="s">
        <v>4726</v>
      </c>
      <c r="Z2752" s="1" t="s">
        <v>9076</v>
      </c>
      <c r="AC2752" s="1">
        <v>29</v>
      </c>
      <c r="AD2752" s="1" t="s">
        <v>232</v>
      </c>
      <c r="AE2752" s="1" t="s">
        <v>9785</v>
      </c>
    </row>
    <row r="2753" spans="1:73" ht="13.5" customHeight="1">
      <c r="A2753" s="4" t="str">
        <f t="shared" si="78"/>
        <v>1702_각남면_0128</v>
      </c>
      <c r="B2753" s="1">
        <v>1702</v>
      </c>
      <c r="C2753" s="1" t="s">
        <v>12741</v>
      </c>
      <c r="D2753" s="1" t="s">
        <v>12742</v>
      </c>
      <c r="E2753" s="1">
        <v>2752</v>
      </c>
      <c r="F2753" s="1">
        <v>11</v>
      </c>
      <c r="G2753" s="1" t="s">
        <v>4637</v>
      </c>
      <c r="H2753" s="1" t="s">
        <v>7061</v>
      </c>
      <c r="I2753" s="1">
        <v>2</v>
      </c>
      <c r="L2753" s="1">
        <v>4</v>
      </c>
      <c r="M2753" s="1" t="s">
        <v>4789</v>
      </c>
      <c r="N2753" s="1" t="s">
        <v>10123</v>
      </c>
      <c r="S2753" s="1" t="s">
        <v>839</v>
      </c>
      <c r="T2753" s="1" t="s">
        <v>7238</v>
      </c>
      <c r="Y2753" s="1" t="s">
        <v>4727</v>
      </c>
      <c r="Z2753" s="1" t="s">
        <v>9077</v>
      </c>
      <c r="AC2753" s="1">
        <v>13</v>
      </c>
      <c r="AD2753" s="1" t="s">
        <v>717</v>
      </c>
      <c r="AE2753" s="1" t="s">
        <v>9812</v>
      </c>
    </row>
    <row r="2754" spans="1:73" ht="13.5" customHeight="1">
      <c r="A2754" s="4" t="str">
        <f t="shared" si="78"/>
        <v>1702_각남면_0128</v>
      </c>
      <c r="B2754" s="1">
        <v>1702</v>
      </c>
      <c r="C2754" s="1" t="s">
        <v>12741</v>
      </c>
      <c r="D2754" s="1" t="s">
        <v>12742</v>
      </c>
      <c r="E2754" s="1">
        <v>2753</v>
      </c>
      <c r="F2754" s="1">
        <v>11</v>
      </c>
      <c r="G2754" s="1" t="s">
        <v>4637</v>
      </c>
      <c r="H2754" s="1" t="s">
        <v>7061</v>
      </c>
      <c r="I2754" s="1">
        <v>2</v>
      </c>
      <c r="L2754" s="1">
        <v>4</v>
      </c>
      <c r="M2754" s="1" t="s">
        <v>4789</v>
      </c>
      <c r="N2754" s="1" t="s">
        <v>10123</v>
      </c>
      <c r="T2754" s="1" t="s">
        <v>15307</v>
      </c>
      <c r="U2754" s="1" t="s">
        <v>320</v>
      </c>
      <c r="V2754" s="1" t="s">
        <v>7378</v>
      </c>
      <c r="Y2754" s="1" t="s">
        <v>4728</v>
      </c>
      <c r="Z2754" s="1" t="s">
        <v>8187</v>
      </c>
      <c r="AC2754" s="1">
        <v>60</v>
      </c>
      <c r="AD2754" s="1" t="s">
        <v>132</v>
      </c>
      <c r="AE2754" s="1" t="s">
        <v>9772</v>
      </c>
      <c r="AT2754" s="1" t="s">
        <v>935</v>
      </c>
      <c r="AU2754" s="1" t="s">
        <v>13363</v>
      </c>
      <c r="AV2754" s="1" t="s">
        <v>1166</v>
      </c>
      <c r="AW2754" s="1" t="s">
        <v>9235</v>
      </c>
      <c r="BB2754" s="1" t="s">
        <v>141</v>
      </c>
      <c r="BC2754" s="1" t="s">
        <v>7634</v>
      </c>
      <c r="BD2754" s="1" t="s">
        <v>3113</v>
      </c>
      <c r="BE2754" s="1" t="s">
        <v>13492</v>
      </c>
    </row>
    <row r="2755" spans="1:73" ht="13.5" customHeight="1">
      <c r="A2755" s="4" t="str">
        <f t="shared" si="78"/>
        <v>1702_각남면_0128</v>
      </c>
      <c r="B2755" s="1">
        <v>1702</v>
      </c>
      <c r="C2755" s="1" t="s">
        <v>12741</v>
      </c>
      <c r="D2755" s="1" t="s">
        <v>12742</v>
      </c>
      <c r="E2755" s="1">
        <v>2754</v>
      </c>
      <c r="F2755" s="1">
        <v>11</v>
      </c>
      <c r="G2755" s="1" t="s">
        <v>4637</v>
      </c>
      <c r="H2755" s="1" t="s">
        <v>7061</v>
      </c>
      <c r="I2755" s="1">
        <v>2</v>
      </c>
      <c r="L2755" s="1">
        <v>4</v>
      </c>
      <c r="M2755" s="1" t="s">
        <v>4789</v>
      </c>
      <c r="N2755" s="1" t="s">
        <v>10123</v>
      </c>
      <c r="T2755" s="1" t="s">
        <v>15307</v>
      </c>
      <c r="U2755" s="1" t="s">
        <v>4729</v>
      </c>
      <c r="V2755" s="1" t="s">
        <v>7606</v>
      </c>
      <c r="Y2755" s="1" t="s">
        <v>1295</v>
      </c>
      <c r="Z2755" s="1" t="s">
        <v>9078</v>
      </c>
      <c r="AC2755" s="1">
        <v>43</v>
      </c>
      <c r="AD2755" s="1" t="s">
        <v>353</v>
      </c>
      <c r="AE2755" s="1" t="s">
        <v>9797</v>
      </c>
      <c r="AT2755" s="1" t="s">
        <v>57</v>
      </c>
      <c r="AU2755" s="1" t="s">
        <v>7320</v>
      </c>
      <c r="AV2755" s="1" t="s">
        <v>4730</v>
      </c>
      <c r="AW2755" s="1" t="s">
        <v>10686</v>
      </c>
      <c r="BB2755" s="1" t="s">
        <v>141</v>
      </c>
      <c r="BC2755" s="1" t="s">
        <v>7634</v>
      </c>
      <c r="BD2755" s="1" t="s">
        <v>1795</v>
      </c>
      <c r="BE2755" s="1" t="s">
        <v>9360</v>
      </c>
    </row>
    <row r="2756" spans="1:73" ht="13.5" customHeight="1">
      <c r="A2756" s="4" t="str">
        <f t="shared" si="78"/>
        <v>1702_각남면_0128</v>
      </c>
      <c r="B2756" s="1">
        <v>1702</v>
      </c>
      <c r="C2756" s="1" t="s">
        <v>12741</v>
      </c>
      <c r="D2756" s="1" t="s">
        <v>12742</v>
      </c>
      <c r="E2756" s="1">
        <v>2755</v>
      </c>
      <c r="F2756" s="1">
        <v>11</v>
      </c>
      <c r="G2756" s="1" t="s">
        <v>4637</v>
      </c>
      <c r="H2756" s="1" t="s">
        <v>7061</v>
      </c>
      <c r="I2756" s="1">
        <v>2</v>
      </c>
      <c r="L2756" s="1">
        <v>4</v>
      </c>
      <c r="M2756" s="1" t="s">
        <v>4789</v>
      </c>
      <c r="N2756" s="1" t="s">
        <v>10123</v>
      </c>
      <c r="T2756" s="1" t="s">
        <v>15307</v>
      </c>
      <c r="U2756" s="1" t="s">
        <v>143</v>
      </c>
      <c r="V2756" s="1" t="s">
        <v>7311</v>
      </c>
      <c r="Y2756" s="1" t="s">
        <v>4731</v>
      </c>
      <c r="Z2756" s="1" t="s">
        <v>9079</v>
      </c>
      <c r="AC2756" s="1">
        <v>50</v>
      </c>
      <c r="AD2756" s="1" t="s">
        <v>782</v>
      </c>
      <c r="AE2756" s="1" t="s">
        <v>9814</v>
      </c>
      <c r="AT2756" s="1" t="s">
        <v>57</v>
      </c>
      <c r="AU2756" s="1" t="s">
        <v>7320</v>
      </c>
      <c r="AV2756" s="1" t="s">
        <v>4730</v>
      </c>
      <c r="AW2756" s="1" t="s">
        <v>10686</v>
      </c>
      <c r="BB2756" s="1" t="s">
        <v>141</v>
      </c>
      <c r="BC2756" s="1" t="s">
        <v>7634</v>
      </c>
      <c r="BD2756" s="1" t="s">
        <v>1795</v>
      </c>
      <c r="BE2756" s="1" t="s">
        <v>9360</v>
      </c>
      <c r="BU2756" s="1" t="s">
        <v>3682</v>
      </c>
    </row>
    <row r="2757" spans="1:73" ht="13.5" customHeight="1">
      <c r="A2757" s="4" t="str">
        <f t="shared" si="78"/>
        <v>1702_각남면_0128</v>
      </c>
      <c r="B2757" s="1">
        <v>1702</v>
      </c>
      <c r="C2757" s="1" t="s">
        <v>12741</v>
      </c>
      <c r="D2757" s="1" t="s">
        <v>12742</v>
      </c>
      <c r="E2757" s="1">
        <v>2756</v>
      </c>
      <c r="F2757" s="1">
        <v>11</v>
      </c>
      <c r="G2757" s="1" t="s">
        <v>4637</v>
      </c>
      <c r="H2757" s="1" t="s">
        <v>7061</v>
      </c>
      <c r="I2757" s="1">
        <v>2</v>
      </c>
      <c r="L2757" s="1">
        <v>4</v>
      </c>
      <c r="M2757" s="1" t="s">
        <v>4789</v>
      </c>
      <c r="N2757" s="1" t="s">
        <v>10123</v>
      </c>
      <c r="T2757" s="1" t="s">
        <v>15307</v>
      </c>
      <c r="U2757" s="1" t="s">
        <v>143</v>
      </c>
      <c r="V2757" s="1" t="s">
        <v>7311</v>
      </c>
      <c r="Y2757" s="1" t="s">
        <v>4732</v>
      </c>
      <c r="Z2757" s="1" t="s">
        <v>9080</v>
      </c>
      <c r="AC2757" s="1">
        <v>35</v>
      </c>
      <c r="AD2757" s="1" t="s">
        <v>135</v>
      </c>
      <c r="AE2757" s="1" t="s">
        <v>9773</v>
      </c>
      <c r="AF2757" s="1" t="s">
        <v>146</v>
      </c>
      <c r="AG2757" s="1" t="s">
        <v>9822</v>
      </c>
      <c r="AH2757" s="1" t="s">
        <v>4733</v>
      </c>
      <c r="AI2757" s="1" t="s">
        <v>9951</v>
      </c>
      <c r="AT2757" s="1" t="s">
        <v>57</v>
      </c>
      <c r="AU2757" s="1" t="s">
        <v>7320</v>
      </c>
      <c r="AV2757" s="1" t="s">
        <v>15799</v>
      </c>
      <c r="AW2757" s="1" t="s">
        <v>13023</v>
      </c>
      <c r="BB2757" s="1" t="s">
        <v>128</v>
      </c>
      <c r="BC2757" s="1" t="s">
        <v>13465</v>
      </c>
      <c r="BD2757" s="1" t="s">
        <v>4734</v>
      </c>
      <c r="BE2757" s="1" t="s">
        <v>10978</v>
      </c>
    </row>
    <row r="2758" spans="1:73" ht="13.5" customHeight="1">
      <c r="A2758" s="4" t="str">
        <f t="shared" si="78"/>
        <v>1702_각남면_0128</v>
      </c>
      <c r="B2758" s="1">
        <v>1702</v>
      </c>
      <c r="C2758" s="1" t="s">
        <v>12741</v>
      </c>
      <c r="D2758" s="1" t="s">
        <v>12742</v>
      </c>
      <c r="E2758" s="1">
        <v>2757</v>
      </c>
      <c r="F2758" s="1">
        <v>11</v>
      </c>
      <c r="G2758" s="1" t="s">
        <v>4637</v>
      </c>
      <c r="H2758" s="1" t="s">
        <v>7061</v>
      </c>
      <c r="I2758" s="1">
        <v>2</v>
      </c>
      <c r="L2758" s="1">
        <v>4</v>
      </c>
      <c r="M2758" s="1" t="s">
        <v>4789</v>
      </c>
      <c r="N2758" s="1" t="s">
        <v>10123</v>
      </c>
      <c r="T2758" s="1" t="s">
        <v>15307</v>
      </c>
      <c r="U2758" s="1" t="s">
        <v>130</v>
      </c>
      <c r="V2758" s="1" t="s">
        <v>7309</v>
      </c>
      <c r="Y2758" s="1" t="s">
        <v>12723</v>
      </c>
      <c r="Z2758" s="1" t="s">
        <v>13102</v>
      </c>
      <c r="AC2758" s="1">
        <v>48</v>
      </c>
      <c r="AD2758" s="1" t="s">
        <v>664</v>
      </c>
      <c r="AE2758" s="1" t="s">
        <v>9811</v>
      </c>
      <c r="AV2758" s="1" t="s">
        <v>2433</v>
      </c>
      <c r="AW2758" s="1" t="s">
        <v>10687</v>
      </c>
      <c r="BB2758" s="1" t="s">
        <v>141</v>
      </c>
      <c r="BC2758" s="1" t="s">
        <v>7634</v>
      </c>
      <c r="BD2758" s="1" t="s">
        <v>4735</v>
      </c>
      <c r="BE2758" s="1" t="s">
        <v>13491</v>
      </c>
    </row>
    <row r="2759" spans="1:73" ht="13.5" customHeight="1">
      <c r="A2759" s="4" t="str">
        <f t="shared" si="78"/>
        <v>1702_각남면_0128</v>
      </c>
      <c r="B2759" s="1">
        <v>1702</v>
      </c>
      <c r="C2759" s="1" t="s">
        <v>12741</v>
      </c>
      <c r="D2759" s="1" t="s">
        <v>12742</v>
      </c>
      <c r="E2759" s="1">
        <v>2758</v>
      </c>
      <c r="F2759" s="1">
        <v>11</v>
      </c>
      <c r="G2759" s="1" t="s">
        <v>4637</v>
      </c>
      <c r="H2759" s="1" t="s">
        <v>7061</v>
      </c>
      <c r="I2759" s="1">
        <v>2</v>
      </c>
      <c r="L2759" s="1">
        <v>4</v>
      </c>
      <c r="M2759" s="1" t="s">
        <v>4789</v>
      </c>
      <c r="N2759" s="1" t="s">
        <v>10123</v>
      </c>
      <c r="T2759" s="1" t="s">
        <v>15307</v>
      </c>
      <c r="U2759" s="1" t="s">
        <v>143</v>
      </c>
      <c r="V2759" s="1" t="s">
        <v>7311</v>
      </c>
      <c r="Y2759" s="1" t="s">
        <v>4736</v>
      </c>
      <c r="Z2759" s="1" t="s">
        <v>9081</v>
      </c>
      <c r="AC2759" s="1">
        <v>38</v>
      </c>
      <c r="AD2759" s="1" t="s">
        <v>393</v>
      </c>
      <c r="AE2759" s="1" t="s">
        <v>9799</v>
      </c>
      <c r="AF2759" s="1" t="s">
        <v>146</v>
      </c>
      <c r="AG2759" s="1" t="s">
        <v>9822</v>
      </c>
      <c r="AH2759" s="1" t="s">
        <v>97</v>
      </c>
      <c r="AI2759" s="1" t="s">
        <v>9880</v>
      </c>
      <c r="AV2759" s="1" t="s">
        <v>2433</v>
      </c>
      <c r="AW2759" s="1" t="s">
        <v>10687</v>
      </c>
      <c r="BB2759" s="1" t="s">
        <v>141</v>
      </c>
      <c r="BC2759" s="1" t="s">
        <v>7634</v>
      </c>
      <c r="BD2759" s="1" t="s">
        <v>15929</v>
      </c>
      <c r="BE2759" s="1" t="s">
        <v>13026</v>
      </c>
    </row>
    <row r="2760" spans="1:73" ht="13.5" customHeight="1">
      <c r="A2760" s="4" t="str">
        <f t="shared" si="78"/>
        <v>1702_각남면_0128</v>
      </c>
      <c r="B2760" s="1">
        <v>1702</v>
      </c>
      <c r="C2760" s="1" t="s">
        <v>12741</v>
      </c>
      <c r="D2760" s="1" t="s">
        <v>12742</v>
      </c>
      <c r="E2760" s="1">
        <v>2759</v>
      </c>
      <c r="F2760" s="1">
        <v>11</v>
      </c>
      <c r="G2760" s="1" t="s">
        <v>4637</v>
      </c>
      <c r="H2760" s="1" t="s">
        <v>7061</v>
      </c>
      <c r="I2760" s="1">
        <v>2</v>
      </c>
      <c r="L2760" s="1">
        <v>4</v>
      </c>
      <c r="M2760" s="1" t="s">
        <v>4789</v>
      </c>
      <c r="N2760" s="1" t="s">
        <v>10123</v>
      </c>
      <c r="T2760" s="1" t="s">
        <v>15307</v>
      </c>
      <c r="U2760" s="1" t="s">
        <v>143</v>
      </c>
      <c r="V2760" s="1" t="s">
        <v>7311</v>
      </c>
      <c r="Y2760" s="1" t="s">
        <v>4737</v>
      </c>
      <c r="Z2760" s="1" t="s">
        <v>9082</v>
      </c>
      <c r="AC2760" s="1">
        <v>55</v>
      </c>
      <c r="AD2760" s="1" t="s">
        <v>559</v>
      </c>
      <c r="AE2760" s="1" t="s">
        <v>9806</v>
      </c>
      <c r="AT2760" s="1" t="s">
        <v>126</v>
      </c>
      <c r="AU2760" s="1" t="s">
        <v>10186</v>
      </c>
      <c r="AV2760" s="1" t="s">
        <v>4738</v>
      </c>
      <c r="AW2760" s="1" t="s">
        <v>10688</v>
      </c>
      <c r="BB2760" s="1" t="s">
        <v>141</v>
      </c>
      <c r="BC2760" s="1" t="s">
        <v>7634</v>
      </c>
      <c r="BD2760" s="1" t="s">
        <v>4739</v>
      </c>
      <c r="BE2760" s="1" t="s">
        <v>10979</v>
      </c>
    </row>
    <row r="2761" spans="1:73" ht="13.5" customHeight="1">
      <c r="A2761" s="4" t="str">
        <f t="shared" si="78"/>
        <v>1702_각남면_0128</v>
      </c>
      <c r="B2761" s="1">
        <v>1702</v>
      </c>
      <c r="C2761" s="1" t="s">
        <v>12741</v>
      </c>
      <c r="D2761" s="1" t="s">
        <v>12742</v>
      </c>
      <c r="E2761" s="1">
        <v>2760</v>
      </c>
      <c r="F2761" s="1">
        <v>11</v>
      </c>
      <c r="G2761" s="1" t="s">
        <v>4637</v>
      </c>
      <c r="H2761" s="1" t="s">
        <v>7061</v>
      </c>
      <c r="I2761" s="1">
        <v>2</v>
      </c>
      <c r="L2761" s="1">
        <v>4</v>
      </c>
      <c r="M2761" s="1" t="s">
        <v>4789</v>
      </c>
      <c r="N2761" s="1" t="s">
        <v>10123</v>
      </c>
      <c r="T2761" s="1" t="s">
        <v>15307</v>
      </c>
      <c r="U2761" s="1" t="s">
        <v>143</v>
      </c>
      <c r="V2761" s="1" t="s">
        <v>7311</v>
      </c>
      <c r="Y2761" s="1" t="s">
        <v>4740</v>
      </c>
      <c r="Z2761" s="1" t="s">
        <v>9083</v>
      </c>
      <c r="AC2761" s="1">
        <v>48</v>
      </c>
      <c r="AD2761" s="1" t="s">
        <v>664</v>
      </c>
      <c r="AE2761" s="1" t="s">
        <v>9811</v>
      </c>
      <c r="AF2761" s="1" t="s">
        <v>146</v>
      </c>
      <c r="AG2761" s="1" t="s">
        <v>9822</v>
      </c>
      <c r="AH2761" s="1" t="s">
        <v>4741</v>
      </c>
      <c r="AI2761" s="1" t="s">
        <v>9952</v>
      </c>
      <c r="AT2761" s="1" t="s">
        <v>935</v>
      </c>
      <c r="AU2761" s="1" t="s">
        <v>13363</v>
      </c>
      <c r="AV2761" s="1" t="s">
        <v>1166</v>
      </c>
      <c r="AW2761" s="1" t="s">
        <v>9235</v>
      </c>
      <c r="BB2761" s="1" t="s">
        <v>141</v>
      </c>
      <c r="BC2761" s="1" t="s">
        <v>7634</v>
      </c>
      <c r="BD2761" s="1" t="s">
        <v>3113</v>
      </c>
      <c r="BE2761" s="1" t="s">
        <v>13492</v>
      </c>
    </row>
    <row r="2762" spans="1:73" ht="13.5" customHeight="1">
      <c r="A2762" s="4" t="str">
        <f t="shared" si="78"/>
        <v>1702_각남면_0128</v>
      </c>
      <c r="B2762" s="1">
        <v>1702</v>
      </c>
      <c r="C2762" s="1" t="s">
        <v>12741</v>
      </c>
      <c r="D2762" s="1" t="s">
        <v>12742</v>
      </c>
      <c r="E2762" s="1">
        <v>2761</v>
      </c>
      <c r="F2762" s="1">
        <v>11</v>
      </c>
      <c r="G2762" s="1" t="s">
        <v>4637</v>
      </c>
      <c r="H2762" s="1" t="s">
        <v>7061</v>
      </c>
      <c r="I2762" s="1">
        <v>2</v>
      </c>
      <c r="L2762" s="1">
        <v>4</v>
      </c>
      <c r="M2762" s="1" t="s">
        <v>4789</v>
      </c>
      <c r="N2762" s="1" t="s">
        <v>10123</v>
      </c>
      <c r="T2762" s="1" t="s">
        <v>15307</v>
      </c>
      <c r="U2762" s="1" t="s">
        <v>4729</v>
      </c>
      <c r="V2762" s="1" t="s">
        <v>7606</v>
      </c>
      <c r="Y2762" s="1" t="s">
        <v>2954</v>
      </c>
      <c r="Z2762" s="1" t="s">
        <v>8560</v>
      </c>
      <c r="AC2762" s="1">
        <v>62</v>
      </c>
      <c r="AD2762" s="1" t="s">
        <v>99</v>
      </c>
      <c r="AE2762" s="1" t="s">
        <v>9768</v>
      </c>
      <c r="AT2762" s="1" t="s">
        <v>935</v>
      </c>
      <c r="AU2762" s="1" t="s">
        <v>13363</v>
      </c>
      <c r="AV2762" s="1" t="s">
        <v>1166</v>
      </c>
      <c r="AW2762" s="1" t="s">
        <v>9235</v>
      </c>
      <c r="BB2762" s="1" t="s">
        <v>141</v>
      </c>
      <c r="BC2762" s="1" t="s">
        <v>7634</v>
      </c>
      <c r="BD2762" s="1" t="s">
        <v>3113</v>
      </c>
      <c r="BE2762" s="1" t="s">
        <v>13492</v>
      </c>
    </row>
    <row r="2763" spans="1:73" ht="13.5" customHeight="1">
      <c r="A2763" s="4" t="str">
        <f t="shared" si="78"/>
        <v>1702_각남면_0128</v>
      </c>
      <c r="B2763" s="1">
        <v>1702</v>
      </c>
      <c r="C2763" s="1" t="s">
        <v>12741</v>
      </c>
      <c r="D2763" s="1" t="s">
        <v>12742</v>
      </c>
      <c r="E2763" s="1">
        <v>2762</v>
      </c>
      <c r="F2763" s="1">
        <v>11</v>
      </c>
      <c r="G2763" s="1" t="s">
        <v>4637</v>
      </c>
      <c r="H2763" s="1" t="s">
        <v>7061</v>
      </c>
      <c r="I2763" s="1">
        <v>2</v>
      </c>
      <c r="L2763" s="1">
        <v>4</v>
      </c>
      <c r="M2763" s="1" t="s">
        <v>4789</v>
      </c>
      <c r="N2763" s="1" t="s">
        <v>10123</v>
      </c>
      <c r="T2763" s="1" t="s">
        <v>15307</v>
      </c>
      <c r="U2763" s="1" t="s">
        <v>130</v>
      </c>
      <c r="V2763" s="1" t="s">
        <v>7309</v>
      </c>
      <c r="Y2763" s="1" t="s">
        <v>1516</v>
      </c>
      <c r="Z2763" s="1" t="s">
        <v>8759</v>
      </c>
      <c r="AC2763" s="1">
        <v>35</v>
      </c>
      <c r="AD2763" s="1" t="s">
        <v>135</v>
      </c>
      <c r="AE2763" s="1" t="s">
        <v>9773</v>
      </c>
      <c r="AT2763" s="1" t="s">
        <v>57</v>
      </c>
      <c r="AU2763" s="1" t="s">
        <v>7320</v>
      </c>
      <c r="AV2763" s="1" t="s">
        <v>2496</v>
      </c>
      <c r="AW2763" s="1" t="s">
        <v>13453</v>
      </c>
      <c r="BB2763" s="1" t="s">
        <v>141</v>
      </c>
      <c r="BC2763" s="1" t="s">
        <v>7634</v>
      </c>
      <c r="BD2763" s="1" t="s">
        <v>4737</v>
      </c>
      <c r="BE2763" s="1" t="s">
        <v>9082</v>
      </c>
    </row>
    <row r="2764" spans="1:73" ht="13.5" customHeight="1">
      <c r="A2764" s="4" t="str">
        <f t="shared" si="78"/>
        <v>1702_각남면_0128</v>
      </c>
      <c r="B2764" s="1">
        <v>1702</v>
      </c>
      <c r="C2764" s="1" t="s">
        <v>12741</v>
      </c>
      <c r="D2764" s="1" t="s">
        <v>12742</v>
      </c>
      <c r="E2764" s="1">
        <v>2763</v>
      </c>
      <c r="F2764" s="1">
        <v>11</v>
      </c>
      <c r="G2764" s="1" t="s">
        <v>4637</v>
      </c>
      <c r="H2764" s="1" t="s">
        <v>7061</v>
      </c>
      <c r="I2764" s="1">
        <v>2</v>
      </c>
      <c r="L2764" s="1">
        <v>4</v>
      </c>
      <c r="M2764" s="1" t="s">
        <v>4789</v>
      </c>
      <c r="N2764" s="1" t="s">
        <v>10123</v>
      </c>
      <c r="T2764" s="1" t="s">
        <v>15307</v>
      </c>
      <c r="U2764" s="1" t="s">
        <v>130</v>
      </c>
      <c r="V2764" s="1" t="s">
        <v>7309</v>
      </c>
      <c r="Y2764" s="1" t="s">
        <v>4742</v>
      </c>
      <c r="Z2764" s="1" t="s">
        <v>8587</v>
      </c>
      <c r="AC2764" s="1">
        <v>12</v>
      </c>
      <c r="AD2764" s="1" t="s">
        <v>736</v>
      </c>
      <c r="AE2764" s="1" t="s">
        <v>9813</v>
      </c>
      <c r="AT2764" s="1" t="s">
        <v>259</v>
      </c>
      <c r="AU2764" s="1" t="s">
        <v>13350</v>
      </c>
      <c r="AV2764" s="1" t="s">
        <v>526</v>
      </c>
      <c r="AW2764" s="1" t="s">
        <v>7907</v>
      </c>
      <c r="BB2764" s="1" t="s">
        <v>141</v>
      </c>
      <c r="BC2764" s="1" t="s">
        <v>7634</v>
      </c>
      <c r="BD2764" s="1" t="s">
        <v>1516</v>
      </c>
      <c r="BE2764" s="1" t="s">
        <v>8759</v>
      </c>
    </row>
    <row r="2765" spans="1:73" ht="13.5" customHeight="1">
      <c r="A2765" s="4" t="str">
        <f t="shared" si="78"/>
        <v>1702_각남면_0128</v>
      </c>
      <c r="B2765" s="1">
        <v>1702</v>
      </c>
      <c r="C2765" s="1" t="s">
        <v>12741</v>
      </c>
      <c r="D2765" s="1" t="s">
        <v>12742</v>
      </c>
      <c r="E2765" s="1">
        <v>2764</v>
      </c>
      <c r="F2765" s="1">
        <v>11</v>
      </c>
      <c r="G2765" s="1" t="s">
        <v>4637</v>
      </c>
      <c r="H2765" s="1" t="s">
        <v>7061</v>
      </c>
      <c r="I2765" s="1">
        <v>2</v>
      </c>
      <c r="L2765" s="1">
        <v>4</v>
      </c>
      <c r="M2765" s="1" t="s">
        <v>4789</v>
      </c>
      <c r="N2765" s="1" t="s">
        <v>10123</v>
      </c>
      <c r="T2765" s="1" t="s">
        <v>15307</v>
      </c>
      <c r="U2765" s="1" t="s">
        <v>130</v>
      </c>
      <c r="V2765" s="1" t="s">
        <v>7309</v>
      </c>
      <c r="Y2765" s="1" t="s">
        <v>4743</v>
      </c>
      <c r="Z2765" s="1" t="s">
        <v>9084</v>
      </c>
      <c r="AC2765" s="1">
        <v>10</v>
      </c>
      <c r="AD2765" s="1" t="s">
        <v>72</v>
      </c>
      <c r="AE2765" s="1" t="s">
        <v>9765</v>
      </c>
      <c r="AT2765" s="1" t="s">
        <v>259</v>
      </c>
      <c r="AU2765" s="1" t="s">
        <v>13350</v>
      </c>
      <c r="AV2765" s="1" t="s">
        <v>526</v>
      </c>
      <c r="AW2765" s="1" t="s">
        <v>7907</v>
      </c>
      <c r="BB2765" s="1" t="s">
        <v>141</v>
      </c>
      <c r="BC2765" s="1" t="s">
        <v>7634</v>
      </c>
      <c r="BD2765" s="1" t="s">
        <v>1516</v>
      </c>
      <c r="BE2765" s="1" t="s">
        <v>8759</v>
      </c>
      <c r="BU2765" s="1" t="s">
        <v>3682</v>
      </c>
    </row>
    <row r="2766" spans="1:73" ht="13.5" customHeight="1">
      <c r="A2766" s="4" t="str">
        <f t="shared" si="78"/>
        <v>1702_각남면_0128</v>
      </c>
      <c r="B2766" s="1">
        <v>1702</v>
      </c>
      <c r="C2766" s="1" t="s">
        <v>12741</v>
      </c>
      <c r="D2766" s="1" t="s">
        <v>12742</v>
      </c>
      <c r="E2766" s="1">
        <v>2765</v>
      </c>
      <c r="F2766" s="1">
        <v>11</v>
      </c>
      <c r="G2766" s="1" t="s">
        <v>4637</v>
      </c>
      <c r="H2766" s="1" t="s">
        <v>7061</v>
      </c>
      <c r="I2766" s="1">
        <v>2</v>
      </c>
      <c r="L2766" s="1">
        <v>4</v>
      </c>
      <c r="M2766" s="1" t="s">
        <v>4789</v>
      </c>
      <c r="N2766" s="1" t="s">
        <v>10123</v>
      </c>
      <c r="T2766" s="1" t="s">
        <v>15307</v>
      </c>
      <c r="U2766" s="1" t="s">
        <v>130</v>
      </c>
      <c r="V2766" s="1" t="s">
        <v>7309</v>
      </c>
      <c r="Y2766" s="1" t="s">
        <v>1976</v>
      </c>
      <c r="Z2766" s="1" t="s">
        <v>9085</v>
      </c>
      <c r="AC2766" s="1">
        <v>33</v>
      </c>
      <c r="AD2766" s="1" t="s">
        <v>380</v>
      </c>
      <c r="AE2766" s="1" t="s">
        <v>9798</v>
      </c>
      <c r="AT2766" s="1" t="s">
        <v>57</v>
      </c>
      <c r="AU2766" s="1" t="s">
        <v>7320</v>
      </c>
      <c r="AV2766" s="1" t="s">
        <v>1442</v>
      </c>
      <c r="AW2766" s="1" t="s">
        <v>10373</v>
      </c>
      <c r="BB2766" s="1" t="s">
        <v>141</v>
      </c>
      <c r="BC2766" s="1" t="s">
        <v>7634</v>
      </c>
      <c r="BD2766" s="1" t="s">
        <v>4744</v>
      </c>
      <c r="BE2766" s="1" t="s">
        <v>9376</v>
      </c>
    </row>
    <row r="2767" spans="1:73" ht="13.5" customHeight="1">
      <c r="A2767" s="4" t="str">
        <f t="shared" si="78"/>
        <v>1702_각남면_0128</v>
      </c>
      <c r="B2767" s="1">
        <v>1702</v>
      </c>
      <c r="C2767" s="1" t="s">
        <v>12741</v>
      </c>
      <c r="D2767" s="1" t="s">
        <v>12742</v>
      </c>
      <c r="E2767" s="1">
        <v>2766</v>
      </c>
      <c r="F2767" s="1">
        <v>11</v>
      </c>
      <c r="G2767" s="1" t="s">
        <v>4637</v>
      </c>
      <c r="H2767" s="1" t="s">
        <v>7061</v>
      </c>
      <c r="I2767" s="1">
        <v>2</v>
      </c>
      <c r="L2767" s="1">
        <v>4</v>
      </c>
      <c r="M2767" s="1" t="s">
        <v>4789</v>
      </c>
      <c r="N2767" s="1" t="s">
        <v>10123</v>
      </c>
      <c r="T2767" s="1" t="s">
        <v>15307</v>
      </c>
      <c r="U2767" s="1" t="s">
        <v>130</v>
      </c>
      <c r="V2767" s="1" t="s">
        <v>7309</v>
      </c>
      <c r="Y2767" s="1" t="s">
        <v>4745</v>
      </c>
      <c r="Z2767" s="1" t="s">
        <v>9086</v>
      </c>
      <c r="AC2767" s="1">
        <v>33</v>
      </c>
      <c r="AD2767" s="1" t="s">
        <v>380</v>
      </c>
      <c r="AE2767" s="1" t="s">
        <v>9798</v>
      </c>
      <c r="AT2767" s="1" t="s">
        <v>57</v>
      </c>
      <c r="AU2767" s="1" t="s">
        <v>7320</v>
      </c>
      <c r="AV2767" s="1" t="s">
        <v>2377</v>
      </c>
      <c r="AW2767" s="1" t="s">
        <v>9637</v>
      </c>
      <c r="BB2767" s="1" t="s">
        <v>128</v>
      </c>
      <c r="BC2767" s="1" t="s">
        <v>13465</v>
      </c>
      <c r="BD2767" s="1" t="s">
        <v>4566</v>
      </c>
      <c r="BE2767" s="1" t="s">
        <v>10972</v>
      </c>
    </row>
    <row r="2768" spans="1:73" ht="13.5" customHeight="1">
      <c r="A2768" s="4" t="str">
        <f t="shared" si="78"/>
        <v>1702_각남면_0128</v>
      </c>
      <c r="B2768" s="1">
        <v>1702</v>
      </c>
      <c r="C2768" s="1" t="s">
        <v>12741</v>
      </c>
      <c r="D2768" s="1" t="s">
        <v>12742</v>
      </c>
      <c r="E2768" s="1">
        <v>2767</v>
      </c>
      <c r="F2768" s="1">
        <v>11</v>
      </c>
      <c r="G2768" s="1" t="s">
        <v>4637</v>
      </c>
      <c r="H2768" s="1" t="s">
        <v>7061</v>
      </c>
      <c r="I2768" s="1">
        <v>2</v>
      </c>
      <c r="L2768" s="1">
        <v>4</v>
      </c>
      <c r="M2768" s="1" t="s">
        <v>4789</v>
      </c>
      <c r="N2768" s="1" t="s">
        <v>10123</v>
      </c>
      <c r="T2768" s="1" t="s">
        <v>15307</v>
      </c>
      <c r="U2768" s="1" t="s">
        <v>130</v>
      </c>
      <c r="V2768" s="1" t="s">
        <v>7309</v>
      </c>
      <c r="Y2768" s="1" t="s">
        <v>1320</v>
      </c>
      <c r="Z2768" s="1" t="s">
        <v>8103</v>
      </c>
      <c r="AC2768" s="1">
        <v>9</v>
      </c>
      <c r="AD2768" s="1" t="s">
        <v>408</v>
      </c>
      <c r="AE2768" s="1" t="s">
        <v>9800</v>
      </c>
      <c r="AT2768" s="1" t="s">
        <v>4746</v>
      </c>
      <c r="AU2768" s="1" t="s">
        <v>10236</v>
      </c>
      <c r="AV2768" s="1" t="s">
        <v>4747</v>
      </c>
      <c r="AW2768" s="1" t="s">
        <v>10689</v>
      </c>
      <c r="BB2768" s="1" t="s">
        <v>141</v>
      </c>
      <c r="BC2768" s="1" t="s">
        <v>7634</v>
      </c>
      <c r="BD2768" s="1" t="s">
        <v>4745</v>
      </c>
      <c r="BE2768" s="1" t="s">
        <v>9086</v>
      </c>
    </row>
    <row r="2769" spans="1:73" ht="13.5" customHeight="1">
      <c r="A2769" s="4" t="str">
        <f t="shared" si="78"/>
        <v>1702_각남면_0128</v>
      </c>
      <c r="B2769" s="1">
        <v>1702</v>
      </c>
      <c r="C2769" s="1" t="s">
        <v>12741</v>
      </c>
      <c r="D2769" s="1" t="s">
        <v>12742</v>
      </c>
      <c r="E2769" s="1">
        <v>2768</v>
      </c>
      <c r="F2769" s="1">
        <v>11</v>
      </c>
      <c r="G2769" s="1" t="s">
        <v>4637</v>
      </c>
      <c r="H2769" s="1" t="s">
        <v>7061</v>
      </c>
      <c r="I2769" s="1">
        <v>2</v>
      </c>
      <c r="L2769" s="1">
        <v>4</v>
      </c>
      <c r="M2769" s="1" t="s">
        <v>4789</v>
      </c>
      <c r="N2769" s="1" t="s">
        <v>10123</v>
      </c>
      <c r="T2769" s="1" t="s">
        <v>15307</v>
      </c>
      <c r="U2769" s="1" t="s">
        <v>4748</v>
      </c>
      <c r="V2769" s="1" t="s">
        <v>7607</v>
      </c>
      <c r="Y2769" s="1" t="s">
        <v>1352</v>
      </c>
      <c r="Z2769" s="1" t="s">
        <v>8113</v>
      </c>
      <c r="AC2769" s="1">
        <v>14</v>
      </c>
      <c r="AD2769" s="1" t="s">
        <v>159</v>
      </c>
      <c r="AE2769" s="1" t="s">
        <v>9777</v>
      </c>
      <c r="AT2769" s="1" t="s">
        <v>126</v>
      </c>
      <c r="AU2769" s="1" t="s">
        <v>10186</v>
      </c>
      <c r="AV2769" s="1" t="s">
        <v>2498</v>
      </c>
      <c r="AW2769" s="1" t="s">
        <v>8430</v>
      </c>
      <c r="BB2769" s="1" t="s">
        <v>50</v>
      </c>
      <c r="BC2769" s="1" t="s">
        <v>7304</v>
      </c>
      <c r="BD2769" s="1" t="s">
        <v>2578</v>
      </c>
      <c r="BE2769" s="1" t="s">
        <v>9102</v>
      </c>
    </row>
    <row r="2770" spans="1:73" ht="13.5" customHeight="1">
      <c r="A2770" s="4" t="str">
        <f t="shared" ref="A2770:A2801" si="79">HYPERLINK("http://kyu.snu.ac.kr/sdhj/index.jsp?type=hj/GK14658_00IH_0001_0128.jpg","1702_각남면_0128")</f>
        <v>1702_각남면_0128</v>
      </c>
      <c r="B2770" s="1">
        <v>1702</v>
      </c>
      <c r="C2770" s="1" t="s">
        <v>12741</v>
      </c>
      <c r="D2770" s="1" t="s">
        <v>12742</v>
      </c>
      <c r="E2770" s="1">
        <v>2769</v>
      </c>
      <c r="F2770" s="1">
        <v>11</v>
      </c>
      <c r="G2770" s="1" t="s">
        <v>4637</v>
      </c>
      <c r="H2770" s="1" t="s">
        <v>7061</v>
      </c>
      <c r="I2770" s="1">
        <v>2</v>
      </c>
      <c r="L2770" s="1">
        <v>4</v>
      </c>
      <c r="M2770" s="1" t="s">
        <v>4789</v>
      </c>
      <c r="N2770" s="1" t="s">
        <v>10123</v>
      </c>
      <c r="T2770" s="1" t="s">
        <v>15307</v>
      </c>
      <c r="U2770" s="1" t="s">
        <v>130</v>
      </c>
      <c r="V2770" s="1" t="s">
        <v>7309</v>
      </c>
      <c r="Y2770" s="1" t="s">
        <v>15481</v>
      </c>
      <c r="Z2770" s="1" t="s">
        <v>8864</v>
      </c>
      <c r="AC2770" s="1">
        <v>58</v>
      </c>
      <c r="AD2770" s="1" t="s">
        <v>410</v>
      </c>
      <c r="AE2770" s="1" t="s">
        <v>9801</v>
      </c>
      <c r="AG2770" s="1" t="s">
        <v>15655</v>
      </c>
      <c r="AT2770" s="1" t="s">
        <v>57</v>
      </c>
      <c r="AU2770" s="1" t="s">
        <v>7320</v>
      </c>
      <c r="AV2770" s="1" t="s">
        <v>1442</v>
      </c>
      <c r="AW2770" s="1" t="s">
        <v>10373</v>
      </c>
      <c r="BB2770" s="1" t="s">
        <v>141</v>
      </c>
      <c r="BC2770" s="1" t="s">
        <v>7634</v>
      </c>
      <c r="BD2770" s="1" t="s">
        <v>15930</v>
      </c>
      <c r="BE2770" s="1" t="s">
        <v>10980</v>
      </c>
    </row>
    <row r="2771" spans="1:73" ht="13.5" customHeight="1">
      <c r="A2771" s="4" t="str">
        <f t="shared" si="79"/>
        <v>1702_각남면_0128</v>
      </c>
      <c r="B2771" s="1">
        <v>1702</v>
      </c>
      <c r="C2771" s="1" t="s">
        <v>12741</v>
      </c>
      <c r="D2771" s="1" t="s">
        <v>12742</v>
      </c>
      <c r="E2771" s="1">
        <v>2770</v>
      </c>
      <c r="F2771" s="1">
        <v>11</v>
      </c>
      <c r="G2771" s="1" t="s">
        <v>4637</v>
      </c>
      <c r="H2771" s="1" t="s">
        <v>7061</v>
      </c>
      <c r="I2771" s="1">
        <v>2</v>
      </c>
      <c r="L2771" s="1">
        <v>4</v>
      </c>
      <c r="M2771" s="1" t="s">
        <v>4789</v>
      </c>
      <c r="N2771" s="1" t="s">
        <v>10123</v>
      </c>
      <c r="T2771" s="1" t="s">
        <v>15307</v>
      </c>
      <c r="U2771" s="1" t="s">
        <v>130</v>
      </c>
      <c r="V2771" s="1" t="s">
        <v>7309</v>
      </c>
      <c r="Y2771" s="1" t="s">
        <v>4749</v>
      </c>
      <c r="Z2771" s="1" t="s">
        <v>9087</v>
      </c>
      <c r="AC2771" s="1">
        <v>37</v>
      </c>
      <c r="AD2771" s="1" t="s">
        <v>116</v>
      </c>
      <c r="AE2771" s="1" t="s">
        <v>9770</v>
      </c>
      <c r="AF2771" s="1" t="s">
        <v>13179</v>
      </c>
      <c r="AG2771" s="1" t="s">
        <v>13176</v>
      </c>
      <c r="AT2771" s="1" t="s">
        <v>251</v>
      </c>
      <c r="AU2771" s="1" t="s">
        <v>13267</v>
      </c>
      <c r="AV2771" s="1" t="s">
        <v>1432</v>
      </c>
      <c r="AW2771" s="1" t="s">
        <v>10371</v>
      </c>
      <c r="BB2771" s="1" t="s">
        <v>141</v>
      </c>
      <c r="BC2771" s="1" t="s">
        <v>7634</v>
      </c>
      <c r="BD2771" s="1" t="s">
        <v>15481</v>
      </c>
      <c r="BE2771" s="1" t="s">
        <v>8864</v>
      </c>
    </row>
    <row r="2772" spans="1:73" ht="13.5" customHeight="1">
      <c r="A2772" s="4" t="str">
        <f t="shared" si="79"/>
        <v>1702_각남면_0128</v>
      </c>
      <c r="B2772" s="1">
        <v>1702</v>
      </c>
      <c r="C2772" s="1" t="s">
        <v>12741</v>
      </c>
      <c r="D2772" s="1" t="s">
        <v>12742</v>
      </c>
      <c r="E2772" s="1">
        <v>2771</v>
      </c>
      <c r="F2772" s="1">
        <v>11</v>
      </c>
      <c r="G2772" s="1" t="s">
        <v>4637</v>
      </c>
      <c r="H2772" s="1" t="s">
        <v>7061</v>
      </c>
      <c r="I2772" s="1">
        <v>2</v>
      </c>
      <c r="L2772" s="1">
        <v>4</v>
      </c>
      <c r="M2772" s="1" t="s">
        <v>4789</v>
      </c>
      <c r="N2772" s="1" t="s">
        <v>10123</v>
      </c>
      <c r="T2772" s="1" t="s">
        <v>15307</v>
      </c>
      <c r="U2772" s="1" t="s">
        <v>4750</v>
      </c>
      <c r="V2772" s="1" t="s">
        <v>12856</v>
      </c>
      <c r="Y2772" s="1" t="s">
        <v>4751</v>
      </c>
      <c r="Z2772" s="1" t="s">
        <v>9088</v>
      </c>
      <c r="AC2772" s="1">
        <v>15</v>
      </c>
      <c r="AD2772" s="1" t="s">
        <v>70</v>
      </c>
      <c r="AE2772" s="1" t="s">
        <v>9764</v>
      </c>
      <c r="AT2772" s="1" t="s">
        <v>251</v>
      </c>
      <c r="AU2772" s="1" t="s">
        <v>13267</v>
      </c>
      <c r="AV2772" s="1" t="s">
        <v>1432</v>
      </c>
      <c r="AW2772" s="1" t="s">
        <v>10371</v>
      </c>
      <c r="BB2772" s="1" t="s">
        <v>141</v>
      </c>
      <c r="BC2772" s="1" t="s">
        <v>7634</v>
      </c>
      <c r="BD2772" s="1" t="s">
        <v>15481</v>
      </c>
      <c r="BE2772" s="1" t="s">
        <v>8864</v>
      </c>
      <c r="BU2772" s="1" t="s">
        <v>3682</v>
      </c>
    </row>
    <row r="2773" spans="1:73" ht="13.5" customHeight="1">
      <c r="A2773" s="4" t="str">
        <f t="shared" si="79"/>
        <v>1702_각남면_0128</v>
      </c>
      <c r="B2773" s="1">
        <v>1702</v>
      </c>
      <c r="C2773" s="1" t="s">
        <v>12741</v>
      </c>
      <c r="D2773" s="1" t="s">
        <v>12742</v>
      </c>
      <c r="E2773" s="1">
        <v>2772</v>
      </c>
      <c r="F2773" s="1">
        <v>11</v>
      </c>
      <c r="G2773" s="1" t="s">
        <v>4637</v>
      </c>
      <c r="H2773" s="1" t="s">
        <v>7061</v>
      </c>
      <c r="I2773" s="1">
        <v>2</v>
      </c>
      <c r="L2773" s="1">
        <v>4</v>
      </c>
      <c r="M2773" s="1" t="s">
        <v>4789</v>
      </c>
      <c r="N2773" s="1" t="s">
        <v>10123</v>
      </c>
      <c r="S2773" s="1" t="s">
        <v>4752</v>
      </c>
      <c r="T2773" s="1" t="s">
        <v>7283</v>
      </c>
      <c r="W2773" s="1" t="s">
        <v>76</v>
      </c>
      <c r="X2773" s="1" t="s">
        <v>12974</v>
      </c>
      <c r="Y2773" s="1" t="s">
        <v>88</v>
      </c>
      <c r="Z2773" s="1" t="s">
        <v>7814</v>
      </c>
      <c r="AF2773" s="1" t="s">
        <v>368</v>
      </c>
      <c r="AG2773" s="1" t="s">
        <v>9826</v>
      </c>
    </row>
    <row r="2774" spans="1:73" ht="13.5" customHeight="1">
      <c r="A2774" s="4" t="str">
        <f t="shared" si="79"/>
        <v>1702_각남면_0128</v>
      </c>
      <c r="B2774" s="1">
        <v>1702</v>
      </c>
      <c r="C2774" s="1" t="s">
        <v>12741</v>
      </c>
      <c r="D2774" s="1" t="s">
        <v>12742</v>
      </c>
      <c r="E2774" s="1">
        <v>2773</v>
      </c>
      <c r="F2774" s="1">
        <v>11</v>
      </c>
      <c r="G2774" s="1" t="s">
        <v>4637</v>
      </c>
      <c r="H2774" s="1" t="s">
        <v>7061</v>
      </c>
      <c r="I2774" s="1">
        <v>2</v>
      </c>
      <c r="L2774" s="1">
        <v>4</v>
      </c>
      <c r="M2774" s="1" t="s">
        <v>4789</v>
      </c>
      <c r="N2774" s="1" t="s">
        <v>10123</v>
      </c>
      <c r="T2774" s="1" t="s">
        <v>15306</v>
      </c>
      <c r="U2774" s="1" t="s">
        <v>130</v>
      </c>
      <c r="V2774" s="1" t="s">
        <v>7309</v>
      </c>
      <c r="Y2774" s="1" t="s">
        <v>2419</v>
      </c>
      <c r="Z2774" s="1" t="s">
        <v>8409</v>
      </c>
      <c r="AC2774" s="1">
        <v>60</v>
      </c>
      <c r="AD2774" s="1" t="s">
        <v>132</v>
      </c>
      <c r="AE2774" s="1" t="s">
        <v>9772</v>
      </c>
      <c r="AV2774" s="1" t="s">
        <v>15931</v>
      </c>
      <c r="AW2774" s="1" t="s">
        <v>9268</v>
      </c>
      <c r="BD2774" s="1" t="s">
        <v>2360</v>
      </c>
      <c r="BE2774" s="1" t="s">
        <v>8395</v>
      </c>
    </row>
    <row r="2775" spans="1:73" ht="13.5" customHeight="1">
      <c r="A2775" s="4" t="str">
        <f t="shared" si="79"/>
        <v>1702_각남면_0128</v>
      </c>
      <c r="B2775" s="1">
        <v>1702</v>
      </c>
      <c r="C2775" s="1" t="s">
        <v>12741</v>
      </c>
      <c r="D2775" s="1" t="s">
        <v>12742</v>
      </c>
      <c r="E2775" s="1">
        <v>2774</v>
      </c>
      <c r="F2775" s="1">
        <v>11</v>
      </c>
      <c r="G2775" s="1" t="s">
        <v>4637</v>
      </c>
      <c r="H2775" s="1" t="s">
        <v>7061</v>
      </c>
      <c r="I2775" s="1">
        <v>2</v>
      </c>
      <c r="L2775" s="1">
        <v>5</v>
      </c>
      <c r="M2775" s="1" t="s">
        <v>15189</v>
      </c>
      <c r="N2775" s="1" t="s">
        <v>15190</v>
      </c>
      <c r="T2775" s="1" t="s">
        <v>14194</v>
      </c>
      <c r="U2775" s="1" t="s">
        <v>80</v>
      </c>
      <c r="V2775" s="1" t="s">
        <v>12874</v>
      </c>
      <c r="W2775" s="1" t="s">
        <v>1056</v>
      </c>
      <c r="X2775" s="1" t="s">
        <v>7774</v>
      </c>
      <c r="Y2775" s="1" t="s">
        <v>1403</v>
      </c>
      <c r="Z2775" s="1" t="s">
        <v>8122</v>
      </c>
      <c r="AC2775" s="1">
        <v>65</v>
      </c>
      <c r="AD2775" s="1" t="s">
        <v>319</v>
      </c>
      <c r="AE2775" s="1" t="s">
        <v>7865</v>
      </c>
      <c r="AJ2775" s="1" t="s">
        <v>17</v>
      </c>
      <c r="AK2775" s="1" t="s">
        <v>9936</v>
      </c>
      <c r="AL2775" s="1" t="s">
        <v>86</v>
      </c>
      <c r="AM2775" s="1" t="s">
        <v>9892</v>
      </c>
      <c r="AT2775" s="1" t="s">
        <v>189</v>
      </c>
      <c r="AU2775" s="1" t="s">
        <v>7414</v>
      </c>
      <c r="AV2775" s="1" t="s">
        <v>4753</v>
      </c>
      <c r="AW2775" s="1" t="s">
        <v>10690</v>
      </c>
      <c r="BG2775" s="1" t="s">
        <v>207</v>
      </c>
      <c r="BH2775" s="1" t="s">
        <v>10187</v>
      </c>
      <c r="BI2775" s="1" t="s">
        <v>645</v>
      </c>
      <c r="BJ2775" s="1" t="s">
        <v>11144</v>
      </c>
      <c r="BK2775" s="1" t="s">
        <v>275</v>
      </c>
      <c r="BL2775" s="1" t="s">
        <v>7699</v>
      </c>
      <c r="BM2775" s="1" t="s">
        <v>2726</v>
      </c>
      <c r="BN2775" s="1" t="s">
        <v>11260</v>
      </c>
      <c r="BO2775" s="1" t="s">
        <v>2381</v>
      </c>
      <c r="BP2775" s="1" t="s">
        <v>11078</v>
      </c>
      <c r="BQ2775" s="1" t="s">
        <v>15520</v>
      </c>
      <c r="BR2775" s="1" t="s">
        <v>13851</v>
      </c>
      <c r="BS2775" s="1" t="s">
        <v>224</v>
      </c>
      <c r="BT2775" s="1" t="s">
        <v>9998</v>
      </c>
    </row>
    <row r="2776" spans="1:73" ht="13.5" customHeight="1">
      <c r="A2776" s="4" t="str">
        <f t="shared" si="79"/>
        <v>1702_각남면_0128</v>
      </c>
      <c r="B2776" s="1">
        <v>1702</v>
      </c>
      <c r="C2776" s="1" t="s">
        <v>12741</v>
      </c>
      <c r="D2776" s="1" t="s">
        <v>12742</v>
      </c>
      <c r="E2776" s="1">
        <v>2775</v>
      </c>
      <c r="F2776" s="1">
        <v>11</v>
      </c>
      <c r="G2776" s="1" t="s">
        <v>4637</v>
      </c>
      <c r="H2776" s="1" t="s">
        <v>7061</v>
      </c>
      <c r="I2776" s="1">
        <v>2</v>
      </c>
      <c r="L2776" s="1">
        <v>5</v>
      </c>
      <c r="M2776" s="1" t="s">
        <v>15189</v>
      </c>
      <c r="N2776" s="1" t="s">
        <v>15190</v>
      </c>
      <c r="S2776" s="1" t="s">
        <v>49</v>
      </c>
      <c r="T2776" s="1" t="s">
        <v>2878</v>
      </c>
      <c r="W2776" s="1" t="s">
        <v>656</v>
      </c>
      <c r="X2776" s="1" t="s">
        <v>7770</v>
      </c>
      <c r="Y2776" s="1" t="s">
        <v>88</v>
      </c>
      <c r="Z2776" s="1" t="s">
        <v>7814</v>
      </c>
      <c r="AC2776" s="1">
        <v>69</v>
      </c>
      <c r="AD2776" s="1" t="s">
        <v>319</v>
      </c>
      <c r="AE2776" s="1" t="s">
        <v>7865</v>
      </c>
      <c r="AJ2776" s="1" t="s">
        <v>17</v>
      </c>
      <c r="AK2776" s="1" t="s">
        <v>9936</v>
      </c>
      <c r="AL2776" s="1" t="s">
        <v>97</v>
      </c>
      <c r="AM2776" s="1" t="s">
        <v>9880</v>
      </c>
      <c r="AT2776" s="1" t="s">
        <v>95</v>
      </c>
      <c r="AU2776" s="1" t="s">
        <v>10190</v>
      </c>
      <c r="AV2776" s="1" t="s">
        <v>2205</v>
      </c>
      <c r="AW2776" s="1" t="s">
        <v>8441</v>
      </c>
      <c r="BG2776" s="1" t="s">
        <v>46</v>
      </c>
      <c r="BH2776" s="1" t="s">
        <v>7417</v>
      </c>
      <c r="BI2776" s="1" t="s">
        <v>1299</v>
      </c>
      <c r="BJ2776" s="1" t="s">
        <v>10372</v>
      </c>
      <c r="BK2776" s="1" t="s">
        <v>46</v>
      </c>
      <c r="BL2776" s="1" t="s">
        <v>7417</v>
      </c>
      <c r="BM2776" s="1" t="s">
        <v>880</v>
      </c>
      <c r="BN2776" s="1" t="s">
        <v>10177</v>
      </c>
      <c r="BO2776" s="1" t="s">
        <v>189</v>
      </c>
      <c r="BP2776" s="1" t="s">
        <v>7414</v>
      </c>
      <c r="BQ2776" s="1" t="s">
        <v>4754</v>
      </c>
      <c r="BR2776" s="1" t="s">
        <v>12445</v>
      </c>
      <c r="BS2776" s="1" t="s">
        <v>399</v>
      </c>
      <c r="BT2776" s="1" t="s">
        <v>9937</v>
      </c>
    </row>
    <row r="2777" spans="1:73" ht="13.5" customHeight="1">
      <c r="A2777" s="4" t="str">
        <f t="shared" si="79"/>
        <v>1702_각남면_0128</v>
      </c>
      <c r="B2777" s="1">
        <v>1702</v>
      </c>
      <c r="C2777" s="1" t="s">
        <v>12741</v>
      </c>
      <c r="D2777" s="1" t="s">
        <v>12742</v>
      </c>
      <c r="E2777" s="1">
        <v>2776</v>
      </c>
      <c r="F2777" s="1">
        <v>11</v>
      </c>
      <c r="G2777" s="1" t="s">
        <v>4637</v>
      </c>
      <c r="H2777" s="1" t="s">
        <v>7061</v>
      </c>
      <c r="I2777" s="1">
        <v>2</v>
      </c>
      <c r="L2777" s="1">
        <v>5</v>
      </c>
      <c r="M2777" s="1" t="s">
        <v>15189</v>
      </c>
      <c r="N2777" s="1" t="s">
        <v>15190</v>
      </c>
      <c r="T2777" s="1" t="s">
        <v>12824</v>
      </c>
      <c r="U2777" s="1" t="s">
        <v>4755</v>
      </c>
      <c r="V2777" s="1" t="s">
        <v>7284</v>
      </c>
      <c r="W2777" s="1" t="s">
        <v>166</v>
      </c>
      <c r="X2777" s="1" t="s">
        <v>7754</v>
      </c>
      <c r="Y2777" s="1" t="s">
        <v>88</v>
      </c>
      <c r="Z2777" s="1" t="s">
        <v>7814</v>
      </c>
      <c r="AC2777" s="1">
        <v>44</v>
      </c>
      <c r="AD2777" s="1" t="s">
        <v>1106</v>
      </c>
      <c r="AE2777" s="1" t="s">
        <v>9816</v>
      </c>
      <c r="AJ2777" s="1" t="s">
        <v>17</v>
      </c>
      <c r="AK2777" s="1" t="s">
        <v>9936</v>
      </c>
      <c r="AL2777" s="1" t="s">
        <v>97</v>
      </c>
      <c r="AM2777" s="1" t="s">
        <v>9880</v>
      </c>
    </row>
    <row r="2778" spans="1:73" ht="13.5" customHeight="1">
      <c r="A2778" s="4" t="str">
        <f t="shared" si="79"/>
        <v>1702_각남면_0128</v>
      </c>
      <c r="B2778" s="1">
        <v>1702</v>
      </c>
      <c r="C2778" s="1" t="s">
        <v>12741</v>
      </c>
      <c r="D2778" s="1" t="s">
        <v>12742</v>
      </c>
      <c r="E2778" s="1">
        <v>2777</v>
      </c>
      <c r="F2778" s="1">
        <v>11</v>
      </c>
      <c r="G2778" s="1" t="s">
        <v>4637</v>
      </c>
      <c r="H2778" s="1" t="s">
        <v>7061</v>
      </c>
      <c r="I2778" s="1">
        <v>2</v>
      </c>
      <c r="L2778" s="1">
        <v>5</v>
      </c>
      <c r="M2778" s="1" t="s">
        <v>15189</v>
      </c>
      <c r="N2778" s="1" t="s">
        <v>15190</v>
      </c>
      <c r="S2778" s="1" t="s">
        <v>121</v>
      </c>
      <c r="T2778" s="1" t="s">
        <v>7224</v>
      </c>
      <c r="U2778" s="1" t="s">
        <v>12858</v>
      </c>
      <c r="V2778" s="1" t="s">
        <v>12859</v>
      </c>
      <c r="Y2778" s="1" t="s">
        <v>4046</v>
      </c>
      <c r="Z2778" s="1" t="s">
        <v>9089</v>
      </c>
      <c r="AC2778" s="1">
        <v>11</v>
      </c>
      <c r="AD2778" s="1" t="s">
        <v>495</v>
      </c>
      <c r="AE2778" s="1" t="s">
        <v>9805</v>
      </c>
    </row>
    <row r="2779" spans="1:73" ht="13.5" customHeight="1">
      <c r="A2779" s="4" t="str">
        <f t="shared" si="79"/>
        <v>1702_각남면_0128</v>
      </c>
      <c r="B2779" s="1">
        <v>1702</v>
      </c>
      <c r="C2779" s="1" t="s">
        <v>12741</v>
      </c>
      <c r="D2779" s="1" t="s">
        <v>12742</v>
      </c>
      <c r="E2779" s="1">
        <v>2778</v>
      </c>
      <c r="F2779" s="1">
        <v>11</v>
      </c>
      <c r="G2779" s="1" t="s">
        <v>4637</v>
      </c>
      <c r="H2779" s="1" t="s">
        <v>7061</v>
      </c>
      <c r="I2779" s="1">
        <v>2</v>
      </c>
      <c r="L2779" s="1">
        <v>5</v>
      </c>
      <c r="M2779" s="1" t="s">
        <v>15189</v>
      </c>
      <c r="N2779" s="1" t="s">
        <v>15190</v>
      </c>
      <c r="S2779" s="1" t="s">
        <v>2226</v>
      </c>
      <c r="T2779" s="1" t="s">
        <v>7258</v>
      </c>
      <c r="AC2779" s="1">
        <v>10</v>
      </c>
      <c r="AD2779" s="1" t="s">
        <v>72</v>
      </c>
      <c r="AE2779" s="1" t="s">
        <v>9765</v>
      </c>
    </row>
    <row r="2780" spans="1:73" ht="13.5" customHeight="1">
      <c r="A2780" s="4" t="str">
        <f t="shared" si="79"/>
        <v>1702_각남면_0128</v>
      </c>
      <c r="B2780" s="1">
        <v>1702</v>
      </c>
      <c r="C2780" s="1" t="s">
        <v>12741</v>
      </c>
      <c r="D2780" s="1" t="s">
        <v>12742</v>
      </c>
      <c r="E2780" s="1">
        <v>2779</v>
      </c>
      <c r="F2780" s="1">
        <v>11</v>
      </c>
      <c r="G2780" s="1" t="s">
        <v>4637</v>
      </c>
      <c r="H2780" s="1" t="s">
        <v>7061</v>
      </c>
      <c r="I2780" s="1">
        <v>2</v>
      </c>
      <c r="L2780" s="1">
        <v>5</v>
      </c>
      <c r="M2780" s="1" t="s">
        <v>15189</v>
      </c>
      <c r="N2780" s="1" t="s">
        <v>15190</v>
      </c>
      <c r="T2780" s="1" t="s">
        <v>15306</v>
      </c>
      <c r="U2780" s="1" t="s">
        <v>130</v>
      </c>
      <c r="V2780" s="1" t="s">
        <v>7309</v>
      </c>
      <c r="Y2780" s="1" t="s">
        <v>4756</v>
      </c>
      <c r="Z2780" s="1" t="s">
        <v>9090</v>
      </c>
      <c r="AC2780" s="1">
        <v>50</v>
      </c>
      <c r="AD2780" s="1" t="s">
        <v>782</v>
      </c>
      <c r="AE2780" s="1" t="s">
        <v>9814</v>
      </c>
      <c r="AF2780" s="1" t="s">
        <v>287</v>
      </c>
      <c r="AG2780" s="1" t="s">
        <v>9825</v>
      </c>
    </row>
    <row r="2781" spans="1:73" ht="13.5" customHeight="1">
      <c r="A2781" s="4" t="str">
        <f t="shared" si="79"/>
        <v>1702_각남면_0128</v>
      </c>
      <c r="B2781" s="1">
        <v>1702</v>
      </c>
      <c r="C2781" s="1" t="s">
        <v>12741</v>
      </c>
      <c r="D2781" s="1" t="s">
        <v>12742</v>
      </c>
      <c r="E2781" s="1">
        <v>2780</v>
      </c>
      <c r="F2781" s="1">
        <v>11</v>
      </c>
      <c r="G2781" s="1" t="s">
        <v>4637</v>
      </c>
      <c r="H2781" s="1" t="s">
        <v>7061</v>
      </c>
      <c r="I2781" s="1">
        <v>2</v>
      </c>
      <c r="L2781" s="1">
        <v>5</v>
      </c>
      <c r="M2781" s="1" t="s">
        <v>15189</v>
      </c>
      <c r="N2781" s="1" t="s">
        <v>15190</v>
      </c>
      <c r="T2781" s="1" t="s">
        <v>15306</v>
      </c>
      <c r="U2781" s="1" t="s">
        <v>130</v>
      </c>
      <c r="V2781" s="1" t="s">
        <v>7309</v>
      </c>
      <c r="Y2781" s="1" t="s">
        <v>15406</v>
      </c>
      <c r="Z2781" s="1" t="s">
        <v>9091</v>
      </c>
      <c r="AC2781" s="1">
        <v>23</v>
      </c>
      <c r="AD2781" s="1" t="s">
        <v>89</v>
      </c>
      <c r="AE2781" s="1" t="s">
        <v>8127</v>
      </c>
      <c r="AF2781" s="1" t="s">
        <v>287</v>
      </c>
      <c r="AG2781" s="1" t="s">
        <v>9825</v>
      </c>
    </row>
    <row r="2782" spans="1:73" ht="13.5" customHeight="1">
      <c r="A2782" s="4" t="str">
        <f t="shared" si="79"/>
        <v>1702_각남면_0128</v>
      </c>
      <c r="B2782" s="1">
        <v>1702</v>
      </c>
      <c r="C2782" s="1" t="s">
        <v>12741</v>
      </c>
      <c r="D2782" s="1" t="s">
        <v>12742</v>
      </c>
      <c r="E2782" s="1">
        <v>2781</v>
      </c>
      <c r="F2782" s="1">
        <v>11</v>
      </c>
      <c r="G2782" s="1" t="s">
        <v>4637</v>
      </c>
      <c r="H2782" s="1" t="s">
        <v>7061</v>
      </c>
      <c r="I2782" s="1">
        <v>3</v>
      </c>
      <c r="J2782" s="1" t="s">
        <v>4757</v>
      </c>
      <c r="K2782" s="1" t="s">
        <v>7138</v>
      </c>
      <c r="L2782" s="1">
        <v>1</v>
      </c>
      <c r="M2782" s="1" t="s">
        <v>4757</v>
      </c>
      <c r="N2782" s="1" t="s">
        <v>7138</v>
      </c>
      <c r="T2782" s="1" t="s">
        <v>14194</v>
      </c>
      <c r="U2782" s="1" t="s">
        <v>4758</v>
      </c>
      <c r="V2782" s="1" t="s">
        <v>7608</v>
      </c>
      <c r="W2782" s="1" t="s">
        <v>1056</v>
      </c>
      <c r="X2782" s="1" t="s">
        <v>7774</v>
      </c>
      <c r="Y2782" s="1" t="s">
        <v>419</v>
      </c>
      <c r="Z2782" s="1" t="s">
        <v>7878</v>
      </c>
      <c r="AC2782" s="1">
        <v>34</v>
      </c>
      <c r="AD2782" s="1" t="s">
        <v>174</v>
      </c>
      <c r="AE2782" s="1" t="s">
        <v>9779</v>
      </c>
      <c r="AJ2782" s="1" t="s">
        <v>17</v>
      </c>
      <c r="AK2782" s="1" t="s">
        <v>9936</v>
      </c>
      <c r="AL2782" s="1" t="s">
        <v>86</v>
      </c>
      <c r="AM2782" s="1" t="s">
        <v>9892</v>
      </c>
      <c r="AT2782" s="1" t="s">
        <v>187</v>
      </c>
      <c r="AU2782" s="1" t="s">
        <v>10063</v>
      </c>
      <c r="AV2782" s="1" t="s">
        <v>4759</v>
      </c>
      <c r="AW2782" s="1" t="s">
        <v>9612</v>
      </c>
      <c r="BG2782" s="1" t="s">
        <v>207</v>
      </c>
      <c r="BH2782" s="1" t="s">
        <v>10187</v>
      </c>
      <c r="BI2782" s="1" t="s">
        <v>3609</v>
      </c>
      <c r="BJ2782" s="1" t="s">
        <v>10660</v>
      </c>
      <c r="BK2782" s="1" t="s">
        <v>589</v>
      </c>
      <c r="BL2782" s="1" t="s">
        <v>10234</v>
      </c>
      <c r="BM2782" s="1" t="s">
        <v>645</v>
      </c>
      <c r="BN2782" s="1" t="s">
        <v>11144</v>
      </c>
      <c r="BO2782" s="1" t="s">
        <v>553</v>
      </c>
      <c r="BP2782" s="1" t="s">
        <v>7549</v>
      </c>
      <c r="BQ2782" s="1" t="s">
        <v>4760</v>
      </c>
      <c r="BR2782" s="1" t="s">
        <v>12446</v>
      </c>
      <c r="BS2782" s="1" t="s">
        <v>97</v>
      </c>
      <c r="BT2782" s="1" t="s">
        <v>9880</v>
      </c>
    </row>
    <row r="2783" spans="1:73" ht="13.5" customHeight="1">
      <c r="A2783" s="4" t="str">
        <f t="shared" si="79"/>
        <v>1702_각남면_0128</v>
      </c>
      <c r="B2783" s="1">
        <v>1702</v>
      </c>
      <c r="C2783" s="1" t="s">
        <v>12741</v>
      </c>
      <c r="D2783" s="1" t="s">
        <v>12742</v>
      </c>
      <c r="E2783" s="1">
        <v>2782</v>
      </c>
      <c r="F2783" s="1">
        <v>11</v>
      </c>
      <c r="G2783" s="1" t="s">
        <v>4637</v>
      </c>
      <c r="H2783" s="1" t="s">
        <v>7061</v>
      </c>
      <c r="I2783" s="1">
        <v>3</v>
      </c>
      <c r="L2783" s="1">
        <v>1</v>
      </c>
      <c r="M2783" s="1" t="s">
        <v>4757</v>
      </c>
      <c r="N2783" s="1" t="s">
        <v>7138</v>
      </c>
      <c r="S2783" s="1" t="s">
        <v>49</v>
      </c>
      <c r="T2783" s="1" t="s">
        <v>2878</v>
      </c>
      <c r="W2783" s="1" t="s">
        <v>148</v>
      </c>
      <c r="X2783" s="1" t="s">
        <v>11263</v>
      </c>
      <c r="Y2783" s="1" t="s">
        <v>88</v>
      </c>
      <c r="Z2783" s="1" t="s">
        <v>7814</v>
      </c>
      <c r="AC2783" s="1">
        <v>35</v>
      </c>
      <c r="AD2783" s="1" t="s">
        <v>135</v>
      </c>
      <c r="AE2783" s="1" t="s">
        <v>9773</v>
      </c>
      <c r="AJ2783" s="1" t="s">
        <v>17</v>
      </c>
      <c r="AK2783" s="1" t="s">
        <v>9936</v>
      </c>
      <c r="AL2783" s="1" t="s">
        <v>2785</v>
      </c>
      <c r="AM2783" s="1" t="s">
        <v>10017</v>
      </c>
      <c r="AT2783" s="1" t="s">
        <v>481</v>
      </c>
      <c r="AU2783" s="1" t="s">
        <v>7339</v>
      </c>
      <c r="AV2783" s="1" t="s">
        <v>680</v>
      </c>
      <c r="AW2783" s="1" t="s">
        <v>10489</v>
      </c>
      <c r="BG2783" s="1" t="s">
        <v>207</v>
      </c>
      <c r="BH2783" s="1" t="s">
        <v>10187</v>
      </c>
      <c r="BI2783" s="1" t="s">
        <v>1814</v>
      </c>
      <c r="BJ2783" s="1" t="s">
        <v>8412</v>
      </c>
      <c r="BK2783" s="1" t="s">
        <v>207</v>
      </c>
      <c r="BL2783" s="1" t="s">
        <v>10187</v>
      </c>
      <c r="BM2783" s="1" t="s">
        <v>4761</v>
      </c>
      <c r="BN2783" s="1" t="s">
        <v>11835</v>
      </c>
      <c r="BO2783" s="1" t="s">
        <v>207</v>
      </c>
      <c r="BP2783" s="1" t="s">
        <v>10187</v>
      </c>
      <c r="BQ2783" s="1" t="s">
        <v>4762</v>
      </c>
      <c r="BR2783" s="1" t="s">
        <v>12447</v>
      </c>
      <c r="BS2783" s="1" t="s">
        <v>399</v>
      </c>
      <c r="BT2783" s="1" t="s">
        <v>9937</v>
      </c>
    </row>
    <row r="2784" spans="1:73" ht="13.5" customHeight="1">
      <c r="A2784" s="4" t="str">
        <f t="shared" si="79"/>
        <v>1702_각남면_0128</v>
      </c>
      <c r="B2784" s="1">
        <v>1702</v>
      </c>
      <c r="C2784" s="1" t="s">
        <v>12741</v>
      </c>
      <c r="D2784" s="1" t="s">
        <v>12742</v>
      </c>
      <c r="E2784" s="1">
        <v>2783</v>
      </c>
      <c r="F2784" s="1">
        <v>11</v>
      </c>
      <c r="G2784" s="1" t="s">
        <v>4637</v>
      </c>
      <c r="H2784" s="1" t="s">
        <v>7061</v>
      </c>
      <c r="I2784" s="1">
        <v>3</v>
      </c>
      <c r="L2784" s="1">
        <v>1</v>
      </c>
      <c r="M2784" s="1" t="s">
        <v>4757</v>
      </c>
      <c r="N2784" s="1" t="s">
        <v>7138</v>
      </c>
      <c r="S2784" s="1" t="s">
        <v>280</v>
      </c>
      <c r="T2784" s="1" t="s">
        <v>7228</v>
      </c>
      <c r="W2784" s="1" t="s">
        <v>166</v>
      </c>
      <c r="X2784" s="1" t="s">
        <v>7754</v>
      </c>
      <c r="Y2784" s="1" t="s">
        <v>88</v>
      </c>
      <c r="Z2784" s="1" t="s">
        <v>7814</v>
      </c>
      <c r="AC2784" s="1">
        <v>55</v>
      </c>
      <c r="AD2784" s="1" t="s">
        <v>559</v>
      </c>
      <c r="AE2784" s="1" t="s">
        <v>9806</v>
      </c>
    </row>
    <row r="2785" spans="1:73" ht="13.5" customHeight="1">
      <c r="A2785" s="4" t="str">
        <f t="shared" si="79"/>
        <v>1702_각남면_0128</v>
      </c>
      <c r="B2785" s="1">
        <v>1702</v>
      </c>
      <c r="C2785" s="1" t="s">
        <v>12741</v>
      </c>
      <c r="D2785" s="1" t="s">
        <v>12742</v>
      </c>
      <c r="E2785" s="1">
        <v>2784</v>
      </c>
      <c r="F2785" s="1">
        <v>11</v>
      </c>
      <c r="G2785" s="1" t="s">
        <v>4637</v>
      </c>
      <c r="H2785" s="1" t="s">
        <v>7061</v>
      </c>
      <c r="I2785" s="1">
        <v>3</v>
      </c>
      <c r="L2785" s="1">
        <v>2</v>
      </c>
      <c r="M2785" s="1" t="s">
        <v>4909</v>
      </c>
      <c r="N2785" s="1" t="s">
        <v>10126</v>
      </c>
      <c r="T2785" s="1" t="s">
        <v>14194</v>
      </c>
      <c r="U2785" s="1" t="s">
        <v>55</v>
      </c>
      <c r="V2785" s="1" t="s">
        <v>7306</v>
      </c>
      <c r="W2785" s="1" t="s">
        <v>166</v>
      </c>
      <c r="X2785" s="1" t="s">
        <v>7754</v>
      </c>
      <c r="Y2785" s="1" t="s">
        <v>4763</v>
      </c>
      <c r="Z2785" s="1" t="s">
        <v>9092</v>
      </c>
      <c r="AC2785" s="1">
        <v>64</v>
      </c>
      <c r="AD2785" s="1" t="s">
        <v>103</v>
      </c>
      <c r="AE2785" s="1" t="s">
        <v>9769</v>
      </c>
      <c r="AJ2785" s="1" t="s">
        <v>17</v>
      </c>
      <c r="AK2785" s="1" t="s">
        <v>9936</v>
      </c>
      <c r="AL2785" s="1" t="s">
        <v>97</v>
      </c>
      <c r="AM2785" s="1" t="s">
        <v>9880</v>
      </c>
      <c r="AT2785" s="1" t="s">
        <v>207</v>
      </c>
      <c r="AU2785" s="1" t="s">
        <v>10187</v>
      </c>
      <c r="AV2785" s="1" t="s">
        <v>4764</v>
      </c>
      <c r="AW2785" s="1" t="s">
        <v>10691</v>
      </c>
      <c r="BG2785" s="1" t="s">
        <v>4765</v>
      </c>
      <c r="BH2785" s="1" t="s">
        <v>11088</v>
      </c>
      <c r="BI2785" s="1" t="s">
        <v>1554</v>
      </c>
      <c r="BJ2785" s="1" t="s">
        <v>11184</v>
      </c>
      <c r="BK2785" s="1" t="s">
        <v>207</v>
      </c>
      <c r="BL2785" s="1" t="s">
        <v>10187</v>
      </c>
      <c r="BM2785" s="1" t="s">
        <v>4766</v>
      </c>
      <c r="BN2785" s="1" t="s">
        <v>11836</v>
      </c>
      <c r="BO2785" s="1" t="s">
        <v>275</v>
      </c>
      <c r="BP2785" s="1" t="s">
        <v>7699</v>
      </c>
      <c r="BQ2785" s="1" t="s">
        <v>4767</v>
      </c>
      <c r="BR2785" s="1" t="s">
        <v>14072</v>
      </c>
      <c r="BS2785" s="1" t="s">
        <v>416</v>
      </c>
      <c r="BT2785" s="1" t="s">
        <v>8868</v>
      </c>
    </row>
    <row r="2786" spans="1:73" ht="13.5" customHeight="1">
      <c r="A2786" s="4" t="str">
        <f t="shared" si="79"/>
        <v>1702_각남면_0128</v>
      </c>
      <c r="B2786" s="1">
        <v>1702</v>
      </c>
      <c r="C2786" s="1" t="s">
        <v>12741</v>
      </c>
      <c r="D2786" s="1" t="s">
        <v>12742</v>
      </c>
      <c r="E2786" s="1">
        <v>2785</v>
      </c>
      <c r="F2786" s="1">
        <v>11</v>
      </c>
      <c r="G2786" s="1" t="s">
        <v>4637</v>
      </c>
      <c r="H2786" s="1" t="s">
        <v>7061</v>
      </c>
      <c r="I2786" s="1">
        <v>3</v>
      </c>
      <c r="L2786" s="1">
        <v>2</v>
      </c>
      <c r="M2786" s="1" t="s">
        <v>4909</v>
      </c>
      <c r="N2786" s="1" t="s">
        <v>10126</v>
      </c>
      <c r="S2786" s="1" t="s">
        <v>49</v>
      </c>
      <c r="T2786" s="1" t="s">
        <v>2878</v>
      </c>
      <c r="W2786" s="1" t="s">
        <v>166</v>
      </c>
      <c r="X2786" s="1" t="s">
        <v>7754</v>
      </c>
      <c r="Y2786" s="1" t="s">
        <v>119</v>
      </c>
      <c r="Z2786" s="1" t="s">
        <v>7818</v>
      </c>
      <c r="AC2786" s="1">
        <v>58</v>
      </c>
      <c r="AD2786" s="1" t="s">
        <v>410</v>
      </c>
      <c r="AE2786" s="1" t="s">
        <v>9801</v>
      </c>
      <c r="AJ2786" s="1" t="s">
        <v>2054</v>
      </c>
      <c r="AK2786" s="1" t="s">
        <v>9990</v>
      </c>
      <c r="AL2786" s="1" t="s">
        <v>149</v>
      </c>
      <c r="AM2786" s="1" t="s">
        <v>9962</v>
      </c>
      <c r="AT2786" s="1" t="s">
        <v>4768</v>
      </c>
      <c r="AU2786" s="1" t="s">
        <v>15287</v>
      </c>
      <c r="AV2786" s="1" t="s">
        <v>2759</v>
      </c>
      <c r="AW2786" s="1" t="s">
        <v>8659</v>
      </c>
      <c r="BG2786" s="1" t="s">
        <v>553</v>
      </c>
      <c r="BH2786" s="1" t="s">
        <v>7549</v>
      </c>
      <c r="BI2786" s="1" t="s">
        <v>1945</v>
      </c>
      <c r="BJ2786" s="1" t="s">
        <v>9710</v>
      </c>
      <c r="BK2786" s="1" t="s">
        <v>4769</v>
      </c>
      <c r="BL2786" s="1" t="s">
        <v>11553</v>
      </c>
      <c r="BM2786" s="1" t="s">
        <v>4770</v>
      </c>
      <c r="BN2786" s="1" t="s">
        <v>11837</v>
      </c>
      <c r="BO2786" s="1" t="s">
        <v>189</v>
      </c>
      <c r="BP2786" s="1" t="s">
        <v>7414</v>
      </c>
      <c r="BQ2786" s="1" t="s">
        <v>15521</v>
      </c>
      <c r="BR2786" s="1" t="s">
        <v>12448</v>
      </c>
      <c r="BS2786" s="1" t="s">
        <v>97</v>
      </c>
      <c r="BT2786" s="1" t="s">
        <v>9880</v>
      </c>
    </row>
    <row r="2787" spans="1:73" ht="13.5" customHeight="1">
      <c r="A2787" s="4" t="str">
        <f t="shared" si="79"/>
        <v>1702_각남면_0128</v>
      </c>
      <c r="B2787" s="1">
        <v>1702</v>
      </c>
      <c r="C2787" s="1" t="s">
        <v>12741</v>
      </c>
      <c r="D2787" s="1" t="s">
        <v>12742</v>
      </c>
      <c r="E2787" s="1">
        <v>2786</v>
      </c>
      <c r="F2787" s="1">
        <v>11</v>
      </c>
      <c r="G2787" s="1" t="s">
        <v>4637</v>
      </c>
      <c r="H2787" s="1" t="s">
        <v>7061</v>
      </c>
      <c r="I2787" s="1">
        <v>3</v>
      </c>
      <c r="L2787" s="1">
        <v>2</v>
      </c>
      <c r="M2787" s="1" t="s">
        <v>4909</v>
      </c>
      <c r="N2787" s="1" t="s">
        <v>10126</v>
      </c>
      <c r="S2787" s="1" t="s">
        <v>68</v>
      </c>
      <c r="T2787" s="1" t="s">
        <v>7222</v>
      </c>
      <c r="U2787" s="1" t="s">
        <v>4322</v>
      </c>
      <c r="V2787" s="1" t="s">
        <v>7609</v>
      </c>
      <c r="Y2787" s="1" t="s">
        <v>4771</v>
      </c>
      <c r="Z2787" s="1" t="s">
        <v>8208</v>
      </c>
      <c r="AC2787" s="1">
        <v>30</v>
      </c>
      <c r="AD2787" s="1" t="s">
        <v>78</v>
      </c>
      <c r="AE2787" s="1" t="s">
        <v>9767</v>
      </c>
    </row>
    <row r="2788" spans="1:73" ht="13.5" customHeight="1">
      <c r="A2788" s="4" t="str">
        <f t="shared" si="79"/>
        <v>1702_각남면_0128</v>
      </c>
      <c r="B2788" s="1">
        <v>1702</v>
      </c>
      <c r="C2788" s="1" t="s">
        <v>12741</v>
      </c>
      <c r="D2788" s="1" t="s">
        <v>12742</v>
      </c>
      <c r="E2788" s="1">
        <v>2787</v>
      </c>
      <c r="F2788" s="1">
        <v>11</v>
      </c>
      <c r="G2788" s="1" t="s">
        <v>4637</v>
      </c>
      <c r="H2788" s="1" t="s">
        <v>7061</v>
      </c>
      <c r="I2788" s="1">
        <v>3</v>
      </c>
      <c r="L2788" s="1">
        <v>2</v>
      </c>
      <c r="M2788" s="1" t="s">
        <v>4909</v>
      </c>
      <c r="N2788" s="1" t="s">
        <v>10126</v>
      </c>
      <c r="S2788" s="1" t="s">
        <v>117</v>
      </c>
      <c r="T2788" s="1" t="s">
        <v>7223</v>
      </c>
      <c r="W2788" s="1" t="s">
        <v>1733</v>
      </c>
      <c r="X2788" s="1" t="s">
        <v>12980</v>
      </c>
      <c r="Y2788" s="1" t="s">
        <v>119</v>
      </c>
      <c r="Z2788" s="1" t="s">
        <v>7818</v>
      </c>
      <c r="AC2788" s="1">
        <v>30</v>
      </c>
      <c r="AD2788" s="1" t="s">
        <v>78</v>
      </c>
      <c r="AE2788" s="1" t="s">
        <v>9767</v>
      </c>
    </row>
    <row r="2789" spans="1:73" ht="13.5" customHeight="1">
      <c r="A2789" s="4" t="str">
        <f t="shared" si="79"/>
        <v>1702_각남면_0128</v>
      </c>
      <c r="B2789" s="1">
        <v>1702</v>
      </c>
      <c r="C2789" s="1" t="s">
        <v>12741</v>
      </c>
      <c r="D2789" s="1" t="s">
        <v>12742</v>
      </c>
      <c r="E2789" s="1">
        <v>2788</v>
      </c>
      <c r="F2789" s="1">
        <v>11</v>
      </c>
      <c r="G2789" s="1" t="s">
        <v>4637</v>
      </c>
      <c r="H2789" s="1" t="s">
        <v>7061</v>
      </c>
      <c r="I2789" s="1">
        <v>3</v>
      </c>
      <c r="L2789" s="1">
        <v>2</v>
      </c>
      <c r="M2789" s="1" t="s">
        <v>4909</v>
      </c>
      <c r="N2789" s="1" t="s">
        <v>10126</v>
      </c>
      <c r="T2789" s="1" t="s">
        <v>15306</v>
      </c>
      <c r="U2789" s="1" t="s">
        <v>130</v>
      </c>
      <c r="V2789" s="1" t="s">
        <v>7309</v>
      </c>
      <c r="Y2789" s="1" t="s">
        <v>4772</v>
      </c>
      <c r="Z2789" s="1" t="s">
        <v>9093</v>
      </c>
      <c r="AC2789" s="1">
        <v>46</v>
      </c>
      <c r="AD2789" s="1" t="s">
        <v>469</v>
      </c>
      <c r="AE2789" s="1" t="s">
        <v>9803</v>
      </c>
      <c r="AT2789" s="1" t="s">
        <v>126</v>
      </c>
      <c r="AU2789" s="1" t="s">
        <v>10186</v>
      </c>
      <c r="AV2789" s="1" t="s">
        <v>4773</v>
      </c>
      <c r="AW2789" s="1" t="s">
        <v>10692</v>
      </c>
      <c r="BB2789" s="1" t="s">
        <v>141</v>
      </c>
      <c r="BC2789" s="1" t="s">
        <v>7634</v>
      </c>
      <c r="BD2789" s="1" t="s">
        <v>4774</v>
      </c>
      <c r="BE2789" s="1" t="s">
        <v>9374</v>
      </c>
    </row>
    <row r="2790" spans="1:73" ht="13.5" customHeight="1">
      <c r="A2790" s="4" t="str">
        <f t="shared" si="79"/>
        <v>1702_각남면_0128</v>
      </c>
      <c r="B2790" s="1">
        <v>1702</v>
      </c>
      <c r="C2790" s="1" t="s">
        <v>12741</v>
      </c>
      <c r="D2790" s="1" t="s">
        <v>12742</v>
      </c>
      <c r="E2790" s="1">
        <v>2789</v>
      </c>
      <c r="F2790" s="1">
        <v>11</v>
      </c>
      <c r="G2790" s="1" t="s">
        <v>4637</v>
      </c>
      <c r="H2790" s="1" t="s">
        <v>7061</v>
      </c>
      <c r="I2790" s="1">
        <v>3</v>
      </c>
      <c r="L2790" s="1">
        <v>2</v>
      </c>
      <c r="M2790" s="1" t="s">
        <v>4909</v>
      </c>
      <c r="N2790" s="1" t="s">
        <v>10126</v>
      </c>
      <c r="T2790" s="1" t="s">
        <v>15306</v>
      </c>
      <c r="U2790" s="1" t="s">
        <v>130</v>
      </c>
      <c r="V2790" s="1" t="s">
        <v>7309</v>
      </c>
      <c r="Y2790" s="1" t="s">
        <v>4775</v>
      </c>
      <c r="Z2790" s="1" t="s">
        <v>9094</v>
      </c>
      <c r="AC2790" s="1">
        <v>41</v>
      </c>
      <c r="AD2790" s="1" t="s">
        <v>223</v>
      </c>
      <c r="AE2790" s="1" t="s">
        <v>9784</v>
      </c>
      <c r="AT2790" s="1" t="s">
        <v>126</v>
      </c>
      <c r="AU2790" s="1" t="s">
        <v>10186</v>
      </c>
      <c r="AV2790" s="1" t="s">
        <v>761</v>
      </c>
      <c r="AW2790" s="1" t="s">
        <v>7964</v>
      </c>
      <c r="BB2790" s="1" t="s">
        <v>128</v>
      </c>
      <c r="BC2790" s="1" t="s">
        <v>13465</v>
      </c>
      <c r="BD2790" s="1" t="s">
        <v>568</v>
      </c>
      <c r="BE2790" s="1" t="s">
        <v>9122</v>
      </c>
    </row>
    <row r="2791" spans="1:73" ht="13.5" customHeight="1">
      <c r="A2791" s="4" t="str">
        <f t="shared" si="79"/>
        <v>1702_각남면_0128</v>
      </c>
      <c r="B2791" s="1">
        <v>1702</v>
      </c>
      <c r="C2791" s="1" t="s">
        <v>12741</v>
      </c>
      <c r="D2791" s="1" t="s">
        <v>12742</v>
      </c>
      <c r="E2791" s="1">
        <v>2790</v>
      </c>
      <c r="F2791" s="1">
        <v>11</v>
      </c>
      <c r="G2791" s="1" t="s">
        <v>4637</v>
      </c>
      <c r="H2791" s="1" t="s">
        <v>7061</v>
      </c>
      <c r="I2791" s="1">
        <v>3</v>
      </c>
      <c r="L2791" s="1">
        <v>2</v>
      </c>
      <c r="M2791" s="1" t="s">
        <v>4909</v>
      </c>
      <c r="N2791" s="1" t="s">
        <v>10126</v>
      </c>
      <c r="T2791" s="1" t="s">
        <v>15306</v>
      </c>
      <c r="U2791" s="1" t="s">
        <v>130</v>
      </c>
      <c r="V2791" s="1" t="s">
        <v>7309</v>
      </c>
      <c r="Y2791" s="1" t="s">
        <v>4776</v>
      </c>
      <c r="Z2791" s="1" t="s">
        <v>8929</v>
      </c>
      <c r="AC2791" s="1">
        <v>21</v>
      </c>
      <c r="AD2791" s="1" t="s">
        <v>246</v>
      </c>
      <c r="AE2791" s="1" t="s">
        <v>9786</v>
      </c>
      <c r="AT2791" s="1" t="s">
        <v>57</v>
      </c>
      <c r="AU2791" s="1" t="s">
        <v>7320</v>
      </c>
      <c r="AV2791" s="1" t="s">
        <v>1399</v>
      </c>
      <c r="AW2791" s="1" t="s">
        <v>8804</v>
      </c>
      <c r="BB2791" s="1" t="s">
        <v>141</v>
      </c>
      <c r="BC2791" s="1" t="s">
        <v>7634</v>
      </c>
      <c r="BD2791" s="1" t="s">
        <v>4775</v>
      </c>
      <c r="BE2791" s="1" t="s">
        <v>9094</v>
      </c>
    </row>
    <row r="2792" spans="1:73" ht="13.5" customHeight="1">
      <c r="A2792" s="4" t="str">
        <f t="shared" si="79"/>
        <v>1702_각남면_0128</v>
      </c>
      <c r="B2792" s="1">
        <v>1702</v>
      </c>
      <c r="C2792" s="1" t="s">
        <v>12741</v>
      </c>
      <c r="D2792" s="1" t="s">
        <v>12742</v>
      </c>
      <c r="E2792" s="1">
        <v>2791</v>
      </c>
      <c r="F2792" s="1">
        <v>11</v>
      </c>
      <c r="G2792" s="1" t="s">
        <v>4637</v>
      </c>
      <c r="H2792" s="1" t="s">
        <v>7061</v>
      </c>
      <c r="I2792" s="1">
        <v>3</v>
      </c>
      <c r="L2792" s="1">
        <v>2</v>
      </c>
      <c r="M2792" s="1" t="s">
        <v>4909</v>
      </c>
      <c r="N2792" s="1" t="s">
        <v>10126</v>
      </c>
      <c r="T2792" s="1" t="s">
        <v>15306</v>
      </c>
      <c r="U2792" s="1" t="s">
        <v>130</v>
      </c>
      <c r="V2792" s="1" t="s">
        <v>7309</v>
      </c>
      <c r="Y2792" s="1" t="s">
        <v>2325</v>
      </c>
      <c r="Z2792" s="1" t="s">
        <v>8382</v>
      </c>
      <c r="AC2792" s="1">
        <v>18</v>
      </c>
      <c r="AD2792" s="1" t="s">
        <v>157</v>
      </c>
      <c r="AE2792" s="1" t="s">
        <v>9776</v>
      </c>
      <c r="AT2792" s="1" t="s">
        <v>57</v>
      </c>
      <c r="AU2792" s="1" t="s">
        <v>7320</v>
      </c>
      <c r="AV2792" s="1" t="s">
        <v>1399</v>
      </c>
      <c r="AW2792" s="1" t="s">
        <v>8804</v>
      </c>
      <c r="BB2792" s="1" t="s">
        <v>141</v>
      </c>
      <c r="BC2792" s="1" t="s">
        <v>7634</v>
      </c>
      <c r="BD2792" s="1" t="s">
        <v>4775</v>
      </c>
      <c r="BE2792" s="1" t="s">
        <v>9094</v>
      </c>
    </row>
    <row r="2793" spans="1:73" ht="13.5" customHeight="1">
      <c r="A2793" s="4" t="str">
        <f t="shared" si="79"/>
        <v>1702_각남면_0128</v>
      </c>
      <c r="B2793" s="1">
        <v>1702</v>
      </c>
      <c r="C2793" s="1" t="s">
        <v>12741</v>
      </c>
      <c r="D2793" s="1" t="s">
        <v>12742</v>
      </c>
      <c r="E2793" s="1">
        <v>2792</v>
      </c>
      <c r="F2793" s="1">
        <v>11</v>
      </c>
      <c r="G2793" s="1" t="s">
        <v>4637</v>
      </c>
      <c r="H2793" s="1" t="s">
        <v>7061</v>
      </c>
      <c r="I2793" s="1">
        <v>3</v>
      </c>
      <c r="L2793" s="1">
        <v>2</v>
      </c>
      <c r="M2793" s="1" t="s">
        <v>4909</v>
      </c>
      <c r="N2793" s="1" t="s">
        <v>10126</v>
      </c>
      <c r="T2793" s="1" t="s">
        <v>15306</v>
      </c>
      <c r="U2793" s="1" t="s">
        <v>143</v>
      </c>
      <c r="V2793" s="1" t="s">
        <v>7311</v>
      </c>
      <c r="Y2793" s="1" t="s">
        <v>468</v>
      </c>
      <c r="Z2793" s="1" t="s">
        <v>7891</v>
      </c>
      <c r="AC2793" s="1">
        <v>12</v>
      </c>
      <c r="AD2793" s="1" t="s">
        <v>736</v>
      </c>
      <c r="AE2793" s="1" t="s">
        <v>9813</v>
      </c>
      <c r="AT2793" s="1" t="s">
        <v>57</v>
      </c>
      <c r="AU2793" s="1" t="s">
        <v>7320</v>
      </c>
      <c r="AV2793" s="1" t="s">
        <v>1399</v>
      </c>
      <c r="AW2793" s="1" t="s">
        <v>8804</v>
      </c>
      <c r="BB2793" s="1" t="s">
        <v>141</v>
      </c>
      <c r="BC2793" s="1" t="s">
        <v>7634</v>
      </c>
      <c r="BD2793" s="1" t="s">
        <v>4775</v>
      </c>
      <c r="BE2793" s="1" t="s">
        <v>9094</v>
      </c>
    </row>
    <row r="2794" spans="1:73" ht="13.5" customHeight="1">
      <c r="A2794" s="4" t="str">
        <f t="shared" si="79"/>
        <v>1702_각남면_0128</v>
      </c>
      <c r="B2794" s="1">
        <v>1702</v>
      </c>
      <c r="C2794" s="1" t="s">
        <v>12741</v>
      </c>
      <c r="D2794" s="1" t="s">
        <v>12742</v>
      </c>
      <c r="E2794" s="1">
        <v>2793</v>
      </c>
      <c r="F2794" s="1">
        <v>11</v>
      </c>
      <c r="G2794" s="1" t="s">
        <v>4637</v>
      </c>
      <c r="H2794" s="1" t="s">
        <v>7061</v>
      </c>
      <c r="I2794" s="1">
        <v>3</v>
      </c>
      <c r="L2794" s="1">
        <v>2</v>
      </c>
      <c r="M2794" s="1" t="s">
        <v>4909</v>
      </c>
      <c r="N2794" s="1" t="s">
        <v>10126</v>
      </c>
      <c r="T2794" s="1" t="s">
        <v>15306</v>
      </c>
      <c r="U2794" s="1" t="s">
        <v>130</v>
      </c>
      <c r="V2794" s="1" t="s">
        <v>7309</v>
      </c>
      <c r="Y2794" s="1" t="s">
        <v>4777</v>
      </c>
      <c r="Z2794" s="1" t="s">
        <v>9095</v>
      </c>
      <c r="AC2794" s="1">
        <v>11</v>
      </c>
      <c r="AD2794" s="1" t="s">
        <v>313</v>
      </c>
      <c r="AE2794" s="1" t="s">
        <v>9793</v>
      </c>
      <c r="AT2794" s="1" t="s">
        <v>57</v>
      </c>
      <c r="AU2794" s="1" t="s">
        <v>7320</v>
      </c>
      <c r="AV2794" s="1" t="s">
        <v>1399</v>
      </c>
      <c r="AW2794" s="1" t="s">
        <v>8804</v>
      </c>
      <c r="BB2794" s="1" t="s">
        <v>141</v>
      </c>
      <c r="BC2794" s="1" t="s">
        <v>7634</v>
      </c>
      <c r="BD2794" s="1" t="s">
        <v>4775</v>
      </c>
      <c r="BE2794" s="1" t="s">
        <v>9094</v>
      </c>
      <c r="BU2794" s="1" t="s">
        <v>4778</v>
      </c>
    </row>
    <row r="2795" spans="1:73" ht="13.5" customHeight="1">
      <c r="A2795" s="4" t="str">
        <f t="shared" si="79"/>
        <v>1702_각남면_0128</v>
      </c>
      <c r="B2795" s="1">
        <v>1702</v>
      </c>
      <c r="C2795" s="1" t="s">
        <v>12741</v>
      </c>
      <c r="D2795" s="1" t="s">
        <v>12742</v>
      </c>
      <c r="E2795" s="1">
        <v>2794</v>
      </c>
      <c r="F2795" s="1">
        <v>11</v>
      </c>
      <c r="G2795" s="1" t="s">
        <v>4637</v>
      </c>
      <c r="H2795" s="1" t="s">
        <v>7061</v>
      </c>
      <c r="I2795" s="1">
        <v>3</v>
      </c>
      <c r="L2795" s="1">
        <v>2</v>
      </c>
      <c r="M2795" s="1" t="s">
        <v>4909</v>
      </c>
      <c r="N2795" s="1" t="s">
        <v>10126</v>
      </c>
      <c r="T2795" s="1" t="s">
        <v>15306</v>
      </c>
      <c r="U2795" s="1" t="s">
        <v>130</v>
      </c>
      <c r="V2795" s="1" t="s">
        <v>7309</v>
      </c>
      <c r="Y2795" s="1" t="s">
        <v>231</v>
      </c>
      <c r="Z2795" s="1" t="s">
        <v>7841</v>
      </c>
      <c r="AC2795" s="1">
        <v>86</v>
      </c>
      <c r="AD2795" s="1" t="s">
        <v>140</v>
      </c>
      <c r="AE2795" s="1" t="s">
        <v>9774</v>
      </c>
      <c r="AG2795" s="1" t="s">
        <v>15656</v>
      </c>
    </row>
    <row r="2796" spans="1:73" ht="13.5" customHeight="1">
      <c r="A2796" s="4" t="str">
        <f t="shared" si="79"/>
        <v>1702_각남면_0128</v>
      </c>
      <c r="B2796" s="1">
        <v>1702</v>
      </c>
      <c r="C2796" s="1" t="s">
        <v>12741</v>
      </c>
      <c r="D2796" s="1" t="s">
        <v>12742</v>
      </c>
      <c r="E2796" s="1">
        <v>2795</v>
      </c>
      <c r="F2796" s="1">
        <v>11</v>
      </c>
      <c r="G2796" s="1" t="s">
        <v>4637</v>
      </c>
      <c r="H2796" s="1" t="s">
        <v>7061</v>
      </c>
      <c r="I2796" s="1">
        <v>3</v>
      </c>
      <c r="L2796" s="1">
        <v>2</v>
      </c>
      <c r="M2796" s="1" t="s">
        <v>4909</v>
      </c>
      <c r="N2796" s="1" t="s">
        <v>10126</v>
      </c>
      <c r="T2796" s="1" t="s">
        <v>15306</v>
      </c>
      <c r="U2796" s="1" t="s">
        <v>130</v>
      </c>
      <c r="V2796" s="1" t="s">
        <v>7309</v>
      </c>
      <c r="Y2796" s="1" t="s">
        <v>4779</v>
      </c>
      <c r="Z2796" s="1" t="s">
        <v>9096</v>
      </c>
      <c r="AC2796" s="1">
        <v>69</v>
      </c>
      <c r="AD2796" s="1" t="s">
        <v>408</v>
      </c>
      <c r="AE2796" s="1" t="s">
        <v>9800</v>
      </c>
      <c r="AG2796" s="1" t="s">
        <v>15656</v>
      </c>
      <c r="BB2796" s="1" t="s">
        <v>292</v>
      </c>
      <c r="BC2796" s="1" t="s">
        <v>10920</v>
      </c>
      <c r="BE2796" s="1" t="s">
        <v>15710</v>
      </c>
      <c r="BF2796" s="1" t="s">
        <v>13507</v>
      </c>
    </row>
    <row r="2797" spans="1:73" ht="13.5" customHeight="1">
      <c r="A2797" s="4" t="str">
        <f t="shared" si="79"/>
        <v>1702_각남면_0128</v>
      </c>
      <c r="B2797" s="1">
        <v>1702</v>
      </c>
      <c r="C2797" s="1" t="s">
        <v>12741</v>
      </c>
      <c r="D2797" s="1" t="s">
        <v>12742</v>
      </c>
      <c r="E2797" s="1">
        <v>2796</v>
      </c>
      <c r="F2797" s="1">
        <v>11</v>
      </c>
      <c r="G2797" s="1" t="s">
        <v>4637</v>
      </c>
      <c r="H2797" s="1" t="s">
        <v>7061</v>
      </c>
      <c r="I2797" s="1">
        <v>3</v>
      </c>
      <c r="L2797" s="1">
        <v>2</v>
      </c>
      <c r="M2797" s="1" t="s">
        <v>4909</v>
      </c>
      <c r="N2797" s="1" t="s">
        <v>10126</v>
      </c>
      <c r="T2797" s="1" t="s">
        <v>15306</v>
      </c>
      <c r="U2797" s="1" t="s">
        <v>143</v>
      </c>
      <c r="V2797" s="1" t="s">
        <v>7311</v>
      </c>
      <c r="Y2797" s="1" t="s">
        <v>4780</v>
      </c>
      <c r="Z2797" s="1" t="s">
        <v>9097</v>
      </c>
      <c r="AC2797" s="1">
        <v>66</v>
      </c>
      <c r="AD2797" s="1" t="s">
        <v>316</v>
      </c>
      <c r="AE2797" s="1" t="s">
        <v>9794</v>
      </c>
      <c r="AG2797" s="1" t="s">
        <v>15656</v>
      </c>
      <c r="BC2797" s="1" t="s">
        <v>10920</v>
      </c>
      <c r="BE2797" s="1" t="s">
        <v>15710</v>
      </c>
      <c r="BF2797" s="1" t="s">
        <v>13511</v>
      </c>
    </row>
    <row r="2798" spans="1:73" ht="13.5" customHeight="1">
      <c r="A2798" s="4" t="str">
        <f t="shared" si="79"/>
        <v>1702_각남면_0128</v>
      </c>
      <c r="B2798" s="1">
        <v>1702</v>
      </c>
      <c r="C2798" s="1" t="s">
        <v>12741</v>
      </c>
      <c r="D2798" s="1" t="s">
        <v>12742</v>
      </c>
      <c r="E2798" s="1">
        <v>2797</v>
      </c>
      <c r="F2798" s="1">
        <v>11</v>
      </c>
      <c r="G2798" s="1" t="s">
        <v>4637</v>
      </c>
      <c r="H2798" s="1" t="s">
        <v>7061</v>
      </c>
      <c r="I2798" s="1">
        <v>3</v>
      </c>
      <c r="L2798" s="1">
        <v>2</v>
      </c>
      <c r="M2798" s="1" t="s">
        <v>4909</v>
      </c>
      <c r="N2798" s="1" t="s">
        <v>10126</v>
      </c>
      <c r="T2798" s="1" t="s">
        <v>15306</v>
      </c>
      <c r="U2798" s="1" t="s">
        <v>130</v>
      </c>
      <c r="V2798" s="1" t="s">
        <v>7309</v>
      </c>
      <c r="Y2798" s="1" t="s">
        <v>4781</v>
      </c>
      <c r="Z2798" s="1" t="s">
        <v>9098</v>
      </c>
      <c r="AC2798" s="1">
        <v>61</v>
      </c>
      <c r="AD2798" s="1" t="s">
        <v>284</v>
      </c>
      <c r="AE2798" s="1" t="s">
        <v>9789</v>
      </c>
      <c r="AF2798" s="1" t="s">
        <v>13192</v>
      </c>
      <c r="AG2798" s="1" t="s">
        <v>13124</v>
      </c>
      <c r="BC2798" s="1" t="s">
        <v>10920</v>
      </c>
      <c r="BE2798" s="1" t="s">
        <v>15710</v>
      </c>
      <c r="BF2798" s="1" t="s">
        <v>13512</v>
      </c>
    </row>
    <row r="2799" spans="1:73" ht="13.5" customHeight="1">
      <c r="A2799" s="4" t="str">
        <f t="shared" si="79"/>
        <v>1702_각남면_0128</v>
      </c>
      <c r="B2799" s="1">
        <v>1702</v>
      </c>
      <c r="C2799" s="1" t="s">
        <v>12741</v>
      </c>
      <c r="D2799" s="1" t="s">
        <v>12742</v>
      </c>
      <c r="E2799" s="1">
        <v>2798</v>
      </c>
      <c r="F2799" s="1">
        <v>11</v>
      </c>
      <c r="G2799" s="1" t="s">
        <v>4637</v>
      </c>
      <c r="H2799" s="1" t="s">
        <v>7061</v>
      </c>
      <c r="I2799" s="1">
        <v>3</v>
      </c>
      <c r="L2799" s="1">
        <v>2</v>
      </c>
      <c r="M2799" s="1" t="s">
        <v>4909</v>
      </c>
      <c r="N2799" s="1" t="s">
        <v>10126</v>
      </c>
      <c r="T2799" s="1" t="s">
        <v>15306</v>
      </c>
      <c r="U2799" s="1" t="s">
        <v>4782</v>
      </c>
      <c r="V2799" s="1" t="s">
        <v>7610</v>
      </c>
      <c r="Y2799" s="1" t="s">
        <v>4783</v>
      </c>
      <c r="Z2799" s="1" t="s">
        <v>13082</v>
      </c>
      <c r="AC2799" s="1">
        <v>18</v>
      </c>
      <c r="AD2799" s="1" t="s">
        <v>157</v>
      </c>
      <c r="AE2799" s="1" t="s">
        <v>9776</v>
      </c>
      <c r="AT2799" s="1" t="s">
        <v>57</v>
      </c>
      <c r="AU2799" s="1" t="s">
        <v>7320</v>
      </c>
      <c r="AV2799" s="1" t="s">
        <v>792</v>
      </c>
      <c r="AW2799" s="1" t="s">
        <v>9101</v>
      </c>
      <c r="BB2799" s="1" t="s">
        <v>141</v>
      </c>
      <c r="BC2799" s="1" t="s">
        <v>7634</v>
      </c>
      <c r="BD2799" s="1" t="s">
        <v>4772</v>
      </c>
      <c r="BE2799" s="1" t="s">
        <v>9093</v>
      </c>
    </row>
    <row r="2800" spans="1:73" ht="13.5" customHeight="1">
      <c r="A2800" s="4" t="str">
        <f t="shared" si="79"/>
        <v>1702_각남면_0128</v>
      </c>
      <c r="B2800" s="1">
        <v>1702</v>
      </c>
      <c r="C2800" s="1" t="s">
        <v>12741</v>
      </c>
      <c r="D2800" s="1" t="s">
        <v>12742</v>
      </c>
      <c r="E2800" s="1">
        <v>2799</v>
      </c>
      <c r="F2800" s="1">
        <v>11</v>
      </c>
      <c r="G2800" s="1" t="s">
        <v>4637</v>
      </c>
      <c r="H2800" s="1" t="s">
        <v>7061</v>
      </c>
      <c r="I2800" s="1">
        <v>3</v>
      </c>
      <c r="L2800" s="1">
        <v>2</v>
      </c>
      <c r="M2800" s="1" t="s">
        <v>4909</v>
      </c>
      <c r="N2800" s="1" t="s">
        <v>10126</v>
      </c>
      <c r="T2800" s="1" t="s">
        <v>15306</v>
      </c>
      <c r="U2800" s="1" t="s">
        <v>143</v>
      </c>
      <c r="V2800" s="1" t="s">
        <v>7311</v>
      </c>
      <c r="Y2800" s="1" t="s">
        <v>891</v>
      </c>
      <c r="Z2800" s="1" t="s">
        <v>13080</v>
      </c>
      <c r="AC2800" s="1">
        <v>14</v>
      </c>
      <c r="AD2800" s="1" t="s">
        <v>159</v>
      </c>
      <c r="AE2800" s="1" t="s">
        <v>9777</v>
      </c>
      <c r="AT2800" s="1" t="s">
        <v>57</v>
      </c>
      <c r="AU2800" s="1" t="s">
        <v>7320</v>
      </c>
      <c r="AV2800" s="1" t="s">
        <v>792</v>
      </c>
      <c r="AW2800" s="1" t="s">
        <v>9101</v>
      </c>
      <c r="BB2800" s="1" t="s">
        <v>141</v>
      </c>
      <c r="BC2800" s="1" t="s">
        <v>7634</v>
      </c>
      <c r="BD2800" s="1" t="s">
        <v>4772</v>
      </c>
      <c r="BE2800" s="1" t="s">
        <v>9093</v>
      </c>
      <c r="BU2800" s="1" t="s">
        <v>3682</v>
      </c>
    </row>
    <row r="2801" spans="1:73" ht="13.5" customHeight="1">
      <c r="A2801" s="4" t="str">
        <f t="shared" si="79"/>
        <v>1702_각남면_0128</v>
      </c>
      <c r="B2801" s="1">
        <v>1702</v>
      </c>
      <c r="C2801" s="1" t="s">
        <v>12741</v>
      </c>
      <c r="D2801" s="1" t="s">
        <v>12742</v>
      </c>
      <c r="E2801" s="1">
        <v>2800</v>
      </c>
      <c r="F2801" s="1">
        <v>11</v>
      </c>
      <c r="G2801" s="1" t="s">
        <v>4637</v>
      </c>
      <c r="H2801" s="1" t="s">
        <v>7061</v>
      </c>
      <c r="I2801" s="1">
        <v>3</v>
      </c>
      <c r="L2801" s="1">
        <v>2</v>
      </c>
      <c r="M2801" s="1" t="s">
        <v>4909</v>
      </c>
      <c r="N2801" s="1" t="s">
        <v>10126</v>
      </c>
      <c r="T2801" s="1" t="s">
        <v>15306</v>
      </c>
      <c r="U2801" s="1" t="s">
        <v>218</v>
      </c>
      <c r="V2801" s="1" t="s">
        <v>7318</v>
      </c>
      <c r="Y2801" s="1" t="s">
        <v>479</v>
      </c>
      <c r="Z2801" s="1" t="s">
        <v>8453</v>
      </c>
      <c r="AC2801" s="1">
        <v>53</v>
      </c>
      <c r="AD2801" s="1" t="s">
        <v>40</v>
      </c>
      <c r="AE2801" s="1" t="s">
        <v>9762</v>
      </c>
      <c r="AT2801" s="1" t="s">
        <v>259</v>
      </c>
      <c r="AU2801" s="1" t="s">
        <v>13350</v>
      </c>
      <c r="AV2801" s="1" t="s">
        <v>2425</v>
      </c>
      <c r="AW2801" s="1" t="s">
        <v>10594</v>
      </c>
      <c r="BB2801" s="1" t="s">
        <v>141</v>
      </c>
      <c r="BC2801" s="1" t="s">
        <v>7634</v>
      </c>
      <c r="BD2801" s="1" t="s">
        <v>1932</v>
      </c>
      <c r="BE2801" s="1" t="s">
        <v>8903</v>
      </c>
    </row>
    <row r="2802" spans="1:73" ht="13.5" customHeight="1">
      <c r="A2802" s="4" t="str">
        <f t="shared" ref="A2802:A2814" si="80">HYPERLINK("http://kyu.snu.ac.kr/sdhj/index.jsp?type=hj/GK14658_00IH_0001_0128.jpg","1702_각남면_0128")</f>
        <v>1702_각남면_0128</v>
      </c>
      <c r="B2802" s="1">
        <v>1702</v>
      </c>
      <c r="C2802" s="1" t="s">
        <v>12741</v>
      </c>
      <c r="D2802" s="1" t="s">
        <v>12742</v>
      </c>
      <c r="E2802" s="1">
        <v>2801</v>
      </c>
      <c r="F2802" s="1">
        <v>11</v>
      </c>
      <c r="G2802" s="1" t="s">
        <v>4637</v>
      </c>
      <c r="H2802" s="1" t="s">
        <v>7061</v>
      </c>
      <c r="I2802" s="1">
        <v>3</v>
      </c>
      <c r="L2802" s="1">
        <v>2</v>
      </c>
      <c r="M2802" s="1" t="s">
        <v>4909</v>
      </c>
      <c r="N2802" s="1" t="s">
        <v>10126</v>
      </c>
      <c r="T2802" s="1" t="s">
        <v>15306</v>
      </c>
      <c r="U2802" s="1" t="s">
        <v>143</v>
      </c>
      <c r="V2802" s="1" t="s">
        <v>7311</v>
      </c>
      <c r="Y2802" s="1" t="s">
        <v>2959</v>
      </c>
      <c r="Z2802" s="1" t="s">
        <v>9099</v>
      </c>
      <c r="AC2802" s="1">
        <v>27</v>
      </c>
      <c r="AD2802" s="1" t="s">
        <v>483</v>
      </c>
      <c r="AE2802" s="1" t="s">
        <v>9497</v>
      </c>
      <c r="AT2802" s="1" t="s">
        <v>57</v>
      </c>
      <c r="AU2802" s="1" t="s">
        <v>7320</v>
      </c>
      <c r="AV2802" s="1" t="s">
        <v>2377</v>
      </c>
      <c r="AW2802" s="1" t="s">
        <v>9637</v>
      </c>
      <c r="BB2802" s="1" t="s">
        <v>141</v>
      </c>
      <c r="BC2802" s="1" t="s">
        <v>7634</v>
      </c>
      <c r="BD2802" s="1" t="s">
        <v>4784</v>
      </c>
      <c r="BE2802" s="1" t="s">
        <v>10517</v>
      </c>
      <c r="BF2802" s="1" t="s">
        <v>13507</v>
      </c>
    </row>
    <row r="2803" spans="1:73" ht="13.5" customHeight="1">
      <c r="A2803" s="4" t="str">
        <f t="shared" si="80"/>
        <v>1702_각남면_0128</v>
      </c>
      <c r="B2803" s="1">
        <v>1702</v>
      </c>
      <c r="C2803" s="1" t="s">
        <v>12741</v>
      </c>
      <c r="D2803" s="1" t="s">
        <v>12742</v>
      </c>
      <c r="E2803" s="1">
        <v>2802</v>
      </c>
      <c r="F2803" s="1">
        <v>11</v>
      </c>
      <c r="G2803" s="1" t="s">
        <v>4637</v>
      </c>
      <c r="H2803" s="1" t="s">
        <v>7061</v>
      </c>
      <c r="I2803" s="1">
        <v>3</v>
      </c>
      <c r="L2803" s="1">
        <v>2</v>
      </c>
      <c r="M2803" s="1" t="s">
        <v>4909</v>
      </c>
      <c r="N2803" s="1" t="s">
        <v>10126</v>
      </c>
      <c r="T2803" s="1" t="s">
        <v>15306</v>
      </c>
      <c r="U2803" s="1" t="s">
        <v>4785</v>
      </c>
      <c r="V2803" s="1" t="s">
        <v>7611</v>
      </c>
      <c r="Y2803" s="1" t="s">
        <v>4786</v>
      </c>
      <c r="Z2803" s="1" t="s">
        <v>9100</v>
      </c>
      <c r="AC2803" s="1">
        <v>24</v>
      </c>
      <c r="AD2803" s="1" t="s">
        <v>337</v>
      </c>
      <c r="AE2803" s="1" t="s">
        <v>9796</v>
      </c>
      <c r="AT2803" s="1" t="s">
        <v>57</v>
      </c>
      <c r="AU2803" s="1" t="s">
        <v>7320</v>
      </c>
      <c r="AV2803" s="1" t="s">
        <v>2377</v>
      </c>
      <c r="AW2803" s="1" t="s">
        <v>9637</v>
      </c>
      <c r="BB2803" s="1" t="s">
        <v>141</v>
      </c>
      <c r="BC2803" s="1" t="s">
        <v>7634</v>
      </c>
      <c r="BD2803" s="1" t="s">
        <v>4784</v>
      </c>
      <c r="BE2803" s="1" t="s">
        <v>10517</v>
      </c>
      <c r="BF2803" s="1" t="s">
        <v>13511</v>
      </c>
    </row>
    <row r="2804" spans="1:73" ht="13.5" customHeight="1">
      <c r="A2804" s="4" t="str">
        <f t="shared" si="80"/>
        <v>1702_각남면_0128</v>
      </c>
      <c r="B2804" s="1">
        <v>1702</v>
      </c>
      <c r="C2804" s="1" t="s">
        <v>12741</v>
      </c>
      <c r="D2804" s="1" t="s">
        <v>12742</v>
      </c>
      <c r="E2804" s="1">
        <v>2803</v>
      </c>
      <c r="F2804" s="1">
        <v>11</v>
      </c>
      <c r="G2804" s="1" t="s">
        <v>4637</v>
      </c>
      <c r="H2804" s="1" t="s">
        <v>7061</v>
      </c>
      <c r="I2804" s="1">
        <v>3</v>
      </c>
      <c r="L2804" s="1">
        <v>2</v>
      </c>
      <c r="M2804" s="1" t="s">
        <v>4909</v>
      </c>
      <c r="N2804" s="1" t="s">
        <v>10126</v>
      </c>
      <c r="T2804" s="1" t="s">
        <v>15306</v>
      </c>
      <c r="U2804" s="1" t="s">
        <v>130</v>
      </c>
      <c r="V2804" s="1" t="s">
        <v>7309</v>
      </c>
      <c r="Y2804" s="1" t="s">
        <v>2212</v>
      </c>
      <c r="Z2804" s="1" t="s">
        <v>8349</v>
      </c>
      <c r="AC2804" s="1">
        <v>18</v>
      </c>
      <c r="AD2804" s="1" t="s">
        <v>157</v>
      </c>
      <c r="AE2804" s="1" t="s">
        <v>9776</v>
      </c>
      <c r="AT2804" s="1" t="s">
        <v>57</v>
      </c>
      <c r="AU2804" s="1" t="s">
        <v>7320</v>
      </c>
      <c r="AV2804" s="1" t="s">
        <v>2377</v>
      </c>
      <c r="AW2804" s="1" t="s">
        <v>9637</v>
      </c>
      <c r="BB2804" s="1" t="s">
        <v>141</v>
      </c>
      <c r="BC2804" s="1" t="s">
        <v>7634</v>
      </c>
      <c r="BD2804" s="1" t="s">
        <v>4784</v>
      </c>
      <c r="BE2804" s="1" t="s">
        <v>10517</v>
      </c>
      <c r="BF2804" s="1" t="s">
        <v>13512</v>
      </c>
      <c r="BU2804" s="1" t="s">
        <v>4787</v>
      </c>
    </row>
    <row r="2805" spans="1:73" ht="13.5" customHeight="1">
      <c r="A2805" s="4" t="str">
        <f t="shared" si="80"/>
        <v>1702_각남면_0128</v>
      </c>
      <c r="B2805" s="1">
        <v>1702</v>
      </c>
      <c r="C2805" s="1" t="s">
        <v>12741</v>
      </c>
      <c r="D2805" s="1" t="s">
        <v>12742</v>
      </c>
      <c r="E2805" s="1">
        <v>2804</v>
      </c>
      <c r="F2805" s="1">
        <v>11</v>
      </c>
      <c r="G2805" s="1" t="s">
        <v>4637</v>
      </c>
      <c r="H2805" s="1" t="s">
        <v>7061</v>
      </c>
      <c r="I2805" s="1">
        <v>3</v>
      </c>
      <c r="L2805" s="1">
        <v>2</v>
      </c>
      <c r="M2805" s="1" t="s">
        <v>4909</v>
      </c>
      <c r="N2805" s="1" t="s">
        <v>10126</v>
      </c>
      <c r="S2805" s="1" t="s">
        <v>2060</v>
      </c>
      <c r="T2805" s="1" t="s">
        <v>7256</v>
      </c>
      <c r="U2805" s="1" t="s">
        <v>57</v>
      </c>
      <c r="V2805" s="1" t="s">
        <v>7320</v>
      </c>
      <c r="Y2805" s="1" t="s">
        <v>792</v>
      </c>
      <c r="Z2805" s="1" t="s">
        <v>9101</v>
      </c>
      <c r="AC2805" s="1">
        <v>50</v>
      </c>
      <c r="AD2805" s="1" t="s">
        <v>782</v>
      </c>
      <c r="AE2805" s="1" t="s">
        <v>9814</v>
      </c>
    </row>
    <row r="2806" spans="1:73" ht="13.5" customHeight="1">
      <c r="A2806" s="4" t="str">
        <f t="shared" si="80"/>
        <v>1702_각남면_0128</v>
      </c>
      <c r="B2806" s="1">
        <v>1702</v>
      </c>
      <c r="C2806" s="1" t="s">
        <v>12741</v>
      </c>
      <c r="D2806" s="1" t="s">
        <v>12742</v>
      </c>
      <c r="E2806" s="1">
        <v>2805</v>
      </c>
      <c r="F2806" s="1">
        <v>11</v>
      </c>
      <c r="G2806" s="1" t="s">
        <v>4637</v>
      </c>
      <c r="H2806" s="1" t="s">
        <v>7061</v>
      </c>
      <c r="I2806" s="1">
        <v>3</v>
      </c>
      <c r="L2806" s="1">
        <v>2</v>
      </c>
      <c r="M2806" s="1" t="s">
        <v>4909</v>
      </c>
      <c r="N2806" s="1" t="s">
        <v>10126</v>
      </c>
      <c r="T2806" s="1" t="s">
        <v>15306</v>
      </c>
      <c r="U2806" s="1" t="s">
        <v>320</v>
      </c>
      <c r="V2806" s="1" t="s">
        <v>7378</v>
      </c>
      <c r="Y2806" s="1" t="s">
        <v>3698</v>
      </c>
      <c r="Z2806" s="1" t="s">
        <v>8753</v>
      </c>
      <c r="AC2806" s="1">
        <v>9</v>
      </c>
      <c r="AD2806" s="1" t="s">
        <v>72</v>
      </c>
      <c r="AE2806" s="1" t="s">
        <v>9765</v>
      </c>
      <c r="AF2806" s="1" t="s">
        <v>100</v>
      </c>
      <c r="AG2806" s="1" t="s">
        <v>9819</v>
      </c>
      <c r="AV2806" s="1" t="s">
        <v>12708</v>
      </c>
      <c r="AW2806" s="1" t="s">
        <v>13458</v>
      </c>
      <c r="BB2806" s="1" t="s">
        <v>128</v>
      </c>
      <c r="BC2806" s="1" t="s">
        <v>13465</v>
      </c>
      <c r="BD2806" s="1" t="s">
        <v>4788</v>
      </c>
      <c r="BE2806" s="1" t="s">
        <v>10981</v>
      </c>
    </row>
    <row r="2807" spans="1:73" ht="13.5" customHeight="1">
      <c r="A2807" s="4" t="str">
        <f t="shared" si="80"/>
        <v>1702_각남면_0128</v>
      </c>
      <c r="B2807" s="1">
        <v>1702</v>
      </c>
      <c r="C2807" s="1" t="s">
        <v>12741</v>
      </c>
      <c r="D2807" s="1" t="s">
        <v>12742</v>
      </c>
      <c r="E2807" s="1">
        <v>2806</v>
      </c>
      <c r="F2807" s="1">
        <v>11</v>
      </c>
      <c r="G2807" s="1" t="s">
        <v>4637</v>
      </c>
      <c r="H2807" s="1" t="s">
        <v>7061</v>
      </c>
      <c r="I2807" s="1">
        <v>3</v>
      </c>
      <c r="L2807" s="1">
        <v>2</v>
      </c>
      <c r="M2807" s="1" t="s">
        <v>4909</v>
      </c>
      <c r="N2807" s="1" t="s">
        <v>10126</v>
      </c>
      <c r="S2807" s="1" t="s">
        <v>2226</v>
      </c>
      <c r="T2807" s="1" t="s">
        <v>7258</v>
      </c>
      <c r="Y2807" s="1" t="s">
        <v>88</v>
      </c>
      <c r="Z2807" s="1" t="s">
        <v>7814</v>
      </c>
      <c r="AC2807" s="1">
        <v>6</v>
      </c>
      <c r="AD2807" s="1" t="s">
        <v>316</v>
      </c>
      <c r="AE2807" s="1" t="s">
        <v>9794</v>
      </c>
    </row>
    <row r="2808" spans="1:73" ht="13.5" customHeight="1">
      <c r="A2808" s="4" t="str">
        <f t="shared" si="80"/>
        <v>1702_각남면_0128</v>
      </c>
      <c r="B2808" s="1">
        <v>1702</v>
      </c>
      <c r="C2808" s="1" t="s">
        <v>12741</v>
      </c>
      <c r="D2808" s="1" t="s">
        <v>12742</v>
      </c>
      <c r="E2808" s="1">
        <v>2807</v>
      </c>
      <c r="F2808" s="1">
        <v>11</v>
      </c>
      <c r="G2808" s="1" t="s">
        <v>4637</v>
      </c>
      <c r="H2808" s="1" t="s">
        <v>7061</v>
      </c>
      <c r="I2808" s="1">
        <v>3</v>
      </c>
      <c r="L2808" s="1">
        <v>2</v>
      </c>
      <c r="M2808" s="1" t="s">
        <v>4909</v>
      </c>
      <c r="N2808" s="1" t="s">
        <v>10126</v>
      </c>
      <c r="S2808" s="1" t="s">
        <v>2226</v>
      </c>
      <c r="T2808" s="1" t="s">
        <v>7258</v>
      </c>
      <c r="Y2808" s="1" t="s">
        <v>88</v>
      </c>
      <c r="Z2808" s="1" t="s">
        <v>7814</v>
      </c>
      <c r="AC2808" s="1">
        <v>3</v>
      </c>
      <c r="AD2808" s="1" t="s">
        <v>217</v>
      </c>
      <c r="AE2808" s="1" t="s">
        <v>9783</v>
      </c>
      <c r="AF2808" s="1" t="s">
        <v>100</v>
      </c>
      <c r="AG2808" s="1" t="s">
        <v>9819</v>
      </c>
    </row>
    <row r="2809" spans="1:73" ht="13.5" customHeight="1">
      <c r="A2809" s="4" t="str">
        <f t="shared" si="80"/>
        <v>1702_각남면_0128</v>
      </c>
      <c r="B2809" s="1">
        <v>1702</v>
      </c>
      <c r="C2809" s="1" t="s">
        <v>12741</v>
      </c>
      <c r="D2809" s="1" t="s">
        <v>12742</v>
      </c>
      <c r="E2809" s="1">
        <v>2808</v>
      </c>
      <c r="F2809" s="1">
        <v>11</v>
      </c>
      <c r="G2809" s="1" t="s">
        <v>4637</v>
      </c>
      <c r="H2809" s="1" t="s">
        <v>7061</v>
      </c>
      <c r="I2809" s="1">
        <v>3</v>
      </c>
      <c r="L2809" s="1">
        <v>3</v>
      </c>
      <c r="M2809" s="1" t="s">
        <v>1976</v>
      </c>
      <c r="N2809" s="1" t="s">
        <v>9085</v>
      </c>
      <c r="T2809" s="1" t="s">
        <v>14194</v>
      </c>
      <c r="U2809" s="1" t="s">
        <v>662</v>
      </c>
      <c r="V2809" s="1" t="s">
        <v>7352</v>
      </c>
      <c r="Y2809" s="1" t="s">
        <v>1976</v>
      </c>
      <c r="Z2809" s="1" t="s">
        <v>9085</v>
      </c>
      <c r="AC2809" s="1">
        <v>48</v>
      </c>
      <c r="AD2809" s="1" t="s">
        <v>337</v>
      </c>
      <c r="AE2809" s="1" t="s">
        <v>9796</v>
      </c>
      <c r="AJ2809" s="1" t="s">
        <v>17</v>
      </c>
      <c r="AK2809" s="1" t="s">
        <v>9936</v>
      </c>
      <c r="AL2809" s="1" t="s">
        <v>224</v>
      </c>
      <c r="AM2809" s="1" t="s">
        <v>9998</v>
      </c>
      <c r="AN2809" s="1" t="s">
        <v>456</v>
      </c>
      <c r="AO2809" s="1" t="s">
        <v>7287</v>
      </c>
      <c r="AP2809" s="1" t="s">
        <v>55</v>
      </c>
      <c r="AQ2809" s="1" t="s">
        <v>7306</v>
      </c>
      <c r="AR2809" s="1" t="s">
        <v>4789</v>
      </c>
      <c r="AS2809" s="1" t="s">
        <v>10123</v>
      </c>
      <c r="AT2809" s="1" t="s">
        <v>57</v>
      </c>
      <c r="AU2809" s="1" t="s">
        <v>7320</v>
      </c>
      <c r="AV2809" s="1" t="s">
        <v>1442</v>
      </c>
      <c r="AW2809" s="1" t="s">
        <v>10373</v>
      </c>
      <c r="BB2809" s="1" t="s">
        <v>141</v>
      </c>
      <c r="BC2809" s="1" t="s">
        <v>7634</v>
      </c>
      <c r="BD2809" s="1" t="s">
        <v>568</v>
      </c>
      <c r="BE2809" s="1" t="s">
        <v>9122</v>
      </c>
      <c r="BG2809" s="1" t="s">
        <v>57</v>
      </c>
      <c r="BH2809" s="1" t="s">
        <v>7320</v>
      </c>
      <c r="BI2809" s="1" t="s">
        <v>4790</v>
      </c>
      <c r="BJ2809" s="1" t="s">
        <v>11381</v>
      </c>
      <c r="BK2809" s="1" t="s">
        <v>57</v>
      </c>
      <c r="BL2809" s="1" t="s">
        <v>7320</v>
      </c>
      <c r="BM2809" s="1" t="s">
        <v>242</v>
      </c>
      <c r="BN2809" s="1" t="s">
        <v>7843</v>
      </c>
      <c r="BO2809" s="1" t="s">
        <v>57</v>
      </c>
      <c r="BP2809" s="1" t="s">
        <v>7320</v>
      </c>
      <c r="BQ2809" s="1" t="s">
        <v>4791</v>
      </c>
      <c r="BR2809" s="1" t="s">
        <v>8980</v>
      </c>
      <c r="BS2809" s="1" t="s">
        <v>149</v>
      </c>
      <c r="BT2809" s="1" t="s">
        <v>9962</v>
      </c>
    </row>
    <row r="2810" spans="1:73" ht="13.5" customHeight="1">
      <c r="A2810" s="4" t="str">
        <f t="shared" si="80"/>
        <v>1702_각남면_0128</v>
      </c>
      <c r="B2810" s="1">
        <v>1702</v>
      </c>
      <c r="C2810" s="1" t="s">
        <v>12741</v>
      </c>
      <c r="D2810" s="1" t="s">
        <v>12742</v>
      </c>
      <c r="E2810" s="1">
        <v>2809</v>
      </c>
      <c r="F2810" s="1">
        <v>11</v>
      </c>
      <c r="G2810" s="1" t="s">
        <v>4637</v>
      </c>
      <c r="H2810" s="1" t="s">
        <v>7061</v>
      </c>
      <c r="I2810" s="1">
        <v>3</v>
      </c>
      <c r="L2810" s="1">
        <v>3</v>
      </c>
      <c r="M2810" s="1" t="s">
        <v>1976</v>
      </c>
      <c r="N2810" s="1" t="s">
        <v>9085</v>
      </c>
      <c r="S2810" s="1" t="s">
        <v>64</v>
      </c>
      <c r="T2810" s="1" t="s">
        <v>7221</v>
      </c>
      <c r="Y2810" s="1" t="s">
        <v>631</v>
      </c>
      <c r="Z2810" s="1" t="s">
        <v>7930</v>
      </c>
      <c r="AG2810" s="1" t="s">
        <v>15636</v>
      </c>
    </row>
    <row r="2811" spans="1:73" ht="13.5" customHeight="1">
      <c r="A2811" s="4" t="str">
        <f t="shared" si="80"/>
        <v>1702_각남면_0128</v>
      </c>
      <c r="B2811" s="1">
        <v>1702</v>
      </c>
      <c r="C2811" s="1" t="s">
        <v>12741</v>
      </c>
      <c r="D2811" s="1" t="s">
        <v>12742</v>
      </c>
      <c r="E2811" s="1">
        <v>2810</v>
      </c>
      <c r="F2811" s="1">
        <v>11</v>
      </c>
      <c r="G2811" s="1" t="s">
        <v>4637</v>
      </c>
      <c r="H2811" s="1" t="s">
        <v>7061</v>
      </c>
      <c r="I2811" s="1">
        <v>3</v>
      </c>
      <c r="L2811" s="1">
        <v>3</v>
      </c>
      <c r="M2811" s="1" t="s">
        <v>1976</v>
      </c>
      <c r="N2811" s="1" t="s">
        <v>9085</v>
      </c>
      <c r="S2811" s="1" t="s">
        <v>64</v>
      </c>
      <c r="T2811" s="1" t="s">
        <v>7221</v>
      </c>
      <c r="Y2811" s="1" t="s">
        <v>15826</v>
      </c>
      <c r="Z2811" s="1" t="s">
        <v>13032</v>
      </c>
      <c r="AF2811" s="1" t="s">
        <v>4792</v>
      </c>
      <c r="AG2811" s="1" t="s">
        <v>9851</v>
      </c>
    </row>
    <row r="2812" spans="1:73" ht="13.5" customHeight="1">
      <c r="A2812" s="4" t="str">
        <f t="shared" si="80"/>
        <v>1702_각남면_0128</v>
      </c>
      <c r="B2812" s="1">
        <v>1702</v>
      </c>
      <c r="C2812" s="1" t="s">
        <v>12741</v>
      </c>
      <c r="D2812" s="1" t="s">
        <v>12742</v>
      </c>
      <c r="E2812" s="1">
        <v>2811</v>
      </c>
      <c r="F2812" s="1">
        <v>11</v>
      </c>
      <c r="G2812" s="1" t="s">
        <v>4637</v>
      </c>
      <c r="H2812" s="1" t="s">
        <v>7061</v>
      </c>
      <c r="I2812" s="1">
        <v>3</v>
      </c>
      <c r="L2812" s="1">
        <v>4</v>
      </c>
      <c r="M2812" s="1" t="s">
        <v>4728</v>
      </c>
      <c r="N2812" s="1" t="s">
        <v>8187</v>
      </c>
      <c r="T2812" s="1" t="s">
        <v>14194</v>
      </c>
      <c r="U2812" s="1" t="s">
        <v>662</v>
      </c>
      <c r="V2812" s="1" t="s">
        <v>7352</v>
      </c>
      <c r="Y2812" s="1" t="s">
        <v>4728</v>
      </c>
      <c r="Z2812" s="1" t="s">
        <v>8187</v>
      </c>
      <c r="AC2812" s="1">
        <v>60</v>
      </c>
      <c r="AD2812" s="1" t="s">
        <v>132</v>
      </c>
      <c r="AE2812" s="1" t="s">
        <v>9772</v>
      </c>
      <c r="AJ2812" s="1" t="s">
        <v>17</v>
      </c>
      <c r="AK2812" s="1" t="s">
        <v>9936</v>
      </c>
      <c r="AL2812" s="1" t="s">
        <v>416</v>
      </c>
      <c r="AM2812" s="1" t="s">
        <v>8868</v>
      </c>
      <c r="AN2812" s="1" t="s">
        <v>456</v>
      </c>
      <c r="AO2812" s="1" t="s">
        <v>7287</v>
      </c>
      <c r="AP2812" s="1" t="s">
        <v>55</v>
      </c>
      <c r="AQ2812" s="1" t="s">
        <v>7306</v>
      </c>
      <c r="AR2812" s="1" t="s">
        <v>4789</v>
      </c>
      <c r="AS2812" s="1" t="s">
        <v>10123</v>
      </c>
      <c r="AT2812" s="1" t="s">
        <v>935</v>
      </c>
      <c r="AU2812" s="1" t="s">
        <v>13363</v>
      </c>
      <c r="AV2812" s="1" t="s">
        <v>1166</v>
      </c>
      <c r="AW2812" s="1" t="s">
        <v>9235</v>
      </c>
      <c r="BB2812" s="1" t="s">
        <v>141</v>
      </c>
      <c r="BC2812" s="1" t="s">
        <v>7634</v>
      </c>
      <c r="BD2812" s="1" t="s">
        <v>3113</v>
      </c>
      <c r="BE2812" s="1" t="s">
        <v>13492</v>
      </c>
      <c r="BG2812" s="1" t="s">
        <v>259</v>
      </c>
      <c r="BH2812" s="1" t="s">
        <v>13516</v>
      </c>
      <c r="BI2812" s="1" t="s">
        <v>4793</v>
      </c>
      <c r="BJ2812" s="1" t="s">
        <v>11382</v>
      </c>
      <c r="BK2812" s="1" t="s">
        <v>259</v>
      </c>
      <c r="BL2812" s="1" t="s">
        <v>13516</v>
      </c>
      <c r="BM2812" s="1" t="s">
        <v>4794</v>
      </c>
      <c r="BN2812" s="1" t="s">
        <v>11838</v>
      </c>
      <c r="BO2812" s="1" t="s">
        <v>57</v>
      </c>
      <c r="BP2812" s="1" t="s">
        <v>7320</v>
      </c>
      <c r="BQ2812" s="1" t="s">
        <v>755</v>
      </c>
      <c r="BR2812" s="1" t="s">
        <v>8749</v>
      </c>
      <c r="BS2812" s="1" t="s">
        <v>1151</v>
      </c>
      <c r="BT2812" s="1" t="s">
        <v>9954</v>
      </c>
    </row>
    <row r="2813" spans="1:73" ht="13.5" customHeight="1">
      <c r="A2813" s="4" t="str">
        <f t="shared" si="80"/>
        <v>1702_각남면_0128</v>
      </c>
      <c r="B2813" s="1">
        <v>1702</v>
      </c>
      <c r="C2813" s="1" t="s">
        <v>12741</v>
      </c>
      <c r="D2813" s="1" t="s">
        <v>12742</v>
      </c>
      <c r="E2813" s="1">
        <v>2812</v>
      </c>
      <c r="F2813" s="1">
        <v>11</v>
      </c>
      <c r="G2813" s="1" t="s">
        <v>4637</v>
      </c>
      <c r="H2813" s="1" t="s">
        <v>7061</v>
      </c>
      <c r="I2813" s="1">
        <v>3</v>
      </c>
      <c r="L2813" s="1">
        <v>4</v>
      </c>
      <c r="M2813" s="1" t="s">
        <v>4728</v>
      </c>
      <c r="N2813" s="1" t="s">
        <v>8187</v>
      </c>
      <c r="S2813" s="1" t="s">
        <v>121</v>
      </c>
      <c r="T2813" s="1" t="s">
        <v>7224</v>
      </c>
      <c r="Y2813" s="1" t="s">
        <v>43</v>
      </c>
      <c r="Z2813" s="1" t="s">
        <v>8251</v>
      </c>
      <c r="AC2813" s="1">
        <v>12</v>
      </c>
      <c r="AD2813" s="1" t="s">
        <v>736</v>
      </c>
      <c r="AE2813" s="1" t="s">
        <v>9813</v>
      </c>
    </row>
    <row r="2814" spans="1:73" ht="13.5" customHeight="1">
      <c r="A2814" s="4" t="str">
        <f t="shared" si="80"/>
        <v>1702_각남면_0128</v>
      </c>
      <c r="B2814" s="1">
        <v>1702</v>
      </c>
      <c r="C2814" s="1" t="s">
        <v>12741</v>
      </c>
      <c r="D2814" s="1" t="s">
        <v>12742</v>
      </c>
      <c r="E2814" s="1">
        <v>2813</v>
      </c>
      <c r="F2814" s="1">
        <v>11</v>
      </c>
      <c r="G2814" s="1" t="s">
        <v>4637</v>
      </c>
      <c r="H2814" s="1" t="s">
        <v>7061</v>
      </c>
      <c r="I2814" s="1">
        <v>3</v>
      </c>
      <c r="L2814" s="1">
        <v>4</v>
      </c>
      <c r="M2814" s="1" t="s">
        <v>4728</v>
      </c>
      <c r="N2814" s="1" t="s">
        <v>8187</v>
      </c>
      <c r="S2814" s="1" t="s">
        <v>117</v>
      </c>
      <c r="T2814" s="1" t="s">
        <v>7223</v>
      </c>
      <c r="U2814" s="1" t="s">
        <v>50</v>
      </c>
      <c r="V2814" s="1" t="s">
        <v>7304</v>
      </c>
      <c r="Y2814" s="1" t="s">
        <v>2578</v>
      </c>
      <c r="Z2814" s="1" t="s">
        <v>9102</v>
      </c>
      <c r="AC2814" s="1">
        <v>35</v>
      </c>
      <c r="AD2814" s="1" t="s">
        <v>135</v>
      </c>
      <c r="AE2814" s="1" t="s">
        <v>9773</v>
      </c>
    </row>
    <row r="2815" spans="1:73" ht="13.5" customHeight="1">
      <c r="A2815" s="4" t="str">
        <f t="shared" ref="A2815:A2846" si="81">HYPERLINK("http://kyu.snu.ac.kr/sdhj/index.jsp?type=hj/GK14658_00IH_0001_0129.jpg","1702_각남면_0129")</f>
        <v>1702_각남면_0129</v>
      </c>
      <c r="B2815" s="1">
        <v>1702</v>
      </c>
      <c r="C2815" s="1" t="s">
        <v>12741</v>
      </c>
      <c r="D2815" s="1" t="s">
        <v>12742</v>
      </c>
      <c r="E2815" s="1">
        <v>2814</v>
      </c>
      <c r="F2815" s="1">
        <v>11</v>
      </c>
      <c r="G2815" s="1" t="s">
        <v>4637</v>
      </c>
      <c r="H2815" s="1" t="s">
        <v>7061</v>
      </c>
      <c r="I2815" s="1">
        <v>3</v>
      </c>
      <c r="L2815" s="1">
        <v>4</v>
      </c>
      <c r="M2815" s="1" t="s">
        <v>4728</v>
      </c>
      <c r="N2815" s="1" t="s">
        <v>8187</v>
      </c>
      <c r="S2815" s="1" t="s">
        <v>64</v>
      </c>
      <c r="T2815" s="1" t="s">
        <v>7221</v>
      </c>
      <c r="Y2815" s="1" t="s">
        <v>3969</v>
      </c>
      <c r="Z2815" s="1" t="s">
        <v>8846</v>
      </c>
      <c r="AC2815" s="1">
        <v>14</v>
      </c>
      <c r="AD2815" s="1" t="s">
        <v>159</v>
      </c>
      <c r="AE2815" s="1" t="s">
        <v>9777</v>
      </c>
    </row>
    <row r="2816" spans="1:73" ht="13.5" customHeight="1">
      <c r="A2816" s="4" t="str">
        <f t="shared" si="81"/>
        <v>1702_각남면_0129</v>
      </c>
      <c r="B2816" s="1">
        <v>1702</v>
      </c>
      <c r="C2816" s="1" t="s">
        <v>12741</v>
      </c>
      <c r="D2816" s="1" t="s">
        <v>12742</v>
      </c>
      <c r="E2816" s="1">
        <v>2815</v>
      </c>
      <c r="F2816" s="1">
        <v>11</v>
      </c>
      <c r="G2816" s="1" t="s">
        <v>4637</v>
      </c>
      <c r="H2816" s="1" t="s">
        <v>7061</v>
      </c>
      <c r="I2816" s="1">
        <v>3</v>
      </c>
      <c r="L2816" s="1">
        <v>5</v>
      </c>
      <c r="M2816" s="1" t="s">
        <v>4425</v>
      </c>
      <c r="N2816" s="1" t="s">
        <v>8976</v>
      </c>
      <c r="T2816" s="1" t="s">
        <v>14194</v>
      </c>
      <c r="U2816" s="1" t="s">
        <v>1520</v>
      </c>
      <c r="V2816" s="1" t="s">
        <v>7413</v>
      </c>
      <c r="Y2816" s="1" t="s">
        <v>4425</v>
      </c>
      <c r="Z2816" s="1" t="s">
        <v>8976</v>
      </c>
      <c r="AC2816" s="1">
        <v>46</v>
      </c>
      <c r="AD2816" s="1" t="s">
        <v>469</v>
      </c>
      <c r="AE2816" s="1" t="s">
        <v>9803</v>
      </c>
      <c r="AJ2816" s="1" t="s">
        <v>17</v>
      </c>
      <c r="AK2816" s="1" t="s">
        <v>9936</v>
      </c>
      <c r="AL2816" s="1" t="s">
        <v>1151</v>
      </c>
      <c r="AM2816" s="1" t="s">
        <v>9954</v>
      </c>
      <c r="AN2816" s="1" t="s">
        <v>893</v>
      </c>
      <c r="AO2816" s="1" t="s">
        <v>9946</v>
      </c>
      <c r="AR2816" s="1" t="s">
        <v>4795</v>
      </c>
      <c r="AS2816" s="1" t="s">
        <v>13322</v>
      </c>
      <c r="AT2816" s="1" t="s">
        <v>57</v>
      </c>
      <c r="AU2816" s="1" t="s">
        <v>7320</v>
      </c>
      <c r="AV2816" s="1" t="s">
        <v>1882</v>
      </c>
      <c r="AW2816" s="1" t="s">
        <v>8303</v>
      </c>
      <c r="BB2816" s="1" t="s">
        <v>141</v>
      </c>
      <c r="BC2816" s="1" t="s">
        <v>7634</v>
      </c>
      <c r="BD2816" s="1" t="s">
        <v>4695</v>
      </c>
      <c r="BE2816" s="1" t="s">
        <v>9066</v>
      </c>
      <c r="BG2816" s="1" t="s">
        <v>46</v>
      </c>
      <c r="BH2816" s="1" t="s">
        <v>7417</v>
      </c>
      <c r="BI2816" s="1" t="s">
        <v>4696</v>
      </c>
      <c r="BJ2816" s="1" t="s">
        <v>8655</v>
      </c>
      <c r="BK2816" s="1" t="s">
        <v>46</v>
      </c>
      <c r="BL2816" s="1" t="s">
        <v>7417</v>
      </c>
      <c r="BM2816" s="1" t="s">
        <v>2578</v>
      </c>
      <c r="BN2816" s="1" t="s">
        <v>9102</v>
      </c>
      <c r="BO2816" s="1" t="s">
        <v>57</v>
      </c>
      <c r="BP2816" s="1" t="s">
        <v>7320</v>
      </c>
      <c r="BQ2816" s="1" t="s">
        <v>3373</v>
      </c>
      <c r="BR2816" s="1" t="s">
        <v>9416</v>
      </c>
      <c r="BS2816" s="1" t="s">
        <v>854</v>
      </c>
      <c r="BT2816" s="1" t="s">
        <v>9999</v>
      </c>
    </row>
    <row r="2817" spans="1:73" ht="13.5" customHeight="1">
      <c r="A2817" s="4" t="str">
        <f t="shared" si="81"/>
        <v>1702_각남면_0129</v>
      </c>
      <c r="B2817" s="1">
        <v>1702</v>
      </c>
      <c r="C2817" s="1" t="s">
        <v>12741</v>
      </c>
      <c r="D2817" s="1" t="s">
        <v>12742</v>
      </c>
      <c r="E2817" s="1">
        <v>2816</v>
      </c>
      <c r="F2817" s="1">
        <v>11</v>
      </c>
      <c r="G2817" s="1" t="s">
        <v>4637</v>
      </c>
      <c r="H2817" s="1" t="s">
        <v>7061</v>
      </c>
      <c r="I2817" s="1">
        <v>3</v>
      </c>
      <c r="L2817" s="1">
        <v>5</v>
      </c>
      <c r="M2817" s="1" t="s">
        <v>4425</v>
      </c>
      <c r="N2817" s="1" t="s">
        <v>8976</v>
      </c>
      <c r="S2817" s="1" t="s">
        <v>49</v>
      </c>
      <c r="T2817" s="1" t="s">
        <v>2878</v>
      </c>
      <c r="U2817" s="1" t="s">
        <v>50</v>
      </c>
      <c r="V2817" s="1" t="s">
        <v>7304</v>
      </c>
      <c r="Y2817" s="1" t="s">
        <v>1525</v>
      </c>
      <c r="Z2817" s="1" t="s">
        <v>8164</v>
      </c>
      <c r="AC2817" s="1">
        <v>50</v>
      </c>
      <c r="AD2817" s="1" t="s">
        <v>782</v>
      </c>
      <c r="AE2817" s="1" t="s">
        <v>9814</v>
      </c>
      <c r="AJ2817" s="1" t="s">
        <v>17</v>
      </c>
      <c r="AK2817" s="1" t="s">
        <v>9936</v>
      </c>
      <c r="AL2817" s="1" t="s">
        <v>642</v>
      </c>
      <c r="AM2817" s="1" t="s">
        <v>13233</v>
      </c>
      <c r="AN2817" s="1" t="s">
        <v>456</v>
      </c>
      <c r="AO2817" s="1" t="s">
        <v>7287</v>
      </c>
      <c r="AR2817" s="1" t="s">
        <v>4796</v>
      </c>
      <c r="AS2817" s="1" t="s">
        <v>13327</v>
      </c>
      <c r="AT2817" s="1" t="s">
        <v>46</v>
      </c>
      <c r="AU2817" s="1" t="s">
        <v>7417</v>
      </c>
      <c r="AV2817" s="1" t="s">
        <v>4797</v>
      </c>
      <c r="AW2817" s="1" t="s">
        <v>10693</v>
      </c>
      <c r="BB2817" s="1" t="s">
        <v>141</v>
      </c>
      <c r="BC2817" s="1" t="s">
        <v>7634</v>
      </c>
      <c r="BD2817" s="1" t="s">
        <v>4798</v>
      </c>
      <c r="BE2817" s="1" t="s">
        <v>9386</v>
      </c>
      <c r="BG2817" s="1" t="s">
        <v>57</v>
      </c>
      <c r="BH2817" s="1" t="s">
        <v>7320</v>
      </c>
      <c r="BI2817" s="1" t="s">
        <v>1414</v>
      </c>
      <c r="BJ2817" s="1" t="s">
        <v>8125</v>
      </c>
      <c r="BK2817" s="1" t="s">
        <v>46</v>
      </c>
      <c r="BL2817" s="1" t="s">
        <v>7417</v>
      </c>
      <c r="BM2817" s="1" t="s">
        <v>673</v>
      </c>
      <c r="BN2817" s="1" t="s">
        <v>10310</v>
      </c>
      <c r="BO2817" s="1" t="s">
        <v>57</v>
      </c>
      <c r="BP2817" s="1" t="s">
        <v>7320</v>
      </c>
      <c r="BQ2817" s="1" t="s">
        <v>4799</v>
      </c>
      <c r="BR2817" s="1" t="s">
        <v>12449</v>
      </c>
      <c r="BS2817" s="1" t="s">
        <v>806</v>
      </c>
      <c r="BT2817" s="1" t="s">
        <v>14135</v>
      </c>
    </row>
    <row r="2818" spans="1:73" ht="13.5" customHeight="1">
      <c r="A2818" s="4" t="str">
        <f t="shared" si="81"/>
        <v>1702_각남면_0129</v>
      </c>
      <c r="B2818" s="1">
        <v>1702</v>
      </c>
      <c r="C2818" s="1" t="s">
        <v>12741</v>
      </c>
      <c r="D2818" s="1" t="s">
        <v>12742</v>
      </c>
      <c r="E2818" s="1">
        <v>2817</v>
      </c>
      <c r="F2818" s="1">
        <v>11</v>
      </c>
      <c r="G2818" s="1" t="s">
        <v>4637</v>
      </c>
      <c r="H2818" s="1" t="s">
        <v>7061</v>
      </c>
      <c r="I2818" s="1">
        <v>3</v>
      </c>
      <c r="L2818" s="1">
        <v>5</v>
      </c>
      <c r="M2818" s="1" t="s">
        <v>4425</v>
      </c>
      <c r="N2818" s="1" t="s">
        <v>8976</v>
      </c>
      <c r="S2818" s="1" t="s">
        <v>64</v>
      </c>
      <c r="T2818" s="1" t="s">
        <v>7221</v>
      </c>
      <c r="Y2818" s="1" t="s">
        <v>4728</v>
      </c>
      <c r="Z2818" s="1" t="s">
        <v>8187</v>
      </c>
      <c r="AC2818" s="1">
        <v>23</v>
      </c>
      <c r="AD2818" s="1" t="s">
        <v>89</v>
      </c>
      <c r="AE2818" s="1" t="s">
        <v>8127</v>
      </c>
    </row>
    <row r="2819" spans="1:73" ht="13.5" customHeight="1">
      <c r="A2819" s="4" t="str">
        <f t="shared" si="81"/>
        <v>1702_각남면_0129</v>
      </c>
      <c r="B2819" s="1">
        <v>1702</v>
      </c>
      <c r="C2819" s="1" t="s">
        <v>12741</v>
      </c>
      <c r="D2819" s="1" t="s">
        <v>12742</v>
      </c>
      <c r="E2819" s="1">
        <v>2818</v>
      </c>
      <c r="F2819" s="1">
        <v>11</v>
      </c>
      <c r="G2819" s="1" t="s">
        <v>4637</v>
      </c>
      <c r="H2819" s="1" t="s">
        <v>7061</v>
      </c>
      <c r="I2819" s="1">
        <v>3</v>
      </c>
      <c r="L2819" s="1">
        <v>5</v>
      </c>
      <c r="M2819" s="1" t="s">
        <v>4425</v>
      </c>
      <c r="N2819" s="1" t="s">
        <v>8976</v>
      </c>
      <c r="S2819" s="1" t="s">
        <v>68</v>
      </c>
      <c r="T2819" s="1" t="s">
        <v>7222</v>
      </c>
      <c r="Y2819" s="1" t="s">
        <v>4800</v>
      </c>
      <c r="Z2819" s="1" t="s">
        <v>7156</v>
      </c>
      <c r="AC2819" s="1">
        <v>13</v>
      </c>
      <c r="AD2819" s="1" t="s">
        <v>717</v>
      </c>
      <c r="AE2819" s="1" t="s">
        <v>9812</v>
      </c>
    </row>
    <row r="2820" spans="1:73" ht="13.5" customHeight="1">
      <c r="A2820" s="4" t="str">
        <f t="shared" si="81"/>
        <v>1702_각남면_0129</v>
      </c>
      <c r="B2820" s="1">
        <v>1702</v>
      </c>
      <c r="C2820" s="1" t="s">
        <v>12741</v>
      </c>
      <c r="D2820" s="1" t="s">
        <v>12742</v>
      </c>
      <c r="E2820" s="1">
        <v>2819</v>
      </c>
      <c r="F2820" s="1">
        <v>11</v>
      </c>
      <c r="G2820" s="1" t="s">
        <v>4637</v>
      </c>
      <c r="H2820" s="1" t="s">
        <v>7061</v>
      </c>
      <c r="I2820" s="1">
        <v>3</v>
      </c>
      <c r="L2820" s="1">
        <v>5</v>
      </c>
      <c r="M2820" s="1" t="s">
        <v>4425</v>
      </c>
      <c r="N2820" s="1" t="s">
        <v>8976</v>
      </c>
      <c r="S2820" s="1" t="s">
        <v>64</v>
      </c>
      <c r="T2820" s="1" t="s">
        <v>7221</v>
      </c>
      <c r="Y2820" s="1" t="s">
        <v>4801</v>
      </c>
      <c r="Z2820" s="1" t="s">
        <v>8173</v>
      </c>
      <c r="AC2820" s="1">
        <v>5</v>
      </c>
      <c r="AD2820" s="1" t="s">
        <v>319</v>
      </c>
      <c r="AE2820" s="1" t="s">
        <v>7865</v>
      </c>
    </row>
    <row r="2821" spans="1:73" ht="13.5" customHeight="1">
      <c r="A2821" s="4" t="str">
        <f t="shared" si="81"/>
        <v>1702_각남면_0129</v>
      </c>
      <c r="B2821" s="1">
        <v>1702</v>
      </c>
      <c r="C2821" s="1" t="s">
        <v>12741</v>
      </c>
      <c r="D2821" s="1" t="s">
        <v>12742</v>
      </c>
      <c r="E2821" s="1">
        <v>2820</v>
      </c>
      <c r="F2821" s="1">
        <v>11</v>
      </c>
      <c r="G2821" s="1" t="s">
        <v>4637</v>
      </c>
      <c r="H2821" s="1" t="s">
        <v>7061</v>
      </c>
      <c r="I2821" s="1">
        <v>4</v>
      </c>
      <c r="J2821" s="1" t="s">
        <v>4802</v>
      </c>
      <c r="K2821" s="1" t="s">
        <v>7139</v>
      </c>
      <c r="L2821" s="1">
        <v>1</v>
      </c>
      <c r="M2821" s="1" t="s">
        <v>4802</v>
      </c>
      <c r="N2821" s="1" t="s">
        <v>7139</v>
      </c>
      <c r="T2821" s="1" t="s">
        <v>14194</v>
      </c>
      <c r="U2821" s="1" t="s">
        <v>80</v>
      </c>
      <c r="V2821" s="1" t="s">
        <v>12874</v>
      </c>
      <c r="W2821" s="1" t="s">
        <v>118</v>
      </c>
      <c r="X2821" s="1" t="s">
        <v>7751</v>
      </c>
      <c r="Y2821" s="1" t="s">
        <v>4318</v>
      </c>
      <c r="Z2821" s="1" t="s">
        <v>9103</v>
      </c>
      <c r="AC2821" s="1">
        <v>72</v>
      </c>
      <c r="AD2821" s="1" t="s">
        <v>99</v>
      </c>
      <c r="AE2821" s="1" t="s">
        <v>9768</v>
      </c>
      <c r="AJ2821" s="1" t="s">
        <v>17</v>
      </c>
      <c r="AK2821" s="1" t="s">
        <v>9936</v>
      </c>
      <c r="AL2821" s="1" t="s">
        <v>120</v>
      </c>
      <c r="AM2821" s="1" t="s">
        <v>9894</v>
      </c>
      <c r="AT2821" s="1" t="s">
        <v>189</v>
      </c>
      <c r="AU2821" s="1" t="s">
        <v>7414</v>
      </c>
      <c r="AV2821" s="1" t="s">
        <v>1977</v>
      </c>
      <c r="AW2821" s="1" t="s">
        <v>10694</v>
      </c>
      <c r="BG2821" s="1" t="s">
        <v>95</v>
      </c>
      <c r="BH2821" s="1" t="s">
        <v>10190</v>
      </c>
      <c r="BI2821" s="1" t="s">
        <v>4319</v>
      </c>
      <c r="BJ2821" s="1" t="s">
        <v>11188</v>
      </c>
      <c r="BK2821" s="1" t="s">
        <v>46</v>
      </c>
      <c r="BL2821" s="1" t="s">
        <v>7417</v>
      </c>
      <c r="BM2821" s="1" t="s">
        <v>4803</v>
      </c>
      <c r="BN2821" s="1" t="s">
        <v>9611</v>
      </c>
      <c r="BO2821" s="1" t="s">
        <v>46</v>
      </c>
      <c r="BP2821" s="1" t="s">
        <v>7417</v>
      </c>
      <c r="BQ2821" s="1" t="s">
        <v>4804</v>
      </c>
      <c r="BR2821" s="1" t="s">
        <v>12450</v>
      </c>
      <c r="BS2821" s="1" t="s">
        <v>97</v>
      </c>
      <c r="BT2821" s="1" t="s">
        <v>9880</v>
      </c>
    </row>
    <row r="2822" spans="1:73" ht="13.5" customHeight="1">
      <c r="A2822" s="4" t="str">
        <f t="shared" si="81"/>
        <v>1702_각남면_0129</v>
      </c>
      <c r="B2822" s="1">
        <v>1702</v>
      </c>
      <c r="C2822" s="1" t="s">
        <v>12741</v>
      </c>
      <c r="D2822" s="1" t="s">
        <v>12742</v>
      </c>
      <c r="E2822" s="1">
        <v>2821</v>
      </c>
      <c r="F2822" s="1">
        <v>11</v>
      </c>
      <c r="G2822" s="1" t="s">
        <v>4637</v>
      </c>
      <c r="H2822" s="1" t="s">
        <v>7061</v>
      </c>
      <c r="I2822" s="1">
        <v>4</v>
      </c>
      <c r="L2822" s="1">
        <v>1</v>
      </c>
      <c r="M2822" s="1" t="s">
        <v>4802</v>
      </c>
      <c r="N2822" s="1" t="s">
        <v>7139</v>
      </c>
      <c r="S2822" s="1" t="s">
        <v>49</v>
      </c>
      <c r="T2822" s="1" t="s">
        <v>2878</v>
      </c>
      <c r="W2822" s="1" t="s">
        <v>76</v>
      </c>
      <c r="X2822" s="1" t="s">
        <v>12974</v>
      </c>
      <c r="Y2822" s="1" t="s">
        <v>88</v>
      </c>
      <c r="Z2822" s="1" t="s">
        <v>7814</v>
      </c>
      <c r="AC2822" s="1">
        <v>61</v>
      </c>
      <c r="AD2822" s="1" t="s">
        <v>284</v>
      </c>
      <c r="AE2822" s="1" t="s">
        <v>9789</v>
      </c>
      <c r="AJ2822" s="1" t="s">
        <v>17</v>
      </c>
      <c r="AK2822" s="1" t="s">
        <v>9936</v>
      </c>
      <c r="AL2822" s="1" t="s">
        <v>79</v>
      </c>
      <c r="AM2822" s="1" t="s">
        <v>13206</v>
      </c>
      <c r="AT2822" s="1" t="s">
        <v>257</v>
      </c>
      <c r="AU2822" s="1" t="s">
        <v>7537</v>
      </c>
      <c r="AV2822" s="1" t="s">
        <v>789</v>
      </c>
      <c r="AW2822" s="1" t="s">
        <v>7971</v>
      </c>
      <c r="BG2822" s="1" t="s">
        <v>46</v>
      </c>
      <c r="BH2822" s="1" t="s">
        <v>7417</v>
      </c>
      <c r="BI2822" s="1" t="s">
        <v>4805</v>
      </c>
      <c r="BJ2822" s="1" t="s">
        <v>11383</v>
      </c>
      <c r="BK2822" s="1" t="s">
        <v>46</v>
      </c>
      <c r="BL2822" s="1" t="s">
        <v>7417</v>
      </c>
      <c r="BM2822" s="1" t="s">
        <v>1166</v>
      </c>
      <c r="BN2822" s="1" t="s">
        <v>9235</v>
      </c>
      <c r="BO2822" s="1" t="s">
        <v>46</v>
      </c>
      <c r="BP2822" s="1" t="s">
        <v>7417</v>
      </c>
      <c r="BQ2822" s="1" t="s">
        <v>15522</v>
      </c>
      <c r="BR2822" s="1" t="s">
        <v>12451</v>
      </c>
      <c r="BS2822" s="1" t="s">
        <v>399</v>
      </c>
      <c r="BT2822" s="1" t="s">
        <v>9937</v>
      </c>
    </row>
    <row r="2823" spans="1:73" ht="13.5" customHeight="1">
      <c r="A2823" s="4" t="str">
        <f t="shared" si="81"/>
        <v>1702_각남면_0129</v>
      </c>
      <c r="B2823" s="1">
        <v>1702</v>
      </c>
      <c r="C2823" s="1" t="s">
        <v>12741</v>
      </c>
      <c r="D2823" s="1" t="s">
        <v>12742</v>
      </c>
      <c r="E2823" s="1">
        <v>2822</v>
      </c>
      <c r="F2823" s="1">
        <v>11</v>
      </c>
      <c r="G2823" s="1" t="s">
        <v>4637</v>
      </c>
      <c r="H2823" s="1" t="s">
        <v>7061</v>
      </c>
      <c r="I2823" s="1">
        <v>4</v>
      </c>
      <c r="L2823" s="1">
        <v>1</v>
      </c>
      <c r="M2823" s="1" t="s">
        <v>4802</v>
      </c>
      <c r="N2823" s="1" t="s">
        <v>7139</v>
      </c>
      <c r="S2823" s="1" t="s">
        <v>64</v>
      </c>
      <c r="T2823" s="1" t="s">
        <v>7221</v>
      </c>
      <c r="Y2823" s="1" t="s">
        <v>88</v>
      </c>
      <c r="Z2823" s="1" t="s">
        <v>7814</v>
      </c>
      <c r="AC2823" s="1">
        <v>19</v>
      </c>
      <c r="AD2823" s="1" t="s">
        <v>493</v>
      </c>
      <c r="AE2823" s="1" t="s">
        <v>9804</v>
      </c>
    </row>
    <row r="2824" spans="1:73" ht="13.5" customHeight="1">
      <c r="A2824" s="4" t="str">
        <f t="shared" si="81"/>
        <v>1702_각남면_0129</v>
      </c>
      <c r="B2824" s="1">
        <v>1702</v>
      </c>
      <c r="C2824" s="1" t="s">
        <v>12741</v>
      </c>
      <c r="D2824" s="1" t="s">
        <v>12742</v>
      </c>
      <c r="E2824" s="1">
        <v>2823</v>
      </c>
      <c r="F2824" s="1">
        <v>11</v>
      </c>
      <c r="G2824" s="1" t="s">
        <v>4637</v>
      </c>
      <c r="H2824" s="1" t="s">
        <v>7061</v>
      </c>
      <c r="I2824" s="1">
        <v>4</v>
      </c>
      <c r="L2824" s="1">
        <v>1</v>
      </c>
      <c r="M2824" s="1" t="s">
        <v>4802</v>
      </c>
      <c r="N2824" s="1" t="s">
        <v>7139</v>
      </c>
      <c r="S2824" s="1" t="s">
        <v>68</v>
      </c>
      <c r="T2824" s="1" t="s">
        <v>7222</v>
      </c>
      <c r="U2824" s="1" t="s">
        <v>445</v>
      </c>
      <c r="V2824" s="1" t="s">
        <v>12846</v>
      </c>
      <c r="Y2824" s="1" t="s">
        <v>3655</v>
      </c>
      <c r="Z2824" s="1" t="s">
        <v>8744</v>
      </c>
      <c r="AC2824" s="1">
        <v>23</v>
      </c>
      <c r="AD2824" s="1" t="s">
        <v>89</v>
      </c>
      <c r="AE2824" s="1" t="s">
        <v>8127</v>
      </c>
    </row>
    <row r="2825" spans="1:73" ht="13.5" customHeight="1">
      <c r="A2825" s="4" t="str">
        <f t="shared" si="81"/>
        <v>1702_각남면_0129</v>
      </c>
      <c r="B2825" s="1">
        <v>1702</v>
      </c>
      <c r="C2825" s="1" t="s">
        <v>12741</v>
      </c>
      <c r="D2825" s="1" t="s">
        <v>12742</v>
      </c>
      <c r="E2825" s="1">
        <v>2824</v>
      </c>
      <c r="F2825" s="1">
        <v>11</v>
      </c>
      <c r="G2825" s="1" t="s">
        <v>4637</v>
      </c>
      <c r="H2825" s="1" t="s">
        <v>7061</v>
      </c>
      <c r="I2825" s="1">
        <v>4</v>
      </c>
      <c r="L2825" s="1">
        <v>2</v>
      </c>
      <c r="M2825" s="1" t="s">
        <v>14418</v>
      </c>
      <c r="N2825" s="1" t="s">
        <v>14419</v>
      </c>
      <c r="T2825" s="1" t="s">
        <v>14194</v>
      </c>
      <c r="U2825" s="1" t="s">
        <v>4806</v>
      </c>
      <c r="V2825" s="1" t="s">
        <v>12950</v>
      </c>
      <c r="W2825" s="1" t="s">
        <v>166</v>
      </c>
      <c r="X2825" s="1" t="s">
        <v>7754</v>
      </c>
      <c r="Y2825" s="1" t="s">
        <v>1920</v>
      </c>
      <c r="Z2825" s="1" t="s">
        <v>8281</v>
      </c>
      <c r="AC2825" s="1">
        <v>52</v>
      </c>
      <c r="AD2825" s="1" t="s">
        <v>162</v>
      </c>
      <c r="AE2825" s="1" t="s">
        <v>9778</v>
      </c>
      <c r="AJ2825" s="1" t="s">
        <v>17</v>
      </c>
      <c r="AK2825" s="1" t="s">
        <v>9936</v>
      </c>
      <c r="AL2825" s="1" t="s">
        <v>97</v>
      </c>
      <c r="AM2825" s="1" t="s">
        <v>9880</v>
      </c>
      <c r="AT2825" s="1" t="s">
        <v>2122</v>
      </c>
      <c r="AU2825" s="1" t="s">
        <v>10227</v>
      </c>
      <c r="AV2825" s="1" t="s">
        <v>3803</v>
      </c>
      <c r="AW2825" s="1" t="s">
        <v>10489</v>
      </c>
      <c r="BG2825" s="1" t="s">
        <v>189</v>
      </c>
      <c r="BH2825" s="1" t="s">
        <v>7414</v>
      </c>
      <c r="BI2825" s="1" t="s">
        <v>2123</v>
      </c>
      <c r="BJ2825" s="1" t="s">
        <v>11333</v>
      </c>
      <c r="BK2825" s="1" t="s">
        <v>4807</v>
      </c>
      <c r="BL2825" s="1" t="s">
        <v>11554</v>
      </c>
      <c r="BM2825" s="1" t="s">
        <v>3896</v>
      </c>
      <c r="BN2825" s="1" t="s">
        <v>10818</v>
      </c>
      <c r="BO2825" s="1" t="s">
        <v>189</v>
      </c>
      <c r="BP2825" s="1" t="s">
        <v>7414</v>
      </c>
      <c r="BQ2825" s="1" t="s">
        <v>3897</v>
      </c>
      <c r="BR2825" s="1" t="s">
        <v>13697</v>
      </c>
      <c r="BS2825" s="1" t="s">
        <v>79</v>
      </c>
      <c r="BT2825" s="1" t="s">
        <v>14129</v>
      </c>
      <c r="BU2825" s="1" t="s">
        <v>16113</v>
      </c>
    </row>
    <row r="2826" spans="1:73" ht="13.5" customHeight="1">
      <c r="A2826" s="4" t="str">
        <f t="shared" si="81"/>
        <v>1702_각남면_0129</v>
      </c>
      <c r="B2826" s="1">
        <v>1702</v>
      </c>
      <c r="C2826" s="1" t="s">
        <v>12741</v>
      </c>
      <c r="D2826" s="1" t="s">
        <v>12742</v>
      </c>
      <c r="E2826" s="1">
        <v>2825</v>
      </c>
      <c r="F2826" s="1">
        <v>11</v>
      </c>
      <c r="G2826" s="1" t="s">
        <v>4637</v>
      </c>
      <c r="H2826" s="1" t="s">
        <v>7061</v>
      </c>
      <c r="I2826" s="1">
        <v>4</v>
      </c>
      <c r="L2826" s="1">
        <v>2</v>
      </c>
      <c r="M2826" s="1" t="s">
        <v>14418</v>
      </c>
      <c r="N2826" s="1" t="s">
        <v>14419</v>
      </c>
      <c r="S2826" s="1" t="s">
        <v>49</v>
      </c>
      <c r="T2826" s="1" t="s">
        <v>2878</v>
      </c>
      <c r="W2826" s="1" t="s">
        <v>155</v>
      </c>
      <c r="X2826" s="1" t="s">
        <v>7753</v>
      </c>
      <c r="Y2826" s="1" t="s">
        <v>119</v>
      </c>
      <c r="Z2826" s="1" t="s">
        <v>7818</v>
      </c>
      <c r="AC2826" s="1">
        <v>47</v>
      </c>
      <c r="AD2826" s="1" t="s">
        <v>575</v>
      </c>
      <c r="AE2826" s="1" t="s">
        <v>9807</v>
      </c>
      <c r="AJ2826" s="1" t="s">
        <v>2054</v>
      </c>
      <c r="AK2826" s="1" t="s">
        <v>9990</v>
      </c>
      <c r="AL2826" s="1" t="s">
        <v>399</v>
      </c>
      <c r="AM2826" s="1" t="s">
        <v>9937</v>
      </c>
      <c r="AT2826" s="1" t="s">
        <v>207</v>
      </c>
      <c r="AU2826" s="1" t="s">
        <v>10187</v>
      </c>
      <c r="AV2826" s="1" t="s">
        <v>988</v>
      </c>
      <c r="AW2826" s="1" t="s">
        <v>10641</v>
      </c>
      <c r="BG2826" s="1" t="s">
        <v>189</v>
      </c>
      <c r="BH2826" s="1" t="s">
        <v>7414</v>
      </c>
      <c r="BI2826" s="1" t="s">
        <v>840</v>
      </c>
      <c r="BJ2826" s="1" t="s">
        <v>7984</v>
      </c>
      <c r="BK2826" s="1" t="s">
        <v>4808</v>
      </c>
      <c r="BL2826" s="1" t="s">
        <v>11555</v>
      </c>
      <c r="BM2826" s="1" t="s">
        <v>4809</v>
      </c>
      <c r="BN2826" s="1" t="s">
        <v>11839</v>
      </c>
      <c r="BO2826" s="1" t="s">
        <v>363</v>
      </c>
      <c r="BP2826" s="1" t="s">
        <v>7491</v>
      </c>
      <c r="BQ2826" s="1" t="s">
        <v>15376</v>
      </c>
      <c r="BR2826" s="1" t="s">
        <v>12136</v>
      </c>
      <c r="BS2826" s="1" t="s">
        <v>399</v>
      </c>
      <c r="BT2826" s="1" t="s">
        <v>9937</v>
      </c>
    </row>
    <row r="2827" spans="1:73" ht="13.5" customHeight="1">
      <c r="A2827" s="4" t="str">
        <f t="shared" si="81"/>
        <v>1702_각남면_0129</v>
      </c>
      <c r="B2827" s="1">
        <v>1702</v>
      </c>
      <c r="C2827" s="1" t="s">
        <v>12741</v>
      </c>
      <c r="D2827" s="1" t="s">
        <v>12742</v>
      </c>
      <c r="E2827" s="1">
        <v>2826</v>
      </c>
      <c r="F2827" s="1">
        <v>11</v>
      </c>
      <c r="G2827" s="1" t="s">
        <v>4637</v>
      </c>
      <c r="H2827" s="1" t="s">
        <v>7061</v>
      </c>
      <c r="I2827" s="1">
        <v>4</v>
      </c>
      <c r="L2827" s="1">
        <v>2</v>
      </c>
      <c r="M2827" s="1" t="s">
        <v>14418</v>
      </c>
      <c r="N2827" s="1" t="s">
        <v>14419</v>
      </c>
      <c r="S2827" s="1" t="s">
        <v>68</v>
      </c>
      <c r="T2827" s="1" t="s">
        <v>7222</v>
      </c>
      <c r="U2827" s="1" t="s">
        <v>3829</v>
      </c>
      <c r="V2827" s="1" t="s">
        <v>7540</v>
      </c>
      <c r="Y2827" s="1" t="s">
        <v>4810</v>
      </c>
      <c r="Z2827" s="1" t="s">
        <v>9104</v>
      </c>
      <c r="AC2827" s="1">
        <v>18</v>
      </c>
      <c r="AD2827" s="1" t="s">
        <v>157</v>
      </c>
      <c r="AE2827" s="1" t="s">
        <v>9776</v>
      </c>
    </row>
    <row r="2828" spans="1:73" ht="13.5" customHeight="1">
      <c r="A2828" s="4" t="str">
        <f t="shared" si="81"/>
        <v>1702_각남면_0129</v>
      </c>
      <c r="B2828" s="1">
        <v>1702</v>
      </c>
      <c r="C2828" s="1" t="s">
        <v>12741</v>
      </c>
      <c r="D2828" s="1" t="s">
        <v>12742</v>
      </c>
      <c r="E2828" s="1">
        <v>2827</v>
      </c>
      <c r="F2828" s="1">
        <v>11</v>
      </c>
      <c r="G2828" s="1" t="s">
        <v>4637</v>
      </c>
      <c r="H2828" s="1" t="s">
        <v>7061</v>
      </c>
      <c r="I2828" s="1">
        <v>4</v>
      </c>
      <c r="L2828" s="1">
        <v>2</v>
      </c>
      <c r="M2828" s="1" t="s">
        <v>14418</v>
      </c>
      <c r="N2828" s="1" t="s">
        <v>14419</v>
      </c>
      <c r="S2828" s="1" t="s">
        <v>68</v>
      </c>
      <c r="T2828" s="1" t="s">
        <v>7222</v>
      </c>
      <c r="U2828" s="1" t="s">
        <v>4811</v>
      </c>
      <c r="V2828" s="1" t="s">
        <v>7612</v>
      </c>
      <c r="Y2828" s="1" t="s">
        <v>4812</v>
      </c>
      <c r="Z2828" s="1" t="s">
        <v>9105</v>
      </c>
      <c r="AC2828" s="1">
        <v>28</v>
      </c>
      <c r="AD2828" s="1" t="s">
        <v>650</v>
      </c>
      <c r="AE2828" s="1" t="s">
        <v>9810</v>
      </c>
      <c r="BU2828" s="1" t="s">
        <v>16114</v>
      </c>
    </row>
    <row r="2829" spans="1:73" ht="13.5" customHeight="1">
      <c r="A2829" s="4" t="str">
        <f t="shared" si="81"/>
        <v>1702_각남면_0129</v>
      </c>
      <c r="B2829" s="1">
        <v>1702</v>
      </c>
      <c r="C2829" s="1" t="s">
        <v>12741</v>
      </c>
      <c r="D2829" s="1" t="s">
        <v>12742</v>
      </c>
      <c r="E2829" s="1">
        <v>2828</v>
      </c>
      <c r="F2829" s="1">
        <v>11</v>
      </c>
      <c r="G2829" s="1" t="s">
        <v>4637</v>
      </c>
      <c r="H2829" s="1" t="s">
        <v>7061</v>
      </c>
      <c r="I2829" s="1">
        <v>4</v>
      </c>
      <c r="L2829" s="1">
        <v>2</v>
      </c>
      <c r="M2829" s="1" t="s">
        <v>14418</v>
      </c>
      <c r="N2829" s="1" t="s">
        <v>14419</v>
      </c>
      <c r="S2829" s="1" t="s">
        <v>64</v>
      </c>
      <c r="T2829" s="1" t="s">
        <v>7221</v>
      </c>
      <c r="Y2829" s="1" t="s">
        <v>88</v>
      </c>
      <c r="Z2829" s="1" t="s">
        <v>7814</v>
      </c>
      <c r="AC2829" s="1">
        <v>5</v>
      </c>
      <c r="AD2829" s="1" t="s">
        <v>319</v>
      </c>
      <c r="AE2829" s="1" t="s">
        <v>7865</v>
      </c>
      <c r="AG2829" s="1" t="s">
        <v>15775</v>
      </c>
    </row>
    <row r="2830" spans="1:73" ht="13.5" customHeight="1">
      <c r="A2830" s="4" t="str">
        <f t="shared" si="81"/>
        <v>1702_각남면_0129</v>
      </c>
      <c r="B2830" s="1">
        <v>1702</v>
      </c>
      <c r="C2830" s="1" t="s">
        <v>12741</v>
      </c>
      <c r="D2830" s="1" t="s">
        <v>12742</v>
      </c>
      <c r="E2830" s="1">
        <v>2829</v>
      </c>
      <c r="F2830" s="1">
        <v>11</v>
      </c>
      <c r="G2830" s="1" t="s">
        <v>4637</v>
      </c>
      <c r="H2830" s="1" t="s">
        <v>7061</v>
      </c>
      <c r="I2830" s="1">
        <v>4</v>
      </c>
      <c r="L2830" s="1">
        <v>2</v>
      </c>
      <c r="M2830" s="1" t="s">
        <v>14418</v>
      </c>
      <c r="N2830" s="1" t="s">
        <v>14419</v>
      </c>
      <c r="S2830" s="1" t="s">
        <v>64</v>
      </c>
      <c r="T2830" s="1" t="s">
        <v>7221</v>
      </c>
      <c r="Y2830" s="1" t="s">
        <v>88</v>
      </c>
      <c r="Z2830" s="1" t="s">
        <v>7814</v>
      </c>
      <c r="AC2830" s="1">
        <v>1</v>
      </c>
      <c r="AD2830" s="1" t="s">
        <v>284</v>
      </c>
      <c r="AE2830" s="1" t="s">
        <v>9789</v>
      </c>
      <c r="AF2830" s="1" t="s">
        <v>373</v>
      </c>
      <c r="AG2830" s="1" t="s">
        <v>9827</v>
      </c>
    </row>
    <row r="2831" spans="1:73" ht="13.5" customHeight="1">
      <c r="A2831" s="4" t="str">
        <f t="shared" si="81"/>
        <v>1702_각남면_0129</v>
      </c>
      <c r="B2831" s="1">
        <v>1702</v>
      </c>
      <c r="C2831" s="1" t="s">
        <v>12741</v>
      </c>
      <c r="D2831" s="1" t="s">
        <v>12742</v>
      </c>
      <c r="E2831" s="1">
        <v>2830</v>
      </c>
      <c r="F2831" s="1">
        <v>11</v>
      </c>
      <c r="G2831" s="1" t="s">
        <v>4637</v>
      </c>
      <c r="H2831" s="1" t="s">
        <v>7061</v>
      </c>
      <c r="I2831" s="1">
        <v>4</v>
      </c>
      <c r="L2831" s="1">
        <v>2</v>
      </c>
      <c r="M2831" s="1" t="s">
        <v>14418</v>
      </c>
      <c r="N2831" s="1" t="s">
        <v>14419</v>
      </c>
      <c r="T2831" s="1" t="s">
        <v>15306</v>
      </c>
      <c r="U2831" s="1" t="s">
        <v>130</v>
      </c>
      <c r="V2831" s="1" t="s">
        <v>7309</v>
      </c>
      <c r="Y2831" s="1" t="s">
        <v>4813</v>
      </c>
      <c r="Z2831" s="1" t="s">
        <v>9106</v>
      </c>
      <c r="AC2831" s="1">
        <v>41</v>
      </c>
      <c r="AD2831" s="1" t="s">
        <v>1106</v>
      </c>
      <c r="AE2831" s="1" t="s">
        <v>9816</v>
      </c>
      <c r="AT2831" s="1" t="s">
        <v>259</v>
      </c>
      <c r="AU2831" s="1" t="s">
        <v>13350</v>
      </c>
      <c r="AV2831" s="1" t="s">
        <v>2425</v>
      </c>
      <c r="AW2831" s="1" t="s">
        <v>10594</v>
      </c>
      <c r="BB2831" s="1" t="s">
        <v>141</v>
      </c>
      <c r="BC2831" s="1" t="s">
        <v>7634</v>
      </c>
      <c r="BD2831" s="1" t="s">
        <v>3764</v>
      </c>
      <c r="BE2831" s="1" t="s">
        <v>10961</v>
      </c>
    </row>
    <row r="2832" spans="1:73" ht="13.5" customHeight="1">
      <c r="A2832" s="4" t="str">
        <f t="shared" si="81"/>
        <v>1702_각남면_0129</v>
      </c>
      <c r="B2832" s="1">
        <v>1702</v>
      </c>
      <c r="C2832" s="1" t="s">
        <v>12741</v>
      </c>
      <c r="D2832" s="1" t="s">
        <v>12742</v>
      </c>
      <c r="E2832" s="1">
        <v>2831</v>
      </c>
      <c r="F2832" s="1">
        <v>11</v>
      </c>
      <c r="G2832" s="1" t="s">
        <v>4637</v>
      </c>
      <c r="H2832" s="1" t="s">
        <v>7061</v>
      </c>
      <c r="I2832" s="1">
        <v>4</v>
      </c>
      <c r="L2832" s="1">
        <v>2</v>
      </c>
      <c r="M2832" s="1" t="s">
        <v>14418</v>
      </c>
      <c r="N2832" s="1" t="s">
        <v>14419</v>
      </c>
      <c r="T2832" s="1" t="s">
        <v>15306</v>
      </c>
      <c r="U2832" s="1" t="s">
        <v>130</v>
      </c>
      <c r="V2832" s="1" t="s">
        <v>7309</v>
      </c>
      <c r="Y2832" s="1" t="s">
        <v>4814</v>
      </c>
      <c r="Z2832" s="1" t="s">
        <v>9107</v>
      </c>
      <c r="AC2832" s="1">
        <v>15</v>
      </c>
      <c r="AD2832" s="1" t="s">
        <v>70</v>
      </c>
      <c r="AE2832" s="1" t="s">
        <v>9764</v>
      </c>
      <c r="AT2832" s="1" t="s">
        <v>259</v>
      </c>
      <c r="AU2832" s="1" t="s">
        <v>13350</v>
      </c>
      <c r="AV2832" s="1" t="s">
        <v>395</v>
      </c>
      <c r="AW2832" s="1" t="s">
        <v>8561</v>
      </c>
      <c r="BB2832" s="1" t="s">
        <v>292</v>
      </c>
      <c r="BC2832" s="1" t="s">
        <v>10920</v>
      </c>
      <c r="BD2832" s="1" t="s">
        <v>4813</v>
      </c>
      <c r="BE2832" s="1" t="s">
        <v>9106</v>
      </c>
      <c r="BF2832" s="1" t="s">
        <v>13511</v>
      </c>
    </row>
    <row r="2833" spans="1:73" ht="13.5" customHeight="1">
      <c r="A2833" s="4" t="str">
        <f t="shared" si="81"/>
        <v>1702_각남면_0129</v>
      </c>
      <c r="B2833" s="1">
        <v>1702</v>
      </c>
      <c r="C2833" s="1" t="s">
        <v>12741</v>
      </c>
      <c r="D2833" s="1" t="s">
        <v>12742</v>
      </c>
      <c r="E2833" s="1">
        <v>2832</v>
      </c>
      <c r="F2833" s="1">
        <v>11</v>
      </c>
      <c r="G2833" s="1" t="s">
        <v>4637</v>
      </c>
      <c r="H2833" s="1" t="s">
        <v>7061</v>
      </c>
      <c r="I2833" s="1">
        <v>4</v>
      </c>
      <c r="L2833" s="1">
        <v>2</v>
      </c>
      <c r="M2833" s="1" t="s">
        <v>14418</v>
      </c>
      <c r="N2833" s="1" t="s">
        <v>14419</v>
      </c>
      <c r="T2833" s="1" t="s">
        <v>15306</v>
      </c>
      <c r="U2833" s="1" t="s">
        <v>130</v>
      </c>
      <c r="V2833" s="1" t="s">
        <v>7309</v>
      </c>
      <c r="Y2833" s="1" t="s">
        <v>4120</v>
      </c>
      <c r="Z2833" s="1" t="s">
        <v>8989</v>
      </c>
      <c r="AC2833" s="1">
        <v>33</v>
      </c>
      <c r="AD2833" s="1" t="s">
        <v>380</v>
      </c>
      <c r="AE2833" s="1" t="s">
        <v>9798</v>
      </c>
      <c r="AF2833" s="1" t="s">
        <v>146</v>
      </c>
      <c r="AG2833" s="1" t="s">
        <v>9822</v>
      </c>
      <c r="AH2833" s="1" t="s">
        <v>443</v>
      </c>
      <c r="AI2833" s="1" t="s">
        <v>9603</v>
      </c>
      <c r="AT2833" s="1" t="s">
        <v>259</v>
      </c>
      <c r="AU2833" s="1" t="s">
        <v>13350</v>
      </c>
      <c r="AV2833" s="1" t="s">
        <v>4815</v>
      </c>
      <c r="AW2833" s="1" t="s">
        <v>10658</v>
      </c>
      <c r="BB2833" s="1" t="s">
        <v>50</v>
      </c>
      <c r="BC2833" s="1" t="s">
        <v>7304</v>
      </c>
      <c r="BD2833" s="1" t="s">
        <v>2158</v>
      </c>
      <c r="BE2833" s="1" t="s">
        <v>9741</v>
      </c>
    </row>
    <row r="2834" spans="1:73" ht="13.5" customHeight="1">
      <c r="A2834" s="4" t="str">
        <f t="shared" si="81"/>
        <v>1702_각남면_0129</v>
      </c>
      <c r="B2834" s="1">
        <v>1702</v>
      </c>
      <c r="C2834" s="1" t="s">
        <v>12741</v>
      </c>
      <c r="D2834" s="1" t="s">
        <v>12742</v>
      </c>
      <c r="E2834" s="1">
        <v>2833</v>
      </c>
      <c r="F2834" s="1">
        <v>11</v>
      </c>
      <c r="G2834" s="1" t="s">
        <v>4637</v>
      </c>
      <c r="H2834" s="1" t="s">
        <v>7061</v>
      </c>
      <c r="I2834" s="1">
        <v>4</v>
      </c>
      <c r="L2834" s="1">
        <v>2</v>
      </c>
      <c r="M2834" s="1" t="s">
        <v>14418</v>
      </c>
      <c r="N2834" s="1" t="s">
        <v>14419</v>
      </c>
      <c r="T2834" s="1" t="s">
        <v>15306</v>
      </c>
      <c r="U2834" s="1" t="s">
        <v>4816</v>
      </c>
      <c r="V2834" s="1" t="s">
        <v>7613</v>
      </c>
      <c r="Y2834" s="1" t="s">
        <v>4817</v>
      </c>
      <c r="Z2834" s="1" t="s">
        <v>9108</v>
      </c>
      <c r="AC2834" s="1">
        <v>72</v>
      </c>
      <c r="AD2834" s="1" t="s">
        <v>736</v>
      </c>
      <c r="AE2834" s="1" t="s">
        <v>9813</v>
      </c>
      <c r="AT2834" s="1" t="s">
        <v>259</v>
      </c>
      <c r="AU2834" s="1" t="s">
        <v>13350</v>
      </c>
      <c r="AV2834" s="1" t="s">
        <v>2425</v>
      </c>
      <c r="AW2834" s="1" t="s">
        <v>10594</v>
      </c>
      <c r="BB2834" s="1" t="s">
        <v>50</v>
      </c>
      <c r="BC2834" s="1" t="s">
        <v>7304</v>
      </c>
      <c r="BD2834" s="1" t="s">
        <v>3764</v>
      </c>
      <c r="BE2834" s="1" t="s">
        <v>10961</v>
      </c>
    </row>
    <row r="2835" spans="1:73" ht="13.5" customHeight="1">
      <c r="A2835" s="4" t="str">
        <f t="shared" si="81"/>
        <v>1702_각남면_0129</v>
      </c>
      <c r="B2835" s="1">
        <v>1702</v>
      </c>
      <c r="C2835" s="1" t="s">
        <v>12741</v>
      </c>
      <c r="D2835" s="1" t="s">
        <v>12742</v>
      </c>
      <c r="E2835" s="1">
        <v>2834</v>
      </c>
      <c r="F2835" s="1">
        <v>11</v>
      </c>
      <c r="G2835" s="1" t="s">
        <v>4637</v>
      </c>
      <c r="H2835" s="1" t="s">
        <v>7061</v>
      </c>
      <c r="I2835" s="1">
        <v>4</v>
      </c>
      <c r="L2835" s="1">
        <v>2</v>
      </c>
      <c r="M2835" s="1" t="s">
        <v>14418</v>
      </c>
      <c r="N2835" s="1" t="s">
        <v>14419</v>
      </c>
      <c r="T2835" s="1" t="s">
        <v>15306</v>
      </c>
      <c r="U2835" s="1" t="s">
        <v>130</v>
      </c>
      <c r="V2835" s="1" t="s">
        <v>7309</v>
      </c>
      <c r="Y2835" s="1" t="s">
        <v>12722</v>
      </c>
      <c r="Z2835" s="1" t="s">
        <v>13088</v>
      </c>
      <c r="AG2835" s="1" t="s">
        <v>15656</v>
      </c>
    </row>
    <row r="2836" spans="1:73" ht="13.5" customHeight="1">
      <c r="A2836" s="4" t="str">
        <f t="shared" si="81"/>
        <v>1702_각남면_0129</v>
      </c>
      <c r="B2836" s="1">
        <v>1702</v>
      </c>
      <c r="C2836" s="1" t="s">
        <v>12741</v>
      </c>
      <c r="D2836" s="1" t="s">
        <v>12742</v>
      </c>
      <c r="E2836" s="1">
        <v>2835</v>
      </c>
      <c r="F2836" s="1">
        <v>11</v>
      </c>
      <c r="G2836" s="1" t="s">
        <v>4637</v>
      </c>
      <c r="H2836" s="1" t="s">
        <v>7061</v>
      </c>
      <c r="I2836" s="1">
        <v>4</v>
      </c>
      <c r="L2836" s="1">
        <v>2</v>
      </c>
      <c r="M2836" s="1" t="s">
        <v>14418</v>
      </c>
      <c r="N2836" s="1" t="s">
        <v>14419</v>
      </c>
      <c r="T2836" s="1" t="s">
        <v>15306</v>
      </c>
      <c r="U2836" s="1" t="s">
        <v>130</v>
      </c>
      <c r="V2836" s="1" t="s">
        <v>7309</v>
      </c>
      <c r="Y2836" s="1" t="s">
        <v>4818</v>
      </c>
      <c r="Z2836" s="1" t="s">
        <v>8718</v>
      </c>
      <c r="AF2836" s="1" t="s">
        <v>4680</v>
      </c>
      <c r="AG2836" s="1" t="s">
        <v>9850</v>
      </c>
    </row>
    <row r="2837" spans="1:73" ht="13.5" customHeight="1">
      <c r="A2837" s="4" t="str">
        <f t="shared" si="81"/>
        <v>1702_각남면_0129</v>
      </c>
      <c r="B2837" s="1">
        <v>1702</v>
      </c>
      <c r="C2837" s="1" t="s">
        <v>12741</v>
      </c>
      <c r="D2837" s="1" t="s">
        <v>12742</v>
      </c>
      <c r="E2837" s="1">
        <v>2836</v>
      </c>
      <c r="F2837" s="1">
        <v>11</v>
      </c>
      <c r="G2837" s="1" t="s">
        <v>4637</v>
      </c>
      <c r="H2837" s="1" t="s">
        <v>7061</v>
      </c>
      <c r="I2837" s="1">
        <v>4</v>
      </c>
      <c r="L2837" s="1">
        <v>3</v>
      </c>
      <c r="M2837" s="1" t="s">
        <v>14681</v>
      </c>
      <c r="N2837" s="1" t="s">
        <v>14682</v>
      </c>
      <c r="T2837" s="1" t="s">
        <v>14194</v>
      </c>
      <c r="U2837" s="1" t="s">
        <v>4281</v>
      </c>
      <c r="V2837" s="1" t="s">
        <v>7579</v>
      </c>
      <c r="W2837" s="1" t="s">
        <v>557</v>
      </c>
      <c r="X2837" s="1" t="s">
        <v>7789</v>
      </c>
      <c r="Y2837" s="1" t="s">
        <v>4819</v>
      </c>
      <c r="Z2837" s="1" t="s">
        <v>9109</v>
      </c>
      <c r="AC2837" s="1">
        <v>52</v>
      </c>
      <c r="AD2837" s="1" t="s">
        <v>162</v>
      </c>
      <c r="AE2837" s="1" t="s">
        <v>9778</v>
      </c>
      <c r="AJ2837" s="1" t="s">
        <v>17</v>
      </c>
      <c r="AK2837" s="1" t="s">
        <v>9936</v>
      </c>
      <c r="AL2837" s="1" t="s">
        <v>1641</v>
      </c>
      <c r="AM2837" s="1" t="s">
        <v>10018</v>
      </c>
      <c r="AT2837" s="1" t="s">
        <v>46</v>
      </c>
      <c r="AU2837" s="1" t="s">
        <v>7417</v>
      </c>
      <c r="AV2837" s="1" t="s">
        <v>2288</v>
      </c>
      <c r="AW2837" s="1" t="s">
        <v>10448</v>
      </c>
      <c r="BG2837" s="1" t="s">
        <v>194</v>
      </c>
      <c r="BH2837" s="1" t="s">
        <v>7558</v>
      </c>
      <c r="BI2837" s="1" t="s">
        <v>2289</v>
      </c>
      <c r="BJ2837" s="1" t="s">
        <v>10717</v>
      </c>
      <c r="BK2837" s="1" t="s">
        <v>46</v>
      </c>
      <c r="BL2837" s="1" t="s">
        <v>7417</v>
      </c>
      <c r="BM2837" s="1" t="s">
        <v>15820</v>
      </c>
      <c r="BN2837" s="1" t="s">
        <v>13542</v>
      </c>
      <c r="BO2837" s="1" t="s">
        <v>13636</v>
      </c>
      <c r="BP2837" s="1" t="s">
        <v>13638</v>
      </c>
      <c r="BQ2837" s="1" t="s">
        <v>13640</v>
      </c>
      <c r="BR2837" s="1" t="s">
        <v>13641</v>
      </c>
      <c r="BS2837" s="1" t="s">
        <v>193</v>
      </c>
      <c r="BT2837" s="1" t="s">
        <v>10003</v>
      </c>
    </row>
    <row r="2838" spans="1:73" ht="13.5" customHeight="1">
      <c r="A2838" s="4" t="str">
        <f t="shared" si="81"/>
        <v>1702_각남면_0129</v>
      </c>
      <c r="B2838" s="1">
        <v>1702</v>
      </c>
      <c r="C2838" s="1" t="s">
        <v>12741</v>
      </c>
      <c r="D2838" s="1" t="s">
        <v>12742</v>
      </c>
      <c r="E2838" s="1">
        <v>2837</v>
      </c>
      <c r="F2838" s="1">
        <v>11</v>
      </c>
      <c r="G2838" s="1" t="s">
        <v>4637</v>
      </c>
      <c r="H2838" s="1" t="s">
        <v>7061</v>
      </c>
      <c r="I2838" s="1">
        <v>4</v>
      </c>
      <c r="L2838" s="1">
        <v>3</v>
      </c>
      <c r="M2838" s="1" t="s">
        <v>14681</v>
      </c>
      <c r="N2838" s="1" t="s">
        <v>14682</v>
      </c>
      <c r="S2838" s="1" t="s">
        <v>49</v>
      </c>
      <c r="T2838" s="1" t="s">
        <v>2878</v>
      </c>
      <c r="W2838" s="1" t="s">
        <v>76</v>
      </c>
      <c r="X2838" s="1" t="s">
        <v>12974</v>
      </c>
      <c r="Y2838" s="1" t="s">
        <v>88</v>
      </c>
      <c r="Z2838" s="1" t="s">
        <v>7814</v>
      </c>
      <c r="AC2838" s="1">
        <v>49</v>
      </c>
      <c r="AD2838" s="1" t="s">
        <v>145</v>
      </c>
      <c r="AE2838" s="1" t="s">
        <v>9775</v>
      </c>
      <c r="AJ2838" s="1" t="s">
        <v>17</v>
      </c>
      <c r="AK2838" s="1" t="s">
        <v>9936</v>
      </c>
      <c r="AL2838" s="1" t="s">
        <v>79</v>
      </c>
      <c r="AM2838" s="1" t="s">
        <v>13206</v>
      </c>
      <c r="AT2838" s="1" t="s">
        <v>46</v>
      </c>
      <c r="AU2838" s="1" t="s">
        <v>7417</v>
      </c>
      <c r="AV2838" s="1" t="s">
        <v>15523</v>
      </c>
      <c r="AW2838" s="1" t="s">
        <v>10695</v>
      </c>
      <c r="BG2838" s="1" t="s">
        <v>194</v>
      </c>
      <c r="BH2838" s="1" t="s">
        <v>7558</v>
      </c>
      <c r="BI2838" s="1" t="s">
        <v>4820</v>
      </c>
      <c r="BJ2838" s="1" t="s">
        <v>10533</v>
      </c>
      <c r="BK2838" s="1" t="s">
        <v>46</v>
      </c>
      <c r="BL2838" s="1" t="s">
        <v>7417</v>
      </c>
      <c r="BM2838" s="1" t="s">
        <v>4821</v>
      </c>
      <c r="BN2838" s="1" t="s">
        <v>11840</v>
      </c>
      <c r="BO2838" s="1" t="s">
        <v>46</v>
      </c>
      <c r="BP2838" s="1" t="s">
        <v>7417</v>
      </c>
      <c r="BQ2838" s="1" t="s">
        <v>4822</v>
      </c>
      <c r="BR2838" s="1" t="s">
        <v>13872</v>
      </c>
      <c r="BS2838" s="1" t="s">
        <v>79</v>
      </c>
      <c r="BT2838" s="1" t="s">
        <v>14129</v>
      </c>
    </row>
    <row r="2839" spans="1:73" ht="13.5" customHeight="1">
      <c r="A2839" s="4" t="str">
        <f t="shared" si="81"/>
        <v>1702_각남면_0129</v>
      </c>
      <c r="B2839" s="1">
        <v>1702</v>
      </c>
      <c r="C2839" s="1" t="s">
        <v>12741</v>
      </c>
      <c r="D2839" s="1" t="s">
        <v>12742</v>
      </c>
      <c r="E2839" s="1">
        <v>2838</v>
      </c>
      <c r="F2839" s="1">
        <v>11</v>
      </c>
      <c r="G2839" s="1" t="s">
        <v>4637</v>
      </c>
      <c r="H2839" s="1" t="s">
        <v>7061</v>
      </c>
      <c r="I2839" s="1">
        <v>4</v>
      </c>
      <c r="L2839" s="1">
        <v>3</v>
      </c>
      <c r="M2839" s="1" t="s">
        <v>14681</v>
      </c>
      <c r="N2839" s="1" t="s">
        <v>14682</v>
      </c>
      <c r="S2839" s="1" t="s">
        <v>280</v>
      </c>
      <c r="T2839" s="1" t="s">
        <v>7228</v>
      </c>
      <c r="W2839" s="1" t="s">
        <v>1021</v>
      </c>
      <c r="X2839" s="1" t="s">
        <v>7773</v>
      </c>
      <c r="Y2839" s="1" t="s">
        <v>88</v>
      </c>
      <c r="Z2839" s="1" t="s">
        <v>7814</v>
      </c>
      <c r="AC2839" s="1">
        <v>70</v>
      </c>
      <c r="AD2839" s="1" t="s">
        <v>72</v>
      </c>
      <c r="AE2839" s="1" t="s">
        <v>9765</v>
      </c>
    </row>
    <row r="2840" spans="1:73" ht="13.5" customHeight="1">
      <c r="A2840" s="4" t="str">
        <f t="shared" si="81"/>
        <v>1702_각남면_0129</v>
      </c>
      <c r="B2840" s="1">
        <v>1702</v>
      </c>
      <c r="C2840" s="1" t="s">
        <v>12741</v>
      </c>
      <c r="D2840" s="1" t="s">
        <v>12742</v>
      </c>
      <c r="E2840" s="1">
        <v>2839</v>
      </c>
      <c r="F2840" s="1">
        <v>11</v>
      </c>
      <c r="G2840" s="1" t="s">
        <v>4637</v>
      </c>
      <c r="H2840" s="1" t="s">
        <v>7061</v>
      </c>
      <c r="I2840" s="1">
        <v>4</v>
      </c>
      <c r="L2840" s="1">
        <v>3</v>
      </c>
      <c r="M2840" s="1" t="s">
        <v>14681</v>
      </c>
      <c r="N2840" s="1" t="s">
        <v>14682</v>
      </c>
      <c r="S2840" s="1" t="s">
        <v>68</v>
      </c>
      <c r="T2840" s="1" t="s">
        <v>7222</v>
      </c>
      <c r="U2840" s="1" t="s">
        <v>1153</v>
      </c>
      <c r="V2840" s="1" t="s">
        <v>7383</v>
      </c>
      <c r="Y2840" s="1" t="s">
        <v>4823</v>
      </c>
      <c r="Z2840" s="1" t="s">
        <v>9110</v>
      </c>
      <c r="AC2840" s="1">
        <v>35</v>
      </c>
      <c r="AD2840" s="1" t="s">
        <v>135</v>
      </c>
      <c r="AE2840" s="1" t="s">
        <v>9773</v>
      </c>
    </row>
    <row r="2841" spans="1:73" ht="13.5" customHeight="1">
      <c r="A2841" s="4" t="str">
        <f t="shared" si="81"/>
        <v>1702_각남면_0129</v>
      </c>
      <c r="B2841" s="1">
        <v>1702</v>
      </c>
      <c r="C2841" s="1" t="s">
        <v>12741</v>
      </c>
      <c r="D2841" s="1" t="s">
        <v>12742</v>
      </c>
      <c r="E2841" s="1">
        <v>2840</v>
      </c>
      <c r="F2841" s="1">
        <v>11</v>
      </c>
      <c r="G2841" s="1" t="s">
        <v>4637</v>
      </c>
      <c r="H2841" s="1" t="s">
        <v>7061</v>
      </c>
      <c r="I2841" s="1">
        <v>4</v>
      </c>
      <c r="L2841" s="1">
        <v>3</v>
      </c>
      <c r="M2841" s="1" t="s">
        <v>14681</v>
      </c>
      <c r="N2841" s="1" t="s">
        <v>14682</v>
      </c>
      <c r="S2841" s="1" t="s">
        <v>117</v>
      </c>
      <c r="T2841" s="1" t="s">
        <v>7223</v>
      </c>
      <c r="W2841" s="1" t="s">
        <v>148</v>
      </c>
      <c r="X2841" s="1" t="s">
        <v>11263</v>
      </c>
      <c r="Y2841" s="1" t="s">
        <v>88</v>
      </c>
      <c r="Z2841" s="1" t="s">
        <v>7814</v>
      </c>
      <c r="AC2841" s="1">
        <v>30</v>
      </c>
      <c r="AD2841" s="1" t="s">
        <v>78</v>
      </c>
      <c r="AE2841" s="1" t="s">
        <v>9767</v>
      </c>
      <c r="AF2841" s="1" t="s">
        <v>100</v>
      </c>
      <c r="AG2841" s="1" t="s">
        <v>9819</v>
      </c>
    </row>
    <row r="2842" spans="1:73" ht="13.5" customHeight="1">
      <c r="A2842" s="4" t="str">
        <f t="shared" si="81"/>
        <v>1702_각남면_0129</v>
      </c>
      <c r="B2842" s="1">
        <v>1702</v>
      </c>
      <c r="C2842" s="1" t="s">
        <v>12741</v>
      </c>
      <c r="D2842" s="1" t="s">
        <v>12742</v>
      </c>
      <c r="E2842" s="1">
        <v>2841</v>
      </c>
      <c r="F2842" s="1">
        <v>11</v>
      </c>
      <c r="G2842" s="1" t="s">
        <v>4637</v>
      </c>
      <c r="H2842" s="1" t="s">
        <v>7061</v>
      </c>
      <c r="I2842" s="1">
        <v>4</v>
      </c>
      <c r="L2842" s="1">
        <v>3</v>
      </c>
      <c r="M2842" s="1" t="s">
        <v>14681</v>
      </c>
      <c r="N2842" s="1" t="s">
        <v>14682</v>
      </c>
      <c r="S2842" s="1" t="s">
        <v>68</v>
      </c>
      <c r="T2842" s="1" t="s">
        <v>7222</v>
      </c>
      <c r="U2842" s="1" t="s">
        <v>4824</v>
      </c>
      <c r="V2842" s="1" t="s">
        <v>7614</v>
      </c>
      <c r="Y2842" s="1" t="s">
        <v>4825</v>
      </c>
      <c r="Z2842" s="1" t="s">
        <v>9111</v>
      </c>
      <c r="AC2842" s="1">
        <v>26</v>
      </c>
      <c r="AD2842" s="1" t="s">
        <v>140</v>
      </c>
      <c r="AE2842" s="1" t="s">
        <v>9774</v>
      </c>
    </row>
    <row r="2843" spans="1:73" ht="13.5" customHeight="1">
      <c r="A2843" s="4" t="str">
        <f t="shared" si="81"/>
        <v>1702_각남면_0129</v>
      </c>
      <c r="B2843" s="1">
        <v>1702</v>
      </c>
      <c r="C2843" s="1" t="s">
        <v>12741</v>
      </c>
      <c r="D2843" s="1" t="s">
        <v>12742</v>
      </c>
      <c r="E2843" s="1">
        <v>2842</v>
      </c>
      <c r="F2843" s="1">
        <v>11</v>
      </c>
      <c r="G2843" s="1" t="s">
        <v>4637</v>
      </c>
      <c r="H2843" s="1" t="s">
        <v>7061</v>
      </c>
      <c r="I2843" s="1">
        <v>4</v>
      </c>
      <c r="L2843" s="1">
        <v>3</v>
      </c>
      <c r="M2843" s="1" t="s">
        <v>14681</v>
      </c>
      <c r="N2843" s="1" t="s">
        <v>14682</v>
      </c>
      <c r="S2843" s="1" t="s">
        <v>64</v>
      </c>
      <c r="T2843" s="1" t="s">
        <v>7221</v>
      </c>
      <c r="Y2843" s="1" t="s">
        <v>15378</v>
      </c>
      <c r="Z2843" s="1" t="s">
        <v>8254</v>
      </c>
      <c r="AC2843" s="1">
        <v>22</v>
      </c>
      <c r="AD2843" s="1" t="s">
        <v>465</v>
      </c>
      <c r="AE2843" s="1" t="s">
        <v>9802</v>
      </c>
    </row>
    <row r="2844" spans="1:73" ht="13.5" customHeight="1">
      <c r="A2844" s="4" t="str">
        <f t="shared" si="81"/>
        <v>1702_각남면_0129</v>
      </c>
      <c r="B2844" s="1">
        <v>1702</v>
      </c>
      <c r="C2844" s="1" t="s">
        <v>12741</v>
      </c>
      <c r="D2844" s="1" t="s">
        <v>12742</v>
      </c>
      <c r="E2844" s="1">
        <v>2843</v>
      </c>
      <c r="F2844" s="1">
        <v>11</v>
      </c>
      <c r="G2844" s="1" t="s">
        <v>4637</v>
      </c>
      <c r="H2844" s="1" t="s">
        <v>7061</v>
      </c>
      <c r="I2844" s="1">
        <v>4</v>
      </c>
      <c r="L2844" s="1">
        <v>3</v>
      </c>
      <c r="M2844" s="1" t="s">
        <v>14681</v>
      </c>
      <c r="N2844" s="1" t="s">
        <v>14682</v>
      </c>
      <c r="S2844" s="1" t="s">
        <v>64</v>
      </c>
      <c r="T2844" s="1" t="s">
        <v>7221</v>
      </c>
      <c r="Y2844" s="1" t="s">
        <v>4826</v>
      </c>
      <c r="Z2844" s="1" t="s">
        <v>8722</v>
      </c>
      <c r="AC2844" s="1">
        <v>6</v>
      </c>
      <c r="AD2844" s="1" t="s">
        <v>316</v>
      </c>
      <c r="AE2844" s="1" t="s">
        <v>9794</v>
      </c>
    </row>
    <row r="2845" spans="1:73" ht="13.5" customHeight="1">
      <c r="A2845" s="4" t="str">
        <f t="shared" si="81"/>
        <v>1702_각남면_0129</v>
      </c>
      <c r="B2845" s="1">
        <v>1702</v>
      </c>
      <c r="C2845" s="1" t="s">
        <v>12741</v>
      </c>
      <c r="D2845" s="1" t="s">
        <v>12742</v>
      </c>
      <c r="E2845" s="1">
        <v>2844</v>
      </c>
      <c r="F2845" s="1">
        <v>11</v>
      </c>
      <c r="G2845" s="1" t="s">
        <v>4637</v>
      </c>
      <c r="H2845" s="1" t="s">
        <v>7061</v>
      </c>
      <c r="I2845" s="1">
        <v>4</v>
      </c>
      <c r="L2845" s="1">
        <v>4</v>
      </c>
      <c r="M2845" s="1" t="s">
        <v>14950</v>
      </c>
      <c r="N2845" s="1" t="s">
        <v>14951</v>
      </c>
      <c r="T2845" s="1" t="s">
        <v>14194</v>
      </c>
      <c r="U2845" s="1" t="s">
        <v>3570</v>
      </c>
      <c r="V2845" s="1" t="s">
        <v>7521</v>
      </c>
      <c r="W2845" s="1" t="s">
        <v>155</v>
      </c>
      <c r="X2845" s="1" t="s">
        <v>7753</v>
      </c>
      <c r="Y2845" s="1" t="s">
        <v>4827</v>
      </c>
      <c r="Z2845" s="1" t="s">
        <v>9112</v>
      </c>
      <c r="AC2845" s="1">
        <v>29</v>
      </c>
      <c r="AD2845" s="1" t="s">
        <v>232</v>
      </c>
      <c r="AE2845" s="1" t="s">
        <v>9785</v>
      </c>
      <c r="AJ2845" s="1" t="s">
        <v>17</v>
      </c>
      <c r="AK2845" s="1" t="s">
        <v>9936</v>
      </c>
      <c r="AL2845" s="1" t="s">
        <v>399</v>
      </c>
      <c r="AM2845" s="1" t="s">
        <v>9937</v>
      </c>
      <c r="AT2845" s="1" t="s">
        <v>481</v>
      </c>
      <c r="AU2845" s="1" t="s">
        <v>7339</v>
      </c>
      <c r="AV2845" s="1" t="s">
        <v>3208</v>
      </c>
      <c r="AW2845" s="1" t="s">
        <v>10536</v>
      </c>
      <c r="BG2845" s="1" t="s">
        <v>207</v>
      </c>
      <c r="BH2845" s="1" t="s">
        <v>10187</v>
      </c>
      <c r="BI2845" s="1" t="s">
        <v>3209</v>
      </c>
      <c r="BJ2845" s="1" t="s">
        <v>10711</v>
      </c>
      <c r="BK2845" s="1" t="s">
        <v>207</v>
      </c>
      <c r="BL2845" s="1" t="s">
        <v>10187</v>
      </c>
      <c r="BM2845" s="1" t="s">
        <v>840</v>
      </c>
      <c r="BN2845" s="1" t="s">
        <v>7984</v>
      </c>
      <c r="BO2845" s="1" t="s">
        <v>207</v>
      </c>
      <c r="BP2845" s="1" t="s">
        <v>10187</v>
      </c>
      <c r="BQ2845" s="1" t="s">
        <v>4828</v>
      </c>
      <c r="BR2845" s="1" t="s">
        <v>13983</v>
      </c>
      <c r="BS2845" s="1" t="s">
        <v>149</v>
      </c>
      <c r="BT2845" s="1" t="s">
        <v>9962</v>
      </c>
    </row>
    <row r="2846" spans="1:73" ht="13.5" customHeight="1">
      <c r="A2846" s="4" t="str">
        <f t="shared" si="81"/>
        <v>1702_각남면_0129</v>
      </c>
      <c r="B2846" s="1">
        <v>1702</v>
      </c>
      <c r="C2846" s="1" t="s">
        <v>12741</v>
      </c>
      <c r="D2846" s="1" t="s">
        <v>12742</v>
      </c>
      <c r="E2846" s="1">
        <v>2845</v>
      </c>
      <c r="F2846" s="1">
        <v>11</v>
      </c>
      <c r="G2846" s="1" t="s">
        <v>4637</v>
      </c>
      <c r="H2846" s="1" t="s">
        <v>7061</v>
      </c>
      <c r="I2846" s="1">
        <v>4</v>
      </c>
      <c r="L2846" s="1">
        <v>4</v>
      </c>
      <c r="M2846" s="1" t="s">
        <v>14950</v>
      </c>
      <c r="N2846" s="1" t="s">
        <v>14951</v>
      </c>
      <c r="S2846" s="1" t="s">
        <v>280</v>
      </c>
      <c r="T2846" s="1" t="s">
        <v>7228</v>
      </c>
      <c r="W2846" s="1" t="s">
        <v>148</v>
      </c>
      <c r="X2846" s="1" t="s">
        <v>11263</v>
      </c>
      <c r="Y2846" s="1" t="s">
        <v>119</v>
      </c>
      <c r="Z2846" s="1" t="s">
        <v>7818</v>
      </c>
      <c r="AC2846" s="1">
        <v>63</v>
      </c>
      <c r="AD2846" s="1" t="s">
        <v>717</v>
      </c>
      <c r="AE2846" s="1" t="s">
        <v>9812</v>
      </c>
    </row>
    <row r="2847" spans="1:73" ht="13.5" customHeight="1">
      <c r="A2847" s="4" t="str">
        <f t="shared" ref="A2847:A2865" si="82">HYPERLINK("http://kyu.snu.ac.kr/sdhj/index.jsp?type=hj/GK14658_00IH_0001_0129.jpg","1702_각남면_0129")</f>
        <v>1702_각남면_0129</v>
      </c>
      <c r="B2847" s="1">
        <v>1702</v>
      </c>
      <c r="C2847" s="1" t="s">
        <v>12741</v>
      </c>
      <c r="D2847" s="1" t="s">
        <v>12742</v>
      </c>
      <c r="E2847" s="1">
        <v>2846</v>
      </c>
      <c r="F2847" s="1">
        <v>11</v>
      </c>
      <c r="G2847" s="1" t="s">
        <v>4637</v>
      </c>
      <c r="H2847" s="1" t="s">
        <v>7061</v>
      </c>
      <c r="I2847" s="1">
        <v>4</v>
      </c>
      <c r="L2847" s="1">
        <v>4</v>
      </c>
      <c r="M2847" s="1" t="s">
        <v>14950</v>
      </c>
      <c r="N2847" s="1" t="s">
        <v>14951</v>
      </c>
      <c r="S2847" s="1" t="s">
        <v>49</v>
      </c>
      <c r="T2847" s="1" t="s">
        <v>2878</v>
      </c>
      <c r="W2847" s="1" t="s">
        <v>76</v>
      </c>
      <c r="X2847" s="1" t="s">
        <v>12974</v>
      </c>
      <c r="Y2847" s="1" t="s">
        <v>119</v>
      </c>
      <c r="Z2847" s="1" t="s">
        <v>7818</v>
      </c>
      <c r="AC2847" s="1">
        <v>30</v>
      </c>
      <c r="AD2847" s="1" t="s">
        <v>78</v>
      </c>
      <c r="AE2847" s="1" t="s">
        <v>9767</v>
      </c>
      <c r="AJ2847" s="1" t="s">
        <v>2054</v>
      </c>
      <c r="AK2847" s="1" t="s">
        <v>9990</v>
      </c>
      <c r="AL2847" s="1" t="s">
        <v>79</v>
      </c>
      <c r="AM2847" s="1" t="s">
        <v>13206</v>
      </c>
      <c r="AT2847" s="1" t="s">
        <v>481</v>
      </c>
      <c r="AU2847" s="1" t="s">
        <v>7339</v>
      </c>
      <c r="AV2847" s="1" t="s">
        <v>1040</v>
      </c>
      <c r="AW2847" s="1" t="s">
        <v>8033</v>
      </c>
      <c r="BG2847" s="1" t="s">
        <v>207</v>
      </c>
      <c r="BH2847" s="1" t="s">
        <v>10187</v>
      </c>
      <c r="BI2847" s="1" t="s">
        <v>4829</v>
      </c>
      <c r="BJ2847" s="1" t="s">
        <v>11384</v>
      </c>
      <c r="BK2847" s="1" t="s">
        <v>4830</v>
      </c>
      <c r="BL2847" s="1" t="s">
        <v>11556</v>
      </c>
      <c r="BM2847" s="1" t="s">
        <v>670</v>
      </c>
      <c r="BN2847" s="1" t="s">
        <v>11145</v>
      </c>
      <c r="BO2847" s="1" t="s">
        <v>1842</v>
      </c>
      <c r="BP2847" s="1" t="s">
        <v>7605</v>
      </c>
      <c r="BQ2847" s="1" t="s">
        <v>4831</v>
      </c>
      <c r="BR2847" s="1" t="s">
        <v>12452</v>
      </c>
      <c r="BS2847" s="1" t="s">
        <v>97</v>
      </c>
      <c r="BT2847" s="1" t="s">
        <v>9880</v>
      </c>
    </row>
    <row r="2848" spans="1:73" ht="13.5" customHeight="1">
      <c r="A2848" s="4" t="str">
        <f t="shared" si="82"/>
        <v>1702_각남면_0129</v>
      </c>
      <c r="B2848" s="1">
        <v>1702</v>
      </c>
      <c r="C2848" s="1" t="s">
        <v>12741</v>
      </c>
      <c r="D2848" s="1" t="s">
        <v>12742</v>
      </c>
      <c r="E2848" s="1">
        <v>2847</v>
      </c>
      <c r="F2848" s="1">
        <v>11</v>
      </c>
      <c r="G2848" s="1" t="s">
        <v>4637</v>
      </c>
      <c r="H2848" s="1" t="s">
        <v>7061</v>
      </c>
      <c r="I2848" s="1">
        <v>4</v>
      </c>
      <c r="L2848" s="1">
        <v>4</v>
      </c>
      <c r="M2848" s="1" t="s">
        <v>14950</v>
      </c>
      <c r="N2848" s="1" t="s">
        <v>14951</v>
      </c>
      <c r="S2848" s="1" t="s">
        <v>2047</v>
      </c>
      <c r="T2848" s="1" t="s">
        <v>7255</v>
      </c>
      <c r="U2848" s="1" t="s">
        <v>733</v>
      </c>
      <c r="V2848" s="1" t="s">
        <v>7356</v>
      </c>
      <c r="Y2848" s="1" t="s">
        <v>3244</v>
      </c>
      <c r="Z2848" s="1" t="s">
        <v>8634</v>
      </c>
      <c r="AF2848" s="1" t="s">
        <v>741</v>
      </c>
      <c r="AG2848" s="1" t="s">
        <v>9820</v>
      </c>
      <c r="AH2848" s="1" t="s">
        <v>4832</v>
      </c>
      <c r="AI2848" s="1" t="s">
        <v>9953</v>
      </c>
      <c r="BU2848" s="1" t="s">
        <v>16115</v>
      </c>
    </row>
    <row r="2849" spans="1:72" ht="13.5" customHeight="1">
      <c r="A2849" s="4" t="str">
        <f t="shared" si="82"/>
        <v>1702_각남면_0129</v>
      </c>
      <c r="B2849" s="1">
        <v>1702</v>
      </c>
      <c r="C2849" s="1" t="s">
        <v>12741</v>
      </c>
      <c r="D2849" s="1" t="s">
        <v>12742</v>
      </c>
      <c r="E2849" s="1">
        <v>2848</v>
      </c>
      <c r="F2849" s="1">
        <v>11</v>
      </c>
      <c r="G2849" s="1" t="s">
        <v>4637</v>
      </c>
      <c r="H2849" s="1" t="s">
        <v>7061</v>
      </c>
      <c r="I2849" s="1">
        <v>4</v>
      </c>
      <c r="L2849" s="1">
        <v>4</v>
      </c>
      <c r="M2849" s="1" t="s">
        <v>14950</v>
      </c>
      <c r="N2849" s="1" t="s">
        <v>14951</v>
      </c>
      <c r="T2849" s="1" t="s">
        <v>15307</v>
      </c>
      <c r="U2849" s="1" t="s">
        <v>130</v>
      </c>
      <c r="V2849" s="1" t="s">
        <v>7309</v>
      </c>
      <c r="Y2849" s="1" t="s">
        <v>215</v>
      </c>
      <c r="Z2849" s="1" t="s">
        <v>7837</v>
      </c>
      <c r="AC2849" s="1">
        <v>19</v>
      </c>
      <c r="AD2849" s="1" t="s">
        <v>493</v>
      </c>
      <c r="AE2849" s="1" t="s">
        <v>9804</v>
      </c>
      <c r="BB2849" s="1" t="s">
        <v>320</v>
      </c>
      <c r="BC2849" s="1" t="s">
        <v>7378</v>
      </c>
      <c r="BD2849" s="1" t="s">
        <v>4833</v>
      </c>
      <c r="BE2849" s="1" t="s">
        <v>10982</v>
      </c>
      <c r="BF2849" s="1" t="s">
        <v>13511</v>
      </c>
    </row>
    <row r="2850" spans="1:72" ht="13.5" customHeight="1">
      <c r="A2850" s="4" t="str">
        <f t="shared" si="82"/>
        <v>1702_각남면_0129</v>
      </c>
      <c r="B2850" s="1">
        <v>1702</v>
      </c>
      <c r="C2850" s="1" t="s">
        <v>12741</v>
      </c>
      <c r="D2850" s="1" t="s">
        <v>12742</v>
      </c>
      <c r="E2850" s="1">
        <v>2849</v>
      </c>
      <c r="F2850" s="1">
        <v>11</v>
      </c>
      <c r="G2850" s="1" t="s">
        <v>4637</v>
      </c>
      <c r="H2850" s="1" t="s">
        <v>7061</v>
      </c>
      <c r="I2850" s="1">
        <v>4</v>
      </c>
      <c r="L2850" s="1">
        <v>4</v>
      </c>
      <c r="M2850" s="1" t="s">
        <v>14950</v>
      </c>
      <c r="N2850" s="1" t="s">
        <v>14951</v>
      </c>
      <c r="T2850" s="1" t="s">
        <v>15307</v>
      </c>
      <c r="U2850" s="1" t="s">
        <v>130</v>
      </c>
      <c r="V2850" s="1" t="s">
        <v>7309</v>
      </c>
      <c r="Y2850" s="1" t="s">
        <v>1516</v>
      </c>
      <c r="Z2850" s="1" t="s">
        <v>8759</v>
      </c>
      <c r="AC2850" s="1">
        <v>25</v>
      </c>
      <c r="AD2850" s="1" t="s">
        <v>125</v>
      </c>
      <c r="AE2850" s="1" t="s">
        <v>9771</v>
      </c>
      <c r="BB2850" s="1" t="s">
        <v>4834</v>
      </c>
      <c r="BC2850" s="1" t="s">
        <v>10921</v>
      </c>
      <c r="BD2850" s="1" t="s">
        <v>1519</v>
      </c>
      <c r="BE2850" s="1" t="s">
        <v>8998</v>
      </c>
      <c r="BF2850" s="1" t="s">
        <v>13511</v>
      </c>
    </row>
    <row r="2851" spans="1:72" ht="13.5" customHeight="1">
      <c r="A2851" s="4" t="str">
        <f t="shared" si="82"/>
        <v>1702_각남면_0129</v>
      </c>
      <c r="B2851" s="1">
        <v>1702</v>
      </c>
      <c r="C2851" s="1" t="s">
        <v>12741</v>
      </c>
      <c r="D2851" s="1" t="s">
        <v>12742</v>
      </c>
      <c r="E2851" s="1">
        <v>2850</v>
      </c>
      <c r="F2851" s="1">
        <v>11</v>
      </c>
      <c r="G2851" s="1" t="s">
        <v>4637</v>
      </c>
      <c r="H2851" s="1" t="s">
        <v>7061</v>
      </c>
      <c r="I2851" s="1">
        <v>4</v>
      </c>
      <c r="L2851" s="1">
        <v>4</v>
      </c>
      <c r="M2851" s="1" t="s">
        <v>14950</v>
      </c>
      <c r="N2851" s="1" t="s">
        <v>14951</v>
      </c>
      <c r="S2851" s="1" t="s">
        <v>64</v>
      </c>
      <c r="T2851" s="1" t="s">
        <v>7221</v>
      </c>
      <c r="Y2851" s="1" t="s">
        <v>4835</v>
      </c>
      <c r="Z2851" s="1" t="s">
        <v>9113</v>
      </c>
      <c r="AC2851" s="1">
        <v>4</v>
      </c>
      <c r="AD2851" s="1" t="s">
        <v>103</v>
      </c>
      <c r="AE2851" s="1" t="s">
        <v>9769</v>
      </c>
      <c r="AG2851" s="1" t="s">
        <v>15312</v>
      </c>
    </row>
    <row r="2852" spans="1:72" ht="13.5" customHeight="1">
      <c r="A2852" s="4" t="str">
        <f t="shared" si="82"/>
        <v>1702_각남면_0129</v>
      </c>
      <c r="B2852" s="1">
        <v>1702</v>
      </c>
      <c r="C2852" s="1" t="s">
        <v>12741</v>
      </c>
      <c r="D2852" s="1" t="s">
        <v>12742</v>
      </c>
      <c r="E2852" s="1">
        <v>2851</v>
      </c>
      <c r="F2852" s="1">
        <v>11</v>
      </c>
      <c r="G2852" s="1" t="s">
        <v>4637</v>
      </c>
      <c r="H2852" s="1" t="s">
        <v>7061</v>
      </c>
      <c r="I2852" s="1">
        <v>4</v>
      </c>
      <c r="L2852" s="1">
        <v>4</v>
      </c>
      <c r="M2852" s="1" t="s">
        <v>14950</v>
      </c>
      <c r="N2852" s="1" t="s">
        <v>14951</v>
      </c>
      <c r="S2852" s="1" t="s">
        <v>64</v>
      </c>
      <c r="T2852" s="1" t="s">
        <v>7221</v>
      </c>
      <c r="Y2852" s="1" t="s">
        <v>88</v>
      </c>
      <c r="Z2852" s="1" t="s">
        <v>7814</v>
      </c>
      <c r="AC2852" s="1">
        <v>2</v>
      </c>
      <c r="AD2852" s="1" t="s">
        <v>99</v>
      </c>
      <c r="AE2852" s="1" t="s">
        <v>9768</v>
      </c>
      <c r="AF2852" s="1" t="s">
        <v>373</v>
      </c>
      <c r="AG2852" s="1" t="s">
        <v>9827</v>
      </c>
    </row>
    <row r="2853" spans="1:72" ht="13.5" customHeight="1">
      <c r="A2853" s="4" t="str">
        <f t="shared" si="82"/>
        <v>1702_각남면_0129</v>
      </c>
      <c r="B2853" s="1">
        <v>1702</v>
      </c>
      <c r="C2853" s="1" t="s">
        <v>12741</v>
      </c>
      <c r="D2853" s="1" t="s">
        <v>12742</v>
      </c>
      <c r="E2853" s="1">
        <v>2852</v>
      </c>
      <c r="F2853" s="1">
        <v>11</v>
      </c>
      <c r="G2853" s="1" t="s">
        <v>4637</v>
      </c>
      <c r="H2853" s="1" t="s">
        <v>7061</v>
      </c>
      <c r="I2853" s="1">
        <v>4</v>
      </c>
      <c r="L2853" s="1">
        <v>5</v>
      </c>
      <c r="M2853" s="1" t="s">
        <v>4836</v>
      </c>
      <c r="N2853" s="1" t="s">
        <v>9114</v>
      </c>
      <c r="T2853" s="1" t="s">
        <v>14194</v>
      </c>
      <c r="U2853" s="1" t="s">
        <v>1688</v>
      </c>
      <c r="V2853" s="1" t="s">
        <v>7424</v>
      </c>
      <c r="Y2853" s="1" t="s">
        <v>4836</v>
      </c>
      <c r="Z2853" s="1" t="s">
        <v>9114</v>
      </c>
      <c r="AC2853" s="1">
        <v>53</v>
      </c>
      <c r="AD2853" s="1" t="s">
        <v>40</v>
      </c>
      <c r="AE2853" s="1" t="s">
        <v>9762</v>
      </c>
      <c r="AJ2853" s="1" t="s">
        <v>17</v>
      </c>
      <c r="AK2853" s="1" t="s">
        <v>9936</v>
      </c>
      <c r="AL2853" s="1" t="s">
        <v>486</v>
      </c>
      <c r="AM2853" s="1" t="s">
        <v>10000</v>
      </c>
      <c r="AN2853" s="1" t="s">
        <v>1151</v>
      </c>
      <c r="AO2853" s="1" t="s">
        <v>9954</v>
      </c>
      <c r="AP2853" s="1" t="s">
        <v>55</v>
      </c>
      <c r="AQ2853" s="1" t="s">
        <v>7306</v>
      </c>
      <c r="AR2853" s="1" t="s">
        <v>4837</v>
      </c>
      <c r="AS2853" s="1" t="s">
        <v>10124</v>
      </c>
      <c r="AT2853" s="1" t="s">
        <v>935</v>
      </c>
      <c r="AU2853" s="1" t="s">
        <v>13363</v>
      </c>
      <c r="AV2853" s="1" t="s">
        <v>549</v>
      </c>
      <c r="AW2853" s="1" t="s">
        <v>7912</v>
      </c>
      <c r="BB2853" s="1" t="s">
        <v>141</v>
      </c>
      <c r="BC2853" s="1" t="s">
        <v>7634</v>
      </c>
      <c r="BD2853" s="1" t="s">
        <v>4267</v>
      </c>
      <c r="BE2853" s="1" t="s">
        <v>8931</v>
      </c>
      <c r="BG2853" s="1" t="s">
        <v>935</v>
      </c>
      <c r="BH2853" s="1" t="s">
        <v>13363</v>
      </c>
      <c r="BI2853" s="1" t="s">
        <v>15356</v>
      </c>
      <c r="BJ2853" s="1" t="s">
        <v>8493</v>
      </c>
      <c r="BK2853" s="1" t="s">
        <v>46</v>
      </c>
      <c r="BL2853" s="1" t="s">
        <v>7417</v>
      </c>
      <c r="BM2853" s="1" t="s">
        <v>4838</v>
      </c>
      <c r="BN2853" s="1" t="s">
        <v>11841</v>
      </c>
      <c r="BO2853" s="1" t="s">
        <v>935</v>
      </c>
      <c r="BP2853" s="1" t="s">
        <v>13630</v>
      </c>
      <c r="BQ2853" s="1" t="s">
        <v>1166</v>
      </c>
      <c r="BR2853" s="1" t="s">
        <v>9235</v>
      </c>
      <c r="BS2853" s="1" t="s">
        <v>97</v>
      </c>
      <c r="BT2853" s="1" t="s">
        <v>9880</v>
      </c>
    </row>
    <row r="2854" spans="1:72" ht="13.5" customHeight="1">
      <c r="A2854" s="4" t="str">
        <f t="shared" si="82"/>
        <v>1702_각남면_0129</v>
      </c>
      <c r="B2854" s="1">
        <v>1702</v>
      </c>
      <c r="C2854" s="1" t="s">
        <v>12741</v>
      </c>
      <c r="D2854" s="1" t="s">
        <v>12742</v>
      </c>
      <c r="E2854" s="1">
        <v>2853</v>
      </c>
      <c r="F2854" s="1">
        <v>11</v>
      </c>
      <c r="G2854" s="1" t="s">
        <v>4637</v>
      </c>
      <c r="H2854" s="1" t="s">
        <v>7061</v>
      </c>
      <c r="I2854" s="1">
        <v>4</v>
      </c>
      <c r="L2854" s="1">
        <v>5</v>
      </c>
      <c r="M2854" s="1" t="s">
        <v>4836</v>
      </c>
      <c r="N2854" s="1" t="s">
        <v>9114</v>
      </c>
      <c r="S2854" s="1" t="s">
        <v>49</v>
      </c>
      <c r="T2854" s="1" t="s">
        <v>2878</v>
      </c>
      <c r="U2854" s="1" t="s">
        <v>128</v>
      </c>
      <c r="V2854" s="1" t="s">
        <v>7236</v>
      </c>
      <c r="Y2854" s="1" t="s">
        <v>1103</v>
      </c>
      <c r="Z2854" s="1" t="s">
        <v>8050</v>
      </c>
      <c r="AC2854" s="1">
        <v>40</v>
      </c>
      <c r="AD2854" s="1" t="s">
        <v>52</v>
      </c>
      <c r="AE2854" s="1" t="s">
        <v>9763</v>
      </c>
      <c r="AJ2854" s="1" t="s">
        <v>17</v>
      </c>
      <c r="AK2854" s="1" t="s">
        <v>9936</v>
      </c>
      <c r="AL2854" s="1" t="s">
        <v>828</v>
      </c>
      <c r="AM2854" s="1" t="s">
        <v>9963</v>
      </c>
      <c r="AT2854" s="1" t="s">
        <v>251</v>
      </c>
      <c r="AU2854" s="1" t="s">
        <v>13267</v>
      </c>
      <c r="AV2854" s="1" t="s">
        <v>1921</v>
      </c>
      <c r="AW2854" s="1" t="s">
        <v>8282</v>
      </c>
      <c r="BG2854" s="1" t="s">
        <v>46</v>
      </c>
      <c r="BH2854" s="1" t="s">
        <v>7417</v>
      </c>
      <c r="BI2854" s="1" t="s">
        <v>768</v>
      </c>
      <c r="BJ2854" s="1" t="s">
        <v>9548</v>
      </c>
      <c r="BK2854" s="1" t="s">
        <v>46</v>
      </c>
      <c r="BL2854" s="1" t="s">
        <v>7417</v>
      </c>
      <c r="BM2854" s="1" t="s">
        <v>3334</v>
      </c>
      <c r="BN2854" s="1" t="s">
        <v>10705</v>
      </c>
      <c r="BO2854" s="1" t="s">
        <v>46</v>
      </c>
      <c r="BP2854" s="1" t="s">
        <v>7417</v>
      </c>
      <c r="BQ2854" s="1" t="s">
        <v>3787</v>
      </c>
      <c r="BR2854" s="1" t="s">
        <v>13989</v>
      </c>
      <c r="BS2854" s="1" t="s">
        <v>97</v>
      </c>
      <c r="BT2854" s="1" t="s">
        <v>9880</v>
      </c>
    </row>
    <row r="2855" spans="1:72" ht="13.5" customHeight="1">
      <c r="A2855" s="4" t="str">
        <f t="shared" si="82"/>
        <v>1702_각남면_0129</v>
      </c>
      <c r="B2855" s="1">
        <v>1702</v>
      </c>
      <c r="C2855" s="1" t="s">
        <v>12741</v>
      </c>
      <c r="D2855" s="1" t="s">
        <v>12742</v>
      </c>
      <c r="E2855" s="1">
        <v>2854</v>
      </c>
      <c r="F2855" s="1">
        <v>11</v>
      </c>
      <c r="G2855" s="1" t="s">
        <v>4637</v>
      </c>
      <c r="H2855" s="1" t="s">
        <v>7061</v>
      </c>
      <c r="I2855" s="1">
        <v>4</v>
      </c>
      <c r="L2855" s="1">
        <v>5</v>
      </c>
      <c r="M2855" s="1" t="s">
        <v>4836</v>
      </c>
      <c r="N2855" s="1" t="s">
        <v>9114</v>
      </c>
      <c r="S2855" s="1" t="s">
        <v>280</v>
      </c>
      <c r="T2855" s="1" t="s">
        <v>7228</v>
      </c>
      <c r="U2855" s="1" t="s">
        <v>50</v>
      </c>
      <c r="V2855" s="1" t="s">
        <v>7304</v>
      </c>
      <c r="Y2855" s="1" t="s">
        <v>4267</v>
      </c>
      <c r="Z2855" s="1" t="s">
        <v>8931</v>
      </c>
      <c r="AC2855" s="1">
        <v>65</v>
      </c>
      <c r="AD2855" s="1" t="s">
        <v>319</v>
      </c>
      <c r="AE2855" s="1" t="s">
        <v>7865</v>
      </c>
    </row>
    <row r="2856" spans="1:72" ht="13.5" customHeight="1">
      <c r="A2856" s="4" t="str">
        <f t="shared" si="82"/>
        <v>1702_각남면_0129</v>
      </c>
      <c r="B2856" s="1">
        <v>1702</v>
      </c>
      <c r="C2856" s="1" t="s">
        <v>12741</v>
      </c>
      <c r="D2856" s="1" t="s">
        <v>12742</v>
      </c>
      <c r="E2856" s="1">
        <v>2855</v>
      </c>
      <c r="F2856" s="1">
        <v>11</v>
      </c>
      <c r="G2856" s="1" t="s">
        <v>4637</v>
      </c>
      <c r="H2856" s="1" t="s">
        <v>7061</v>
      </c>
      <c r="I2856" s="1">
        <v>4</v>
      </c>
      <c r="L2856" s="1">
        <v>5</v>
      </c>
      <c r="M2856" s="1" t="s">
        <v>4836</v>
      </c>
      <c r="N2856" s="1" t="s">
        <v>9114</v>
      </c>
      <c r="S2856" s="1" t="s">
        <v>68</v>
      </c>
      <c r="T2856" s="1" t="s">
        <v>7222</v>
      </c>
      <c r="Y2856" s="1" t="s">
        <v>4839</v>
      </c>
      <c r="Z2856" s="1" t="s">
        <v>9115</v>
      </c>
      <c r="AC2856" s="1">
        <v>11</v>
      </c>
      <c r="AD2856" s="1" t="s">
        <v>313</v>
      </c>
      <c r="AE2856" s="1" t="s">
        <v>9793</v>
      </c>
    </row>
    <row r="2857" spans="1:72" ht="13.5" customHeight="1">
      <c r="A2857" s="4" t="str">
        <f t="shared" si="82"/>
        <v>1702_각남면_0129</v>
      </c>
      <c r="B2857" s="1">
        <v>1702</v>
      </c>
      <c r="C2857" s="1" t="s">
        <v>12741</v>
      </c>
      <c r="D2857" s="1" t="s">
        <v>12742</v>
      </c>
      <c r="E2857" s="1">
        <v>2856</v>
      </c>
      <c r="F2857" s="1">
        <v>11</v>
      </c>
      <c r="G2857" s="1" t="s">
        <v>4637</v>
      </c>
      <c r="H2857" s="1" t="s">
        <v>7061</v>
      </c>
      <c r="I2857" s="1">
        <v>5</v>
      </c>
      <c r="J2857" s="1" t="s">
        <v>4644</v>
      </c>
      <c r="K2857" s="1" t="s">
        <v>7140</v>
      </c>
      <c r="L2857" s="1">
        <v>1</v>
      </c>
      <c r="M2857" s="1" t="s">
        <v>4644</v>
      </c>
      <c r="N2857" s="1" t="s">
        <v>7140</v>
      </c>
      <c r="T2857" s="1" t="s">
        <v>14194</v>
      </c>
      <c r="U2857" s="1" t="s">
        <v>476</v>
      </c>
      <c r="V2857" s="1" t="s">
        <v>7338</v>
      </c>
      <c r="W2857" s="1" t="s">
        <v>1636</v>
      </c>
      <c r="X2857" s="1" t="s">
        <v>7781</v>
      </c>
      <c r="Y2857" s="1" t="s">
        <v>4840</v>
      </c>
      <c r="Z2857" s="1" t="s">
        <v>9116</v>
      </c>
      <c r="AC2857" s="1">
        <v>83</v>
      </c>
      <c r="AD2857" s="1" t="s">
        <v>89</v>
      </c>
      <c r="AE2857" s="1" t="s">
        <v>8127</v>
      </c>
      <c r="AJ2857" s="1" t="s">
        <v>17</v>
      </c>
      <c r="AK2857" s="1" t="s">
        <v>9936</v>
      </c>
      <c r="AL2857" s="1" t="s">
        <v>79</v>
      </c>
      <c r="AM2857" s="1" t="s">
        <v>13206</v>
      </c>
      <c r="AT2857" s="1" t="s">
        <v>46</v>
      </c>
      <c r="AU2857" s="1" t="s">
        <v>7417</v>
      </c>
      <c r="AV2857" s="1" t="s">
        <v>510</v>
      </c>
      <c r="AW2857" s="1" t="s">
        <v>8149</v>
      </c>
      <c r="BG2857" s="1" t="s">
        <v>46</v>
      </c>
      <c r="BH2857" s="1" t="s">
        <v>7417</v>
      </c>
      <c r="BI2857" s="1" t="s">
        <v>427</v>
      </c>
      <c r="BJ2857" s="1" t="s">
        <v>7904</v>
      </c>
      <c r="BK2857" s="1" t="s">
        <v>46</v>
      </c>
      <c r="BL2857" s="1" t="s">
        <v>7417</v>
      </c>
      <c r="BM2857" s="1" t="s">
        <v>83</v>
      </c>
      <c r="BN2857" s="1" t="s">
        <v>8547</v>
      </c>
      <c r="BO2857" s="1" t="s">
        <v>189</v>
      </c>
      <c r="BP2857" s="1" t="s">
        <v>7414</v>
      </c>
      <c r="BQ2857" s="1" t="s">
        <v>1880</v>
      </c>
      <c r="BR2857" s="1" t="s">
        <v>13839</v>
      </c>
      <c r="BS2857" s="1" t="s">
        <v>79</v>
      </c>
      <c r="BT2857" s="1" t="s">
        <v>14129</v>
      </c>
    </row>
    <row r="2858" spans="1:72" ht="13.5" customHeight="1">
      <c r="A2858" s="4" t="str">
        <f t="shared" si="82"/>
        <v>1702_각남면_0129</v>
      </c>
      <c r="B2858" s="1">
        <v>1702</v>
      </c>
      <c r="C2858" s="1" t="s">
        <v>12741</v>
      </c>
      <c r="D2858" s="1" t="s">
        <v>12742</v>
      </c>
      <c r="E2858" s="1">
        <v>2857</v>
      </c>
      <c r="F2858" s="1">
        <v>11</v>
      </c>
      <c r="G2858" s="1" t="s">
        <v>4637</v>
      </c>
      <c r="H2858" s="1" t="s">
        <v>7061</v>
      </c>
      <c r="I2858" s="1">
        <v>5</v>
      </c>
      <c r="L2858" s="1">
        <v>1</v>
      </c>
      <c r="M2858" s="1" t="s">
        <v>4644</v>
      </c>
      <c r="N2858" s="1" t="s">
        <v>7140</v>
      </c>
      <c r="S2858" s="1" t="s">
        <v>49</v>
      </c>
      <c r="T2858" s="1" t="s">
        <v>2878</v>
      </c>
      <c r="W2858" s="1" t="s">
        <v>400</v>
      </c>
      <c r="X2858" s="1" t="s">
        <v>7759</v>
      </c>
      <c r="Y2858" s="1" t="s">
        <v>3312</v>
      </c>
      <c r="Z2858" s="1" t="s">
        <v>8649</v>
      </c>
      <c r="AC2858" s="1">
        <v>84</v>
      </c>
      <c r="AD2858" s="1" t="s">
        <v>337</v>
      </c>
      <c r="AE2858" s="1" t="s">
        <v>9796</v>
      </c>
      <c r="AJ2858" s="1" t="s">
        <v>17</v>
      </c>
      <c r="AK2858" s="1" t="s">
        <v>9936</v>
      </c>
      <c r="AL2858" s="1" t="s">
        <v>401</v>
      </c>
      <c r="AM2858" s="1" t="s">
        <v>9996</v>
      </c>
      <c r="AT2858" s="1" t="s">
        <v>46</v>
      </c>
      <c r="AU2858" s="1" t="s">
        <v>7417</v>
      </c>
      <c r="AV2858" s="1" t="s">
        <v>4841</v>
      </c>
      <c r="AW2858" s="1" t="s">
        <v>10696</v>
      </c>
      <c r="BG2858" s="1" t="s">
        <v>46</v>
      </c>
      <c r="BH2858" s="1" t="s">
        <v>7417</v>
      </c>
      <c r="BI2858" s="1" t="s">
        <v>4842</v>
      </c>
      <c r="BJ2858" s="1" t="s">
        <v>9345</v>
      </c>
      <c r="BK2858" s="1" t="s">
        <v>46</v>
      </c>
      <c r="BL2858" s="1" t="s">
        <v>7417</v>
      </c>
      <c r="BM2858" s="1" t="s">
        <v>4843</v>
      </c>
      <c r="BN2858" s="1" t="s">
        <v>8246</v>
      </c>
      <c r="BO2858" s="1" t="s">
        <v>46</v>
      </c>
      <c r="BP2858" s="1" t="s">
        <v>7417</v>
      </c>
      <c r="BQ2858" s="1" t="s">
        <v>15932</v>
      </c>
      <c r="BR2858" s="1" t="s">
        <v>14125</v>
      </c>
      <c r="BS2858" s="1" t="s">
        <v>86</v>
      </c>
      <c r="BT2858" s="1" t="s">
        <v>9892</v>
      </c>
    </row>
    <row r="2859" spans="1:72" ht="13.5" customHeight="1">
      <c r="A2859" s="4" t="str">
        <f t="shared" si="82"/>
        <v>1702_각남면_0129</v>
      </c>
      <c r="B2859" s="1">
        <v>1702</v>
      </c>
      <c r="C2859" s="1" t="s">
        <v>12741</v>
      </c>
      <c r="D2859" s="1" t="s">
        <v>12742</v>
      </c>
      <c r="E2859" s="1">
        <v>2858</v>
      </c>
      <c r="F2859" s="1">
        <v>11</v>
      </c>
      <c r="G2859" s="1" t="s">
        <v>4637</v>
      </c>
      <c r="H2859" s="1" t="s">
        <v>7061</v>
      </c>
      <c r="I2859" s="1">
        <v>5</v>
      </c>
      <c r="L2859" s="1">
        <v>2</v>
      </c>
      <c r="M2859" s="1" t="s">
        <v>14420</v>
      </c>
      <c r="N2859" s="1" t="s">
        <v>14421</v>
      </c>
      <c r="T2859" s="1" t="s">
        <v>14194</v>
      </c>
      <c r="U2859" s="1" t="s">
        <v>4188</v>
      </c>
      <c r="V2859" s="1" t="s">
        <v>7569</v>
      </c>
      <c r="W2859" s="1" t="s">
        <v>1056</v>
      </c>
      <c r="X2859" s="1" t="s">
        <v>7774</v>
      </c>
      <c r="Y2859" s="1" t="s">
        <v>4844</v>
      </c>
      <c r="Z2859" s="1" t="s">
        <v>9117</v>
      </c>
      <c r="AC2859" s="1">
        <v>30</v>
      </c>
      <c r="AD2859" s="1" t="s">
        <v>78</v>
      </c>
      <c r="AE2859" s="1" t="s">
        <v>9767</v>
      </c>
      <c r="AJ2859" s="1" t="s">
        <v>17</v>
      </c>
      <c r="AK2859" s="1" t="s">
        <v>9936</v>
      </c>
      <c r="AL2859" s="1" t="s">
        <v>86</v>
      </c>
      <c r="AM2859" s="1" t="s">
        <v>9892</v>
      </c>
      <c r="AT2859" s="1" t="s">
        <v>187</v>
      </c>
      <c r="AU2859" s="1" t="s">
        <v>10063</v>
      </c>
      <c r="AV2859" s="1" t="s">
        <v>1403</v>
      </c>
      <c r="AW2859" s="1" t="s">
        <v>8122</v>
      </c>
      <c r="BG2859" s="1" t="s">
        <v>189</v>
      </c>
      <c r="BH2859" s="1" t="s">
        <v>7414</v>
      </c>
      <c r="BI2859" s="1" t="s">
        <v>4753</v>
      </c>
      <c r="BJ2859" s="1" t="s">
        <v>10690</v>
      </c>
      <c r="BK2859" s="1" t="s">
        <v>207</v>
      </c>
      <c r="BL2859" s="1" t="s">
        <v>10187</v>
      </c>
      <c r="BM2859" s="1" t="s">
        <v>645</v>
      </c>
      <c r="BN2859" s="1" t="s">
        <v>11144</v>
      </c>
      <c r="BO2859" s="1" t="s">
        <v>207</v>
      </c>
      <c r="BP2859" s="1" t="s">
        <v>10187</v>
      </c>
      <c r="BQ2859" s="1" t="s">
        <v>4845</v>
      </c>
      <c r="BR2859" s="1" t="s">
        <v>12453</v>
      </c>
      <c r="BS2859" s="1" t="s">
        <v>97</v>
      </c>
      <c r="BT2859" s="1" t="s">
        <v>9880</v>
      </c>
    </row>
    <row r="2860" spans="1:72" ht="13.5" customHeight="1">
      <c r="A2860" s="4" t="str">
        <f t="shared" si="82"/>
        <v>1702_각남면_0129</v>
      </c>
      <c r="B2860" s="1">
        <v>1702</v>
      </c>
      <c r="C2860" s="1" t="s">
        <v>12741</v>
      </c>
      <c r="D2860" s="1" t="s">
        <v>12742</v>
      </c>
      <c r="E2860" s="1">
        <v>2859</v>
      </c>
      <c r="F2860" s="1">
        <v>11</v>
      </c>
      <c r="G2860" s="1" t="s">
        <v>4637</v>
      </c>
      <c r="H2860" s="1" t="s">
        <v>7061</v>
      </c>
      <c r="I2860" s="1">
        <v>5</v>
      </c>
      <c r="L2860" s="1">
        <v>2</v>
      </c>
      <c r="M2860" s="1" t="s">
        <v>14420</v>
      </c>
      <c r="N2860" s="1" t="s">
        <v>14421</v>
      </c>
      <c r="S2860" s="1" t="s">
        <v>49</v>
      </c>
      <c r="T2860" s="1" t="s">
        <v>2878</v>
      </c>
      <c r="W2860" s="1" t="s">
        <v>925</v>
      </c>
      <c r="X2860" s="1" t="s">
        <v>7778</v>
      </c>
      <c r="Y2860" s="1" t="s">
        <v>88</v>
      </c>
      <c r="Z2860" s="1" t="s">
        <v>7814</v>
      </c>
      <c r="AC2860" s="1">
        <v>29</v>
      </c>
      <c r="AD2860" s="1" t="s">
        <v>232</v>
      </c>
      <c r="AE2860" s="1" t="s">
        <v>9785</v>
      </c>
      <c r="AJ2860" s="1" t="s">
        <v>17</v>
      </c>
      <c r="AK2860" s="1" t="s">
        <v>9936</v>
      </c>
      <c r="AL2860" s="1" t="s">
        <v>642</v>
      </c>
      <c r="AM2860" s="1" t="s">
        <v>13233</v>
      </c>
      <c r="AT2860" s="1" t="s">
        <v>481</v>
      </c>
      <c r="AU2860" s="1" t="s">
        <v>7339</v>
      </c>
      <c r="AV2860" s="1" t="s">
        <v>4846</v>
      </c>
      <c r="AW2860" s="1" t="s">
        <v>10697</v>
      </c>
      <c r="BG2860" s="1" t="s">
        <v>207</v>
      </c>
      <c r="BH2860" s="1" t="s">
        <v>10187</v>
      </c>
      <c r="BI2860" s="1" t="s">
        <v>4114</v>
      </c>
      <c r="BJ2860" s="1" t="s">
        <v>8897</v>
      </c>
      <c r="BK2860" s="1" t="s">
        <v>207</v>
      </c>
      <c r="BL2860" s="1" t="s">
        <v>10187</v>
      </c>
      <c r="BM2860" s="1" t="s">
        <v>4847</v>
      </c>
      <c r="BN2860" s="1" t="s">
        <v>9946</v>
      </c>
      <c r="BO2860" s="1" t="s">
        <v>615</v>
      </c>
      <c r="BP2860" s="1" t="s">
        <v>10199</v>
      </c>
      <c r="BQ2860" s="1" t="s">
        <v>4848</v>
      </c>
      <c r="BR2860" s="1" t="s">
        <v>12454</v>
      </c>
      <c r="BS2860" s="1" t="s">
        <v>1497</v>
      </c>
      <c r="BT2860" s="1" t="s">
        <v>9890</v>
      </c>
    </row>
    <row r="2861" spans="1:72" ht="13.5" customHeight="1">
      <c r="A2861" s="4" t="str">
        <f t="shared" si="82"/>
        <v>1702_각남면_0129</v>
      </c>
      <c r="B2861" s="1">
        <v>1702</v>
      </c>
      <c r="C2861" s="1" t="s">
        <v>12741</v>
      </c>
      <c r="D2861" s="1" t="s">
        <v>12742</v>
      </c>
      <c r="E2861" s="1">
        <v>2860</v>
      </c>
      <c r="F2861" s="1">
        <v>11</v>
      </c>
      <c r="G2861" s="1" t="s">
        <v>4637</v>
      </c>
      <c r="H2861" s="1" t="s">
        <v>7061</v>
      </c>
      <c r="I2861" s="1">
        <v>5</v>
      </c>
      <c r="L2861" s="1">
        <v>2</v>
      </c>
      <c r="M2861" s="1" t="s">
        <v>14420</v>
      </c>
      <c r="N2861" s="1" t="s">
        <v>14421</v>
      </c>
      <c r="S2861" s="1" t="s">
        <v>64</v>
      </c>
      <c r="T2861" s="1" t="s">
        <v>7221</v>
      </c>
      <c r="Y2861" s="1" t="s">
        <v>88</v>
      </c>
      <c r="Z2861" s="1" t="s">
        <v>7814</v>
      </c>
      <c r="AC2861" s="1">
        <v>4</v>
      </c>
      <c r="AD2861" s="1" t="s">
        <v>103</v>
      </c>
      <c r="AE2861" s="1" t="s">
        <v>9769</v>
      </c>
      <c r="AF2861" s="1" t="s">
        <v>100</v>
      </c>
      <c r="AG2861" s="1" t="s">
        <v>9819</v>
      </c>
    </row>
    <row r="2862" spans="1:72" ht="13.5" customHeight="1">
      <c r="A2862" s="4" t="str">
        <f t="shared" si="82"/>
        <v>1702_각남면_0129</v>
      </c>
      <c r="B2862" s="1">
        <v>1702</v>
      </c>
      <c r="C2862" s="1" t="s">
        <v>12741</v>
      </c>
      <c r="D2862" s="1" t="s">
        <v>12742</v>
      </c>
      <c r="E2862" s="1">
        <v>2861</v>
      </c>
      <c r="F2862" s="1">
        <v>11</v>
      </c>
      <c r="G2862" s="1" t="s">
        <v>4637</v>
      </c>
      <c r="H2862" s="1" t="s">
        <v>7061</v>
      </c>
      <c r="I2862" s="1">
        <v>5</v>
      </c>
      <c r="L2862" s="1">
        <v>3</v>
      </c>
      <c r="M2862" s="1" t="s">
        <v>14683</v>
      </c>
      <c r="N2862" s="1" t="s">
        <v>14684</v>
      </c>
      <c r="T2862" s="1" t="s">
        <v>14194</v>
      </c>
      <c r="U2862" s="1" t="s">
        <v>1505</v>
      </c>
      <c r="V2862" s="1" t="s">
        <v>7411</v>
      </c>
      <c r="W2862" s="1" t="s">
        <v>155</v>
      </c>
      <c r="X2862" s="1" t="s">
        <v>7753</v>
      </c>
      <c r="Y2862" s="1" t="s">
        <v>4849</v>
      </c>
      <c r="Z2862" s="1" t="s">
        <v>9118</v>
      </c>
      <c r="AC2862" s="1">
        <v>36</v>
      </c>
      <c r="AD2862" s="1" t="s">
        <v>289</v>
      </c>
      <c r="AE2862" s="1" t="s">
        <v>9790</v>
      </c>
      <c r="AJ2862" s="1" t="s">
        <v>17</v>
      </c>
      <c r="AK2862" s="1" t="s">
        <v>9936</v>
      </c>
      <c r="AL2862" s="1" t="s">
        <v>399</v>
      </c>
      <c r="AM2862" s="1" t="s">
        <v>9937</v>
      </c>
      <c r="AT2862" s="1" t="s">
        <v>862</v>
      </c>
      <c r="AU2862" s="1" t="s">
        <v>7578</v>
      </c>
      <c r="AV2862" s="1" t="s">
        <v>3208</v>
      </c>
      <c r="AW2862" s="1" t="s">
        <v>10536</v>
      </c>
      <c r="BG2862" s="1" t="s">
        <v>189</v>
      </c>
      <c r="BH2862" s="1" t="s">
        <v>7414</v>
      </c>
      <c r="BI2862" s="1" t="s">
        <v>3209</v>
      </c>
      <c r="BJ2862" s="1" t="s">
        <v>10711</v>
      </c>
      <c r="BK2862" s="1" t="s">
        <v>194</v>
      </c>
      <c r="BL2862" s="1" t="s">
        <v>7558</v>
      </c>
      <c r="BM2862" s="1" t="s">
        <v>840</v>
      </c>
      <c r="BN2862" s="1" t="s">
        <v>7984</v>
      </c>
      <c r="BO2862" s="1" t="s">
        <v>95</v>
      </c>
      <c r="BP2862" s="1" t="s">
        <v>10190</v>
      </c>
      <c r="BQ2862" s="1" t="s">
        <v>3210</v>
      </c>
      <c r="BR2862" s="1" t="s">
        <v>13977</v>
      </c>
      <c r="BS2862" s="1" t="s">
        <v>149</v>
      </c>
      <c r="BT2862" s="1" t="s">
        <v>9962</v>
      </c>
    </row>
    <row r="2863" spans="1:72" ht="13.5" customHeight="1">
      <c r="A2863" s="4" t="str">
        <f t="shared" si="82"/>
        <v>1702_각남면_0129</v>
      </c>
      <c r="B2863" s="1">
        <v>1702</v>
      </c>
      <c r="C2863" s="1" t="s">
        <v>12741</v>
      </c>
      <c r="D2863" s="1" t="s">
        <v>12742</v>
      </c>
      <c r="E2863" s="1">
        <v>2862</v>
      </c>
      <c r="F2863" s="1">
        <v>11</v>
      </c>
      <c r="G2863" s="1" t="s">
        <v>4637</v>
      </c>
      <c r="H2863" s="1" t="s">
        <v>7061</v>
      </c>
      <c r="I2863" s="1">
        <v>5</v>
      </c>
      <c r="L2863" s="1">
        <v>3</v>
      </c>
      <c r="M2863" s="1" t="s">
        <v>14683</v>
      </c>
      <c r="N2863" s="1" t="s">
        <v>14684</v>
      </c>
      <c r="S2863" s="1" t="s">
        <v>49</v>
      </c>
      <c r="T2863" s="1" t="s">
        <v>2878</v>
      </c>
      <c r="W2863" s="1" t="s">
        <v>166</v>
      </c>
      <c r="X2863" s="1" t="s">
        <v>7754</v>
      </c>
      <c r="Y2863" s="1" t="s">
        <v>88</v>
      </c>
      <c r="Z2863" s="1" t="s">
        <v>7814</v>
      </c>
      <c r="AC2863" s="1">
        <v>40</v>
      </c>
      <c r="AD2863" s="1" t="s">
        <v>52</v>
      </c>
      <c r="AE2863" s="1" t="s">
        <v>9763</v>
      </c>
      <c r="AJ2863" s="1" t="s">
        <v>17</v>
      </c>
      <c r="AK2863" s="1" t="s">
        <v>9936</v>
      </c>
      <c r="AL2863" s="1" t="s">
        <v>97</v>
      </c>
      <c r="AM2863" s="1" t="s">
        <v>9880</v>
      </c>
      <c r="AT2863" s="1" t="s">
        <v>2095</v>
      </c>
      <c r="AU2863" s="1" t="s">
        <v>10207</v>
      </c>
      <c r="AV2863" s="1" t="s">
        <v>197</v>
      </c>
      <c r="AW2863" s="1" t="s">
        <v>10698</v>
      </c>
      <c r="BG2863" s="1" t="s">
        <v>207</v>
      </c>
      <c r="BH2863" s="1" t="s">
        <v>10187</v>
      </c>
      <c r="BI2863" s="1" t="s">
        <v>1678</v>
      </c>
      <c r="BJ2863" s="1" t="s">
        <v>8213</v>
      </c>
      <c r="BK2863" s="1" t="s">
        <v>207</v>
      </c>
      <c r="BL2863" s="1" t="s">
        <v>10187</v>
      </c>
      <c r="BM2863" s="1" t="s">
        <v>4850</v>
      </c>
      <c r="BN2863" s="1" t="s">
        <v>11842</v>
      </c>
      <c r="BO2863" s="1" t="s">
        <v>207</v>
      </c>
      <c r="BP2863" s="1" t="s">
        <v>10187</v>
      </c>
      <c r="BQ2863" s="1" t="s">
        <v>4851</v>
      </c>
      <c r="BR2863" s="1" t="s">
        <v>12455</v>
      </c>
      <c r="BS2863" s="1" t="s">
        <v>310</v>
      </c>
      <c r="BT2863" s="1" t="s">
        <v>9995</v>
      </c>
    </row>
    <row r="2864" spans="1:72" ht="13.5" customHeight="1">
      <c r="A2864" s="4" t="str">
        <f t="shared" si="82"/>
        <v>1702_각남면_0129</v>
      </c>
      <c r="B2864" s="1">
        <v>1702</v>
      </c>
      <c r="C2864" s="1" t="s">
        <v>12741</v>
      </c>
      <c r="D2864" s="1" t="s">
        <v>12742</v>
      </c>
      <c r="E2864" s="1">
        <v>2863</v>
      </c>
      <c r="F2864" s="1">
        <v>11</v>
      </c>
      <c r="G2864" s="1" t="s">
        <v>4637</v>
      </c>
      <c r="H2864" s="1" t="s">
        <v>7061</v>
      </c>
      <c r="I2864" s="1">
        <v>5</v>
      </c>
      <c r="L2864" s="1">
        <v>3</v>
      </c>
      <c r="M2864" s="1" t="s">
        <v>14683</v>
      </c>
      <c r="N2864" s="1" t="s">
        <v>14684</v>
      </c>
      <c r="S2864" s="1" t="s">
        <v>64</v>
      </c>
      <c r="T2864" s="1" t="s">
        <v>7221</v>
      </c>
      <c r="Y2864" s="1" t="s">
        <v>15769</v>
      </c>
      <c r="Z2864" s="1" t="s">
        <v>7753</v>
      </c>
      <c r="AC2864" s="1">
        <v>3</v>
      </c>
      <c r="AD2864" s="1" t="s">
        <v>217</v>
      </c>
      <c r="AE2864" s="1" t="s">
        <v>9783</v>
      </c>
      <c r="AF2864" s="1" t="s">
        <v>100</v>
      </c>
      <c r="AG2864" s="1" t="s">
        <v>9819</v>
      </c>
    </row>
    <row r="2865" spans="1:73" ht="13.5" customHeight="1">
      <c r="A2865" s="4" t="str">
        <f t="shared" si="82"/>
        <v>1702_각남면_0129</v>
      </c>
      <c r="B2865" s="1">
        <v>1702</v>
      </c>
      <c r="C2865" s="1" t="s">
        <v>12741</v>
      </c>
      <c r="D2865" s="1" t="s">
        <v>12742</v>
      </c>
      <c r="E2865" s="1">
        <v>2864</v>
      </c>
      <c r="F2865" s="1">
        <v>11</v>
      </c>
      <c r="G2865" s="1" t="s">
        <v>4637</v>
      </c>
      <c r="H2865" s="1" t="s">
        <v>7061</v>
      </c>
      <c r="I2865" s="1">
        <v>5</v>
      </c>
      <c r="L2865" s="1">
        <v>3</v>
      </c>
      <c r="M2865" s="1" t="s">
        <v>14683</v>
      </c>
      <c r="N2865" s="1" t="s">
        <v>14684</v>
      </c>
      <c r="S2865" s="1" t="s">
        <v>68</v>
      </c>
      <c r="T2865" s="1" t="s">
        <v>7222</v>
      </c>
      <c r="Y2865" s="1" t="s">
        <v>2624</v>
      </c>
      <c r="Z2865" s="1" t="s">
        <v>8058</v>
      </c>
      <c r="AC2865" s="1">
        <v>1</v>
      </c>
      <c r="AD2865" s="1" t="s">
        <v>284</v>
      </c>
      <c r="AE2865" s="1" t="s">
        <v>9789</v>
      </c>
      <c r="AF2865" s="1" t="s">
        <v>100</v>
      </c>
      <c r="AG2865" s="1" t="s">
        <v>9819</v>
      </c>
    </row>
    <row r="2866" spans="1:73" ht="13.5" customHeight="1">
      <c r="A2866" s="4" t="str">
        <f t="shared" ref="A2866:A2897" si="83">HYPERLINK("http://kyu.snu.ac.kr/sdhj/index.jsp?type=hj/GK14658_00IH_0001_0130.jpg","1702_각남면_0130")</f>
        <v>1702_각남면_0130</v>
      </c>
      <c r="B2866" s="1">
        <v>1702</v>
      </c>
      <c r="C2866" s="1" t="s">
        <v>12741</v>
      </c>
      <c r="D2866" s="1" t="s">
        <v>12742</v>
      </c>
      <c r="E2866" s="1">
        <v>2865</v>
      </c>
      <c r="F2866" s="1">
        <v>11</v>
      </c>
      <c r="G2866" s="1" t="s">
        <v>4637</v>
      </c>
      <c r="H2866" s="1" t="s">
        <v>7061</v>
      </c>
      <c r="I2866" s="1">
        <v>5</v>
      </c>
      <c r="L2866" s="1">
        <v>4</v>
      </c>
      <c r="M2866" s="1" t="s">
        <v>4852</v>
      </c>
      <c r="N2866" s="1" t="s">
        <v>8045</v>
      </c>
      <c r="T2866" s="1" t="s">
        <v>14194</v>
      </c>
      <c r="U2866" s="1" t="s">
        <v>662</v>
      </c>
      <c r="V2866" s="1" t="s">
        <v>7352</v>
      </c>
      <c r="Y2866" s="1" t="s">
        <v>4852</v>
      </c>
      <c r="Z2866" s="1" t="s">
        <v>8045</v>
      </c>
      <c r="AC2866" s="1">
        <v>43</v>
      </c>
      <c r="AD2866" s="1" t="s">
        <v>353</v>
      </c>
      <c r="AE2866" s="1" t="s">
        <v>9797</v>
      </c>
      <c r="AJ2866" s="1" t="s">
        <v>17</v>
      </c>
      <c r="AK2866" s="1" t="s">
        <v>9936</v>
      </c>
      <c r="AL2866" s="1" t="s">
        <v>1151</v>
      </c>
      <c r="AM2866" s="1" t="s">
        <v>9954</v>
      </c>
      <c r="AT2866" s="1" t="s">
        <v>57</v>
      </c>
      <c r="AU2866" s="1" t="s">
        <v>7320</v>
      </c>
      <c r="AV2866" s="1" t="s">
        <v>1882</v>
      </c>
      <c r="AW2866" s="1" t="s">
        <v>8303</v>
      </c>
      <c r="BB2866" s="1" t="s">
        <v>141</v>
      </c>
      <c r="BC2866" s="1" t="s">
        <v>7634</v>
      </c>
      <c r="BD2866" s="1" t="s">
        <v>4695</v>
      </c>
      <c r="BE2866" s="1" t="s">
        <v>9066</v>
      </c>
      <c r="BG2866" s="1" t="s">
        <v>46</v>
      </c>
      <c r="BH2866" s="1" t="s">
        <v>7417</v>
      </c>
      <c r="BI2866" s="1" t="s">
        <v>3332</v>
      </c>
      <c r="BJ2866" s="1" t="s">
        <v>8655</v>
      </c>
      <c r="BK2866" s="1" t="s">
        <v>46</v>
      </c>
      <c r="BL2866" s="1" t="s">
        <v>7417</v>
      </c>
      <c r="BM2866" s="1" t="s">
        <v>4853</v>
      </c>
      <c r="BN2866" s="1" t="s">
        <v>11843</v>
      </c>
      <c r="BO2866" s="1" t="s">
        <v>46</v>
      </c>
      <c r="BP2866" s="1" t="s">
        <v>7417</v>
      </c>
      <c r="BQ2866" s="1" t="s">
        <v>3373</v>
      </c>
      <c r="BR2866" s="1" t="s">
        <v>9416</v>
      </c>
      <c r="BS2866" s="1" t="s">
        <v>1151</v>
      </c>
      <c r="BT2866" s="1" t="s">
        <v>9954</v>
      </c>
    </row>
    <row r="2867" spans="1:73" ht="13.5" customHeight="1">
      <c r="A2867" s="4" t="str">
        <f t="shared" si="83"/>
        <v>1702_각남면_0130</v>
      </c>
      <c r="B2867" s="1">
        <v>1702</v>
      </c>
      <c r="C2867" s="1" t="s">
        <v>12741</v>
      </c>
      <c r="D2867" s="1" t="s">
        <v>12742</v>
      </c>
      <c r="E2867" s="1">
        <v>2866</v>
      </c>
      <c r="F2867" s="1">
        <v>11</v>
      </c>
      <c r="G2867" s="1" t="s">
        <v>4637</v>
      </c>
      <c r="H2867" s="1" t="s">
        <v>7061</v>
      </c>
      <c r="I2867" s="1">
        <v>5</v>
      </c>
      <c r="L2867" s="1">
        <v>4</v>
      </c>
      <c r="M2867" s="1" t="s">
        <v>4852</v>
      </c>
      <c r="N2867" s="1" t="s">
        <v>8045</v>
      </c>
      <c r="S2867" s="1" t="s">
        <v>68</v>
      </c>
      <c r="T2867" s="1" t="s">
        <v>7222</v>
      </c>
      <c r="Y2867" s="1" t="s">
        <v>4854</v>
      </c>
      <c r="Z2867" s="1" t="s">
        <v>9119</v>
      </c>
      <c r="AC2867" s="1">
        <v>12</v>
      </c>
      <c r="AD2867" s="1" t="s">
        <v>736</v>
      </c>
      <c r="AE2867" s="1" t="s">
        <v>9813</v>
      </c>
    </row>
    <row r="2868" spans="1:73" ht="13.5" customHeight="1">
      <c r="A2868" s="4" t="str">
        <f t="shared" si="83"/>
        <v>1702_각남면_0130</v>
      </c>
      <c r="B2868" s="1">
        <v>1702</v>
      </c>
      <c r="C2868" s="1" t="s">
        <v>12741</v>
      </c>
      <c r="D2868" s="1" t="s">
        <v>12742</v>
      </c>
      <c r="E2868" s="1">
        <v>2867</v>
      </c>
      <c r="F2868" s="1">
        <v>11</v>
      </c>
      <c r="G2868" s="1" t="s">
        <v>4637</v>
      </c>
      <c r="H2868" s="1" t="s">
        <v>7061</v>
      </c>
      <c r="I2868" s="1">
        <v>5</v>
      </c>
      <c r="L2868" s="1">
        <v>4</v>
      </c>
      <c r="M2868" s="1" t="s">
        <v>4852</v>
      </c>
      <c r="N2868" s="1" t="s">
        <v>8045</v>
      </c>
      <c r="S2868" s="1" t="s">
        <v>68</v>
      </c>
      <c r="T2868" s="1" t="s">
        <v>7222</v>
      </c>
      <c r="Y2868" s="1" t="s">
        <v>4855</v>
      </c>
      <c r="Z2868" s="1" t="s">
        <v>8276</v>
      </c>
      <c r="AC2868" s="1">
        <v>7</v>
      </c>
      <c r="AD2868" s="1" t="s">
        <v>74</v>
      </c>
      <c r="AE2868" s="1" t="s">
        <v>9766</v>
      </c>
      <c r="AF2868" s="1" t="s">
        <v>100</v>
      </c>
      <c r="AG2868" s="1" t="s">
        <v>9819</v>
      </c>
    </row>
    <row r="2869" spans="1:73" ht="13.5" customHeight="1">
      <c r="A2869" s="4" t="str">
        <f t="shared" si="83"/>
        <v>1702_각남면_0130</v>
      </c>
      <c r="B2869" s="1">
        <v>1702</v>
      </c>
      <c r="C2869" s="1" t="s">
        <v>12741</v>
      </c>
      <c r="D2869" s="1" t="s">
        <v>12742</v>
      </c>
      <c r="E2869" s="1">
        <v>2868</v>
      </c>
      <c r="F2869" s="1">
        <v>11</v>
      </c>
      <c r="G2869" s="1" t="s">
        <v>4637</v>
      </c>
      <c r="H2869" s="1" t="s">
        <v>7061</v>
      </c>
      <c r="I2869" s="1">
        <v>5</v>
      </c>
      <c r="L2869" s="1">
        <v>4</v>
      </c>
      <c r="M2869" s="1" t="s">
        <v>4852</v>
      </c>
      <c r="N2869" s="1" t="s">
        <v>8045</v>
      </c>
      <c r="S2869" s="1" t="s">
        <v>68</v>
      </c>
      <c r="T2869" s="1" t="s">
        <v>7222</v>
      </c>
      <c r="Y2869" s="1" t="s">
        <v>15933</v>
      </c>
      <c r="Z2869" s="1" t="s">
        <v>9120</v>
      </c>
      <c r="AC2869" s="1">
        <v>13</v>
      </c>
      <c r="AD2869" s="1" t="s">
        <v>717</v>
      </c>
      <c r="AE2869" s="1" t="s">
        <v>9812</v>
      </c>
    </row>
    <row r="2870" spans="1:73" ht="13.5" customHeight="1">
      <c r="A2870" s="4" t="str">
        <f t="shared" si="83"/>
        <v>1702_각남면_0130</v>
      </c>
      <c r="B2870" s="1">
        <v>1702</v>
      </c>
      <c r="C2870" s="1" t="s">
        <v>12741</v>
      </c>
      <c r="D2870" s="1" t="s">
        <v>12742</v>
      </c>
      <c r="E2870" s="1">
        <v>2869</v>
      </c>
      <c r="F2870" s="1">
        <v>11</v>
      </c>
      <c r="G2870" s="1" t="s">
        <v>4637</v>
      </c>
      <c r="H2870" s="1" t="s">
        <v>7061</v>
      </c>
      <c r="I2870" s="1">
        <v>5</v>
      </c>
      <c r="L2870" s="1">
        <v>5</v>
      </c>
      <c r="M2870" s="1" t="s">
        <v>4856</v>
      </c>
      <c r="N2870" s="1" t="s">
        <v>9121</v>
      </c>
      <c r="O2870" s="1" t="s">
        <v>6</v>
      </c>
      <c r="P2870" s="1" t="s">
        <v>7189</v>
      </c>
      <c r="T2870" s="1" t="s">
        <v>14194</v>
      </c>
      <c r="U2870" s="1" t="s">
        <v>57</v>
      </c>
      <c r="V2870" s="1" t="s">
        <v>7320</v>
      </c>
      <c r="Y2870" s="1" t="s">
        <v>4856</v>
      </c>
      <c r="Z2870" s="1" t="s">
        <v>9121</v>
      </c>
      <c r="AC2870" s="1">
        <v>61</v>
      </c>
      <c r="AD2870" s="1" t="s">
        <v>736</v>
      </c>
      <c r="AE2870" s="1" t="s">
        <v>9813</v>
      </c>
      <c r="AJ2870" s="1" t="s">
        <v>17</v>
      </c>
      <c r="AK2870" s="1" t="s">
        <v>9936</v>
      </c>
      <c r="AL2870" s="1" t="s">
        <v>79</v>
      </c>
      <c r="AM2870" s="1" t="s">
        <v>13206</v>
      </c>
      <c r="AN2870" s="1" t="s">
        <v>893</v>
      </c>
      <c r="AO2870" s="1" t="s">
        <v>9946</v>
      </c>
      <c r="AP2870" s="1" t="s">
        <v>55</v>
      </c>
      <c r="AQ2870" s="1" t="s">
        <v>7306</v>
      </c>
      <c r="AR2870" s="1" t="s">
        <v>4857</v>
      </c>
      <c r="AS2870" s="1" t="s">
        <v>10125</v>
      </c>
      <c r="AT2870" s="1" t="s">
        <v>57</v>
      </c>
      <c r="AU2870" s="1" t="s">
        <v>7320</v>
      </c>
      <c r="AV2870" s="1" t="s">
        <v>226</v>
      </c>
      <c r="AW2870" s="1" t="s">
        <v>9456</v>
      </c>
      <c r="BB2870" s="1" t="s">
        <v>50</v>
      </c>
      <c r="BC2870" s="1" t="s">
        <v>7304</v>
      </c>
      <c r="BD2870" s="1" t="s">
        <v>2433</v>
      </c>
      <c r="BE2870" s="1" t="s">
        <v>10687</v>
      </c>
      <c r="BI2870" s="1" t="s">
        <v>4858</v>
      </c>
      <c r="BJ2870" s="1" t="s">
        <v>13452</v>
      </c>
      <c r="BM2870" s="1" t="s">
        <v>4859</v>
      </c>
      <c r="BN2870" s="1" t="s">
        <v>11844</v>
      </c>
      <c r="BO2870" s="1" t="s">
        <v>57</v>
      </c>
      <c r="BP2870" s="1" t="s">
        <v>7320</v>
      </c>
      <c r="BQ2870" s="1" t="s">
        <v>4764</v>
      </c>
      <c r="BR2870" s="1" t="s">
        <v>10691</v>
      </c>
      <c r="BS2870" s="1" t="s">
        <v>97</v>
      </c>
      <c r="BT2870" s="1" t="s">
        <v>9880</v>
      </c>
    </row>
    <row r="2871" spans="1:73" ht="13.5" customHeight="1">
      <c r="A2871" s="4" t="str">
        <f t="shared" si="83"/>
        <v>1702_각남면_0130</v>
      </c>
      <c r="B2871" s="1">
        <v>1702</v>
      </c>
      <c r="C2871" s="1" t="s">
        <v>12741</v>
      </c>
      <c r="D2871" s="1" t="s">
        <v>12742</v>
      </c>
      <c r="E2871" s="1">
        <v>2870</v>
      </c>
      <c r="F2871" s="1">
        <v>11</v>
      </c>
      <c r="G2871" s="1" t="s">
        <v>4637</v>
      </c>
      <c r="H2871" s="1" t="s">
        <v>7061</v>
      </c>
      <c r="I2871" s="1">
        <v>5</v>
      </c>
      <c r="L2871" s="1">
        <v>5</v>
      </c>
      <c r="M2871" s="1" t="s">
        <v>4856</v>
      </c>
      <c r="N2871" s="1" t="s">
        <v>9121</v>
      </c>
      <c r="S2871" s="1" t="s">
        <v>49</v>
      </c>
      <c r="T2871" s="1" t="s">
        <v>2878</v>
      </c>
      <c r="U2871" s="1" t="s">
        <v>50</v>
      </c>
      <c r="V2871" s="1" t="s">
        <v>7304</v>
      </c>
      <c r="Y2871" s="1" t="s">
        <v>568</v>
      </c>
      <c r="Z2871" s="1" t="s">
        <v>9122</v>
      </c>
      <c r="AC2871" s="1">
        <v>63</v>
      </c>
      <c r="AD2871" s="1" t="s">
        <v>217</v>
      </c>
      <c r="AE2871" s="1" t="s">
        <v>9783</v>
      </c>
      <c r="AJ2871" s="1" t="s">
        <v>17</v>
      </c>
      <c r="AK2871" s="1" t="s">
        <v>9936</v>
      </c>
      <c r="AL2871" s="1" t="s">
        <v>149</v>
      </c>
      <c r="AM2871" s="1" t="s">
        <v>9962</v>
      </c>
      <c r="AT2871" s="1" t="s">
        <v>57</v>
      </c>
      <c r="AU2871" s="1" t="s">
        <v>7320</v>
      </c>
      <c r="AV2871" s="1" t="s">
        <v>4860</v>
      </c>
      <c r="AW2871" s="1" t="s">
        <v>10699</v>
      </c>
      <c r="BB2871" s="1" t="s">
        <v>50</v>
      </c>
      <c r="BC2871" s="1" t="s">
        <v>7304</v>
      </c>
      <c r="BD2871" s="1" t="s">
        <v>4744</v>
      </c>
      <c r="BE2871" s="1" t="s">
        <v>9376</v>
      </c>
      <c r="BI2871" s="1" t="s">
        <v>4858</v>
      </c>
      <c r="BJ2871" s="1" t="s">
        <v>13452</v>
      </c>
      <c r="BM2871" s="1" t="s">
        <v>4861</v>
      </c>
      <c r="BN2871" s="1" t="s">
        <v>11845</v>
      </c>
      <c r="BO2871" s="1" t="s">
        <v>57</v>
      </c>
      <c r="BP2871" s="1" t="s">
        <v>7320</v>
      </c>
      <c r="BQ2871" s="1" t="s">
        <v>4862</v>
      </c>
      <c r="BR2871" s="1" t="s">
        <v>12456</v>
      </c>
      <c r="BS2871" s="1" t="s">
        <v>97</v>
      </c>
      <c r="BT2871" s="1" t="s">
        <v>9880</v>
      </c>
    </row>
    <row r="2872" spans="1:73" ht="13.5" customHeight="1">
      <c r="A2872" s="4" t="str">
        <f t="shared" si="83"/>
        <v>1702_각남면_0130</v>
      </c>
      <c r="B2872" s="1">
        <v>1702</v>
      </c>
      <c r="C2872" s="1" t="s">
        <v>12741</v>
      </c>
      <c r="D2872" s="1" t="s">
        <v>12742</v>
      </c>
      <c r="E2872" s="1">
        <v>2871</v>
      </c>
      <c r="F2872" s="1">
        <v>11</v>
      </c>
      <c r="G2872" s="1" t="s">
        <v>4637</v>
      </c>
      <c r="H2872" s="1" t="s">
        <v>7061</v>
      </c>
      <c r="I2872" s="1">
        <v>5</v>
      </c>
      <c r="L2872" s="1">
        <v>5</v>
      </c>
      <c r="M2872" s="1" t="s">
        <v>4856</v>
      </c>
      <c r="N2872" s="1" t="s">
        <v>9121</v>
      </c>
      <c r="S2872" s="1" t="s">
        <v>68</v>
      </c>
      <c r="T2872" s="1" t="s">
        <v>7222</v>
      </c>
      <c r="U2872" s="1" t="s">
        <v>57</v>
      </c>
      <c r="V2872" s="1" t="s">
        <v>7320</v>
      </c>
      <c r="Y2872" s="1" t="s">
        <v>2600</v>
      </c>
      <c r="Z2872" s="1" t="s">
        <v>8451</v>
      </c>
      <c r="AC2872" s="1">
        <v>35</v>
      </c>
      <c r="AD2872" s="1" t="s">
        <v>135</v>
      </c>
      <c r="AE2872" s="1" t="s">
        <v>9773</v>
      </c>
    </row>
    <row r="2873" spans="1:73" ht="13.5" customHeight="1">
      <c r="A2873" s="4" t="str">
        <f t="shared" si="83"/>
        <v>1702_각남면_0130</v>
      </c>
      <c r="B2873" s="1">
        <v>1702</v>
      </c>
      <c r="C2873" s="1" t="s">
        <v>12741</v>
      </c>
      <c r="D2873" s="1" t="s">
        <v>12742</v>
      </c>
      <c r="E2873" s="1">
        <v>2872</v>
      </c>
      <c r="F2873" s="1">
        <v>11</v>
      </c>
      <c r="G2873" s="1" t="s">
        <v>4637</v>
      </c>
      <c r="H2873" s="1" t="s">
        <v>7061</v>
      </c>
      <c r="I2873" s="1">
        <v>5</v>
      </c>
      <c r="L2873" s="1">
        <v>5</v>
      </c>
      <c r="M2873" s="1" t="s">
        <v>4856</v>
      </c>
      <c r="N2873" s="1" t="s">
        <v>9121</v>
      </c>
      <c r="S2873" s="1" t="s">
        <v>68</v>
      </c>
      <c r="T2873" s="1" t="s">
        <v>7222</v>
      </c>
      <c r="U2873" s="1" t="s">
        <v>57</v>
      </c>
      <c r="V2873" s="1" t="s">
        <v>7320</v>
      </c>
      <c r="Y2873" s="1" t="s">
        <v>4863</v>
      </c>
      <c r="Z2873" s="1" t="s">
        <v>9123</v>
      </c>
      <c r="AC2873" s="1">
        <v>30</v>
      </c>
      <c r="AD2873" s="1" t="s">
        <v>78</v>
      </c>
      <c r="AE2873" s="1" t="s">
        <v>9767</v>
      </c>
    </row>
    <row r="2874" spans="1:73" ht="13.5" customHeight="1">
      <c r="A2874" s="4" t="str">
        <f t="shared" si="83"/>
        <v>1702_각남면_0130</v>
      </c>
      <c r="B2874" s="1">
        <v>1702</v>
      </c>
      <c r="C2874" s="1" t="s">
        <v>12741</v>
      </c>
      <c r="D2874" s="1" t="s">
        <v>12742</v>
      </c>
      <c r="E2874" s="1">
        <v>2873</v>
      </c>
      <c r="F2874" s="1">
        <v>11</v>
      </c>
      <c r="G2874" s="1" t="s">
        <v>4637</v>
      </c>
      <c r="H2874" s="1" t="s">
        <v>7061</v>
      </c>
      <c r="I2874" s="1">
        <v>6</v>
      </c>
      <c r="J2874" s="1" t="s">
        <v>4864</v>
      </c>
      <c r="K2874" s="1" t="s">
        <v>7141</v>
      </c>
      <c r="L2874" s="1">
        <v>1</v>
      </c>
      <c r="M2874" s="1" t="s">
        <v>4864</v>
      </c>
      <c r="N2874" s="1" t="s">
        <v>7141</v>
      </c>
      <c r="O2874" s="1" t="s">
        <v>602</v>
      </c>
      <c r="P2874" s="1" t="s">
        <v>12806</v>
      </c>
      <c r="T2874" s="1" t="s">
        <v>14194</v>
      </c>
      <c r="U2874" s="1" t="s">
        <v>12838</v>
      </c>
      <c r="V2874" s="1" t="s">
        <v>7615</v>
      </c>
      <c r="W2874" s="1" t="s">
        <v>1636</v>
      </c>
      <c r="X2874" s="1" t="s">
        <v>7781</v>
      </c>
      <c r="Y2874" s="1" t="s">
        <v>1181</v>
      </c>
      <c r="Z2874" s="1" t="s">
        <v>8675</v>
      </c>
      <c r="AC2874" s="1">
        <v>36</v>
      </c>
      <c r="AD2874" s="1" t="s">
        <v>289</v>
      </c>
      <c r="AE2874" s="1" t="s">
        <v>9790</v>
      </c>
      <c r="AJ2874" s="1" t="s">
        <v>17</v>
      </c>
      <c r="AK2874" s="1" t="s">
        <v>9936</v>
      </c>
      <c r="AL2874" s="1" t="s">
        <v>416</v>
      </c>
      <c r="AM2874" s="1" t="s">
        <v>8868</v>
      </c>
      <c r="AT2874" s="1" t="s">
        <v>207</v>
      </c>
      <c r="AU2874" s="1" t="s">
        <v>10187</v>
      </c>
      <c r="AV2874" s="1" t="s">
        <v>15934</v>
      </c>
      <c r="AW2874" s="1" t="s">
        <v>10700</v>
      </c>
      <c r="BG2874" s="1" t="s">
        <v>207</v>
      </c>
      <c r="BH2874" s="1" t="s">
        <v>10187</v>
      </c>
      <c r="BI2874" s="1" t="s">
        <v>4866</v>
      </c>
      <c r="BJ2874" s="1" t="s">
        <v>11385</v>
      </c>
      <c r="BK2874" s="1" t="s">
        <v>207</v>
      </c>
      <c r="BL2874" s="1" t="s">
        <v>10187</v>
      </c>
      <c r="BM2874" s="1" t="s">
        <v>1945</v>
      </c>
      <c r="BN2874" s="1" t="s">
        <v>9710</v>
      </c>
      <c r="BO2874" s="1" t="s">
        <v>4867</v>
      </c>
      <c r="BP2874" s="1" t="s">
        <v>12009</v>
      </c>
      <c r="BQ2874" s="1" t="s">
        <v>15524</v>
      </c>
      <c r="BR2874" s="1" t="s">
        <v>12457</v>
      </c>
      <c r="BS2874" s="1" t="s">
        <v>2044</v>
      </c>
      <c r="BT2874" s="1" t="s">
        <v>10010</v>
      </c>
      <c r="BU2874" s="1" t="s">
        <v>16116</v>
      </c>
    </row>
    <row r="2875" spans="1:73" ht="13.5" customHeight="1">
      <c r="A2875" s="4" t="str">
        <f t="shared" si="83"/>
        <v>1702_각남면_0130</v>
      </c>
      <c r="B2875" s="1">
        <v>1702</v>
      </c>
      <c r="C2875" s="1" t="s">
        <v>12741</v>
      </c>
      <c r="D2875" s="1" t="s">
        <v>12742</v>
      </c>
      <c r="E2875" s="1">
        <v>2874</v>
      </c>
      <c r="F2875" s="1">
        <v>11</v>
      </c>
      <c r="G2875" s="1" t="s">
        <v>4637</v>
      </c>
      <c r="H2875" s="1" t="s">
        <v>7061</v>
      </c>
      <c r="I2875" s="1">
        <v>6</v>
      </c>
      <c r="L2875" s="1">
        <v>1</v>
      </c>
      <c r="M2875" s="1" t="s">
        <v>4864</v>
      </c>
      <c r="N2875" s="1" t="s">
        <v>7141</v>
      </c>
      <c r="S2875" s="1" t="s">
        <v>49</v>
      </c>
      <c r="T2875" s="1" t="s">
        <v>2878</v>
      </c>
      <c r="W2875" s="1" t="s">
        <v>1309</v>
      </c>
      <c r="X2875" s="1" t="s">
        <v>12980</v>
      </c>
      <c r="Y2875" s="1" t="s">
        <v>88</v>
      </c>
      <c r="Z2875" s="1" t="s">
        <v>7814</v>
      </c>
      <c r="AC2875" s="1">
        <v>33</v>
      </c>
      <c r="AD2875" s="1" t="s">
        <v>380</v>
      </c>
      <c r="AE2875" s="1" t="s">
        <v>9798</v>
      </c>
      <c r="AJ2875" s="1" t="s">
        <v>17</v>
      </c>
      <c r="AK2875" s="1" t="s">
        <v>9936</v>
      </c>
      <c r="AL2875" s="1" t="s">
        <v>4868</v>
      </c>
      <c r="AM2875" s="1" t="s">
        <v>10029</v>
      </c>
      <c r="AT2875" s="1" t="s">
        <v>207</v>
      </c>
      <c r="AU2875" s="1" t="s">
        <v>10187</v>
      </c>
      <c r="AV2875" s="1" t="s">
        <v>4869</v>
      </c>
      <c r="AW2875" s="1" t="s">
        <v>10701</v>
      </c>
      <c r="BG2875" s="1" t="s">
        <v>207</v>
      </c>
      <c r="BH2875" s="1" t="s">
        <v>10187</v>
      </c>
      <c r="BI2875" s="1" t="s">
        <v>4870</v>
      </c>
      <c r="BJ2875" s="1" t="s">
        <v>10458</v>
      </c>
      <c r="BK2875" s="1" t="s">
        <v>513</v>
      </c>
      <c r="BL2875" s="1" t="s">
        <v>11051</v>
      </c>
      <c r="BM2875" s="1" t="s">
        <v>13592</v>
      </c>
      <c r="BN2875" s="1" t="s">
        <v>13593</v>
      </c>
      <c r="BO2875" s="1" t="s">
        <v>207</v>
      </c>
      <c r="BP2875" s="1" t="s">
        <v>10187</v>
      </c>
      <c r="BQ2875" s="1" t="s">
        <v>4871</v>
      </c>
      <c r="BR2875" s="1" t="s">
        <v>15298</v>
      </c>
      <c r="BS2875" s="1" t="s">
        <v>750</v>
      </c>
      <c r="BT2875" s="1" t="s">
        <v>10026</v>
      </c>
    </row>
    <row r="2876" spans="1:73" ht="13.5" customHeight="1">
      <c r="A2876" s="4" t="str">
        <f t="shared" si="83"/>
        <v>1702_각남면_0130</v>
      </c>
      <c r="B2876" s="1">
        <v>1702</v>
      </c>
      <c r="C2876" s="1" t="s">
        <v>12741</v>
      </c>
      <c r="D2876" s="1" t="s">
        <v>12742</v>
      </c>
      <c r="E2876" s="1">
        <v>2875</v>
      </c>
      <c r="F2876" s="1">
        <v>11</v>
      </c>
      <c r="G2876" s="1" t="s">
        <v>4637</v>
      </c>
      <c r="H2876" s="1" t="s">
        <v>7061</v>
      </c>
      <c r="I2876" s="1">
        <v>6</v>
      </c>
      <c r="L2876" s="1">
        <v>1</v>
      </c>
      <c r="M2876" s="1" t="s">
        <v>4864</v>
      </c>
      <c r="N2876" s="1" t="s">
        <v>7141</v>
      </c>
      <c r="S2876" s="1" t="s">
        <v>64</v>
      </c>
      <c r="T2876" s="1" t="s">
        <v>7221</v>
      </c>
      <c r="Y2876" s="1" t="s">
        <v>88</v>
      </c>
      <c r="Z2876" s="1" t="s">
        <v>7814</v>
      </c>
      <c r="AC2876" s="1">
        <v>10</v>
      </c>
      <c r="AD2876" s="1" t="s">
        <v>72</v>
      </c>
      <c r="AE2876" s="1" t="s">
        <v>9765</v>
      </c>
    </row>
    <row r="2877" spans="1:73" ht="13.5" customHeight="1">
      <c r="A2877" s="4" t="str">
        <f t="shared" si="83"/>
        <v>1702_각남면_0130</v>
      </c>
      <c r="B2877" s="1">
        <v>1702</v>
      </c>
      <c r="C2877" s="1" t="s">
        <v>12741</v>
      </c>
      <c r="D2877" s="1" t="s">
        <v>12742</v>
      </c>
      <c r="E2877" s="1">
        <v>2876</v>
      </c>
      <c r="F2877" s="1">
        <v>11</v>
      </c>
      <c r="G2877" s="1" t="s">
        <v>4637</v>
      </c>
      <c r="H2877" s="1" t="s">
        <v>7061</v>
      </c>
      <c r="I2877" s="1">
        <v>6</v>
      </c>
      <c r="L2877" s="1">
        <v>1</v>
      </c>
      <c r="M2877" s="1" t="s">
        <v>4864</v>
      </c>
      <c r="N2877" s="1" t="s">
        <v>7141</v>
      </c>
      <c r="S2877" s="1" t="s">
        <v>68</v>
      </c>
      <c r="T2877" s="1" t="s">
        <v>7222</v>
      </c>
      <c r="Y2877" s="1" t="s">
        <v>4872</v>
      </c>
      <c r="Z2877" s="1" t="s">
        <v>8567</v>
      </c>
      <c r="AC2877" s="1">
        <v>1</v>
      </c>
      <c r="AD2877" s="1" t="s">
        <v>284</v>
      </c>
      <c r="AE2877" s="1" t="s">
        <v>9789</v>
      </c>
      <c r="AF2877" s="1" t="s">
        <v>100</v>
      </c>
      <c r="AG2877" s="1" t="s">
        <v>9819</v>
      </c>
    </row>
    <row r="2878" spans="1:73" ht="13.5" customHeight="1">
      <c r="A2878" s="4" t="str">
        <f t="shared" si="83"/>
        <v>1702_각남면_0130</v>
      </c>
      <c r="B2878" s="1">
        <v>1702</v>
      </c>
      <c r="C2878" s="1" t="s">
        <v>12741</v>
      </c>
      <c r="D2878" s="1" t="s">
        <v>12742</v>
      </c>
      <c r="E2878" s="1">
        <v>2877</v>
      </c>
      <c r="F2878" s="1">
        <v>11</v>
      </c>
      <c r="G2878" s="1" t="s">
        <v>4637</v>
      </c>
      <c r="H2878" s="1" t="s">
        <v>7061</v>
      </c>
      <c r="I2878" s="1">
        <v>6</v>
      </c>
      <c r="L2878" s="1">
        <v>1</v>
      </c>
      <c r="M2878" s="1" t="s">
        <v>4864</v>
      </c>
      <c r="N2878" s="1" t="s">
        <v>7141</v>
      </c>
      <c r="T2878" s="1" t="s">
        <v>15306</v>
      </c>
      <c r="U2878" s="1" t="s">
        <v>320</v>
      </c>
      <c r="V2878" s="1" t="s">
        <v>7378</v>
      </c>
      <c r="Y2878" s="1" t="s">
        <v>820</v>
      </c>
      <c r="Z2878" s="1" t="s">
        <v>8853</v>
      </c>
      <c r="AC2878" s="1">
        <v>20</v>
      </c>
      <c r="AD2878" s="1" t="s">
        <v>263</v>
      </c>
      <c r="AE2878" s="1" t="s">
        <v>9787</v>
      </c>
      <c r="AT2878" s="1" t="s">
        <v>57</v>
      </c>
      <c r="AU2878" s="1" t="s">
        <v>7320</v>
      </c>
      <c r="AV2878" s="1" t="s">
        <v>4142</v>
      </c>
      <c r="AW2878" s="1" t="s">
        <v>8966</v>
      </c>
      <c r="BB2878" s="1" t="s">
        <v>141</v>
      </c>
      <c r="BC2878" s="1" t="s">
        <v>7634</v>
      </c>
      <c r="BD2878" s="1" t="s">
        <v>15471</v>
      </c>
      <c r="BE2878" s="1" t="s">
        <v>8787</v>
      </c>
    </row>
    <row r="2879" spans="1:73" ht="13.5" customHeight="1">
      <c r="A2879" s="4" t="str">
        <f t="shared" si="83"/>
        <v>1702_각남면_0130</v>
      </c>
      <c r="B2879" s="1">
        <v>1702</v>
      </c>
      <c r="C2879" s="1" t="s">
        <v>12741</v>
      </c>
      <c r="D2879" s="1" t="s">
        <v>12742</v>
      </c>
      <c r="E2879" s="1">
        <v>2878</v>
      </c>
      <c r="F2879" s="1">
        <v>11</v>
      </c>
      <c r="G2879" s="1" t="s">
        <v>4637</v>
      </c>
      <c r="H2879" s="1" t="s">
        <v>7061</v>
      </c>
      <c r="I2879" s="1">
        <v>6</v>
      </c>
      <c r="L2879" s="1">
        <v>1</v>
      </c>
      <c r="M2879" s="1" t="s">
        <v>4864</v>
      </c>
      <c r="N2879" s="1" t="s">
        <v>7141</v>
      </c>
      <c r="T2879" s="1" t="s">
        <v>15306</v>
      </c>
      <c r="U2879" s="1" t="s">
        <v>130</v>
      </c>
      <c r="V2879" s="1" t="s">
        <v>7309</v>
      </c>
      <c r="Y2879" s="1" t="s">
        <v>15335</v>
      </c>
      <c r="Z2879" s="1" t="s">
        <v>7949</v>
      </c>
      <c r="AC2879" s="1">
        <v>13</v>
      </c>
      <c r="AD2879" s="1" t="s">
        <v>717</v>
      </c>
      <c r="AE2879" s="1" t="s">
        <v>9812</v>
      </c>
      <c r="AT2879" s="1" t="s">
        <v>57</v>
      </c>
      <c r="AU2879" s="1" t="s">
        <v>7320</v>
      </c>
      <c r="AV2879" s="1" t="s">
        <v>4142</v>
      </c>
      <c r="AW2879" s="1" t="s">
        <v>8966</v>
      </c>
      <c r="BB2879" s="1" t="s">
        <v>141</v>
      </c>
      <c r="BC2879" s="1" t="s">
        <v>7634</v>
      </c>
      <c r="BD2879" s="1" t="s">
        <v>15471</v>
      </c>
      <c r="BE2879" s="1" t="s">
        <v>8787</v>
      </c>
      <c r="BU2879" s="1" t="s">
        <v>3682</v>
      </c>
    </row>
    <row r="2880" spans="1:73" ht="13.5" customHeight="1">
      <c r="A2880" s="4" t="str">
        <f t="shared" si="83"/>
        <v>1702_각남면_0130</v>
      </c>
      <c r="B2880" s="1">
        <v>1702</v>
      </c>
      <c r="C2880" s="1" t="s">
        <v>12741</v>
      </c>
      <c r="D2880" s="1" t="s">
        <v>12742</v>
      </c>
      <c r="E2880" s="1">
        <v>2879</v>
      </c>
      <c r="F2880" s="1">
        <v>11</v>
      </c>
      <c r="G2880" s="1" t="s">
        <v>4637</v>
      </c>
      <c r="H2880" s="1" t="s">
        <v>7061</v>
      </c>
      <c r="I2880" s="1">
        <v>6</v>
      </c>
      <c r="L2880" s="1">
        <v>1</v>
      </c>
      <c r="M2880" s="1" t="s">
        <v>4864</v>
      </c>
      <c r="N2880" s="1" t="s">
        <v>7141</v>
      </c>
      <c r="T2880" s="1" t="s">
        <v>15306</v>
      </c>
      <c r="U2880" s="1" t="s">
        <v>130</v>
      </c>
      <c r="V2880" s="1" t="s">
        <v>7309</v>
      </c>
      <c r="Y2880" s="1" t="s">
        <v>2932</v>
      </c>
      <c r="Z2880" s="1" t="s">
        <v>8553</v>
      </c>
      <c r="AC2880" s="1">
        <v>11</v>
      </c>
      <c r="AD2880" s="1" t="s">
        <v>495</v>
      </c>
      <c r="AE2880" s="1" t="s">
        <v>9805</v>
      </c>
      <c r="AT2880" s="1" t="s">
        <v>57</v>
      </c>
      <c r="AU2880" s="1" t="s">
        <v>7320</v>
      </c>
      <c r="AV2880" s="1" t="s">
        <v>497</v>
      </c>
      <c r="AW2880" s="1" t="s">
        <v>7898</v>
      </c>
      <c r="BB2880" s="1" t="s">
        <v>141</v>
      </c>
      <c r="BC2880" s="1" t="s">
        <v>7634</v>
      </c>
      <c r="BD2880" s="1" t="s">
        <v>142</v>
      </c>
      <c r="BE2880" s="1" t="s">
        <v>8786</v>
      </c>
    </row>
    <row r="2881" spans="1:73" ht="13.5" customHeight="1">
      <c r="A2881" s="4" t="str">
        <f t="shared" si="83"/>
        <v>1702_각남면_0130</v>
      </c>
      <c r="B2881" s="1">
        <v>1702</v>
      </c>
      <c r="C2881" s="1" t="s">
        <v>12741</v>
      </c>
      <c r="D2881" s="1" t="s">
        <v>12742</v>
      </c>
      <c r="E2881" s="1">
        <v>2880</v>
      </c>
      <c r="F2881" s="1">
        <v>11</v>
      </c>
      <c r="G2881" s="1" t="s">
        <v>4637</v>
      </c>
      <c r="H2881" s="1" t="s">
        <v>7061</v>
      </c>
      <c r="I2881" s="1">
        <v>6</v>
      </c>
      <c r="L2881" s="1">
        <v>2</v>
      </c>
      <c r="M2881" s="1" t="s">
        <v>14422</v>
      </c>
      <c r="N2881" s="1" t="s">
        <v>14423</v>
      </c>
      <c r="O2881" s="1" t="s">
        <v>6</v>
      </c>
      <c r="P2881" s="1" t="s">
        <v>7189</v>
      </c>
      <c r="T2881" s="1" t="s">
        <v>14194</v>
      </c>
      <c r="U2881" s="1" t="s">
        <v>55</v>
      </c>
      <c r="V2881" s="1" t="s">
        <v>7306</v>
      </c>
      <c r="W2881" s="1" t="s">
        <v>155</v>
      </c>
      <c r="X2881" s="1" t="s">
        <v>7753</v>
      </c>
      <c r="Y2881" s="1" t="s">
        <v>4873</v>
      </c>
      <c r="Z2881" s="1" t="s">
        <v>9124</v>
      </c>
      <c r="AC2881" s="1">
        <v>37</v>
      </c>
      <c r="AD2881" s="1" t="s">
        <v>116</v>
      </c>
      <c r="AE2881" s="1" t="s">
        <v>9770</v>
      </c>
      <c r="AJ2881" s="1" t="s">
        <v>17</v>
      </c>
      <c r="AK2881" s="1" t="s">
        <v>9936</v>
      </c>
      <c r="AL2881" s="1" t="s">
        <v>657</v>
      </c>
      <c r="AM2881" s="1" t="s">
        <v>9980</v>
      </c>
      <c r="AT2881" s="1" t="s">
        <v>207</v>
      </c>
      <c r="AU2881" s="1" t="s">
        <v>10187</v>
      </c>
      <c r="AV2881" s="1" t="s">
        <v>4874</v>
      </c>
      <c r="AW2881" s="1" t="s">
        <v>9104</v>
      </c>
      <c r="BG2881" s="1" t="s">
        <v>207</v>
      </c>
      <c r="BH2881" s="1" t="s">
        <v>10187</v>
      </c>
      <c r="BI2881" s="1" t="s">
        <v>4875</v>
      </c>
      <c r="BJ2881" s="1" t="s">
        <v>11386</v>
      </c>
      <c r="BK2881" s="1" t="s">
        <v>4876</v>
      </c>
      <c r="BL2881" s="1" t="s">
        <v>11557</v>
      </c>
      <c r="BM2881" s="1" t="s">
        <v>4877</v>
      </c>
      <c r="BN2881" s="1" t="s">
        <v>11846</v>
      </c>
      <c r="BO2881" s="1" t="s">
        <v>189</v>
      </c>
      <c r="BP2881" s="1" t="s">
        <v>7414</v>
      </c>
      <c r="BQ2881" s="1" t="s">
        <v>4878</v>
      </c>
      <c r="BR2881" s="1" t="s">
        <v>13898</v>
      </c>
      <c r="BS2881" s="1" t="s">
        <v>4705</v>
      </c>
      <c r="BT2881" s="1" t="s">
        <v>10027</v>
      </c>
    </row>
    <row r="2882" spans="1:73" ht="13.5" customHeight="1">
      <c r="A2882" s="4" t="str">
        <f t="shared" si="83"/>
        <v>1702_각남면_0130</v>
      </c>
      <c r="B2882" s="1">
        <v>1702</v>
      </c>
      <c r="C2882" s="1" t="s">
        <v>12741</v>
      </c>
      <c r="D2882" s="1" t="s">
        <v>12742</v>
      </c>
      <c r="E2882" s="1">
        <v>2881</v>
      </c>
      <c r="F2882" s="1">
        <v>11</v>
      </c>
      <c r="G2882" s="1" t="s">
        <v>4637</v>
      </c>
      <c r="H2882" s="1" t="s">
        <v>7061</v>
      </c>
      <c r="I2882" s="1">
        <v>6</v>
      </c>
      <c r="L2882" s="1">
        <v>2</v>
      </c>
      <c r="M2882" s="1" t="s">
        <v>14422</v>
      </c>
      <c r="N2882" s="1" t="s">
        <v>14423</v>
      </c>
      <c r="S2882" s="1" t="s">
        <v>49</v>
      </c>
      <c r="T2882" s="1" t="s">
        <v>2878</v>
      </c>
      <c r="W2882" s="1" t="s">
        <v>1636</v>
      </c>
      <c r="X2882" s="1" t="s">
        <v>7781</v>
      </c>
      <c r="Y2882" s="1" t="s">
        <v>119</v>
      </c>
      <c r="Z2882" s="1" t="s">
        <v>7818</v>
      </c>
      <c r="AC2882" s="1">
        <v>29</v>
      </c>
      <c r="AD2882" s="1" t="s">
        <v>232</v>
      </c>
      <c r="AE2882" s="1" t="s">
        <v>9785</v>
      </c>
      <c r="AJ2882" s="1" t="s">
        <v>2054</v>
      </c>
      <c r="AK2882" s="1" t="s">
        <v>9990</v>
      </c>
      <c r="AL2882" s="1" t="s">
        <v>416</v>
      </c>
      <c r="AM2882" s="1" t="s">
        <v>8868</v>
      </c>
      <c r="AT2882" s="1" t="s">
        <v>207</v>
      </c>
      <c r="AU2882" s="1" t="s">
        <v>10187</v>
      </c>
      <c r="AV2882" s="1" t="s">
        <v>4651</v>
      </c>
      <c r="AW2882" s="1" t="s">
        <v>10674</v>
      </c>
      <c r="BG2882" s="1" t="s">
        <v>207</v>
      </c>
      <c r="BH2882" s="1" t="s">
        <v>10187</v>
      </c>
      <c r="BI2882" s="1" t="s">
        <v>4652</v>
      </c>
      <c r="BJ2882" s="1" t="s">
        <v>10676</v>
      </c>
      <c r="BK2882" s="1" t="s">
        <v>207</v>
      </c>
      <c r="BL2882" s="1" t="s">
        <v>10187</v>
      </c>
      <c r="BM2882" s="1" t="s">
        <v>3320</v>
      </c>
      <c r="BN2882" s="1" t="s">
        <v>10545</v>
      </c>
      <c r="BO2882" s="1" t="s">
        <v>207</v>
      </c>
      <c r="BP2882" s="1" t="s">
        <v>10187</v>
      </c>
      <c r="BQ2882" s="1" t="s">
        <v>4653</v>
      </c>
      <c r="BR2882" s="1" t="s">
        <v>12439</v>
      </c>
      <c r="BS2882" s="1" t="s">
        <v>97</v>
      </c>
      <c r="BT2882" s="1" t="s">
        <v>9880</v>
      </c>
    </row>
    <row r="2883" spans="1:73" ht="13.5" customHeight="1">
      <c r="A2883" s="4" t="str">
        <f t="shared" si="83"/>
        <v>1702_각남면_0130</v>
      </c>
      <c r="B2883" s="1">
        <v>1702</v>
      </c>
      <c r="C2883" s="1" t="s">
        <v>12741</v>
      </c>
      <c r="D2883" s="1" t="s">
        <v>12742</v>
      </c>
      <c r="E2883" s="1">
        <v>2882</v>
      </c>
      <c r="F2883" s="1">
        <v>11</v>
      </c>
      <c r="G2883" s="1" t="s">
        <v>4637</v>
      </c>
      <c r="H2883" s="1" t="s">
        <v>7061</v>
      </c>
      <c r="I2883" s="1">
        <v>6</v>
      </c>
      <c r="L2883" s="1">
        <v>2</v>
      </c>
      <c r="M2883" s="1" t="s">
        <v>14422</v>
      </c>
      <c r="N2883" s="1" t="s">
        <v>14423</v>
      </c>
      <c r="S2883" s="1" t="s">
        <v>3855</v>
      </c>
      <c r="T2883" s="1" t="s">
        <v>7274</v>
      </c>
      <c r="W2883" s="1" t="s">
        <v>76</v>
      </c>
      <c r="X2883" s="1" t="s">
        <v>12974</v>
      </c>
      <c r="Y2883" s="1" t="s">
        <v>119</v>
      </c>
      <c r="Z2883" s="1" t="s">
        <v>7818</v>
      </c>
      <c r="AC2883" s="1">
        <v>63</v>
      </c>
      <c r="AD2883" s="1" t="s">
        <v>217</v>
      </c>
      <c r="AE2883" s="1" t="s">
        <v>9783</v>
      </c>
    </row>
    <row r="2884" spans="1:73" ht="13.5" customHeight="1">
      <c r="A2884" s="4" t="str">
        <f t="shared" si="83"/>
        <v>1702_각남면_0130</v>
      </c>
      <c r="B2884" s="1">
        <v>1702</v>
      </c>
      <c r="C2884" s="1" t="s">
        <v>12741</v>
      </c>
      <c r="D2884" s="1" t="s">
        <v>12742</v>
      </c>
      <c r="E2884" s="1">
        <v>2883</v>
      </c>
      <c r="F2884" s="1">
        <v>11</v>
      </c>
      <c r="G2884" s="1" t="s">
        <v>4637</v>
      </c>
      <c r="H2884" s="1" t="s">
        <v>7061</v>
      </c>
      <c r="I2884" s="1">
        <v>6</v>
      </c>
      <c r="L2884" s="1">
        <v>2</v>
      </c>
      <c r="M2884" s="1" t="s">
        <v>14422</v>
      </c>
      <c r="N2884" s="1" t="s">
        <v>14423</v>
      </c>
      <c r="S2884" s="1" t="s">
        <v>68</v>
      </c>
      <c r="T2884" s="1" t="s">
        <v>7222</v>
      </c>
      <c r="Y2884" s="1" t="s">
        <v>15525</v>
      </c>
      <c r="Z2884" s="1" t="s">
        <v>9125</v>
      </c>
      <c r="AC2884" s="1">
        <v>7</v>
      </c>
      <c r="AD2884" s="1" t="s">
        <v>74</v>
      </c>
      <c r="AE2884" s="1" t="s">
        <v>9766</v>
      </c>
    </row>
    <row r="2885" spans="1:73" ht="13.5" customHeight="1">
      <c r="A2885" s="4" t="str">
        <f t="shared" si="83"/>
        <v>1702_각남면_0130</v>
      </c>
      <c r="B2885" s="1">
        <v>1702</v>
      </c>
      <c r="C2885" s="1" t="s">
        <v>12741</v>
      </c>
      <c r="D2885" s="1" t="s">
        <v>12742</v>
      </c>
      <c r="E2885" s="1">
        <v>2884</v>
      </c>
      <c r="F2885" s="1">
        <v>11</v>
      </c>
      <c r="G2885" s="1" t="s">
        <v>4637</v>
      </c>
      <c r="H2885" s="1" t="s">
        <v>7061</v>
      </c>
      <c r="I2885" s="1">
        <v>6</v>
      </c>
      <c r="L2885" s="1">
        <v>2</v>
      </c>
      <c r="M2885" s="1" t="s">
        <v>14422</v>
      </c>
      <c r="N2885" s="1" t="s">
        <v>14423</v>
      </c>
      <c r="T2885" s="1" t="s">
        <v>15306</v>
      </c>
      <c r="U2885" s="1" t="s">
        <v>130</v>
      </c>
      <c r="V2885" s="1" t="s">
        <v>7309</v>
      </c>
      <c r="Y2885" s="1" t="s">
        <v>4879</v>
      </c>
      <c r="Z2885" s="1" t="s">
        <v>9126</v>
      </c>
      <c r="AC2885" s="1">
        <v>58</v>
      </c>
      <c r="AD2885" s="1" t="s">
        <v>410</v>
      </c>
      <c r="AE2885" s="1" t="s">
        <v>9801</v>
      </c>
      <c r="AT2885" s="1" t="s">
        <v>57</v>
      </c>
      <c r="AU2885" s="1" t="s">
        <v>7320</v>
      </c>
      <c r="AV2885" s="1" t="s">
        <v>730</v>
      </c>
      <c r="AW2885" s="1" t="s">
        <v>8020</v>
      </c>
      <c r="BB2885" s="1" t="s">
        <v>141</v>
      </c>
      <c r="BC2885" s="1" t="s">
        <v>7634</v>
      </c>
      <c r="BD2885" s="1" t="s">
        <v>520</v>
      </c>
      <c r="BE2885" s="1" t="s">
        <v>8328</v>
      </c>
    </row>
    <row r="2886" spans="1:73" ht="13.5" customHeight="1">
      <c r="A2886" s="4" t="str">
        <f t="shared" si="83"/>
        <v>1702_각남면_0130</v>
      </c>
      <c r="B2886" s="1">
        <v>1702</v>
      </c>
      <c r="C2886" s="1" t="s">
        <v>12741</v>
      </c>
      <c r="D2886" s="1" t="s">
        <v>12742</v>
      </c>
      <c r="E2886" s="1">
        <v>2885</v>
      </c>
      <c r="F2886" s="1">
        <v>11</v>
      </c>
      <c r="G2886" s="1" t="s">
        <v>4637</v>
      </c>
      <c r="H2886" s="1" t="s">
        <v>7061</v>
      </c>
      <c r="I2886" s="1">
        <v>6</v>
      </c>
      <c r="L2886" s="1">
        <v>2</v>
      </c>
      <c r="M2886" s="1" t="s">
        <v>14422</v>
      </c>
      <c r="N2886" s="1" t="s">
        <v>14423</v>
      </c>
      <c r="T2886" s="1" t="s">
        <v>15306</v>
      </c>
      <c r="U2886" s="1" t="s">
        <v>130</v>
      </c>
      <c r="V2886" s="1" t="s">
        <v>7309</v>
      </c>
      <c r="Y2886" s="1" t="s">
        <v>4743</v>
      </c>
      <c r="Z2886" s="1" t="s">
        <v>9084</v>
      </c>
      <c r="AC2886" s="1">
        <v>29</v>
      </c>
      <c r="AD2886" s="1" t="s">
        <v>232</v>
      </c>
      <c r="AE2886" s="1" t="s">
        <v>9785</v>
      </c>
      <c r="AT2886" s="1" t="s">
        <v>259</v>
      </c>
      <c r="AU2886" s="1" t="s">
        <v>13350</v>
      </c>
      <c r="AV2886" s="1" t="s">
        <v>4880</v>
      </c>
      <c r="AW2886" s="1" t="s">
        <v>15301</v>
      </c>
      <c r="BB2886" s="1" t="s">
        <v>141</v>
      </c>
      <c r="BC2886" s="1" t="s">
        <v>7634</v>
      </c>
      <c r="BD2886" s="1" t="s">
        <v>4881</v>
      </c>
      <c r="BE2886" s="1" t="s">
        <v>10870</v>
      </c>
    </row>
    <row r="2887" spans="1:73" ht="13.5" customHeight="1">
      <c r="A2887" s="4" t="str">
        <f t="shared" si="83"/>
        <v>1702_각남면_0130</v>
      </c>
      <c r="B2887" s="1">
        <v>1702</v>
      </c>
      <c r="C2887" s="1" t="s">
        <v>12741</v>
      </c>
      <c r="D2887" s="1" t="s">
        <v>12742</v>
      </c>
      <c r="E2887" s="1">
        <v>2886</v>
      </c>
      <c r="F2887" s="1">
        <v>11</v>
      </c>
      <c r="G2887" s="1" t="s">
        <v>4637</v>
      </c>
      <c r="H2887" s="1" t="s">
        <v>7061</v>
      </c>
      <c r="I2887" s="1">
        <v>6</v>
      </c>
      <c r="L2887" s="1">
        <v>2</v>
      </c>
      <c r="M2887" s="1" t="s">
        <v>14422</v>
      </c>
      <c r="N2887" s="1" t="s">
        <v>14423</v>
      </c>
      <c r="T2887" s="1" t="s">
        <v>15306</v>
      </c>
      <c r="U2887" s="1" t="s">
        <v>143</v>
      </c>
      <c r="V2887" s="1" t="s">
        <v>7311</v>
      </c>
      <c r="Y2887" s="1" t="s">
        <v>4882</v>
      </c>
      <c r="Z2887" s="1" t="s">
        <v>9127</v>
      </c>
      <c r="AC2887" s="1">
        <v>27</v>
      </c>
      <c r="AD2887" s="1" t="s">
        <v>483</v>
      </c>
      <c r="AE2887" s="1" t="s">
        <v>9497</v>
      </c>
      <c r="AT2887" s="1" t="s">
        <v>259</v>
      </c>
      <c r="AU2887" s="1" t="s">
        <v>13350</v>
      </c>
      <c r="AV2887" s="1" t="s">
        <v>4880</v>
      </c>
      <c r="AW2887" s="1" t="s">
        <v>15301</v>
      </c>
      <c r="BB2887" s="1" t="s">
        <v>141</v>
      </c>
      <c r="BC2887" s="1" t="s">
        <v>7634</v>
      </c>
      <c r="BD2887" s="1" t="s">
        <v>4881</v>
      </c>
      <c r="BE2887" s="1" t="s">
        <v>10870</v>
      </c>
    </row>
    <row r="2888" spans="1:73" ht="13.5" customHeight="1">
      <c r="A2888" s="4" t="str">
        <f t="shared" si="83"/>
        <v>1702_각남면_0130</v>
      </c>
      <c r="B2888" s="1">
        <v>1702</v>
      </c>
      <c r="C2888" s="1" t="s">
        <v>12741</v>
      </c>
      <c r="D2888" s="1" t="s">
        <v>12742</v>
      </c>
      <c r="E2888" s="1">
        <v>2887</v>
      </c>
      <c r="F2888" s="1">
        <v>11</v>
      </c>
      <c r="G2888" s="1" t="s">
        <v>4637</v>
      </c>
      <c r="H2888" s="1" t="s">
        <v>7061</v>
      </c>
      <c r="I2888" s="1">
        <v>6</v>
      </c>
      <c r="L2888" s="1">
        <v>2</v>
      </c>
      <c r="M2888" s="1" t="s">
        <v>14422</v>
      </c>
      <c r="N2888" s="1" t="s">
        <v>14423</v>
      </c>
      <c r="T2888" s="1" t="s">
        <v>15306</v>
      </c>
      <c r="U2888" s="1" t="s">
        <v>130</v>
      </c>
      <c r="V2888" s="1" t="s">
        <v>7309</v>
      </c>
      <c r="Y2888" s="1" t="s">
        <v>4883</v>
      </c>
      <c r="Z2888" s="1" t="s">
        <v>9128</v>
      </c>
      <c r="AC2888" s="1">
        <v>23</v>
      </c>
      <c r="AD2888" s="1" t="s">
        <v>89</v>
      </c>
      <c r="AE2888" s="1" t="s">
        <v>8127</v>
      </c>
      <c r="AT2888" s="1" t="s">
        <v>259</v>
      </c>
      <c r="AU2888" s="1" t="s">
        <v>13350</v>
      </c>
      <c r="AV2888" s="1" t="s">
        <v>4880</v>
      </c>
      <c r="AW2888" s="1" t="s">
        <v>15301</v>
      </c>
      <c r="BB2888" s="1" t="s">
        <v>141</v>
      </c>
      <c r="BC2888" s="1" t="s">
        <v>7634</v>
      </c>
      <c r="BD2888" s="1" t="s">
        <v>4881</v>
      </c>
      <c r="BE2888" s="1" t="s">
        <v>10870</v>
      </c>
      <c r="BU2888" s="1" t="s">
        <v>4884</v>
      </c>
    </row>
    <row r="2889" spans="1:73" ht="13.5" customHeight="1">
      <c r="A2889" s="4" t="str">
        <f t="shared" si="83"/>
        <v>1702_각남면_0130</v>
      </c>
      <c r="B2889" s="1">
        <v>1702</v>
      </c>
      <c r="C2889" s="1" t="s">
        <v>12741</v>
      </c>
      <c r="D2889" s="1" t="s">
        <v>12742</v>
      </c>
      <c r="E2889" s="1">
        <v>2888</v>
      </c>
      <c r="F2889" s="1">
        <v>11</v>
      </c>
      <c r="G2889" s="1" t="s">
        <v>4637</v>
      </c>
      <c r="H2889" s="1" t="s">
        <v>7061</v>
      </c>
      <c r="I2889" s="1">
        <v>6</v>
      </c>
      <c r="L2889" s="1">
        <v>2</v>
      </c>
      <c r="M2889" s="1" t="s">
        <v>14422</v>
      </c>
      <c r="N2889" s="1" t="s">
        <v>14423</v>
      </c>
      <c r="T2889" s="1" t="s">
        <v>15306</v>
      </c>
      <c r="U2889" s="1" t="s">
        <v>130</v>
      </c>
      <c r="V2889" s="1" t="s">
        <v>7309</v>
      </c>
      <c r="Y2889" s="1" t="s">
        <v>3425</v>
      </c>
      <c r="Z2889" s="1" t="s">
        <v>9045</v>
      </c>
      <c r="AC2889" s="1">
        <v>14</v>
      </c>
      <c r="AD2889" s="1" t="s">
        <v>159</v>
      </c>
      <c r="AE2889" s="1" t="s">
        <v>9777</v>
      </c>
    </row>
    <row r="2890" spans="1:73" ht="13.5" customHeight="1">
      <c r="A2890" s="4" t="str">
        <f t="shared" si="83"/>
        <v>1702_각남면_0130</v>
      </c>
      <c r="B2890" s="1">
        <v>1702</v>
      </c>
      <c r="C2890" s="1" t="s">
        <v>12741</v>
      </c>
      <c r="D2890" s="1" t="s">
        <v>12742</v>
      </c>
      <c r="E2890" s="1">
        <v>2889</v>
      </c>
      <c r="F2890" s="1">
        <v>11</v>
      </c>
      <c r="G2890" s="1" t="s">
        <v>4637</v>
      </c>
      <c r="H2890" s="1" t="s">
        <v>7061</v>
      </c>
      <c r="I2890" s="1">
        <v>6</v>
      </c>
      <c r="L2890" s="1">
        <v>2</v>
      </c>
      <c r="M2890" s="1" t="s">
        <v>14422</v>
      </c>
      <c r="N2890" s="1" t="s">
        <v>14423</v>
      </c>
      <c r="T2890" s="1" t="s">
        <v>15306</v>
      </c>
      <c r="U2890" s="1" t="s">
        <v>130</v>
      </c>
      <c r="V2890" s="1" t="s">
        <v>7309</v>
      </c>
      <c r="Y2890" s="1" t="s">
        <v>1103</v>
      </c>
      <c r="Z2890" s="1" t="s">
        <v>8050</v>
      </c>
      <c r="AC2890" s="1">
        <v>12</v>
      </c>
      <c r="AD2890" s="1" t="s">
        <v>736</v>
      </c>
      <c r="AE2890" s="1" t="s">
        <v>9813</v>
      </c>
      <c r="AT2890" s="1" t="s">
        <v>4885</v>
      </c>
      <c r="AU2890" s="1" t="s">
        <v>10237</v>
      </c>
      <c r="AV2890" s="1" t="s">
        <v>976</v>
      </c>
      <c r="AW2890" s="1" t="s">
        <v>8019</v>
      </c>
      <c r="BB2890" s="1" t="s">
        <v>141</v>
      </c>
      <c r="BC2890" s="1" t="s">
        <v>7634</v>
      </c>
      <c r="BD2890" s="1" t="s">
        <v>3698</v>
      </c>
      <c r="BE2890" s="1" t="s">
        <v>8753</v>
      </c>
    </row>
    <row r="2891" spans="1:73" ht="13.5" customHeight="1">
      <c r="A2891" s="4" t="str">
        <f t="shared" si="83"/>
        <v>1702_각남면_0130</v>
      </c>
      <c r="B2891" s="1">
        <v>1702</v>
      </c>
      <c r="C2891" s="1" t="s">
        <v>12741</v>
      </c>
      <c r="D2891" s="1" t="s">
        <v>12742</v>
      </c>
      <c r="E2891" s="1">
        <v>2890</v>
      </c>
      <c r="F2891" s="1">
        <v>11</v>
      </c>
      <c r="G2891" s="1" t="s">
        <v>4637</v>
      </c>
      <c r="H2891" s="1" t="s">
        <v>7061</v>
      </c>
      <c r="I2891" s="1">
        <v>6</v>
      </c>
      <c r="L2891" s="1">
        <v>2</v>
      </c>
      <c r="M2891" s="1" t="s">
        <v>14422</v>
      </c>
      <c r="N2891" s="1" t="s">
        <v>14423</v>
      </c>
      <c r="T2891" s="1" t="s">
        <v>15306</v>
      </c>
      <c r="U2891" s="1" t="s">
        <v>143</v>
      </c>
      <c r="V2891" s="1" t="s">
        <v>7311</v>
      </c>
      <c r="Y2891" s="1" t="s">
        <v>14183</v>
      </c>
      <c r="Z2891" s="1" t="s">
        <v>8357</v>
      </c>
      <c r="AF2891" s="1" t="s">
        <v>14184</v>
      </c>
      <c r="AG2891" s="1" t="s">
        <v>14185</v>
      </c>
    </row>
    <row r="2892" spans="1:73" ht="13.5" customHeight="1">
      <c r="A2892" s="4" t="str">
        <f t="shared" si="83"/>
        <v>1702_각남면_0130</v>
      </c>
      <c r="B2892" s="1">
        <v>1702</v>
      </c>
      <c r="C2892" s="1" t="s">
        <v>12741</v>
      </c>
      <c r="D2892" s="1" t="s">
        <v>12742</v>
      </c>
      <c r="E2892" s="1">
        <v>2891</v>
      </c>
      <c r="F2892" s="1">
        <v>11</v>
      </c>
      <c r="G2892" s="1" t="s">
        <v>4637</v>
      </c>
      <c r="H2892" s="1" t="s">
        <v>7061</v>
      </c>
      <c r="I2892" s="1">
        <v>6</v>
      </c>
      <c r="L2892" s="1">
        <v>3</v>
      </c>
      <c r="M2892" s="1" t="s">
        <v>14685</v>
      </c>
      <c r="N2892" s="1" t="s">
        <v>8763</v>
      </c>
      <c r="O2892" s="1" t="s">
        <v>6</v>
      </c>
      <c r="P2892" s="1" t="s">
        <v>7189</v>
      </c>
      <c r="T2892" s="1" t="s">
        <v>14194</v>
      </c>
      <c r="U2892" s="1" t="s">
        <v>2984</v>
      </c>
      <c r="V2892" s="1" t="s">
        <v>12890</v>
      </c>
      <c r="W2892" s="1" t="s">
        <v>1683</v>
      </c>
      <c r="X2892" s="1" t="s">
        <v>7772</v>
      </c>
      <c r="Y2892" s="1" t="s">
        <v>4886</v>
      </c>
      <c r="Z2892" s="1" t="s">
        <v>7753</v>
      </c>
      <c r="AC2892" s="1">
        <v>77</v>
      </c>
      <c r="AD2892" s="1" t="s">
        <v>495</v>
      </c>
      <c r="AE2892" s="1" t="s">
        <v>9805</v>
      </c>
      <c r="AJ2892" s="1" t="s">
        <v>17</v>
      </c>
      <c r="AK2892" s="1" t="s">
        <v>9936</v>
      </c>
      <c r="AL2892" s="1" t="s">
        <v>3736</v>
      </c>
      <c r="AM2892" s="1" t="s">
        <v>10024</v>
      </c>
      <c r="AT2892" s="1" t="s">
        <v>4887</v>
      </c>
      <c r="AU2892" s="1" t="s">
        <v>10238</v>
      </c>
      <c r="AV2892" s="1" t="s">
        <v>4888</v>
      </c>
      <c r="AW2892" s="1" t="s">
        <v>9783</v>
      </c>
      <c r="BG2892" s="1" t="s">
        <v>13536</v>
      </c>
      <c r="BH2892" s="1" t="s">
        <v>11089</v>
      </c>
      <c r="BI2892" s="1" t="s">
        <v>4889</v>
      </c>
      <c r="BJ2892" s="1" t="s">
        <v>11387</v>
      </c>
      <c r="BK2892" s="1" t="s">
        <v>4890</v>
      </c>
      <c r="BL2892" s="1" t="s">
        <v>11558</v>
      </c>
      <c r="BM2892" s="1" t="s">
        <v>4891</v>
      </c>
      <c r="BN2892" s="1" t="s">
        <v>11847</v>
      </c>
      <c r="BO2892" s="1" t="s">
        <v>1963</v>
      </c>
      <c r="BP2892" s="1" t="s">
        <v>7442</v>
      </c>
      <c r="BQ2892" s="1" t="s">
        <v>4892</v>
      </c>
      <c r="BR2892" s="1" t="s">
        <v>13651</v>
      </c>
      <c r="BS2892" s="1" t="s">
        <v>1062</v>
      </c>
      <c r="BT2892" s="1" t="s">
        <v>10031</v>
      </c>
    </row>
    <row r="2893" spans="1:73" ht="13.5" customHeight="1">
      <c r="A2893" s="4" t="str">
        <f t="shared" si="83"/>
        <v>1702_각남면_0130</v>
      </c>
      <c r="B2893" s="1">
        <v>1702</v>
      </c>
      <c r="C2893" s="1" t="s">
        <v>12741</v>
      </c>
      <c r="D2893" s="1" t="s">
        <v>12742</v>
      </c>
      <c r="E2893" s="1">
        <v>2892</v>
      </c>
      <c r="F2893" s="1">
        <v>11</v>
      </c>
      <c r="G2893" s="1" t="s">
        <v>4637</v>
      </c>
      <c r="H2893" s="1" t="s">
        <v>7061</v>
      </c>
      <c r="I2893" s="1">
        <v>6</v>
      </c>
      <c r="L2893" s="1">
        <v>3</v>
      </c>
      <c r="M2893" s="1" t="s">
        <v>14685</v>
      </c>
      <c r="N2893" s="1" t="s">
        <v>8763</v>
      </c>
      <c r="S2893" s="1" t="s">
        <v>49</v>
      </c>
      <c r="T2893" s="1" t="s">
        <v>2878</v>
      </c>
      <c r="W2893" s="1" t="s">
        <v>882</v>
      </c>
      <c r="X2893" s="1" t="s">
        <v>7772</v>
      </c>
      <c r="Y2893" s="1" t="s">
        <v>119</v>
      </c>
      <c r="Z2893" s="1" t="s">
        <v>7818</v>
      </c>
      <c r="AC2893" s="1">
        <v>73</v>
      </c>
      <c r="AD2893" s="1" t="s">
        <v>717</v>
      </c>
      <c r="AE2893" s="1" t="s">
        <v>9812</v>
      </c>
      <c r="AJ2893" s="1" t="s">
        <v>2054</v>
      </c>
      <c r="AK2893" s="1" t="s">
        <v>9990</v>
      </c>
      <c r="AL2893" s="1" t="s">
        <v>806</v>
      </c>
      <c r="AM2893" s="1" t="s">
        <v>13224</v>
      </c>
      <c r="AT2893" s="1" t="s">
        <v>4893</v>
      </c>
      <c r="AU2893" s="1" t="s">
        <v>10239</v>
      </c>
      <c r="AV2893" s="1" t="s">
        <v>4894</v>
      </c>
      <c r="AW2893" s="1" t="s">
        <v>10702</v>
      </c>
      <c r="BG2893" s="1" t="s">
        <v>4895</v>
      </c>
      <c r="BH2893" s="1" t="s">
        <v>11090</v>
      </c>
      <c r="BI2893" s="1" t="s">
        <v>4896</v>
      </c>
      <c r="BJ2893" s="1" t="s">
        <v>9946</v>
      </c>
      <c r="BK2893" s="1" t="s">
        <v>13587</v>
      </c>
      <c r="BL2893" s="1" t="s">
        <v>13590</v>
      </c>
      <c r="BM2893" s="1" t="s">
        <v>13588</v>
      </c>
      <c r="BN2893" s="1" t="s">
        <v>13589</v>
      </c>
      <c r="BO2893" s="1" t="s">
        <v>13585</v>
      </c>
      <c r="BP2893" s="1" t="s">
        <v>13586</v>
      </c>
      <c r="BQ2893" s="1" t="s">
        <v>4897</v>
      </c>
      <c r="BR2893" s="1" t="s">
        <v>13970</v>
      </c>
      <c r="BS2893" s="1" t="s">
        <v>2785</v>
      </c>
      <c r="BT2893" s="1" t="s">
        <v>10017</v>
      </c>
    </row>
    <row r="2894" spans="1:73" ht="13.5" customHeight="1">
      <c r="A2894" s="4" t="str">
        <f t="shared" si="83"/>
        <v>1702_각남면_0130</v>
      </c>
      <c r="B2894" s="1">
        <v>1702</v>
      </c>
      <c r="C2894" s="1" t="s">
        <v>12741</v>
      </c>
      <c r="D2894" s="1" t="s">
        <v>12742</v>
      </c>
      <c r="E2894" s="1">
        <v>2893</v>
      </c>
      <c r="F2894" s="1">
        <v>11</v>
      </c>
      <c r="G2894" s="1" t="s">
        <v>4637</v>
      </c>
      <c r="H2894" s="1" t="s">
        <v>7061</v>
      </c>
      <c r="I2894" s="1">
        <v>6</v>
      </c>
      <c r="L2894" s="1">
        <v>3</v>
      </c>
      <c r="M2894" s="1" t="s">
        <v>14685</v>
      </c>
      <c r="N2894" s="1" t="s">
        <v>8763</v>
      </c>
      <c r="S2894" s="1" t="s">
        <v>68</v>
      </c>
      <c r="T2894" s="1" t="s">
        <v>7222</v>
      </c>
      <c r="U2894" s="1" t="s">
        <v>55</v>
      </c>
      <c r="V2894" s="1" t="s">
        <v>7306</v>
      </c>
      <c r="Y2894" s="1" t="s">
        <v>15935</v>
      </c>
      <c r="Z2894" s="1" t="s">
        <v>13060</v>
      </c>
      <c r="AC2894" s="1">
        <v>31</v>
      </c>
      <c r="AD2894" s="1" t="s">
        <v>607</v>
      </c>
      <c r="AE2894" s="1" t="s">
        <v>9809</v>
      </c>
    </row>
    <row r="2895" spans="1:73" ht="13.5" customHeight="1">
      <c r="A2895" s="4" t="str">
        <f t="shared" si="83"/>
        <v>1702_각남면_0130</v>
      </c>
      <c r="B2895" s="1">
        <v>1702</v>
      </c>
      <c r="C2895" s="1" t="s">
        <v>12741</v>
      </c>
      <c r="D2895" s="1" t="s">
        <v>12742</v>
      </c>
      <c r="E2895" s="1">
        <v>2894</v>
      </c>
      <c r="F2895" s="1">
        <v>11</v>
      </c>
      <c r="G2895" s="1" t="s">
        <v>4637</v>
      </c>
      <c r="H2895" s="1" t="s">
        <v>7061</v>
      </c>
      <c r="I2895" s="1">
        <v>6</v>
      </c>
      <c r="L2895" s="1">
        <v>3</v>
      </c>
      <c r="M2895" s="1" t="s">
        <v>14685</v>
      </c>
      <c r="N2895" s="1" t="s">
        <v>8763</v>
      </c>
      <c r="S2895" s="1" t="s">
        <v>117</v>
      </c>
      <c r="T2895" s="1" t="s">
        <v>7223</v>
      </c>
      <c r="W2895" s="1" t="s">
        <v>166</v>
      </c>
      <c r="X2895" s="1" t="s">
        <v>7754</v>
      </c>
      <c r="Y2895" s="1" t="s">
        <v>119</v>
      </c>
      <c r="Z2895" s="1" t="s">
        <v>7818</v>
      </c>
      <c r="AC2895" s="1">
        <v>27</v>
      </c>
      <c r="AD2895" s="1" t="s">
        <v>483</v>
      </c>
      <c r="AE2895" s="1" t="s">
        <v>9497</v>
      </c>
    </row>
    <row r="2896" spans="1:73" ht="13.5" customHeight="1">
      <c r="A2896" s="4" t="str">
        <f t="shared" si="83"/>
        <v>1702_각남면_0130</v>
      </c>
      <c r="B2896" s="1">
        <v>1702</v>
      </c>
      <c r="C2896" s="1" t="s">
        <v>12741</v>
      </c>
      <c r="D2896" s="1" t="s">
        <v>12742</v>
      </c>
      <c r="E2896" s="1">
        <v>2895</v>
      </c>
      <c r="F2896" s="1">
        <v>11</v>
      </c>
      <c r="G2896" s="1" t="s">
        <v>4637</v>
      </c>
      <c r="H2896" s="1" t="s">
        <v>7061</v>
      </c>
      <c r="I2896" s="1">
        <v>6</v>
      </c>
      <c r="L2896" s="1">
        <v>3</v>
      </c>
      <c r="M2896" s="1" t="s">
        <v>14685</v>
      </c>
      <c r="N2896" s="1" t="s">
        <v>8763</v>
      </c>
      <c r="T2896" s="1" t="s">
        <v>15306</v>
      </c>
      <c r="U2896" s="1" t="s">
        <v>130</v>
      </c>
      <c r="V2896" s="1" t="s">
        <v>7309</v>
      </c>
      <c r="Y2896" s="1" t="s">
        <v>4898</v>
      </c>
      <c r="Z2896" s="1" t="s">
        <v>9129</v>
      </c>
      <c r="AC2896" s="1">
        <v>47</v>
      </c>
      <c r="AD2896" s="1" t="s">
        <v>575</v>
      </c>
      <c r="AE2896" s="1" t="s">
        <v>9807</v>
      </c>
      <c r="AT2896" s="1" t="s">
        <v>126</v>
      </c>
      <c r="AU2896" s="1" t="s">
        <v>10186</v>
      </c>
      <c r="AV2896" s="1" t="s">
        <v>3426</v>
      </c>
      <c r="AW2896" s="1" t="s">
        <v>10703</v>
      </c>
      <c r="BB2896" s="1" t="s">
        <v>128</v>
      </c>
      <c r="BC2896" s="1" t="s">
        <v>13465</v>
      </c>
      <c r="BD2896" s="1" t="s">
        <v>1230</v>
      </c>
      <c r="BE2896" s="1" t="s">
        <v>8250</v>
      </c>
    </row>
    <row r="2897" spans="1:73" ht="13.5" customHeight="1">
      <c r="A2897" s="4" t="str">
        <f t="shared" si="83"/>
        <v>1702_각남면_0130</v>
      </c>
      <c r="B2897" s="1">
        <v>1702</v>
      </c>
      <c r="C2897" s="1" t="s">
        <v>12741</v>
      </c>
      <c r="D2897" s="1" t="s">
        <v>12742</v>
      </c>
      <c r="E2897" s="1">
        <v>2896</v>
      </c>
      <c r="F2897" s="1">
        <v>11</v>
      </c>
      <c r="G2897" s="1" t="s">
        <v>4637</v>
      </c>
      <c r="H2897" s="1" t="s">
        <v>7061</v>
      </c>
      <c r="I2897" s="1">
        <v>6</v>
      </c>
      <c r="L2897" s="1">
        <v>3</v>
      </c>
      <c r="M2897" s="1" t="s">
        <v>14685</v>
      </c>
      <c r="N2897" s="1" t="s">
        <v>8763</v>
      </c>
      <c r="T2897" s="1" t="s">
        <v>15306</v>
      </c>
      <c r="U2897" s="1" t="s">
        <v>143</v>
      </c>
      <c r="V2897" s="1" t="s">
        <v>7311</v>
      </c>
      <c r="Y2897" s="1" t="s">
        <v>15841</v>
      </c>
      <c r="Z2897" s="1" t="s">
        <v>13031</v>
      </c>
      <c r="AC2897" s="1">
        <v>41</v>
      </c>
      <c r="AD2897" s="1" t="s">
        <v>52</v>
      </c>
      <c r="AE2897" s="1" t="s">
        <v>9763</v>
      </c>
      <c r="AT2897" s="1" t="s">
        <v>13385</v>
      </c>
      <c r="AU2897" s="1" t="s">
        <v>10240</v>
      </c>
      <c r="AV2897" s="1" t="s">
        <v>850</v>
      </c>
      <c r="AW2897" s="1" t="s">
        <v>8445</v>
      </c>
      <c r="BB2897" s="1" t="s">
        <v>128</v>
      </c>
      <c r="BC2897" s="1" t="s">
        <v>13465</v>
      </c>
      <c r="BD2897" s="1" t="s">
        <v>4900</v>
      </c>
      <c r="BE2897" s="1" t="s">
        <v>13481</v>
      </c>
    </row>
    <row r="2898" spans="1:73" ht="13.5" customHeight="1">
      <c r="A2898" s="4" t="str">
        <f t="shared" ref="A2898:A2916" si="84">HYPERLINK("http://kyu.snu.ac.kr/sdhj/index.jsp?type=hj/GK14658_00IH_0001_0130.jpg","1702_각남면_0130")</f>
        <v>1702_각남면_0130</v>
      </c>
      <c r="B2898" s="1">
        <v>1702</v>
      </c>
      <c r="C2898" s="1" t="s">
        <v>12741</v>
      </c>
      <c r="D2898" s="1" t="s">
        <v>12742</v>
      </c>
      <c r="E2898" s="1">
        <v>2897</v>
      </c>
      <c r="F2898" s="1">
        <v>11</v>
      </c>
      <c r="G2898" s="1" t="s">
        <v>4637</v>
      </c>
      <c r="H2898" s="1" t="s">
        <v>7061</v>
      </c>
      <c r="I2898" s="1">
        <v>6</v>
      </c>
      <c r="L2898" s="1">
        <v>3</v>
      </c>
      <c r="M2898" s="1" t="s">
        <v>14685</v>
      </c>
      <c r="N2898" s="1" t="s">
        <v>8763</v>
      </c>
      <c r="T2898" s="1" t="s">
        <v>15306</v>
      </c>
      <c r="U2898" s="1" t="s">
        <v>143</v>
      </c>
      <c r="V2898" s="1" t="s">
        <v>7311</v>
      </c>
      <c r="Y2898" s="1" t="s">
        <v>15826</v>
      </c>
      <c r="Z2898" s="1" t="s">
        <v>13032</v>
      </c>
      <c r="AC2898" s="1">
        <v>39</v>
      </c>
      <c r="AD2898" s="1" t="s">
        <v>393</v>
      </c>
      <c r="AE2898" s="1" t="s">
        <v>9799</v>
      </c>
      <c r="AT2898" s="1" t="s">
        <v>4899</v>
      </c>
      <c r="AU2898" s="1" t="s">
        <v>10240</v>
      </c>
      <c r="AV2898" s="1" t="s">
        <v>850</v>
      </c>
      <c r="AW2898" s="1" t="s">
        <v>8445</v>
      </c>
      <c r="BB2898" s="1" t="s">
        <v>128</v>
      </c>
      <c r="BC2898" s="1" t="s">
        <v>13465</v>
      </c>
      <c r="BD2898" s="1" t="s">
        <v>4900</v>
      </c>
      <c r="BE2898" s="1" t="s">
        <v>13481</v>
      </c>
      <c r="BU2898" s="1" t="s">
        <v>3682</v>
      </c>
    </row>
    <row r="2899" spans="1:73" ht="13.5" customHeight="1">
      <c r="A2899" s="4" t="str">
        <f t="shared" si="84"/>
        <v>1702_각남면_0130</v>
      </c>
      <c r="B2899" s="1">
        <v>1702</v>
      </c>
      <c r="C2899" s="1" t="s">
        <v>12741</v>
      </c>
      <c r="D2899" s="1" t="s">
        <v>12742</v>
      </c>
      <c r="E2899" s="1">
        <v>2898</v>
      </c>
      <c r="F2899" s="1">
        <v>11</v>
      </c>
      <c r="G2899" s="1" t="s">
        <v>4637</v>
      </c>
      <c r="H2899" s="1" t="s">
        <v>7061</v>
      </c>
      <c r="I2899" s="1">
        <v>6</v>
      </c>
      <c r="L2899" s="1">
        <v>3</v>
      </c>
      <c r="M2899" s="1" t="s">
        <v>14685</v>
      </c>
      <c r="N2899" s="1" t="s">
        <v>8763</v>
      </c>
      <c r="T2899" s="1" t="s">
        <v>15306</v>
      </c>
      <c r="U2899" s="1" t="s">
        <v>143</v>
      </c>
      <c r="V2899" s="1" t="s">
        <v>7311</v>
      </c>
      <c r="Y2899" s="1" t="s">
        <v>2600</v>
      </c>
      <c r="Z2899" s="1" t="s">
        <v>8451</v>
      </c>
      <c r="AC2899" s="1">
        <v>67</v>
      </c>
      <c r="AD2899" s="1" t="s">
        <v>316</v>
      </c>
      <c r="AE2899" s="1" t="s">
        <v>9794</v>
      </c>
      <c r="AT2899" s="1" t="s">
        <v>259</v>
      </c>
      <c r="AU2899" s="1" t="s">
        <v>13350</v>
      </c>
      <c r="AV2899" s="1" t="s">
        <v>4901</v>
      </c>
      <c r="AW2899" s="1" t="s">
        <v>10704</v>
      </c>
      <c r="BD2899" s="1" t="s">
        <v>4902</v>
      </c>
      <c r="BE2899" s="1" t="s">
        <v>10983</v>
      </c>
    </row>
    <row r="2900" spans="1:73" ht="13.5" customHeight="1">
      <c r="A2900" s="4" t="str">
        <f t="shared" si="84"/>
        <v>1702_각남면_0130</v>
      </c>
      <c r="B2900" s="1">
        <v>1702</v>
      </c>
      <c r="C2900" s="1" t="s">
        <v>12741</v>
      </c>
      <c r="D2900" s="1" t="s">
        <v>12742</v>
      </c>
      <c r="E2900" s="1">
        <v>2899</v>
      </c>
      <c r="F2900" s="1">
        <v>11</v>
      </c>
      <c r="G2900" s="1" t="s">
        <v>4637</v>
      </c>
      <c r="H2900" s="1" t="s">
        <v>7061</v>
      </c>
      <c r="I2900" s="1">
        <v>6</v>
      </c>
      <c r="L2900" s="1">
        <v>3</v>
      </c>
      <c r="M2900" s="1" t="s">
        <v>14685</v>
      </c>
      <c r="N2900" s="1" t="s">
        <v>8763</v>
      </c>
      <c r="T2900" s="1" t="s">
        <v>15306</v>
      </c>
      <c r="U2900" s="1" t="s">
        <v>130</v>
      </c>
      <c r="V2900" s="1" t="s">
        <v>7309</v>
      </c>
      <c r="Y2900" s="1" t="s">
        <v>4903</v>
      </c>
      <c r="Z2900" s="1" t="s">
        <v>9130</v>
      </c>
      <c r="AC2900" s="1">
        <v>58</v>
      </c>
      <c r="AD2900" s="1" t="s">
        <v>323</v>
      </c>
      <c r="AE2900" s="1" t="s">
        <v>9795</v>
      </c>
      <c r="AF2900" s="1" t="s">
        <v>1785</v>
      </c>
      <c r="AG2900" s="1" t="s">
        <v>9838</v>
      </c>
      <c r="AH2900" s="1" t="s">
        <v>86</v>
      </c>
      <c r="AI2900" s="1" t="s">
        <v>9892</v>
      </c>
      <c r="AT2900" s="1" t="s">
        <v>57</v>
      </c>
      <c r="AU2900" s="1" t="s">
        <v>7320</v>
      </c>
      <c r="AV2900" s="1" t="s">
        <v>4904</v>
      </c>
      <c r="AW2900" s="1" t="s">
        <v>9367</v>
      </c>
      <c r="BB2900" s="1" t="s">
        <v>141</v>
      </c>
      <c r="BC2900" s="1" t="s">
        <v>7634</v>
      </c>
      <c r="BD2900" s="1" t="s">
        <v>15936</v>
      </c>
      <c r="BE2900" s="1" t="s">
        <v>13487</v>
      </c>
    </row>
    <row r="2901" spans="1:73" ht="13.5" customHeight="1">
      <c r="A2901" s="4" t="str">
        <f t="shared" si="84"/>
        <v>1702_각남면_0130</v>
      </c>
      <c r="B2901" s="1">
        <v>1702</v>
      </c>
      <c r="C2901" s="1" t="s">
        <v>12741</v>
      </c>
      <c r="D2901" s="1" t="s">
        <v>12742</v>
      </c>
      <c r="E2901" s="1">
        <v>2900</v>
      </c>
      <c r="F2901" s="1">
        <v>11</v>
      </c>
      <c r="G2901" s="1" t="s">
        <v>4637</v>
      </c>
      <c r="H2901" s="1" t="s">
        <v>7061</v>
      </c>
      <c r="I2901" s="1">
        <v>6</v>
      </c>
      <c r="L2901" s="1">
        <v>3</v>
      </c>
      <c r="M2901" s="1" t="s">
        <v>14685</v>
      </c>
      <c r="N2901" s="1" t="s">
        <v>8763</v>
      </c>
      <c r="T2901" s="1" t="s">
        <v>15306</v>
      </c>
      <c r="U2901" s="1" t="s">
        <v>130</v>
      </c>
      <c r="V2901" s="1" t="s">
        <v>7309</v>
      </c>
      <c r="Y2901" s="1" t="s">
        <v>4905</v>
      </c>
      <c r="Z2901" s="1" t="s">
        <v>9131</v>
      </c>
      <c r="AC2901" s="1">
        <v>57</v>
      </c>
      <c r="AD2901" s="1" t="s">
        <v>304</v>
      </c>
      <c r="AE2901" s="1" t="s">
        <v>9792</v>
      </c>
      <c r="AG2901" s="1" t="s">
        <v>15776</v>
      </c>
      <c r="AI2901" s="1" t="s">
        <v>15777</v>
      </c>
      <c r="AT2901" s="1" t="s">
        <v>126</v>
      </c>
      <c r="AU2901" s="1" t="s">
        <v>10186</v>
      </c>
      <c r="AV2901" s="1" t="s">
        <v>15343</v>
      </c>
      <c r="AW2901" s="1" t="s">
        <v>10326</v>
      </c>
      <c r="BB2901" s="1" t="s">
        <v>128</v>
      </c>
      <c r="BC2901" s="1" t="s">
        <v>13465</v>
      </c>
      <c r="BD2901" s="1" t="s">
        <v>1175</v>
      </c>
      <c r="BE2901" s="1" t="s">
        <v>9218</v>
      </c>
    </row>
    <row r="2902" spans="1:73" ht="13.5" customHeight="1">
      <c r="A2902" s="4" t="str">
        <f t="shared" si="84"/>
        <v>1702_각남면_0130</v>
      </c>
      <c r="B2902" s="1">
        <v>1702</v>
      </c>
      <c r="C2902" s="1" t="s">
        <v>12741</v>
      </c>
      <c r="D2902" s="1" t="s">
        <v>12742</v>
      </c>
      <c r="E2902" s="1">
        <v>2901</v>
      </c>
      <c r="F2902" s="1">
        <v>11</v>
      </c>
      <c r="G2902" s="1" t="s">
        <v>4637</v>
      </c>
      <c r="H2902" s="1" t="s">
        <v>7061</v>
      </c>
      <c r="I2902" s="1">
        <v>6</v>
      </c>
      <c r="L2902" s="1">
        <v>3</v>
      </c>
      <c r="M2902" s="1" t="s">
        <v>14685</v>
      </c>
      <c r="N2902" s="1" t="s">
        <v>8763</v>
      </c>
      <c r="T2902" s="1" t="s">
        <v>15306</v>
      </c>
      <c r="U2902" s="1" t="s">
        <v>130</v>
      </c>
      <c r="V2902" s="1" t="s">
        <v>7309</v>
      </c>
      <c r="Y2902" s="1" t="s">
        <v>4906</v>
      </c>
      <c r="Z2902" s="1" t="s">
        <v>9132</v>
      </c>
      <c r="AC2902" s="1">
        <v>47</v>
      </c>
      <c r="AD2902" s="1" t="s">
        <v>575</v>
      </c>
      <c r="AE2902" s="1" t="s">
        <v>9807</v>
      </c>
      <c r="AF2902" s="1" t="s">
        <v>1785</v>
      </c>
      <c r="AG2902" s="1" t="s">
        <v>9838</v>
      </c>
      <c r="AH2902" s="1" t="s">
        <v>1151</v>
      </c>
      <c r="AI2902" s="1" t="s">
        <v>9954</v>
      </c>
      <c r="AT2902" s="1" t="s">
        <v>126</v>
      </c>
      <c r="AU2902" s="1" t="s">
        <v>10186</v>
      </c>
      <c r="AV2902" s="1" t="s">
        <v>15343</v>
      </c>
      <c r="AW2902" s="1" t="s">
        <v>10326</v>
      </c>
      <c r="BB2902" s="1" t="s">
        <v>128</v>
      </c>
      <c r="BC2902" s="1" t="s">
        <v>13465</v>
      </c>
      <c r="BD2902" s="1" t="s">
        <v>1175</v>
      </c>
      <c r="BE2902" s="1" t="s">
        <v>9218</v>
      </c>
      <c r="BU2902" s="1" t="s">
        <v>3682</v>
      </c>
    </row>
    <row r="2903" spans="1:73" ht="13.5" customHeight="1">
      <c r="A2903" s="4" t="str">
        <f t="shared" si="84"/>
        <v>1702_각남면_0130</v>
      </c>
      <c r="B2903" s="1">
        <v>1702</v>
      </c>
      <c r="C2903" s="1" t="s">
        <v>12741</v>
      </c>
      <c r="D2903" s="1" t="s">
        <v>12742</v>
      </c>
      <c r="E2903" s="1">
        <v>2902</v>
      </c>
      <c r="F2903" s="1">
        <v>11</v>
      </c>
      <c r="G2903" s="1" t="s">
        <v>4637</v>
      </c>
      <c r="H2903" s="1" t="s">
        <v>7061</v>
      </c>
      <c r="I2903" s="1">
        <v>6</v>
      </c>
      <c r="L2903" s="1">
        <v>3</v>
      </c>
      <c r="M2903" s="1" t="s">
        <v>14685</v>
      </c>
      <c r="N2903" s="1" t="s">
        <v>8763</v>
      </c>
      <c r="T2903" s="1" t="s">
        <v>15306</v>
      </c>
      <c r="U2903" s="1" t="s">
        <v>130</v>
      </c>
      <c r="V2903" s="1" t="s">
        <v>7309</v>
      </c>
      <c r="Y2903" s="1" t="s">
        <v>4907</v>
      </c>
      <c r="Z2903" s="1" t="s">
        <v>9133</v>
      </c>
      <c r="AC2903" s="1">
        <v>37</v>
      </c>
      <c r="AD2903" s="1" t="s">
        <v>116</v>
      </c>
      <c r="AE2903" s="1" t="s">
        <v>9770</v>
      </c>
      <c r="AT2903" s="1" t="s">
        <v>126</v>
      </c>
      <c r="AU2903" s="1" t="s">
        <v>10186</v>
      </c>
      <c r="AV2903" s="1" t="s">
        <v>3426</v>
      </c>
      <c r="AW2903" s="1" t="s">
        <v>10703</v>
      </c>
    </row>
    <row r="2904" spans="1:73" ht="13.5" customHeight="1">
      <c r="A2904" s="4" t="str">
        <f t="shared" si="84"/>
        <v>1702_각남면_0130</v>
      </c>
      <c r="B2904" s="1">
        <v>1702</v>
      </c>
      <c r="C2904" s="1" t="s">
        <v>12741</v>
      </c>
      <c r="D2904" s="1" t="s">
        <v>12742</v>
      </c>
      <c r="E2904" s="1">
        <v>2903</v>
      </c>
      <c r="F2904" s="1">
        <v>11</v>
      </c>
      <c r="G2904" s="1" t="s">
        <v>4637</v>
      </c>
      <c r="H2904" s="1" t="s">
        <v>7061</v>
      </c>
      <c r="I2904" s="1">
        <v>6</v>
      </c>
      <c r="L2904" s="1">
        <v>3</v>
      </c>
      <c r="M2904" s="1" t="s">
        <v>14685</v>
      </c>
      <c r="N2904" s="1" t="s">
        <v>8763</v>
      </c>
      <c r="T2904" s="1" t="s">
        <v>15306</v>
      </c>
      <c r="U2904" s="1" t="s">
        <v>143</v>
      </c>
      <c r="V2904" s="1" t="s">
        <v>7311</v>
      </c>
      <c r="Y2904" s="1" t="s">
        <v>395</v>
      </c>
      <c r="Z2904" s="1" t="s">
        <v>8561</v>
      </c>
      <c r="AC2904" s="1">
        <v>21</v>
      </c>
      <c r="AD2904" s="1" t="s">
        <v>246</v>
      </c>
      <c r="AE2904" s="1" t="s">
        <v>9786</v>
      </c>
      <c r="AT2904" s="1" t="s">
        <v>57</v>
      </c>
      <c r="AU2904" s="1" t="s">
        <v>7320</v>
      </c>
      <c r="AV2904" s="1" t="s">
        <v>4908</v>
      </c>
      <c r="AW2904" s="1" t="s">
        <v>10705</v>
      </c>
      <c r="BB2904" s="1" t="s">
        <v>141</v>
      </c>
      <c r="BC2904" s="1" t="s">
        <v>7634</v>
      </c>
      <c r="BD2904" s="1" t="s">
        <v>2212</v>
      </c>
      <c r="BE2904" s="1" t="s">
        <v>8349</v>
      </c>
    </row>
    <row r="2905" spans="1:73" ht="13.5" customHeight="1">
      <c r="A2905" s="4" t="str">
        <f t="shared" si="84"/>
        <v>1702_각남면_0130</v>
      </c>
      <c r="B2905" s="1">
        <v>1702</v>
      </c>
      <c r="C2905" s="1" t="s">
        <v>12741</v>
      </c>
      <c r="D2905" s="1" t="s">
        <v>12742</v>
      </c>
      <c r="E2905" s="1">
        <v>2904</v>
      </c>
      <c r="F2905" s="1">
        <v>11</v>
      </c>
      <c r="G2905" s="1" t="s">
        <v>4637</v>
      </c>
      <c r="H2905" s="1" t="s">
        <v>7061</v>
      </c>
      <c r="I2905" s="1">
        <v>6</v>
      </c>
      <c r="L2905" s="1">
        <v>3</v>
      </c>
      <c r="M2905" s="1" t="s">
        <v>14685</v>
      </c>
      <c r="N2905" s="1" t="s">
        <v>8763</v>
      </c>
      <c r="T2905" s="1" t="s">
        <v>15733</v>
      </c>
      <c r="U2905" s="1" t="s">
        <v>15731</v>
      </c>
      <c r="V2905" s="1" t="s">
        <v>7616</v>
      </c>
      <c r="Y2905" s="1" t="s">
        <v>1482</v>
      </c>
      <c r="Z2905" s="1" t="s">
        <v>8148</v>
      </c>
      <c r="AC2905" s="1">
        <v>14</v>
      </c>
      <c r="AD2905" s="1" t="s">
        <v>159</v>
      </c>
      <c r="AE2905" s="1" t="s">
        <v>9777</v>
      </c>
      <c r="AV2905" s="1" t="s">
        <v>4858</v>
      </c>
      <c r="AW2905" s="1" t="s">
        <v>13452</v>
      </c>
      <c r="BD2905" s="1" t="s">
        <v>4858</v>
      </c>
      <c r="BE2905" s="1" t="s">
        <v>13452</v>
      </c>
    </row>
    <row r="2906" spans="1:73" ht="13.5" customHeight="1">
      <c r="A2906" s="4" t="str">
        <f t="shared" si="84"/>
        <v>1702_각남면_0130</v>
      </c>
      <c r="B2906" s="1">
        <v>1702</v>
      </c>
      <c r="C2906" s="1" t="s">
        <v>12741</v>
      </c>
      <c r="D2906" s="1" t="s">
        <v>12742</v>
      </c>
      <c r="E2906" s="1">
        <v>2905</v>
      </c>
      <c r="F2906" s="1">
        <v>11</v>
      </c>
      <c r="G2906" s="1" t="s">
        <v>4637</v>
      </c>
      <c r="H2906" s="1" t="s">
        <v>7061</v>
      </c>
      <c r="I2906" s="1">
        <v>6</v>
      </c>
      <c r="L2906" s="1">
        <v>4</v>
      </c>
      <c r="M2906" s="1" t="s">
        <v>4781</v>
      </c>
      <c r="N2906" s="1" t="s">
        <v>9098</v>
      </c>
      <c r="Q2906" s="1" t="s">
        <v>12819</v>
      </c>
      <c r="R2906" s="1" t="s">
        <v>7209</v>
      </c>
      <c r="T2906" s="1" t="s">
        <v>14194</v>
      </c>
      <c r="U2906" s="1" t="s">
        <v>662</v>
      </c>
      <c r="V2906" s="1" t="s">
        <v>7352</v>
      </c>
      <c r="Y2906" s="1" t="s">
        <v>4781</v>
      </c>
      <c r="Z2906" s="1" t="s">
        <v>9098</v>
      </c>
      <c r="AC2906" s="1">
        <v>54</v>
      </c>
      <c r="AD2906" s="1" t="s">
        <v>323</v>
      </c>
      <c r="AE2906" s="1" t="s">
        <v>9795</v>
      </c>
      <c r="AJ2906" s="1" t="s">
        <v>17</v>
      </c>
      <c r="AK2906" s="1" t="s">
        <v>9936</v>
      </c>
      <c r="AL2906" s="1" t="s">
        <v>97</v>
      </c>
      <c r="AM2906" s="1" t="s">
        <v>9880</v>
      </c>
      <c r="AN2906" s="1" t="s">
        <v>456</v>
      </c>
      <c r="AO2906" s="1" t="s">
        <v>7287</v>
      </c>
      <c r="AR2906" s="1" t="s">
        <v>4909</v>
      </c>
      <c r="AS2906" s="1" t="s">
        <v>10126</v>
      </c>
      <c r="AT2906" s="1" t="s">
        <v>46</v>
      </c>
      <c r="AU2906" s="1" t="s">
        <v>7417</v>
      </c>
      <c r="AV2906" s="1" t="s">
        <v>2425</v>
      </c>
      <c r="AW2906" s="1" t="s">
        <v>10594</v>
      </c>
      <c r="BB2906" s="1" t="s">
        <v>141</v>
      </c>
      <c r="BC2906" s="1" t="s">
        <v>7634</v>
      </c>
      <c r="BD2906" s="1" t="s">
        <v>227</v>
      </c>
      <c r="BE2906" s="1" t="s">
        <v>8241</v>
      </c>
      <c r="BG2906" s="1" t="s">
        <v>46</v>
      </c>
      <c r="BH2906" s="1" t="s">
        <v>7417</v>
      </c>
      <c r="BI2906" s="1" t="s">
        <v>3765</v>
      </c>
      <c r="BJ2906" s="1" t="s">
        <v>13552</v>
      </c>
      <c r="BK2906" s="1" t="s">
        <v>46</v>
      </c>
      <c r="BL2906" s="1" t="s">
        <v>7417</v>
      </c>
      <c r="BM2906" s="1" t="s">
        <v>1333</v>
      </c>
      <c r="BN2906" s="1" t="s">
        <v>8108</v>
      </c>
      <c r="BO2906" s="1" t="s">
        <v>46</v>
      </c>
      <c r="BP2906" s="1" t="s">
        <v>7417</v>
      </c>
      <c r="BQ2906" s="1" t="s">
        <v>3766</v>
      </c>
      <c r="BR2906" s="1" t="s">
        <v>12344</v>
      </c>
      <c r="BS2906" s="1" t="s">
        <v>97</v>
      </c>
      <c r="BT2906" s="1" t="s">
        <v>9880</v>
      </c>
    </row>
    <row r="2907" spans="1:73" ht="13.5" customHeight="1">
      <c r="A2907" s="4" t="str">
        <f t="shared" si="84"/>
        <v>1702_각남면_0130</v>
      </c>
      <c r="B2907" s="1">
        <v>1702</v>
      </c>
      <c r="C2907" s="1" t="s">
        <v>12741</v>
      </c>
      <c r="D2907" s="1" t="s">
        <v>12742</v>
      </c>
      <c r="E2907" s="1">
        <v>2906</v>
      </c>
      <c r="F2907" s="1">
        <v>11</v>
      </c>
      <c r="G2907" s="1" t="s">
        <v>4637</v>
      </c>
      <c r="H2907" s="1" t="s">
        <v>7061</v>
      </c>
      <c r="I2907" s="1">
        <v>6</v>
      </c>
      <c r="L2907" s="1">
        <v>4</v>
      </c>
      <c r="M2907" s="1" t="s">
        <v>4781</v>
      </c>
      <c r="N2907" s="1" t="s">
        <v>9098</v>
      </c>
      <c r="S2907" s="1" t="s">
        <v>64</v>
      </c>
      <c r="T2907" s="1" t="s">
        <v>7221</v>
      </c>
      <c r="Y2907" s="1" t="s">
        <v>2212</v>
      </c>
      <c r="Z2907" s="1" t="s">
        <v>8349</v>
      </c>
      <c r="AC2907" s="1">
        <v>23</v>
      </c>
      <c r="AD2907" s="1" t="s">
        <v>89</v>
      </c>
      <c r="AE2907" s="1" t="s">
        <v>8127</v>
      </c>
    </row>
    <row r="2908" spans="1:73" ht="13.5" customHeight="1">
      <c r="A2908" s="4" t="str">
        <f t="shared" si="84"/>
        <v>1702_각남면_0130</v>
      </c>
      <c r="B2908" s="1">
        <v>1702</v>
      </c>
      <c r="C2908" s="1" t="s">
        <v>12741</v>
      </c>
      <c r="D2908" s="1" t="s">
        <v>12742</v>
      </c>
      <c r="E2908" s="1">
        <v>2907</v>
      </c>
      <c r="F2908" s="1">
        <v>11</v>
      </c>
      <c r="G2908" s="1" t="s">
        <v>4637</v>
      </c>
      <c r="H2908" s="1" t="s">
        <v>7061</v>
      </c>
      <c r="I2908" s="1">
        <v>6</v>
      </c>
      <c r="L2908" s="1">
        <v>4</v>
      </c>
      <c r="M2908" s="1" t="s">
        <v>4781</v>
      </c>
      <c r="N2908" s="1" t="s">
        <v>9098</v>
      </c>
      <c r="S2908" s="1" t="s">
        <v>117</v>
      </c>
      <c r="T2908" s="1" t="s">
        <v>7223</v>
      </c>
      <c r="Y2908" s="1" t="s">
        <v>3317</v>
      </c>
      <c r="Z2908" s="1" t="s">
        <v>8650</v>
      </c>
      <c r="AC2908" s="1">
        <v>25</v>
      </c>
      <c r="AD2908" s="1" t="s">
        <v>125</v>
      </c>
      <c r="AE2908" s="1" t="s">
        <v>9771</v>
      </c>
      <c r="AN2908" s="1" t="s">
        <v>456</v>
      </c>
      <c r="AO2908" s="1" t="s">
        <v>7287</v>
      </c>
      <c r="AR2908" s="1" t="s">
        <v>15526</v>
      </c>
      <c r="AS2908" s="1" t="s">
        <v>10127</v>
      </c>
    </row>
    <row r="2909" spans="1:73" ht="13.5" customHeight="1">
      <c r="A2909" s="4" t="str">
        <f t="shared" si="84"/>
        <v>1702_각남면_0130</v>
      </c>
      <c r="B2909" s="1">
        <v>1702</v>
      </c>
      <c r="C2909" s="1" t="s">
        <v>12741</v>
      </c>
      <c r="D2909" s="1" t="s">
        <v>12742</v>
      </c>
      <c r="E2909" s="1">
        <v>2908</v>
      </c>
      <c r="F2909" s="1">
        <v>12</v>
      </c>
      <c r="G2909" s="1" t="s">
        <v>4910</v>
      </c>
      <c r="H2909" s="1" t="s">
        <v>7062</v>
      </c>
      <c r="I2909" s="1">
        <v>1</v>
      </c>
      <c r="J2909" s="1" t="s">
        <v>4911</v>
      </c>
      <c r="K2909" s="1" t="s">
        <v>7142</v>
      </c>
      <c r="L2909" s="1">
        <v>1</v>
      </c>
      <c r="M2909" s="1" t="s">
        <v>4911</v>
      </c>
      <c r="N2909" s="1" t="s">
        <v>7142</v>
      </c>
      <c r="T2909" s="1" t="s">
        <v>14194</v>
      </c>
      <c r="U2909" s="1" t="s">
        <v>2148</v>
      </c>
      <c r="V2909" s="1" t="s">
        <v>7445</v>
      </c>
      <c r="W2909" s="1" t="s">
        <v>155</v>
      </c>
      <c r="X2909" s="1" t="s">
        <v>7753</v>
      </c>
      <c r="Y2909" s="1" t="s">
        <v>4912</v>
      </c>
      <c r="Z2909" s="1" t="s">
        <v>9134</v>
      </c>
      <c r="AC2909" s="1">
        <v>54</v>
      </c>
      <c r="AD2909" s="1" t="s">
        <v>323</v>
      </c>
      <c r="AE2909" s="1" t="s">
        <v>9795</v>
      </c>
      <c r="AJ2909" s="1" t="s">
        <v>17</v>
      </c>
      <c r="AK2909" s="1" t="s">
        <v>9936</v>
      </c>
      <c r="AL2909" s="1" t="s">
        <v>399</v>
      </c>
      <c r="AM2909" s="1" t="s">
        <v>9937</v>
      </c>
      <c r="AT2909" s="1" t="s">
        <v>553</v>
      </c>
      <c r="AU2909" s="1" t="s">
        <v>7549</v>
      </c>
      <c r="AV2909" s="1" t="s">
        <v>2157</v>
      </c>
      <c r="AW2909" s="1" t="s">
        <v>10435</v>
      </c>
      <c r="BG2909" s="1" t="s">
        <v>95</v>
      </c>
      <c r="BH2909" s="1" t="s">
        <v>10190</v>
      </c>
      <c r="BI2909" s="1" t="s">
        <v>2158</v>
      </c>
      <c r="BJ2909" s="1" t="s">
        <v>9741</v>
      </c>
      <c r="BK2909" s="1" t="s">
        <v>2159</v>
      </c>
      <c r="BL2909" s="1" t="s">
        <v>11527</v>
      </c>
      <c r="BM2909" s="1" t="s">
        <v>1671</v>
      </c>
      <c r="BN2909" s="1" t="s">
        <v>10396</v>
      </c>
      <c r="BO2909" s="1" t="s">
        <v>481</v>
      </c>
      <c r="BP2909" s="1" t="s">
        <v>7339</v>
      </c>
      <c r="BQ2909" s="1" t="s">
        <v>4913</v>
      </c>
      <c r="BR2909" s="1" t="s">
        <v>12458</v>
      </c>
      <c r="BS2909" s="1" t="s">
        <v>97</v>
      </c>
      <c r="BT2909" s="1" t="s">
        <v>9880</v>
      </c>
    </row>
    <row r="2910" spans="1:73" ht="13.5" customHeight="1">
      <c r="A2910" s="4" t="str">
        <f t="shared" si="84"/>
        <v>1702_각남면_0130</v>
      </c>
      <c r="B2910" s="1">
        <v>1702</v>
      </c>
      <c r="C2910" s="1" t="s">
        <v>12741</v>
      </c>
      <c r="D2910" s="1" t="s">
        <v>12742</v>
      </c>
      <c r="E2910" s="1">
        <v>2909</v>
      </c>
      <c r="F2910" s="1">
        <v>12</v>
      </c>
      <c r="G2910" s="1" t="s">
        <v>4910</v>
      </c>
      <c r="H2910" s="1" t="s">
        <v>7062</v>
      </c>
      <c r="I2910" s="1">
        <v>1</v>
      </c>
      <c r="L2910" s="1">
        <v>1</v>
      </c>
      <c r="M2910" s="1" t="s">
        <v>4911</v>
      </c>
      <c r="N2910" s="1" t="s">
        <v>7142</v>
      </c>
      <c r="S2910" s="1" t="s">
        <v>49</v>
      </c>
      <c r="T2910" s="1" t="s">
        <v>2878</v>
      </c>
      <c r="W2910" s="1" t="s">
        <v>76</v>
      </c>
      <c r="X2910" s="1" t="s">
        <v>12974</v>
      </c>
      <c r="Y2910" s="1" t="s">
        <v>88</v>
      </c>
      <c r="Z2910" s="1" t="s">
        <v>7814</v>
      </c>
      <c r="AC2910" s="1">
        <v>51</v>
      </c>
      <c r="AD2910" s="1" t="s">
        <v>593</v>
      </c>
      <c r="AE2910" s="1" t="s">
        <v>9808</v>
      </c>
      <c r="AJ2910" s="1" t="s">
        <v>17</v>
      </c>
      <c r="AK2910" s="1" t="s">
        <v>9936</v>
      </c>
      <c r="AL2910" s="1" t="s">
        <v>79</v>
      </c>
      <c r="AM2910" s="1" t="s">
        <v>13206</v>
      </c>
      <c r="AT2910" s="1" t="s">
        <v>746</v>
      </c>
      <c r="AU2910" s="1" t="s">
        <v>7358</v>
      </c>
      <c r="AV2910" s="1" t="s">
        <v>15842</v>
      </c>
      <c r="AW2910" s="1" t="s">
        <v>13425</v>
      </c>
      <c r="BG2910" s="1" t="s">
        <v>95</v>
      </c>
      <c r="BH2910" s="1" t="s">
        <v>10190</v>
      </c>
      <c r="BI2910" s="1" t="s">
        <v>15387</v>
      </c>
      <c r="BJ2910" s="1" t="s">
        <v>8783</v>
      </c>
      <c r="BK2910" s="1" t="s">
        <v>2095</v>
      </c>
      <c r="BL2910" s="1" t="s">
        <v>10207</v>
      </c>
      <c r="BM2910" s="1" t="s">
        <v>1534</v>
      </c>
      <c r="BN2910" s="1" t="s">
        <v>8169</v>
      </c>
      <c r="BO2910" s="1" t="s">
        <v>553</v>
      </c>
      <c r="BP2910" s="1" t="s">
        <v>7549</v>
      </c>
      <c r="BQ2910" s="1" t="s">
        <v>2232</v>
      </c>
      <c r="BR2910" s="1" t="s">
        <v>13814</v>
      </c>
      <c r="BS2910" s="1" t="s">
        <v>79</v>
      </c>
      <c r="BT2910" s="1" t="s">
        <v>14129</v>
      </c>
    </row>
    <row r="2911" spans="1:73" ht="13.5" customHeight="1">
      <c r="A2911" s="4" t="str">
        <f t="shared" si="84"/>
        <v>1702_각남면_0130</v>
      </c>
      <c r="B2911" s="1">
        <v>1702</v>
      </c>
      <c r="C2911" s="1" t="s">
        <v>12741</v>
      </c>
      <c r="D2911" s="1" t="s">
        <v>12742</v>
      </c>
      <c r="E2911" s="1">
        <v>2910</v>
      </c>
      <c r="F2911" s="1">
        <v>12</v>
      </c>
      <c r="G2911" s="1" t="s">
        <v>4910</v>
      </c>
      <c r="H2911" s="1" t="s">
        <v>7062</v>
      </c>
      <c r="I2911" s="1">
        <v>1</v>
      </c>
      <c r="L2911" s="1">
        <v>1</v>
      </c>
      <c r="M2911" s="1" t="s">
        <v>4911</v>
      </c>
      <c r="N2911" s="1" t="s">
        <v>7142</v>
      </c>
      <c r="S2911" s="1" t="s">
        <v>68</v>
      </c>
      <c r="T2911" s="1" t="s">
        <v>7222</v>
      </c>
      <c r="U2911" s="1" t="s">
        <v>1505</v>
      </c>
      <c r="V2911" s="1" t="s">
        <v>7411</v>
      </c>
      <c r="Y2911" s="1" t="s">
        <v>2491</v>
      </c>
      <c r="Z2911" s="1" t="s">
        <v>8785</v>
      </c>
      <c r="AC2911" s="1">
        <v>21</v>
      </c>
      <c r="AD2911" s="1" t="s">
        <v>246</v>
      </c>
      <c r="AE2911" s="1" t="s">
        <v>9786</v>
      </c>
    </row>
    <row r="2912" spans="1:73" ht="13.5" customHeight="1">
      <c r="A2912" s="4" t="str">
        <f t="shared" si="84"/>
        <v>1702_각남면_0130</v>
      </c>
      <c r="B2912" s="1">
        <v>1702</v>
      </c>
      <c r="C2912" s="1" t="s">
        <v>12741</v>
      </c>
      <c r="D2912" s="1" t="s">
        <v>12742</v>
      </c>
      <c r="E2912" s="1">
        <v>2911</v>
      </c>
      <c r="F2912" s="1">
        <v>12</v>
      </c>
      <c r="G2912" s="1" t="s">
        <v>4910</v>
      </c>
      <c r="H2912" s="1" t="s">
        <v>7062</v>
      </c>
      <c r="I2912" s="1">
        <v>1</v>
      </c>
      <c r="L2912" s="1">
        <v>1</v>
      </c>
      <c r="M2912" s="1" t="s">
        <v>4911</v>
      </c>
      <c r="N2912" s="1" t="s">
        <v>7142</v>
      </c>
      <c r="S2912" s="1" t="s">
        <v>68</v>
      </c>
      <c r="T2912" s="1" t="s">
        <v>7222</v>
      </c>
      <c r="U2912" s="1" t="s">
        <v>1153</v>
      </c>
      <c r="V2912" s="1" t="s">
        <v>7383</v>
      </c>
      <c r="Y2912" s="1" t="s">
        <v>2463</v>
      </c>
      <c r="Z2912" s="1" t="s">
        <v>9135</v>
      </c>
      <c r="AC2912" s="1">
        <v>18</v>
      </c>
      <c r="AD2912" s="1" t="s">
        <v>157</v>
      </c>
      <c r="AE2912" s="1" t="s">
        <v>9776</v>
      </c>
    </row>
    <row r="2913" spans="1:72" ht="13.5" customHeight="1">
      <c r="A2913" s="4" t="str">
        <f t="shared" si="84"/>
        <v>1702_각남면_0130</v>
      </c>
      <c r="B2913" s="1">
        <v>1702</v>
      </c>
      <c r="C2913" s="1" t="s">
        <v>12741</v>
      </c>
      <c r="D2913" s="1" t="s">
        <v>12742</v>
      </c>
      <c r="E2913" s="1">
        <v>2912</v>
      </c>
      <c r="F2913" s="1">
        <v>12</v>
      </c>
      <c r="G2913" s="1" t="s">
        <v>4910</v>
      </c>
      <c r="H2913" s="1" t="s">
        <v>7062</v>
      </c>
      <c r="I2913" s="1">
        <v>1</v>
      </c>
      <c r="L2913" s="1">
        <v>1</v>
      </c>
      <c r="M2913" s="1" t="s">
        <v>4911</v>
      </c>
      <c r="N2913" s="1" t="s">
        <v>7142</v>
      </c>
      <c r="S2913" s="1" t="s">
        <v>64</v>
      </c>
      <c r="T2913" s="1" t="s">
        <v>7221</v>
      </c>
      <c r="Y2913" s="1" t="s">
        <v>4914</v>
      </c>
      <c r="Z2913" s="1" t="s">
        <v>8763</v>
      </c>
      <c r="AC2913" s="1">
        <v>17</v>
      </c>
      <c r="AD2913" s="1" t="s">
        <v>312</v>
      </c>
      <c r="AE2913" s="1" t="s">
        <v>7338</v>
      </c>
      <c r="AF2913" s="1" t="s">
        <v>66</v>
      </c>
      <c r="AG2913" s="1" t="s">
        <v>9818</v>
      </c>
    </row>
    <row r="2914" spans="1:72" ht="13.5" customHeight="1">
      <c r="A2914" s="4" t="str">
        <f t="shared" si="84"/>
        <v>1702_각남면_0130</v>
      </c>
      <c r="B2914" s="1">
        <v>1702</v>
      </c>
      <c r="C2914" s="1" t="s">
        <v>12741</v>
      </c>
      <c r="D2914" s="1" t="s">
        <v>12742</v>
      </c>
      <c r="E2914" s="1">
        <v>2913</v>
      </c>
      <c r="F2914" s="1">
        <v>12</v>
      </c>
      <c r="G2914" s="1" t="s">
        <v>4910</v>
      </c>
      <c r="H2914" s="1" t="s">
        <v>7062</v>
      </c>
      <c r="I2914" s="1">
        <v>1</v>
      </c>
      <c r="L2914" s="1">
        <v>1</v>
      </c>
      <c r="M2914" s="1" t="s">
        <v>4911</v>
      </c>
      <c r="N2914" s="1" t="s">
        <v>7142</v>
      </c>
      <c r="S2914" s="1" t="s">
        <v>68</v>
      </c>
      <c r="T2914" s="1" t="s">
        <v>7222</v>
      </c>
      <c r="Y2914" s="1" t="s">
        <v>4915</v>
      </c>
      <c r="Z2914" s="1" t="s">
        <v>9136</v>
      </c>
      <c r="AF2914" s="1" t="s">
        <v>602</v>
      </c>
      <c r="AG2914" s="1" t="s">
        <v>12806</v>
      </c>
    </row>
    <row r="2915" spans="1:72" ht="13.5" customHeight="1">
      <c r="A2915" s="4" t="str">
        <f t="shared" si="84"/>
        <v>1702_각남면_0130</v>
      </c>
      <c r="B2915" s="1">
        <v>1702</v>
      </c>
      <c r="C2915" s="1" t="s">
        <v>12741</v>
      </c>
      <c r="D2915" s="1" t="s">
        <v>12742</v>
      </c>
      <c r="E2915" s="1">
        <v>2914</v>
      </c>
      <c r="F2915" s="1">
        <v>12</v>
      </c>
      <c r="G2915" s="1" t="s">
        <v>4910</v>
      </c>
      <c r="H2915" s="1" t="s">
        <v>7062</v>
      </c>
      <c r="I2915" s="1">
        <v>1</v>
      </c>
      <c r="L2915" s="1">
        <v>1</v>
      </c>
      <c r="M2915" s="1" t="s">
        <v>4911</v>
      </c>
      <c r="N2915" s="1" t="s">
        <v>7142</v>
      </c>
      <c r="S2915" s="1" t="s">
        <v>117</v>
      </c>
      <c r="T2915" s="1" t="s">
        <v>7223</v>
      </c>
      <c r="W2915" s="1" t="s">
        <v>409</v>
      </c>
      <c r="X2915" s="1" t="s">
        <v>7760</v>
      </c>
      <c r="Y2915" s="1" t="s">
        <v>88</v>
      </c>
      <c r="Z2915" s="1" t="s">
        <v>7814</v>
      </c>
      <c r="AC2915" s="1">
        <v>22</v>
      </c>
      <c r="AD2915" s="1" t="s">
        <v>465</v>
      </c>
      <c r="AE2915" s="1" t="s">
        <v>9802</v>
      </c>
      <c r="AF2915" s="1" t="s">
        <v>100</v>
      </c>
      <c r="AG2915" s="1" t="s">
        <v>9819</v>
      </c>
    </row>
    <row r="2916" spans="1:72" ht="13.5" customHeight="1">
      <c r="A2916" s="4" t="str">
        <f t="shared" si="84"/>
        <v>1702_각남면_0130</v>
      </c>
      <c r="B2916" s="1">
        <v>1702</v>
      </c>
      <c r="C2916" s="1" t="s">
        <v>12741</v>
      </c>
      <c r="D2916" s="1" t="s">
        <v>12742</v>
      </c>
      <c r="E2916" s="1">
        <v>2915</v>
      </c>
      <c r="F2916" s="1">
        <v>12</v>
      </c>
      <c r="G2916" s="1" t="s">
        <v>4910</v>
      </c>
      <c r="H2916" s="1" t="s">
        <v>7062</v>
      </c>
      <c r="I2916" s="1">
        <v>1</v>
      </c>
      <c r="L2916" s="1">
        <v>2</v>
      </c>
      <c r="M2916" s="1" t="s">
        <v>14424</v>
      </c>
      <c r="N2916" s="1" t="s">
        <v>14425</v>
      </c>
      <c r="T2916" s="1" t="s">
        <v>14194</v>
      </c>
      <c r="U2916" s="1" t="s">
        <v>4089</v>
      </c>
      <c r="V2916" s="1" t="s">
        <v>7564</v>
      </c>
      <c r="W2916" s="1" t="s">
        <v>155</v>
      </c>
      <c r="X2916" s="1" t="s">
        <v>7753</v>
      </c>
      <c r="Y2916" s="1" t="s">
        <v>4916</v>
      </c>
      <c r="Z2916" s="1" t="s">
        <v>9137</v>
      </c>
      <c r="AC2916" s="1">
        <v>42</v>
      </c>
      <c r="AD2916" s="1" t="s">
        <v>266</v>
      </c>
      <c r="AE2916" s="1" t="s">
        <v>9788</v>
      </c>
      <c r="AJ2916" s="1" t="s">
        <v>17</v>
      </c>
      <c r="AK2916" s="1" t="s">
        <v>9936</v>
      </c>
      <c r="AL2916" s="1" t="s">
        <v>399</v>
      </c>
      <c r="AM2916" s="1" t="s">
        <v>9937</v>
      </c>
      <c r="AT2916" s="1" t="s">
        <v>553</v>
      </c>
      <c r="AU2916" s="1" t="s">
        <v>7549</v>
      </c>
      <c r="AV2916" s="1" t="s">
        <v>861</v>
      </c>
      <c r="AW2916" s="1" t="s">
        <v>7991</v>
      </c>
      <c r="BG2916" s="1" t="s">
        <v>95</v>
      </c>
      <c r="BH2916" s="1" t="s">
        <v>10190</v>
      </c>
      <c r="BI2916" s="1" t="s">
        <v>437</v>
      </c>
      <c r="BJ2916" s="1" t="s">
        <v>8975</v>
      </c>
      <c r="BK2916" s="1" t="s">
        <v>189</v>
      </c>
      <c r="BL2916" s="1" t="s">
        <v>7414</v>
      </c>
      <c r="BM2916" s="1" t="s">
        <v>840</v>
      </c>
      <c r="BN2916" s="1" t="s">
        <v>7984</v>
      </c>
      <c r="BO2916" s="1" t="s">
        <v>46</v>
      </c>
      <c r="BP2916" s="1" t="s">
        <v>7417</v>
      </c>
      <c r="BQ2916" s="1" t="s">
        <v>4917</v>
      </c>
      <c r="BR2916" s="1" t="s">
        <v>12459</v>
      </c>
      <c r="BS2916" s="1" t="s">
        <v>120</v>
      </c>
      <c r="BT2916" s="1" t="s">
        <v>9894</v>
      </c>
    </row>
    <row r="2917" spans="1:72" ht="13.5" customHeight="1">
      <c r="A2917" s="4" t="str">
        <f t="shared" ref="A2917:A2948" si="85">HYPERLINK("http://kyu.snu.ac.kr/sdhj/index.jsp?type=hj/GK14658_00IH_0001_0131.jpg","1702_각남면_0131")</f>
        <v>1702_각남면_0131</v>
      </c>
      <c r="B2917" s="1">
        <v>1702</v>
      </c>
      <c r="C2917" s="1" t="s">
        <v>12741</v>
      </c>
      <c r="D2917" s="1" t="s">
        <v>12742</v>
      </c>
      <c r="E2917" s="1">
        <v>2916</v>
      </c>
      <c r="F2917" s="1">
        <v>12</v>
      </c>
      <c r="G2917" s="1" t="s">
        <v>4910</v>
      </c>
      <c r="H2917" s="1" t="s">
        <v>7062</v>
      </c>
      <c r="I2917" s="1">
        <v>1</v>
      </c>
      <c r="L2917" s="1">
        <v>2</v>
      </c>
      <c r="M2917" s="1" t="s">
        <v>14424</v>
      </c>
      <c r="N2917" s="1" t="s">
        <v>14425</v>
      </c>
      <c r="S2917" s="1" t="s">
        <v>49</v>
      </c>
      <c r="T2917" s="1" t="s">
        <v>2878</v>
      </c>
      <c r="W2917" s="1" t="s">
        <v>166</v>
      </c>
      <c r="X2917" s="1" t="s">
        <v>7754</v>
      </c>
      <c r="Y2917" s="1" t="s">
        <v>88</v>
      </c>
      <c r="Z2917" s="1" t="s">
        <v>7814</v>
      </c>
      <c r="AC2917" s="1">
        <v>36</v>
      </c>
      <c r="AD2917" s="1" t="s">
        <v>289</v>
      </c>
      <c r="AE2917" s="1" t="s">
        <v>9790</v>
      </c>
      <c r="AJ2917" s="1" t="s">
        <v>17</v>
      </c>
      <c r="AK2917" s="1" t="s">
        <v>9936</v>
      </c>
      <c r="AL2917" s="1" t="s">
        <v>97</v>
      </c>
      <c r="AM2917" s="1" t="s">
        <v>9880</v>
      </c>
      <c r="AT2917" s="1" t="s">
        <v>46</v>
      </c>
      <c r="AU2917" s="1" t="s">
        <v>7417</v>
      </c>
      <c r="AV2917" s="1" t="s">
        <v>1032</v>
      </c>
      <c r="AW2917" s="1" t="s">
        <v>9351</v>
      </c>
      <c r="BG2917" s="1" t="s">
        <v>46</v>
      </c>
      <c r="BH2917" s="1" t="s">
        <v>7417</v>
      </c>
      <c r="BI2917" s="1" t="s">
        <v>1033</v>
      </c>
      <c r="BJ2917" s="1" t="s">
        <v>7930</v>
      </c>
      <c r="BK2917" s="1" t="s">
        <v>207</v>
      </c>
      <c r="BL2917" s="1" t="s">
        <v>10187</v>
      </c>
      <c r="BM2917" s="1" t="s">
        <v>1034</v>
      </c>
      <c r="BN2917" s="1" t="s">
        <v>11202</v>
      </c>
      <c r="BO2917" s="1" t="s">
        <v>4918</v>
      </c>
      <c r="BP2917" s="1" t="s">
        <v>12010</v>
      </c>
      <c r="BQ2917" s="1" t="s">
        <v>1035</v>
      </c>
      <c r="BR2917" s="1" t="s">
        <v>13940</v>
      </c>
      <c r="BS2917" s="1" t="s">
        <v>892</v>
      </c>
      <c r="BT2917" s="1" t="s">
        <v>9994</v>
      </c>
    </row>
    <row r="2918" spans="1:72" ht="13.5" customHeight="1">
      <c r="A2918" s="4" t="str">
        <f t="shared" si="85"/>
        <v>1702_각남면_0131</v>
      </c>
      <c r="B2918" s="1">
        <v>1702</v>
      </c>
      <c r="C2918" s="1" t="s">
        <v>12741</v>
      </c>
      <c r="D2918" s="1" t="s">
        <v>12742</v>
      </c>
      <c r="E2918" s="1">
        <v>2917</v>
      </c>
      <c r="F2918" s="1">
        <v>12</v>
      </c>
      <c r="G2918" s="1" t="s">
        <v>4910</v>
      </c>
      <c r="H2918" s="1" t="s">
        <v>7062</v>
      </c>
      <c r="I2918" s="1">
        <v>1</v>
      </c>
      <c r="L2918" s="1">
        <v>2</v>
      </c>
      <c r="M2918" s="1" t="s">
        <v>14424</v>
      </c>
      <c r="N2918" s="1" t="s">
        <v>14425</v>
      </c>
      <c r="S2918" s="1" t="s">
        <v>430</v>
      </c>
      <c r="T2918" s="1" t="s">
        <v>7231</v>
      </c>
      <c r="U2918" s="1" t="s">
        <v>1105</v>
      </c>
      <c r="V2918" s="1" t="s">
        <v>7380</v>
      </c>
      <c r="Y2918" s="1" t="s">
        <v>1907</v>
      </c>
      <c r="Z2918" s="1" t="s">
        <v>9138</v>
      </c>
      <c r="AC2918" s="1">
        <v>26</v>
      </c>
      <c r="AD2918" s="1" t="s">
        <v>140</v>
      </c>
      <c r="AE2918" s="1" t="s">
        <v>9774</v>
      </c>
    </row>
    <row r="2919" spans="1:72" ht="13.5" customHeight="1">
      <c r="A2919" s="4" t="str">
        <f t="shared" si="85"/>
        <v>1702_각남면_0131</v>
      </c>
      <c r="B2919" s="1">
        <v>1702</v>
      </c>
      <c r="C2919" s="1" t="s">
        <v>12741</v>
      </c>
      <c r="D2919" s="1" t="s">
        <v>12742</v>
      </c>
      <c r="E2919" s="1">
        <v>2918</v>
      </c>
      <c r="F2919" s="1">
        <v>12</v>
      </c>
      <c r="G2919" s="1" t="s">
        <v>4910</v>
      </c>
      <c r="H2919" s="1" t="s">
        <v>7062</v>
      </c>
      <c r="I2919" s="1">
        <v>1</v>
      </c>
      <c r="L2919" s="1">
        <v>2</v>
      </c>
      <c r="M2919" s="1" t="s">
        <v>14424</v>
      </c>
      <c r="N2919" s="1" t="s">
        <v>14425</v>
      </c>
      <c r="S2919" s="1" t="s">
        <v>64</v>
      </c>
      <c r="T2919" s="1" t="s">
        <v>7221</v>
      </c>
      <c r="Y2919" s="1" t="s">
        <v>1549</v>
      </c>
      <c r="Z2919" s="1" t="s">
        <v>8176</v>
      </c>
      <c r="AC2919" s="1">
        <v>8</v>
      </c>
      <c r="AD2919" s="1" t="s">
        <v>184</v>
      </c>
      <c r="AE2919" s="1" t="s">
        <v>9781</v>
      </c>
    </row>
    <row r="2920" spans="1:72" ht="13.5" customHeight="1">
      <c r="A2920" s="4" t="str">
        <f t="shared" si="85"/>
        <v>1702_각남면_0131</v>
      </c>
      <c r="B2920" s="1">
        <v>1702</v>
      </c>
      <c r="C2920" s="1" t="s">
        <v>12741</v>
      </c>
      <c r="D2920" s="1" t="s">
        <v>12742</v>
      </c>
      <c r="E2920" s="1">
        <v>2919</v>
      </c>
      <c r="F2920" s="1">
        <v>12</v>
      </c>
      <c r="G2920" s="1" t="s">
        <v>4910</v>
      </c>
      <c r="H2920" s="1" t="s">
        <v>7062</v>
      </c>
      <c r="I2920" s="1">
        <v>1</v>
      </c>
      <c r="L2920" s="1">
        <v>3</v>
      </c>
      <c r="M2920" s="1" t="s">
        <v>14686</v>
      </c>
      <c r="N2920" s="1" t="s">
        <v>14687</v>
      </c>
      <c r="T2920" s="1" t="s">
        <v>14194</v>
      </c>
      <c r="U2920" s="1" t="s">
        <v>4919</v>
      </c>
      <c r="V2920" s="1" t="s">
        <v>7617</v>
      </c>
      <c r="W2920" s="1" t="s">
        <v>87</v>
      </c>
      <c r="X2920" s="1" t="s">
        <v>7750</v>
      </c>
      <c r="Y2920" s="1" t="s">
        <v>4920</v>
      </c>
      <c r="Z2920" s="1" t="s">
        <v>9139</v>
      </c>
      <c r="AC2920" s="1">
        <v>54</v>
      </c>
      <c r="AD2920" s="1" t="s">
        <v>323</v>
      </c>
      <c r="AE2920" s="1" t="s">
        <v>9795</v>
      </c>
      <c r="AJ2920" s="1" t="s">
        <v>17</v>
      </c>
      <c r="AK2920" s="1" t="s">
        <v>9936</v>
      </c>
      <c r="AL2920" s="1" t="s">
        <v>90</v>
      </c>
      <c r="AM2920" s="1" t="s">
        <v>9993</v>
      </c>
      <c r="AT2920" s="1" t="s">
        <v>481</v>
      </c>
      <c r="AU2920" s="1" t="s">
        <v>7339</v>
      </c>
      <c r="AV2920" s="1" t="s">
        <v>4921</v>
      </c>
      <c r="AW2920" s="1" t="s">
        <v>10706</v>
      </c>
      <c r="BG2920" s="1" t="s">
        <v>481</v>
      </c>
      <c r="BH2920" s="1" t="s">
        <v>7339</v>
      </c>
      <c r="BI2920" s="1" t="s">
        <v>4922</v>
      </c>
      <c r="BJ2920" s="1" t="s">
        <v>11388</v>
      </c>
      <c r="BK2920" s="1" t="s">
        <v>685</v>
      </c>
      <c r="BL2920" s="1" t="s">
        <v>13520</v>
      </c>
      <c r="BM2920" s="1" t="s">
        <v>15337</v>
      </c>
      <c r="BN2920" s="1" t="s">
        <v>8111</v>
      </c>
      <c r="BO2920" s="1" t="s">
        <v>481</v>
      </c>
      <c r="BP2920" s="1" t="s">
        <v>7339</v>
      </c>
      <c r="BQ2920" s="1" t="s">
        <v>4923</v>
      </c>
      <c r="BR2920" s="1" t="s">
        <v>12460</v>
      </c>
      <c r="BS2920" s="1" t="s">
        <v>399</v>
      </c>
      <c r="BT2920" s="1" t="s">
        <v>9937</v>
      </c>
    </row>
    <row r="2921" spans="1:72" ht="13.5" customHeight="1">
      <c r="A2921" s="4" t="str">
        <f t="shared" si="85"/>
        <v>1702_각남면_0131</v>
      </c>
      <c r="B2921" s="1">
        <v>1702</v>
      </c>
      <c r="C2921" s="1" t="s">
        <v>12741</v>
      </c>
      <c r="D2921" s="1" t="s">
        <v>12742</v>
      </c>
      <c r="E2921" s="1">
        <v>2920</v>
      </c>
      <c r="F2921" s="1">
        <v>12</v>
      </c>
      <c r="G2921" s="1" t="s">
        <v>4910</v>
      </c>
      <c r="H2921" s="1" t="s">
        <v>7062</v>
      </c>
      <c r="I2921" s="1">
        <v>1</v>
      </c>
      <c r="L2921" s="1">
        <v>3</v>
      </c>
      <c r="M2921" s="1" t="s">
        <v>14686</v>
      </c>
      <c r="N2921" s="1" t="s">
        <v>14687</v>
      </c>
      <c r="S2921" s="1" t="s">
        <v>49</v>
      </c>
      <c r="T2921" s="1" t="s">
        <v>2878</v>
      </c>
      <c r="W2921" s="1" t="s">
        <v>683</v>
      </c>
      <c r="X2921" s="1" t="s">
        <v>7771</v>
      </c>
      <c r="Y2921" s="1" t="s">
        <v>88</v>
      </c>
      <c r="Z2921" s="1" t="s">
        <v>7814</v>
      </c>
      <c r="AC2921" s="1">
        <v>49</v>
      </c>
      <c r="AD2921" s="1" t="s">
        <v>145</v>
      </c>
      <c r="AE2921" s="1" t="s">
        <v>9775</v>
      </c>
      <c r="AJ2921" s="1" t="s">
        <v>17</v>
      </c>
      <c r="AK2921" s="1" t="s">
        <v>9936</v>
      </c>
      <c r="AL2921" s="1" t="s">
        <v>565</v>
      </c>
      <c r="AM2921" s="1" t="s">
        <v>9927</v>
      </c>
      <c r="AT2921" s="1" t="s">
        <v>363</v>
      </c>
      <c r="AU2921" s="1" t="s">
        <v>7491</v>
      </c>
      <c r="AV2921" s="1" t="s">
        <v>1498</v>
      </c>
      <c r="AW2921" s="1" t="s">
        <v>8158</v>
      </c>
      <c r="BG2921" s="1" t="s">
        <v>189</v>
      </c>
      <c r="BH2921" s="1" t="s">
        <v>7414</v>
      </c>
      <c r="BI2921" s="1" t="s">
        <v>569</v>
      </c>
      <c r="BJ2921" s="1" t="s">
        <v>10327</v>
      </c>
      <c r="BK2921" s="1" t="s">
        <v>46</v>
      </c>
      <c r="BL2921" s="1" t="s">
        <v>7417</v>
      </c>
      <c r="BM2921" s="1" t="s">
        <v>15937</v>
      </c>
      <c r="BN2921" s="1" t="s">
        <v>13599</v>
      </c>
      <c r="BO2921" s="1" t="s">
        <v>46</v>
      </c>
      <c r="BP2921" s="1" t="s">
        <v>7417</v>
      </c>
      <c r="BQ2921" s="1" t="s">
        <v>1499</v>
      </c>
      <c r="BR2921" s="1" t="s">
        <v>12120</v>
      </c>
      <c r="BS2921" s="1" t="s">
        <v>597</v>
      </c>
      <c r="BT2921" s="1" t="s">
        <v>10004</v>
      </c>
    </row>
    <row r="2922" spans="1:72" ht="13.5" customHeight="1">
      <c r="A2922" s="4" t="str">
        <f t="shared" si="85"/>
        <v>1702_각남면_0131</v>
      </c>
      <c r="B2922" s="1">
        <v>1702</v>
      </c>
      <c r="C2922" s="1" t="s">
        <v>12741</v>
      </c>
      <c r="D2922" s="1" t="s">
        <v>12742</v>
      </c>
      <c r="E2922" s="1">
        <v>2921</v>
      </c>
      <c r="F2922" s="1">
        <v>12</v>
      </c>
      <c r="G2922" s="1" t="s">
        <v>4910</v>
      </c>
      <c r="H2922" s="1" t="s">
        <v>7062</v>
      </c>
      <c r="I2922" s="1">
        <v>1</v>
      </c>
      <c r="L2922" s="1">
        <v>3</v>
      </c>
      <c r="M2922" s="1" t="s">
        <v>14686</v>
      </c>
      <c r="N2922" s="1" t="s">
        <v>14687</v>
      </c>
      <c r="S2922" s="1" t="s">
        <v>64</v>
      </c>
      <c r="T2922" s="1" t="s">
        <v>7221</v>
      </c>
      <c r="Y2922" s="1" t="s">
        <v>88</v>
      </c>
      <c r="Z2922" s="1" t="s">
        <v>7814</v>
      </c>
      <c r="AC2922" s="1">
        <v>29</v>
      </c>
      <c r="AD2922" s="1" t="s">
        <v>232</v>
      </c>
      <c r="AE2922" s="1" t="s">
        <v>9785</v>
      </c>
    </row>
    <row r="2923" spans="1:72" ht="13.5" customHeight="1">
      <c r="A2923" s="4" t="str">
        <f t="shared" si="85"/>
        <v>1702_각남면_0131</v>
      </c>
      <c r="B2923" s="1">
        <v>1702</v>
      </c>
      <c r="C2923" s="1" t="s">
        <v>12741</v>
      </c>
      <c r="D2923" s="1" t="s">
        <v>12742</v>
      </c>
      <c r="E2923" s="1">
        <v>2922</v>
      </c>
      <c r="F2923" s="1">
        <v>12</v>
      </c>
      <c r="G2923" s="1" t="s">
        <v>4910</v>
      </c>
      <c r="H2923" s="1" t="s">
        <v>7062</v>
      </c>
      <c r="I2923" s="1">
        <v>1</v>
      </c>
      <c r="L2923" s="1">
        <v>3</v>
      </c>
      <c r="M2923" s="1" t="s">
        <v>14686</v>
      </c>
      <c r="N2923" s="1" t="s">
        <v>14687</v>
      </c>
      <c r="S2923" s="1" t="s">
        <v>64</v>
      </c>
      <c r="T2923" s="1" t="s">
        <v>7221</v>
      </c>
      <c r="Y2923" s="1" t="s">
        <v>88</v>
      </c>
      <c r="Z2923" s="1" t="s">
        <v>7814</v>
      </c>
      <c r="AC2923" s="1">
        <v>8</v>
      </c>
      <c r="AD2923" s="1" t="s">
        <v>184</v>
      </c>
      <c r="AE2923" s="1" t="s">
        <v>9781</v>
      </c>
    </row>
    <row r="2924" spans="1:72" ht="13.5" customHeight="1">
      <c r="A2924" s="4" t="str">
        <f t="shared" si="85"/>
        <v>1702_각남면_0131</v>
      </c>
      <c r="B2924" s="1">
        <v>1702</v>
      </c>
      <c r="C2924" s="1" t="s">
        <v>12741</v>
      </c>
      <c r="D2924" s="1" t="s">
        <v>12742</v>
      </c>
      <c r="E2924" s="1">
        <v>2923</v>
      </c>
      <c r="F2924" s="1">
        <v>12</v>
      </c>
      <c r="G2924" s="1" t="s">
        <v>4910</v>
      </c>
      <c r="H2924" s="1" t="s">
        <v>7062</v>
      </c>
      <c r="I2924" s="1">
        <v>1</v>
      </c>
      <c r="L2924" s="1">
        <v>3</v>
      </c>
      <c r="M2924" s="1" t="s">
        <v>14686</v>
      </c>
      <c r="N2924" s="1" t="s">
        <v>14687</v>
      </c>
      <c r="S2924" s="1" t="s">
        <v>68</v>
      </c>
      <c r="T2924" s="1" t="s">
        <v>7222</v>
      </c>
      <c r="Y2924" s="1" t="s">
        <v>2285</v>
      </c>
      <c r="Z2924" s="1" t="s">
        <v>8369</v>
      </c>
      <c r="AC2924" s="1">
        <v>12</v>
      </c>
      <c r="AD2924" s="1" t="s">
        <v>736</v>
      </c>
      <c r="AE2924" s="1" t="s">
        <v>9813</v>
      </c>
      <c r="AF2924" s="1" t="s">
        <v>100</v>
      </c>
      <c r="AG2924" s="1" t="s">
        <v>9819</v>
      </c>
    </row>
    <row r="2925" spans="1:72" ht="13.5" customHeight="1">
      <c r="A2925" s="4" t="str">
        <f t="shared" si="85"/>
        <v>1702_각남면_0131</v>
      </c>
      <c r="B2925" s="1">
        <v>1702</v>
      </c>
      <c r="C2925" s="1" t="s">
        <v>12741</v>
      </c>
      <c r="D2925" s="1" t="s">
        <v>12742</v>
      </c>
      <c r="E2925" s="1">
        <v>2924</v>
      </c>
      <c r="F2925" s="1">
        <v>12</v>
      </c>
      <c r="G2925" s="1" t="s">
        <v>4910</v>
      </c>
      <c r="H2925" s="1" t="s">
        <v>7062</v>
      </c>
      <c r="I2925" s="1">
        <v>1</v>
      </c>
      <c r="L2925" s="1">
        <v>4</v>
      </c>
      <c r="M2925" s="1" t="s">
        <v>14952</v>
      </c>
      <c r="N2925" s="1" t="s">
        <v>14953</v>
      </c>
      <c r="T2925" s="1" t="s">
        <v>14194</v>
      </c>
      <c r="U2925" s="1" t="s">
        <v>55</v>
      </c>
      <c r="V2925" s="1" t="s">
        <v>7306</v>
      </c>
      <c r="W2925" s="1" t="s">
        <v>155</v>
      </c>
      <c r="X2925" s="1" t="s">
        <v>7753</v>
      </c>
      <c r="Y2925" s="1" t="s">
        <v>4924</v>
      </c>
      <c r="Z2925" s="1" t="s">
        <v>9140</v>
      </c>
      <c r="AC2925" s="1">
        <v>42</v>
      </c>
      <c r="AD2925" s="1" t="s">
        <v>266</v>
      </c>
      <c r="AE2925" s="1" t="s">
        <v>9788</v>
      </c>
      <c r="AJ2925" s="1" t="s">
        <v>17</v>
      </c>
      <c r="AK2925" s="1" t="s">
        <v>9936</v>
      </c>
      <c r="AL2925" s="1" t="s">
        <v>348</v>
      </c>
      <c r="AM2925" s="1" t="s">
        <v>10001</v>
      </c>
      <c r="AT2925" s="1" t="s">
        <v>1842</v>
      </c>
      <c r="AU2925" s="1" t="s">
        <v>7605</v>
      </c>
      <c r="AV2925" s="1" t="s">
        <v>4925</v>
      </c>
      <c r="AW2925" s="1" t="s">
        <v>10707</v>
      </c>
      <c r="BG2925" s="1" t="s">
        <v>4660</v>
      </c>
      <c r="BH2925" s="1" t="s">
        <v>11087</v>
      </c>
      <c r="BI2925" s="1" t="s">
        <v>4581</v>
      </c>
      <c r="BJ2925" s="1" t="s">
        <v>7773</v>
      </c>
      <c r="BK2925" s="1" t="s">
        <v>4671</v>
      </c>
      <c r="BL2925" s="1" t="s">
        <v>11552</v>
      </c>
      <c r="BM2925" s="1" t="s">
        <v>4672</v>
      </c>
      <c r="BN2925" s="1" t="s">
        <v>11831</v>
      </c>
      <c r="BO2925" s="1" t="s">
        <v>207</v>
      </c>
      <c r="BP2925" s="1" t="s">
        <v>10187</v>
      </c>
      <c r="BQ2925" s="1" t="s">
        <v>4673</v>
      </c>
      <c r="BR2925" s="1" t="s">
        <v>13831</v>
      </c>
      <c r="BS2925" s="1" t="s">
        <v>79</v>
      </c>
      <c r="BT2925" s="1" t="s">
        <v>14129</v>
      </c>
    </row>
    <row r="2926" spans="1:72" ht="13.5" customHeight="1">
      <c r="A2926" s="4" t="str">
        <f t="shared" si="85"/>
        <v>1702_각남면_0131</v>
      </c>
      <c r="B2926" s="1">
        <v>1702</v>
      </c>
      <c r="C2926" s="1" t="s">
        <v>12741</v>
      </c>
      <c r="D2926" s="1" t="s">
        <v>12742</v>
      </c>
      <c r="E2926" s="1">
        <v>2925</v>
      </c>
      <c r="F2926" s="1">
        <v>12</v>
      </c>
      <c r="G2926" s="1" t="s">
        <v>4910</v>
      </c>
      <c r="H2926" s="1" t="s">
        <v>7062</v>
      </c>
      <c r="I2926" s="1">
        <v>1</v>
      </c>
      <c r="L2926" s="1">
        <v>4</v>
      </c>
      <c r="M2926" s="1" t="s">
        <v>14952</v>
      </c>
      <c r="N2926" s="1" t="s">
        <v>14953</v>
      </c>
      <c r="S2926" s="1" t="s">
        <v>49</v>
      </c>
      <c r="T2926" s="1" t="s">
        <v>2878</v>
      </c>
      <c r="W2926" s="1" t="s">
        <v>76</v>
      </c>
      <c r="X2926" s="1" t="s">
        <v>12974</v>
      </c>
      <c r="Y2926" s="1" t="s">
        <v>119</v>
      </c>
      <c r="Z2926" s="1" t="s">
        <v>7818</v>
      </c>
      <c r="AC2926" s="1">
        <v>36</v>
      </c>
      <c r="AD2926" s="1" t="s">
        <v>289</v>
      </c>
      <c r="AE2926" s="1" t="s">
        <v>9790</v>
      </c>
      <c r="AJ2926" s="1" t="s">
        <v>2054</v>
      </c>
      <c r="AK2926" s="1" t="s">
        <v>9990</v>
      </c>
      <c r="AL2926" s="1" t="s">
        <v>149</v>
      </c>
      <c r="AM2926" s="1" t="s">
        <v>9962</v>
      </c>
      <c r="AT2926" s="1" t="s">
        <v>55</v>
      </c>
      <c r="AU2926" s="1" t="s">
        <v>7306</v>
      </c>
      <c r="AV2926" s="1" t="s">
        <v>4926</v>
      </c>
      <c r="AW2926" s="1" t="s">
        <v>10708</v>
      </c>
      <c r="BG2926" s="1" t="s">
        <v>1842</v>
      </c>
      <c r="BH2926" s="1" t="s">
        <v>7605</v>
      </c>
      <c r="BI2926" s="1" t="s">
        <v>4927</v>
      </c>
      <c r="BJ2926" s="1" t="s">
        <v>11389</v>
      </c>
      <c r="BK2926" s="1" t="s">
        <v>4928</v>
      </c>
      <c r="BL2926" s="1" t="s">
        <v>11559</v>
      </c>
      <c r="BM2926" s="1" t="s">
        <v>15527</v>
      </c>
      <c r="BN2926" s="1" t="s">
        <v>11403</v>
      </c>
      <c r="BO2926" s="1" t="s">
        <v>207</v>
      </c>
      <c r="BP2926" s="1" t="s">
        <v>10187</v>
      </c>
      <c r="BQ2926" s="1" t="s">
        <v>4929</v>
      </c>
      <c r="BR2926" s="1" t="s">
        <v>12461</v>
      </c>
      <c r="BS2926" s="1" t="s">
        <v>828</v>
      </c>
      <c r="BT2926" s="1" t="s">
        <v>9963</v>
      </c>
    </row>
    <row r="2927" spans="1:72" ht="13.5" customHeight="1">
      <c r="A2927" s="4" t="str">
        <f t="shared" si="85"/>
        <v>1702_각남면_0131</v>
      </c>
      <c r="B2927" s="1">
        <v>1702</v>
      </c>
      <c r="C2927" s="1" t="s">
        <v>12741</v>
      </c>
      <c r="D2927" s="1" t="s">
        <v>12742</v>
      </c>
      <c r="E2927" s="1">
        <v>2926</v>
      </c>
      <c r="F2927" s="1">
        <v>12</v>
      </c>
      <c r="G2927" s="1" t="s">
        <v>4910</v>
      </c>
      <c r="H2927" s="1" t="s">
        <v>7062</v>
      </c>
      <c r="I2927" s="1">
        <v>1</v>
      </c>
      <c r="L2927" s="1">
        <v>4</v>
      </c>
      <c r="M2927" s="1" t="s">
        <v>14952</v>
      </c>
      <c r="N2927" s="1" t="s">
        <v>14953</v>
      </c>
      <c r="T2927" s="1" t="s">
        <v>15307</v>
      </c>
      <c r="U2927" s="1" t="s">
        <v>4930</v>
      </c>
      <c r="V2927" s="1" t="s">
        <v>7618</v>
      </c>
      <c r="Y2927" s="1" t="s">
        <v>4931</v>
      </c>
      <c r="Z2927" s="1" t="s">
        <v>9141</v>
      </c>
      <c r="AC2927" s="1">
        <v>31</v>
      </c>
      <c r="AD2927" s="1" t="s">
        <v>607</v>
      </c>
      <c r="AE2927" s="1" t="s">
        <v>9809</v>
      </c>
      <c r="AT2927" s="1" t="s">
        <v>57</v>
      </c>
      <c r="AU2927" s="1" t="s">
        <v>7320</v>
      </c>
      <c r="AV2927" s="1" t="s">
        <v>2954</v>
      </c>
      <c r="AW2927" s="1" t="s">
        <v>8560</v>
      </c>
      <c r="BB2927" s="1" t="s">
        <v>141</v>
      </c>
      <c r="BC2927" s="1" t="s">
        <v>7634</v>
      </c>
      <c r="BD2927" s="1" t="s">
        <v>15528</v>
      </c>
      <c r="BE2927" s="1" t="s">
        <v>9148</v>
      </c>
    </row>
    <row r="2928" spans="1:72" ht="13.5" customHeight="1">
      <c r="A2928" s="4" t="str">
        <f t="shared" si="85"/>
        <v>1702_각남면_0131</v>
      </c>
      <c r="B2928" s="1">
        <v>1702</v>
      </c>
      <c r="C2928" s="1" t="s">
        <v>12741</v>
      </c>
      <c r="D2928" s="1" t="s">
        <v>12742</v>
      </c>
      <c r="E2928" s="1">
        <v>2927</v>
      </c>
      <c r="F2928" s="1">
        <v>12</v>
      </c>
      <c r="G2928" s="1" t="s">
        <v>4910</v>
      </c>
      <c r="H2928" s="1" t="s">
        <v>7062</v>
      </c>
      <c r="I2928" s="1">
        <v>1</v>
      </c>
      <c r="L2928" s="1">
        <v>4</v>
      </c>
      <c r="M2928" s="1" t="s">
        <v>14952</v>
      </c>
      <c r="N2928" s="1" t="s">
        <v>14953</v>
      </c>
      <c r="T2928" s="1" t="s">
        <v>15307</v>
      </c>
      <c r="U2928" s="1" t="s">
        <v>130</v>
      </c>
      <c r="V2928" s="1" t="s">
        <v>7309</v>
      </c>
      <c r="Y2928" s="1" t="s">
        <v>15806</v>
      </c>
      <c r="Z2928" s="1" t="s">
        <v>13038</v>
      </c>
      <c r="AC2928" s="1">
        <v>57</v>
      </c>
      <c r="AD2928" s="1" t="s">
        <v>304</v>
      </c>
      <c r="AE2928" s="1" t="s">
        <v>9792</v>
      </c>
      <c r="AT2928" s="1" t="s">
        <v>57</v>
      </c>
      <c r="AU2928" s="1" t="s">
        <v>7320</v>
      </c>
      <c r="AV2928" s="1" t="s">
        <v>4932</v>
      </c>
      <c r="AW2928" s="1" t="s">
        <v>13438</v>
      </c>
      <c r="BB2928" s="1" t="s">
        <v>128</v>
      </c>
      <c r="BC2928" s="1" t="s">
        <v>13465</v>
      </c>
      <c r="BD2928" s="1" t="s">
        <v>15529</v>
      </c>
      <c r="BE2928" s="1" t="s">
        <v>10984</v>
      </c>
    </row>
    <row r="2929" spans="1:73" ht="13.5" customHeight="1">
      <c r="A2929" s="4" t="str">
        <f t="shared" si="85"/>
        <v>1702_각남면_0131</v>
      </c>
      <c r="B2929" s="1">
        <v>1702</v>
      </c>
      <c r="C2929" s="1" t="s">
        <v>12741</v>
      </c>
      <c r="D2929" s="1" t="s">
        <v>12742</v>
      </c>
      <c r="E2929" s="1">
        <v>2928</v>
      </c>
      <c r="F2929" s="1">
        <v>12</v>
      </c>
      <c r="G2929" s="1" t="s">
        <v>4910</v>
      </c>
      <c r="H2929" s="1" t="s">
        <v>7062</v>
      </c>
      <c r="I2929" s="1">
        <v>1</v>
      </c>
      <c r="L2929" s="1">
        <v>4</v>
      </c>
      <c r="M2929" s="1" t="s">
        <v>14952</v>
      </c>
      <c r="N2929" s="1" t="s">
        <v>14953</v>
      </c>
      <c r="T2929" s="1" t="s">
        <v>15307</v>
      </c>
      <c r="U2929" s="1" t="s">
        <v>130</v>
      </c>
      <c r="V2929" s="1" t="s">
        <v>7309</v>
      </c>
      <c r="Y2929" s="1" t="s">
        <v>15436</v>
      </c>
      <c r="Z2929" s="1" t="s">
        <v>8564</v>
      </c>
      <c r="AC2929" s="1">
        <v>60</v>
      </c>
      <c r="AD2929" s="1" t="s">
        <v>132</v>
      </c>
      <c r="AE2929" s="1" t="s">
        <v>9772</v>
      </c>
      <c r="AT2929" s="1" t="s">
        <v>57</v>
      </c>
      <c r="AU2929" s="1" t="s">
        <v>7320</v>
      </c>
      <c r="AV2929" s="1" t="s">
        <v>1882</v>
      </c>
      <c r="AW2929" s="1" t="s">
        <v>8303</v>
      </c>
      <c r="BB2929" s="1" t="s">
        <v>128</v>
      </c>
      <c r="BC2929" s="1" t="s">
        <v>13465</v>
      </c>
      <c r="BD2929" s="1" t="s">
        <v>1456</v>
      </c>
      <c r="BE2929" s="1" t="s">
        <v>8137</v>
      </c>
    </row>
    <row r="2930" spans="1:73" ht="13.5" customHeight="1">
      <c r="A2930" s="4" t="str">
        <f t="shared" si="85"/>
        <v>1702_각남면_0131</v>
      </c>
      <c r="B2930" s="1">
        <v>1702</v>
      </c>
      <c r="C2930" s="1" t="s">
        <v>12741</v>
      </c>
      <c r="D2930" s="1" t="s">
        <v>12742</v>
      </c>
      <c r="E2930" s="1">
        <v>2929</v>
      </c>
      <c r="F2930" s="1">
        <v>12</v>
      </c>
      <c r="G2930" s="1" t="s">
        <v>4910</v>
      </c>
      <c r="H2930" s="1" t="s">
        <v>7062</v>
      </c>
      <c r="I2930" s="1">
        <v>1</v>
      </c>
      <c r="L2930" s="1">
        <v>4</v>
      </c>
      <c r="M2930" s="1" t="s">
        <v>14952</v>
      </c>
      <c r="N2930" s="1" t="s">
        <v>14953</v>
      </c>
      <c r="T2930" s="1" t="s">
        <v>15307</v>
      </c>
      <c r="U2930" s="1" t="s">
        <v>130</v>
      </c>
      <c r="V2930" s="1" t="s">
        <v>7309</v>
      </c>
      <c r="Y2930" s="1" t="s">
        <v>15530</v>
      </c>
      <c r="Z2930" s="1" t="s">
        <v>8564</v>
      </c>
      <c r="AC2930" s="1">
        <v>60</v>
      </c>
      <c r="AD2930" s="1" t="s">
        <v>132</v>
      </c>
      <c r="AE2930" s="1" t="s">
        <v>9772</v>
      </c>
      <c r="AV2930" s="1" t="s">
        <v>4858</v>
      </c>
      <c r="AW2930" s="1" t="s">
        <v>13452</v>
      </c>
      <c r="BD2930" s="1" t="s">
        <v>4858</v>
      </c>
      <c r="BE2930" s="1" t="s">
        <v>13452</v>
      </c>
      <c r="BU2930" s="1" t="s">
        <v>4933</v>
      </c>
    </row>
    <row r="2931" spans="1:73" ht="13.5" customHeight="1">
      <c r="A2931" s="4" t="str">
        <f t="shared" si="85"/>
        <v>1702_각남면_0131</v>
      </c>
      <c r="B2931" s="1">
        <v>1702</v>
      </c>
      <c r="C2931" s="1" t="s">
        <v>12741</v>
      </c>
      <c r="D2931" s="1" t="s">
        <v>12742</v>
      </c>
      <c r="E2931" s="1">
        <v>2930</v>
      </c>
      <c r="F2931" s="1">
        <v>12</v>
      </c>
      <c r="G2931" s="1" t="s">
        <v>4910</v>
      </c>
      <c r="H2931" s="1" t="s">
        <v>7062</v>
      </c>
      <c r="I2931" s="1">
        <v>1</v>
      </c>
      <c r="L2931" s="1">
        <v>4</v>
      </c>
      <c r="M2931" s="1" t="s">
        <v>14952</v>
      </c>
      <c r="N2931" s="1" t="s">
        <v>14953</v>
      </c>
      <c r="T2931" s="1" t="s">
        <v>15307</v>
      </c>
      <c r="U2931" s="1" t="s">
        <v>130</v>
      </c>
      <c r="V2931" s="1" t="s">
        <v>7309</v>
      </c>
      <c r="Y2931" s="1" t="s">
        <v>2877</v>
      </c>
      <c r="Z2931" s="1" t="s">
        <v>8536</v>
      </c>
      <c r="AC2931" s="1">
        <v>30</v>
      </c>
      <c r="AD2931" s="1" t="s">
        <v>78</v>
      </c>
      <c r="AE2931" s="1" t="s">
        <v>9767</v>
      </c>
      <c r="AT2931" s="1" t="s">
        <v>57</v>
      </c>
      <c r="AU2931" s="1" t="s">
        <v>7320</v>
      </c>
      <c r="AV2931" s="1" t="s">
        <v>2614</v>
      </c>
      <c r="AW2931" s="1" t="s">
        <v>9743</v>
      </c>
      <c r="BB2931" s="1" t="s">
        <v>141</v>
      </c>
      <c r="BC2931" s="1" t="s">
        <v>7634</v>
      </c>
      <c r="BD2931" s="1" t="s">
        <v>15436</v>
      </c>
      <c r="BE2931" s="1" t="s">
        <v>8564</v>
      </c>
    </row>
    <row r="2932" spans="1:73" ht="13.5" customHeight="1">
      <c r="A2932" s="4" t="str">
        <f t="shared" si="85"/>
        <v>1702_각남면_0131</v>
      </c>
      <c r="B2932" s="1">
        <v>1702</v>
      </c>
      <c r="C2932" s="1" t="s">
        <v>12741</v>
      </c>
      <c r="D2932" s="1" t="s">
        <v>12742</v>
      </c>
      <c r="E2932" s="1">
        <v>2931</v>
      </c>
      <c r="F2932" s="1">
        <v>12</v>
      </c>
      <c r="G2932" s="1" t="s">
        <v>4910</v>
      </c>
      <c r="H2932" s="1" t="s">
        <v>7062</v>
      </c>
      <c r="I2932" s="1">
        <v>1</v>
      </c>
      <c r="L2932" s="1">
        <v>4</v>
      </c>
      <c r="M2932" s="1" t="s">
        <v>14952</v>
      </c>
      <c r="N2932" s="1" t="s">
        <v>14953</v>
      </c>
      <c r="T2932" s="1" t="s">
        <v>15307</v>
      </c>
      <c r="U2932" s="1" t="s">
        <v>130</v>
      </c>
      <c r="V2932" s="1" t="s">
        <v>7309</v>
      </c>
      <c r="Y2932" s="1" t="s">
        <v>1128</v>
      </c>
      <c r="Z2932" s="1" t="s">
        <v>9142</v>
      </c>
      <c r="AC2932" s="1">
        <v>44</v>
      </c>
      <c r="AD2932" s="1" t="s">
        <v>1106</v>
      </c>
      <c r="AE2932" s="1" t="s">
        <v>9816</v>
      </c>
      <c r="AT2932" s="1" t="s">
        <v>126</v>
      </c>
      <c r="AU2932" s="1" t="s">
        <v>10186</v>
      </c>
      <c r="AV2932" s="1" t="s">
        <v>4934</v>
      </c>
      <c r="AW2932" s="1" t="s">
        <v>10709</v>
      </c>
      <c r="BB2932" s="1" t="s">
        <v>141</v>
      </c>
      <c r="BC2932" s="1" t="s">
        <v>7634</v>
      </c>
      <c r="BD2932" s="1" t="s">
        <v>4935</v>
      </c>
      <c r="BE2932" s="1" t="s">
        <v>10985</v>
      </c>
    </row>
    <row r="2933" spans="1:73" ht="13.5" customHeight="1">
      <c r="A2933" s="4" t="str">
        <f t="shared" si="85"/>
        <v>1702_각남면_0131</v>
      </c>
      <c r="B2933" s="1">
        <v>1702</v>
      </c>
      <c r="C2933" s="1" t="s">
        <v>12741</v>
      </c>
      <c r="D2933" s="1" t="s">
        <v>12742</v>
      </c>
      <c r="E2933" s="1">
        <v>2932</v>
      </c>
      <c r="F2933" s="1">
        <v>12</v>
      </c>
      <c r="G2933" s="1" t="s">
        <v>4910</v>
      </c>
      <c r="H2933" s="1" t="s">
        <v>7062</v>
      </c>
      <c r="I2933" s="1">
        <v>1</v>
      </c>
      <c r="L2933" s="1">
        <v>4</v>
      </c>
      <c r="M2933" s="1" t="s">
        <v>14952</v>
      </c>
      <c r="N2933" s="1" t="s">
        <v>14953</v>
      </c>
      <c r="T2933" s="1" t="s">
        <v>15307</v>
      </c>
      <c r="U2933" s="1" t="s">
        <v>130</v>
      </c>
      <c r="V2933" s="1" t="s">
        <v>7309</v>
      </c>
      <c r="Y2933" s="1" t="s">
        <v>2360</v>
      </c>
      <c r="Z2933" s="1" t="s">
        <v>8395</v>
      </c>
      <c r="AC2933" s="1">
        <v>13</v>
      </c>
      <c r="AD2933" s="1" t="s">
        <v>717</v>
      </c>
      <c r="AE2933" s="1" t="s">
        <v>9812</v>
      </c>
      <c r="AT2933" s="1" t="s">
        <v>126</v>
      </c>
      <c r="AU2933" s="1" t="s">
        <v>10186</v>
      </c>
      <c r="AV2933" s="1" t="s">
        <v>1591</v>
      </c>
      <c r="AW2933" s="1" t="s">
        <v>8192</v>
      </c>
      <c r="BB2933" s="1" t="s">
        <v>141</v>
      </c>
      <c r="BC2933" s="1" t="s">
        <v>7634</v>
      </c>
      <c r="BD2933" s="1" t="s">
        <v>1128</v>
      </c>
      <c r="BE2933" s="1" t="s">
        <v>9142</v>
      </c>
    </row>
    <row r="2934" spans="1:73" ht="13.5" customHeight="1">
      <c r="A2934" s="4" t="str">
        <f t="shared" si="85"/>
        <v>1702_각남면_0131</v>
      </c>
      <c r="B2934" s="1">
        <v>1702</v>
      </c>
      <c r="C2934" s="1" t="s">
        <v>12741</v>
      </c>
      <c r="D2934" s="1" t="s">
        <v>12742</v>
      </c>
      <c r="E2934" s="1">
        <v>2933</v>
      </c>
      <c r="F2934" s="1">
        <v>12</v>
      </c>
      <c r="G2934" s="1" t="s">
        <v>4910</v>
      </c>
      <c r="H2934" s="1" t="s">
        <v>7062</v>
      </c>
      <c r="I2934" s="1">
        <v>1</v>
      </c>
      <c r="L2934" s="1">
        <v>4</v>
      </c>
      <c r="M2934" s="1" t="s">
        <v>14952</v>
      </c>
      <c r="N2934" s="1" t="s">
        <v>14953</v>
      </c>
      <c r="T2934" s="1" t="s">
        <v>15307</v>
      </c>
      <c r="U2934" s="1" t="s">
        <v>130</v>
      </c>
      <c r="V2934" s="1" t="s">
        <v>7309</v>
      </c>
      <c r="Y2934" s="1" t="s">
        <v>3878</v>
      </c>
      <c r="Z2934" s="1" t="s">
        <v>9143</v>
      </c>
      <c r="AC2934" s="1">
        <v>11</v>
      </c>
      <c r="AD2934" s="1" t="s">
        <v>313</v>
      </c>
      <c r="AE2934" s="1" t="s">
        <v>9793</v>
      </c>
      <c r="AT2934" s="1" t="s">
        <v>126</v>
      </c>
      <c r="AU2934" s="1" t="s">
        <v>10186</v>
      </c>
      <c r="AV2934" s="1" t="s">
        <v>1591</v>
      </c>
      <c r="AW2934" s="1" t="s">
        <v>8192</v>
      </c>
      <c r="BB2934" s="1" t="s">
        <v>141</v>
      </c>
      <c r="BC2934" s="1" t="s">
        <v>7634</v>
      </c>
      <c r="BD2934" s="1" t="s">
        <v>1128</v>
      </c>
      <c r="BE2934" s="1" t="s">
        <v>9142</v>
      </c>
    </row>
    <row r="2935" spans="1:73" ht="13.5" customHeight="1">
      <c r="A2935" s="4" t="str">
        <f t="shared" si="85"/>
        <v>1702_각남면_0131</v>
      </c>
      <c r="B2935" s="1">
        <v>1702</v>
      </c>
      <c r="C2935" s="1" t="s">
        <v>12741</v>
      </c>
      <c r="D2935" s="1" t="s">
        <v>12742</v>
      </c>
      <c r="E2935" s="1">
        <v>2934</v>
      </c>
      <c r="F2935" s="1">
        <v>12</v>
      </c>
      <c r="G2935" s="1" t="s">
        <v>4910</v>
      </c>
      <c r="H2935" s="1" t="s">
        <v>7062</v>
      </c>
      <c r="I2935" s="1">
        <v>1</v>
      </c>
      <c r="L2935" s="1">
        <v>4</v>
      </c>
      <c r="M2935" s="1" t="s">
        <v>14952</v>
      </c>
      <c r="N2935" s="1" t="s">
        <v>14953</v>
      </c>
      <c r="T2935" s="1" t="s">
        <v>15307</v>
      </c>
      <c r="U2935" s="1" t="s">
        <v>130</v>
      </c>
      <c r="V2935" s="1" t="s">
        <v>7309</v>
      </c>
      <c r="Y2935" s="1" t="s">
        <v>4936</v>
      </c>
      <c r="Z2935" s="1" t="s">
        <v>9144</v>
      </c>
      <c r="AC2935" s="1">
        <v>9</v>
      </c>
      <c r="AD2935" s="1" t="s">
        <v>408</v>
      </c>
      <c r="AE2935" s="1" t="s">
        <v>9800</v>
      </c>
      <c r="AT2935" s="1" t="s">
        <v>126</v>
      </c>
      <c r="AU2935" s="1" t="s">
        <v>10186</v>
      </c>
      <c r="AV2935" s="1" t="s">
        <v>1591</v>
      </c>
      <c r="AW2935" s="1" t="s">
        <v>8192</v>
      </c>
      <c r="BB2935" s="1" t="s">
        <v>141</v>
      </c>
      <c r="BC2935" s="1" t="s">
        <v>7634</v>
      </c>
      <c r="BD2935" s="1" t="s">
        <v>1128</v>
      </c>
      <c r="BE2935" s="1" t="s">
        <v>9142</v>
      </c>
    </row>
    <row r="2936" spans="1:73" ht="13.5" customHeight="1">
      <c r="A2936" s="4" t="str">
        <f t="shared" si="85"/>
        <v>1702_각남면_0131</v>
      </c>
      <c r="B2936" s="1">
        <v>1702</v>
      </c>
      <c r="C2936" s="1" t="s">
        <v>12741</v>
      </c>
      <c r="D2936" s="1" t="s">
        <v>12742</v>
      </c>
      <c r="E2936" s="1">
        <v>2935</v>
      </c>
      <c r="F2936" s="1">
        <v>12</v>
      </c>
      <c r="G2936" s="1" t="s">
        <v>4910</v>
      </c>
      <c r="H2936" s="1" t="s">
        <v>7062</v>
      </c>
      <c r="I2936" s="1">
        <v>1</v>
      </c>
      <c r="L2936" s="1">
        <v>4</v>
      </c>
      <c r="M2936" s="1" t="s">
        <v>14952</v>
      </c>
      <c r="N2936" s="1" t="s">
        <v>14953</v>
      </c>
      <c r="T2936" s="1" t="s">
        <v>15307</v>
      </c>
      <c r="U2936" s="1" t="s">
        <v>130</v>
      </c>
      <c r="V2936" s="1" t="s">
        <v>7309</v>
      </c>
      <c r="Y2936" s="1" t="s">
        <v>4937</v>
      </c>
      <c r="Z2936" s="1" t="s">
        <v>9145</v>
      </c>
      <c r="AC2936" s="1">
        <v>8</v>
      </c>
      <c r="AD2936" s="1" t="s">
        <v>184</v>
      </c>
      <c r="AE2936" s="1" t="s">
        <v>9781</v>
      </c>
      <c r="AT2936" s="1" t="s">
        <v>126</v>
      </c>
      <c r="AU2936" s="1" t="s">
        <v>10186</v>
      </c>
      <c r="AV2936" s="1" t="s">
        <v>1591</v>
      </c>
      <c r="AW2936" s="1" t="s">
        <v>8192</v>
      </c>
      <c r="BB2936" s="1" t="s">
        <v>141</v>
      </c>
      <c r="BC2936" s="1" t="s">
        <v>7634</v>
      </c>
      <c r="BD2936" s="1" t="s">
        <v>1128</v>
      </c>
      <c r="BE2936" s="1" t="s">
        <v>9142</v>
      </c>
      <c r="BU2936" s="1" t="s">
        <v>4884</v>
      </c>
    </row>
    <row r="2937" spans="1:73" ht="13.5" customHeight="1">
      <c r="A2937" s="4" t="str">
        <f t="shared" si="85"/>
        <v>1702_각남면_0131</v>
      </c>
      <c r="B2937" s="1">
        <v>1702</v>
      </c>
      <c r="C2937" s="1" t="s">
        <v>12741</v>
      </c>
      <c r="D2937" s="1" t="s">
        <v>12742</v>
      </c>
      <c r="E2937" s="1">
        <v>2936</v>
      </c>
      <c r="F2937" s="1">
        <v>12</v>
      </c>
      <c r="G2937" s="1" t="s">
        <v>4910</v>
      </c>
      <c r="H2937" s="1" t="s">
        <v>7062</v>
      </c>
      <c r="I2937" s="1">
        <v>1</v>
      </c>
      <c r="L2937" s="1">
        <v>5</v>
      </c>
      <c r="M2937" s="1" t="s">
        <v>15191</v>
      </c>
      <c r="N2937" s="1" t="s">
        <v>15192</v>
      </c>
      <c r="T2937" s="1" t="s">
        <v>14194</v>
      </c>
      <c r="U2937" s="1" t="s">
        <v>4938</v>
      </c>
      <c r="V2937" s="1" t="s">
        <v>7619</v>
      </c>
      <c r="W2937" s="1" t="s">
        <v>155</v>
      </c>
      <c r="X2937" s="1" t="s">
        <v>7753</v>
      </c>
      <c r="Y2937" s="1" t="s">
        <v>4939</v>
      </c>
      <c r="Z2937" s="1" t="s">
        <v>9146</v>
      </c>
      <c r="AC2937" s="1">
        <v>46</v>
      </c>
      <c r="AD2937" s="1" t="s">
        <v>469</v>
      </c>
      <c r="AE2937" s="1" t="s">
        <v>9803</v>
      </c>
      <c r="AJ2937" s="1" t="s">
        <v>17</v>
      </c>
      <c r="AK2937" s="1" t="s">
        <v>9936</v>
      </c>
      <c r="AL2937" s="1" t="s">
        <v>348</v>
      </c>
      <c r="AM2937" s="1" t="s">
        <v>10001</v>
      </c>
      <c r="AT2937" s="1" t="s">
        <v>1842</v>
      </c>
      <c r="AU2937" s="1" t="s">
        <v>7605</v>
      </c>
      <c r="AV2937" s="1" t="s">
        <v>4925</v>
      </c>
      <c r="AW2937" s="1" t="s">
        <v>10707</v>
      </c>
      <c r="BG2937" s="1" t="s">
        <v>4660</v>
      </c>
      <c r="BH2937" s="1" t="s">
        <v>11087</v>
      </c>
      <c r="BI2937" s="1" t="s">
        <v>4581</v>
      </c>
      <c r="BJ2937" s="1" t="s">
        <v>7773</v>
      </c>
      <c r="BK2937" s="1" t="s">
        <v>4671</v>
      </c>
      <c r="BL2937" s="1" t="s">
        <v>11552</v>
      </c>
      <c r="BM2937" s="1" t="s">
        <v>4672</v>
      </c>
      <c r="BN2937" s="1" t="s">
        <v>11831</v>
      </c>
      <c r="BO2937" s="1" t="s">
        <v>207</v>
      </c>
      <c r="BP2937" s="1" t="s">
        <v>10187</v>
      </c>
      <c r="BQ2937" s="1" t="s">
        <v>4673</v>
      </c>
      <c r="BR2937" s="1" t="s">
        <v>13831</v>
      </c>
      <c r="BS2937" s="1" t="s">
        <v>79</v>
      </c>
      <c r="BT2937" s="1" t="s">
        <v>14129</v>
      </c>
    </row>
    <row r="2938" spans="1:73" ht="13.5" customHeight="1">
      <c r="A2938" s="4" t="str">
        <f t="shared" si="85"/>
        <v>1702_각남면_0131</v>
      </c>
      <c r="B2938" s="1">
        <v>1702</v>
      </c>
      <c r="C2938" s="1" t="s">
        <v>12741</v>
      </c>
      <c r="D2938" s="1" t="s">
        <v>12742</v>
      </c>
      <c r="E2938" s="1">
        <v>2937</v>
      </c>
      <c r="F2938" s="1">
        <v>12</v>
      </c>
      <c r="G2938" s="1" t="s">
        <v>4910</v>
      </c>
      <c r="H2938" s="1" t="s">
        <v>7062</v>
      </c>
      <c r="I2938" s="1">
        <v>1</v>
      </c>
      <c r="L2938" s="1">
        <v>5</v>
      </c>
      <c r="M2938" s="1" t="s">
        <v>15191</v>
      </c>
      <c r="N2938" s="1" t="s">
        <v>15192</v>
      </c>
      <c r="S2938" s="1" t="s">
        <v>3675</v>
      </c>
      <c r="T2938" s="1" t="s">
        <v>7273</v>
      </c>
      <c r="W2938" s="1" t="s">
        <v>155</v>
      </c>
      <c r="X2938" s="1" t="s">
        <v>7753</v>
      </c>
      <c r="Y2938" s="1" t="s">
        <v>88</v>
      </c>
      <c r="Z2938" s="1" t="s">
        <v>7814</v>
      </c>
      <c r="AC2938" s="1">
        <v>54</v>
      </c>
      <c r="AD2938" s="1" t="s">
        <v>323</v>
      </c>
      <c r="AE2938" s="1" t="s">
        <v>9795</v>
      </c>
    </row>
    <row r="2939" spans="1:73" ht="13.5" customHeight="1">
      <c r="A2939" s="4" t="str">
        <f t="shared" si="85"/>
        <v>1702_각남면_0131</v>
      </c>
      <c r="B2939" s="1">
        <v>1702</v>
      </c>
      <c r="C2939" s="1" t="s">
        <v>12741</v>
      </c>
      <c r="D2939" s="1" t="s">
        <v>12742</v>
      </c>
      <c r="E2939" s="1">
        <v>2938</v>
      </c>
      <c r="F2939" s="1">
        <v>12</v>
      </c>
      <c r="G2939" s="1" t="s">
        <v>4910</v>
      </c>
      <c r="H2939" s="1" t="s">
        <v>7062</v>
      </c>
      <c r="I2939" s="1">
        <v>1</v>
      </c>
      <c r="L2939" s="1">
        <v>5</v>
      </c>
      <c r="M2939" s="1" t="s">
        <v>15191</v>
      </c>
      <c r="N2939" s="1" t="s">
        <v>15192</v>
      </c>
      <c r="T2939" s="1" t="s">
        <v>15306</v>
      </c>
      <c r="U2939" s="1" t="s">
        <v>4940</v>
      </c>
      <c r="V2939" s="1" t="s">
        <v>7620</v>
      </c>
      <c r="Y2939" s="1" t="s">
        <v>4721</v>
      </c>
      <c r="Z2939" s="1" t="s">
        <v>9147</v>
      </c>
      <c r="AC2939" s="1">
        <v>45</v>
      </c>
      <c r="AD2939" s="1" t="s">
        <v>203</v>
      </c>
      <c r="AE2939" s="1" t="s">
        <v>9782</v>
      </c>
      <c r="AT2939" s="1" t="s">
        <v>259</v>
      </c>
      <c r="AU2939" s="1" t="s">
        <v>13350</v>
      </c>
      <c r="AV2939" s="1" t="s">
        <v>4941</v>
      </c>
      <c r="AW2939" s="1" t="s">
        <v>10710</v>
      </c>
      <c r="BB2939" s="1" t="s">
        <v>141</v>
      </c>
      <c r="BC2939" s="1" t="s">
        <v>7634</v>
      </c>
      <c r="BD2939" s="1" t="s">
        <v>15531</v>
      </c>
      <c r="BE2939" s="1" t="s">
        <v>13077</v>
      </c>
    </row>
    <row r="2940" spans="1:73" ht="13.5" customHeight="1">
      <c r="A2940" s="4" t="str">
        <f t="shared" si="85"/>
        <v>1702_각남면_0131</v>
      </c>
      <c r="B2940" s="1">
        <v>1702</v>
      </c>
      <c r="C2940" s="1" t="s">
        <v>12741</v>
      </c>
      <c r="D2940" s="1" t="s">
        <v>12742</v>
      </c>
      <c r="E2940" s="1">
        <v>2939</v>
      </c>
      <c r="F2940" s="1">
        <v>12</v>
      </c>
      <c r="G2940" s="1" t="s">
        <v>4910</v>
      </c>
      <c r="H2940" s="1" t="s">
        <v>7062</v>
      </c>
      <c r="I2940" s="1">
        <v>1</v>
      </c>
      <c r="L2940" s="1">
        <v>5</v>
      </c>
      <c r="M2940" s="1" t="s">
        <v>15191</v>
      </c>
      <c r="N2940" s="1" t="s">
        <v>15192</v>
      </c>
      <c r="T2940" s="1" t="s">
        <v>15306</v>
      </c>
      <c r="U2940" s="1" t="s">
        <v>320</v>
      </c>
      <c r="V2940" s="1" t="s">
        <v>7378</v>
      </c>
      <c r="Y2940" s="1" t="s">
        <v>15528</v>
      </c>
      <c r="Z2940" s="1" t="s">
        <v>9148</v>
      </c>
      <c r="AC2940" s="1">
        <v>56</v>
      </c>
      <c r="AD2940" s="1" t="s">
        <v>611</v>
      </c>
      <c r="AE2940" s="1" t="s">
        <v>9539</v>
      </c>
      <c r="AT2940" s="1" t="s">
        <v>259</v>
      </c>
      <c r="AU2940" s="1" t="s">
        <v>13350</v>
      </c>
      <c r="AV2940" s="1" t="s">
        <v>4941</v>
      </c>
      <c r="AW2940" s="1" t="s">
        <v>10710</v>
      </c>
      <c r="BB2940" s="1" t="s">
        <v>141</v>
      </c>
      <c r="BC2940" s="1" t="s">
        <v>7634</v>
      </c>
      <c r="BD2940" s="1" t="s">
        <v>15531</v>
      </c>
      <c r="BE2940" s="1" t="s">
        <v>13077</v>
      </c>
      <c r="BU2940" s="1" t="s">
        <v>3682</v>
      </c>
    </row>
    <row r="2941" spans="1:73" ht="13.5" customHeight="1">
      <c r="A2941" s="4" t="str">
        <f t="shared" si="85"/>
        <v>1702_각남면_0131</v>
      </c>
      <c r="B2941" s="1">
        <v>1702</v>
      </c>
      <c r="C2941" s="1" t="s">
        <v>12741</v>
      </c>
      <c r="D2941" s="1" t="s">
        <v>12742</v>
      </c>
      <c r="E2941" s="1">
        <v>2940</v>
      </c>
      <c r="F2941" s="1">
        <v>12</v>
      </c>
      <c r="G2941" s="1" t="s">
        <v>4910</v>
      </c>
      <c r="H2941" s="1" t="s">
        <v>7062</v>
      </c>
      <c r="I2941" s="1">
        <v>1</v>
      </c>
      <c r="L2941" s="1">
        <v>5</v>
      </c>
      <c r="M2941" s="1" t="s">
        <v>15191</v>
      </c>
      <c r="N2941" s="1" t="s">
        <v>15192</v>
      </c>
      <c r="T2941" s="1" t="s">
        <v>15306</v>
      </c>
      <c r="U2941" s="1" t="s">
        <v>320</v>
      </c>
      <c r="V2941" s="1" t="s">
        <v>7378</v>
      </c>
      <c r="Y2941" s="1" t="s">
        <v>603</v>
      </c>
      <c r="Z2941" s="1" t="s">
        <v>7922</v>
      </c>
      <c r="AC2941" s="1">
        <v>31</v>
      </c>
      <c r="AD2941" s="1" t="s">
        <v>607</v>
      </c>
      <c r="AE2941" s="1" t="s">
        <v>9809</v>
      </c>
      <c r="AT2941" s="1" t="s">
        <v>126</v>
      </c>
      <c r="AU2941" s="1" t="s">
        <v>10186</v>
      </c>
      <c r="AV2941" s="1" t="s">
        <v>4815</v>
      </c>
      <c r="AW2941" s="1" t="s">
        <v>10658</v>
      </c>
      <c r="BB2941" s="1" t="s">
        <v>141</v>
      </c>
      <c r="BC2941" s="1" t="s">
        <v>7634</v>
      </c>
      <c r="BD2941" s="1" t="s">
        <v>4942</v>
      </c>
      <c r="BE2941" s="1" t="s">
        <v>8957</v>
      </c>
    </row>
    <row r="2942" spans="1:73" ht="13.5" customHeight="1">
      <c r="A2942" s="4" t="str">
        <f t="shared" si="85"/>
        <v>1702_각남면_0131</v>
      </c>
      <c r="B2942" s="1">
        <v>1702</v>
      </c>
      <c r="C2942" s="1" t="s">
        <v>12741</v>
      </c>
      <c r="D2942" s="1" t="s">
        <v>12742</v>
      </c>
      <c r="E2942" s="1">
        <v>2941</v>
      </c>
      <c r="F2942" s="1">
        <v>12</v>
      </c>
      <c r="G2942" s="1" t="s">
        <v>4910</v>
      </c>
      <c r="H2942" s="1" t="s">
        <v>7062</v>
      </c>
      <c r="I2942" s="1">
        <v>1</v>
      </c>
      <c r="L2942" s="1">
        <v>5</v>
      </c>
      <c r="M2942" s="1" t="s">
        <v>15191</v>
      </c>
      <c r="N2942" s="1" t="s">
        <v>15192</v>
      </c>
      <c r="T2942" s="1" t="s">
        <v>15306</v>
      </c>
      <c r="U2942" s="1" t="s">
        <v>138</v>
      </c>
      <c r="V2942" s="1" t="s">
        <v>7310</v>
      </c>
      <c r="Y2942" s="1" t="s">
        <v>3114</v>
      </c>
      <c r="Z2942" s="1" t="s">
        <v>9149</v>
      </c>
      <c r="AC2942" s="1">
        <v>22</v>
      </c>
      <c r="AD2942" s="1" t="s">
        <v>465</v>
      </c>
      <c r="AE2942" s="1" t="s">
        <v>9802</v>
      </c>
      <c r="AT2942" s="1" t="s">
        <v>126</v>
      </c>
      <c r="AU2942" s="1" t="s">
        <v>10186</v>
      </c>
      <c r="AV2942" s="1" t="s">
        <v>2954</v>
      </c>
      <c r="AW2942" s="1" t="s">
        <v>8560</v>
      </c>
      <c r="BB2942" s="1" t="s">
        <v>141</v>
      </c>
      <c r="BC2942" s="1" t="s">
        <v>7634</v>
      </c>
      <c r="BD2942" s="1" t="s">
        <v>15528</v>
      </c>
      <c r="BE2942" s="1" t="s">
        <v>9148</v>
      </c>
    </row>
    <row r="2943" spans="1:73" ht="13.5" customHeight="1">
      <c r="A2943" s="4" t="str">
        <f t="shared" si="85"/>
        <v>1702_각남면_0131</v>
      </c>
      <c r="B2943" s="1">
        <v>1702</v>
      </c>
      <c r="C2943" s="1" t="s">
        <v>12741</v>
      </c>
      <c r="D2943" s="1" t="s">
        <v>12742</v>
      </c>
      <c r="E2943" s="1">
        <v>2942</v>
      </c>
      <c r="F2943" s="1">
        <v>12</v>
      </c>
      <c r="G2943" s="1" t="s">
        <v>4910</v>
      </c>
      <c r="H2943" s="1" t="s">
        <v>7062</v>
      </c>
      <c r="I2943" s="1">
        <v>1</v>
      </c>
      <c r="L2943" s="1">
        <v>5</v>
      </c>
      <c r="M2943" s="1" t="s">
        <v>15191</v>
      </c>
      <c r="N2943" s="1" t="s">
        <v>15192</v>
      </c>
      <c r="T2943" s="1" t="s">
        <v>15306</v>
      </c>
      <c r="U2943" s="1" t="s">
        <v>320</v>
      </c>
      <c r="V2943" s="1" t="s">
        <v>7378</v>
      </c>
      <c r="Y2943" s="1" t="s">
        <v>71</v>
      </c>
      <c r="Z2943" s="1" t="s">
        <v>7806</v>
      </c>
      <c r="AC2943" s="1">
        <v>26</v>
      </c>
      <c r="AD2943" s="1" t="s">
        <v>140</v>
      </c>
      <c r="AE2943" s="1" t="s">
        <v>9774</v>
      </c>
      <c r="AT2943" s="1" t="s">
        <v>126</v>
      </c>
      <c r="AU2943" s="1" t="s">
        <v>10186</v>
      </c>
      <c r="AV2943" s="1" t="s">
        <v>768</v>
      </c>
      <c r="AW2943" s="1" t="s">
        <v>9548</v>
      </c>
      <c r="BB2943" s="1" t="s">
        <v>141</v>
      </c>
      <c r="BC2943" s="1" t="s">
        <v>7634</v>
      </c>
      <c r="BD2943" s="1" t="s">
        <v>15806</v>
      </c>
      <c r="BE2943" s="1" t="s">
        <v>13038</v>
      </c>
    </row>
    <row r="2944" spans="1:73" ht="13.5" customHeight="1">
      <c r="A2944" s="4" t="str">
        <f t="shared" si="85"/>
        <v>1702_각남면_0131</v>
      </c>
      <c r="B2944" s="1">
        <v>1702</v>
      </c>
      <c r="C2944" s="1" t="s">
        <v>12741</v>
      </c>
      <c r="D2944" s="1" t="s">
        <v>12742</v>
      </c>
      <c r="E2944" s="1">
        <v>2943</v>
      </c>
      <c r="F2944" s="1">
        <v>12</v>
      </c>
      <c r="G2944" s="1" t="s">
        <v>4910</v>
      </c>
      <c r="H2944" s="1" t="s">
        <v>7062</v>
      </c>
      <c r="I2944" s="1">
        <v>1</v>
      </c>
      <c r="L2944" s="1">
        <v>5</v>
      </c>
      <c r="M2944" s="1" t="s">
        <v>15191</v>
      </c>
      <c r="N2944" s="1" t="s">
        <v>15192</v>
      </c>
      <c r="T2944" s="1" t="s">
        <v>15306</v>
      </c>
      <c r="U2944" s="1" t="s">
        <v>130</v>
      </c>
      <c r="V2944" s="1" t="s">
        <v>7309</v>
      </c>
      <c r="Y2944" s="1" t="s">
        <v>3738</v>
      </c>
      <c r="Z2944" s="1" t="s">
        <v>7812</v>
      </c>
      <c r="AC2944" s="1">
        <v>29</v>
      </c>
      <c r="AD2944" s="1" t="s">
        <v>232</v>
      </c>
      <c r="AE2944" s="1" t="s">
        <v>9785</v>
      </c>
      <c r="AT2944" s="1" t="s">
        <v>126</v>
      </c>
      <c r="AU2944" s="1" t="s">
        <v>10186</v>
      </c>
      <c r="AV2944" s="1" t="s">
        <v>768</v>
      </c>
      <c r="AW2944" s="1" t="s">
        <v>9548</v>
      </c>
      <c r="BB2944" s="1" t="s">
        <v>141</v>
      </c>
      <c r="BC2944" s="1" t="s">
        <v>7634</v>
      </c>
      <c r="BD2944" s="1" t="s">
        <v>15806</v>
      </c>
      <c r="BE2944" s="1" t="s">
        <v>13038</v>
      </c>
    </row>
    <row r="2945" spans="1:73" ht="13.5" customHeight="1">
      <c r="A2945" s="4" t="str">
        <f t="shared" si="85"/>
        <v>1702_각남면_0131</v>
      </c>
      <c r="B2945" s="1">
        <v>1702</v>
      </c>
      <c r="C2945" s="1" t="s">
        <v>12741</v>
      </c>
      <c r="D2945" s="1" t="s">
        <v>12742</v>
      </c>
      <c r="E2945" s="1">
        <v>2944</v>
      </c>
      <c r="F2945" s="1">
        <v>12</v>
      </c>
      <c r="G2945" s="1" t="s">
        <v>4910</v>
      </c>
      <c r="H2945" s="1" t="s">
        <v>7062</v>
      </c>
      <c r="I2945" s="1">
        <v>1</v>
      </c>
      <c r="L2945" s="1">
        <v>5</v>
      </c>
      <c r="M2945" s="1" t="s">
        <v>15191</v>
      </c>
      <c r="N2945" s="1" t="s">
        <v>15192</v>
      </c>
      <c r="T2945" s="1" t="s">
        <v>15306</v>
      </c>
      <c r="U2945" s="1" t="s">
        <v>130</v>
      </c>
      <c r="V2945" s="1" t="s">
        <v>7309</v>
      </c>
      <c r="Y2945" s="1" t="s">
        <v>1713</v>
      </c>
      <c r="Z2945" s="1" t="s">
        <v>9150</v>
      </c>
      <c r="AC2945" s="1">
        <v>11</v>
      </c>
      <c r="AD2945" s="1" t="s">
        <v>495</v>
      </c>
      <c r="AE2945" s="1" t="s">
        <v>9805</v>
      </c>
    </row>
    <row r="2946" spans="1:73" ht="13.5" customHeight="1">
      <c r="A2946" s="4" t="str">
        <f t="shared" si="85"/>
        <v>1702_각남면_0131</v>
      </c>
      <c r="B2946" s="1">
        <v>1702</v>
      </c>
      <c r="C2946" s="1" t="s">
        <v>12741</v>
      </c>
      <c r="D2946" s="1" t="s">
        <v>12742</v>
      </c>
      <c r="E2946" s="1">
        <v>2945</v>
      </c>
      <c r="F2946" s="1">
        <v>12</v>
      </c>
      <c r="G2946" s="1" t="s">
        <v>4910</v>
      </c>
      <c r="H2946" s="1" t="s">
        <v>7062</v>
      </c>
      <c r="I2946" s="1">
        <v>1</v>
      </c>
      <c r="L2946" s="1">
        <v>5</v>
      </c>
      <c r="M2946" s="1" t="s">
        <v>15191</v>
      </c>
      <c r="N2946" s="1" t="s">
        <v>15192</v>
      </c>
      <c r="T2946" s="1" t="s">
        <v>15306</v>
      </c>
      <c r="U2946" s="1" t="s">
        <v>130</v>
      </c>
      <c r="V2946" s="1" t="s">
        <v>7309</v>
      </c>
      <c r="Y2946" s="1" t="s">
        <v>4943</v>
      </c>
      <c r="Z2946" s="1" t="s">
        <v>9151</v>
      </c>
      <c r="AC2946" s="1">
        <v>14</v>
      </c>
      <c r="AD2946" s="1" t="s">
        <v>159</v>
      </c>
      <c r="AE2946" s="1" t="s">
        <v>9777</v>
      </c>
      <c r="AT2946" s="1" t="s">
        <v>126</v>
      </c>
      <c r="AU2946" s="1" t="s">
        <v>10186</v>
      </c>
      <c r="AV2946" s="1" t="s">
        <v>768</v>
      </c>
      <c r="AW2946" s="1" t="s">
        <v>9548</v>
      </c>
      <c r="BB2946" s="1" t="s">
        <v>141</v>
      </c>
      <c r="BC2946" s="1" t="s">
        <v>7634</v>
      </c>
      <c r="BD2946" s="1" t="s">
        <v>15806</v>
      </c>
      <c r="BE2946" s="1" t="s">
        <v>13038</v>
      </c>
    </row>
    <row r="2947" spans="1:73" ht="13.5" customHeight="1">
      <c r="A2947" s="4" t="str">
        <f t="shared" si="85"/>
        <v>1702_각남면_0131</v>
      </c>
      <c r="B2947" s="1">
        <v>1702</v>
      </c>
      <c r="C2947" s="1" t="s">
        <v>12741</v>
      </c>
      <c r="D2947" s="1" t="s">
        <v>12742</v>
      </c>
      <c r="E2947" s="1">
        <v>2946</v>
      </c>
      <c r="F2947" s="1">
        <v>12</v>
      </c>
      <c r="G2947" s="1" t="s">
        <v>4910</v>
      </c>
      <c r="H2947" s="1" t="s">
        <v>7062</v>
      </c>
      <c r="I2947" s="1">
        <v>1</v>
      </c>
      <c r="L2947" s="1">
        <v>5</v>
      </c>
      <c r="M2947" s="1" t="s">
        <v>15191</v>
      </c>
      <c r="N2947" s="1" t="s">
        <v>15192</v>
      </c>
      <c r="T2947" s="1" t="s">
        <v>15306</v>
      </c>
      <c r="U2947" s="1" t="s">
        <v>130</v>
      </c>
      <c r="V2947" s="1" t="s">
        <v>7309</v>
      </c>
      <c r="Y2947" s="1" t="s">
        <v>3622</v>
      </c>
      <c r="Z2947" s="1" t="s">
        <v>8729</v>
      </c>
      <c r="AC2947" s="1">
        <v>11</v>
      </c>
      <c r="AD2947" s="1" t="s">
        <v>313</v>
      </c>
      <c r="AE2947" s="1" t="s">
        <v>9793</v>
      </c>
      <c r="AT2947" s="1" t="s">
        <v>126</v>
      </c>
      <c r="AU2947" s="1" t="s">
        <v>10186</v>
      </c>
      <c r="AV2947" s="1" t="s">
        <v>768</v>
      </c>
      <c r="AW2947" s="1" t="s">
        <v>9548</v>
      </c>
      <c r="BB2947" s="1" t="s">
        <v>141</v>
      </c>
      <c r="BC2947" s="1" t="s">
        <v>7634</v>
      </c>
      <c r="BD2947" s="1" t="s">
        <v>15806</v>
      </c>
      <c r="BE2947" s="1" t="s">
        <v>13038</v>
      </c>
      <c r="BU2947" s="1" t="s">
        <v>4884</v>
      </c>
    </row>
    <row r="2948" spans="1:73" ht="13.5" customHeight="1">
      <c r="A2948" s="4" t="str">
        <f t="shared" si="85"/>
        <v>1702_각남면_0131</v>
      </c>
      <c r="B2948" s="1">
        <v>1702</v>
      </c>
      <c r="C2948" s="1" t="s">
        <v>12741</v>
      </c>
      <c r="D2948" s="1" t="s">
        <v>12742</v>
      </c>
      <c r="E2948" s="1">
        <v>2947</v>
      </c>
      <c r="F2948" s="1">
        <v>12</v>
      </c>
      <c r="G2948" s="1" t="s">
        <v>4910</v>
      </c>
      <c r="H2948" s="1" t="s">
        <v>7062</v>
      </c>
      <c r="I2948" s="1">
        <v>1</v>
      </c>
      <c r="L2948" s="1">
        <v>5</v>
      </c>
      <c r="M2948" s="1" t="s">
        <v>15191</v>
      </c>
      <c r="N2948" s="1" t="s">
        <v>15192</v>
      </c>
      <c r="T2948" s="1" t="s">
        <v>15306</v>
      </c>
      <c r="U2948" s="1" t="s">
        <v>130</v>
      </c>
      <c r="V2948" s="1" t="s">
        <v>7309</v>
      </c>
      <c r="Y2948" s="1" t="s">
        <v>2420</v>
      </c>
      <c r="Z2948" s="1" t="s">
        <v>8410</v>
      </c>
      <c r="AC2948" s="1">
        <v>31</v>
      </c>
      <c r="AD2948" s="1" t="s">
        <v>607</v>
      </c>
      <c r="AE2948" s="1" t="s">
        <v>9809</v>
      </c>
      <c r="AT2948" s="1" t="s">
        <v>57</v>
      </c>
      <c r="AU2948" s="1" t="s">
        <v>7320</v>
      </c>
      <c r="AV2948" s="1" t="s">
        <v>4721</v>
      </c>
      <c r="AW2948" s="1" t="s">
        <v>9147</v>
      </c>
      <c r="BB2948" s="1" t="s">
        <v>141</v>
      </c>
      <c r="BC2948" s="1" t="s">
        <v>7634</v>
      </c>
      <c r="BD2948" s="1" t="s">
        <v>1068</v>
      </c>
      <c r="BE2948" s="1" t="s">
        <v>8041</v>
      </c>
    </row>
    <row r="2949" spans="1:73" ht="13.5" customHeight="1">
      <c r="A2949" s="4" t="str">
        <f t="shared" ref="A2949:A2980" si="86">HYPERLINK("http://kyu.snu.ac.kr/sdhj/index.jsp?type=hj/GK14658_00IH_0001_0131.jpg","1702_각남면_0131")</f>
        <v>1702_각남면_0131</v>
      </c>
      <c r="B2949" s="1">
        <v>1702</v>
      </c>
      <c r="C2949" s="1" t="s">
        <v>12741</v>
      </c>
      <c r="D2949" s="1" t="s">
        <v>12742</v>
      </c>
      <c r="E2949" s="1">
        <v>2948</v>
      </c>
      <c r="F2949" s="1">
        <v>12</v>
      </c>
      <c r="G2949" s="1" t="s">
        <v>4910</v>
      </c>
      <c r="H2949" s="1" t="s">
        <v>7062</v>
      </c>
      <c r="I2949" s="1">
        <v>1</v>
      </c>
      <c r="L2949" s="1">
        <v>5</v>
      </c>
      <c r="M2949" s="1" t="s">
        <v>15191</v>
      </c>
      <c r="N2949" s="1" t="s">
        <v>15192</v>
      </c>
      <c r="T2949" s="1" t="s">
        <v>15306</v>
      </c>
      <c r="U2949" s="1" t="s">
        <v>130</v>
      </c>
      <c r="V2949" s="1" t="s">
        <v>7309</v>
      </c>
      <c r="Y2949" s="1" t="s">
        <v>179</v>
      </c>
      <c r="Z2949" s="1" t="s">
        <v>7829</v>
      </c>
      <c r="AC2949" s="1">
        <v>18</v>
      </c>
      <c r="AD2949" s="1" t="s">
        <v>157</v>
      </c>
      <c r="AE2949" s="1" t="s">
        <v>9776</v>
      </c>
      <c r="AT2949" s="1" t="s">
        <v>57</v>
      </c>
      <c r="AU2949" s="1" t="s">
        <v>7320</v>
      </c>
      <c r="AV2949" s="1" t="s">
        <v>4721</v>
      </c>
      <c r="AW2949" s="1" t="s">
        <v>9147</v>
      </c>
      <c r="BB2949" s="1" t="s">
        <v>141</v>
      </c>
      <c r="BC2949" s="1" t="s">
        <v>7634</v>
      </c>
      <c r="BD2949" s="1" t="s">
        <v>1068</v>
      </c>
      <c r="BE2949" s="1" t="s">
        <v>8041</v>
      </c>
    </row>
    <row r="2950" spans="1:73" ht="13.5" customHeight="1">
      <c r="A2950" s="4" t="str">
        <f t="shared" si="86"/>
        <v>1702_각남면_0131</v>
      </c>
      <c r="B2950" s="1">
        <v>1702</v>
      </c>
      <c r="C2950" s="1" t="s">
        <v>12741</v>
      </c>
      <c r="D2950" s="1" t="s">
        <v>12742</v>
      </c>
      <c r="E2950" s="1">
        <v>2949</v>
      </c>
      <c r="F2950" s="1">
        <v>12</v>
      </c>
      <c r="G2950" s="1" t="s">
        <v>4910</v>
      </c>
      <c r="H2950" s="1" t="s">
        <v>7062</v>
      </c>
      <c r="I2950" s="1">
        <v>1</v>
      </c>
      <c r="L2950" s="1">
        <v>5</v>
      </c>
      <c r="M2950" s="1" t="s">
        <v>15191</v>
      </c>
      <c r="N2950" s="1" t="s">
        <v>15192</v>
      </c>
      <c r="T2950" s="1" t="s">
        <v>15306</v>
      </c>
      <c r="U2950" s="1" t="s">
        <v>130</v>
      </c>
      <c r="V2950" s="1" t="s">
        <v>7309</v>
      </c>
      <c r="Y2950" s="1" t="s">
        <v>859</v>
      </c>
      <c r="Z2950" s="1" t="s">
        <v>7990</v>
      </c>
      <c r="AC2950" s="1">
        <v>11</v>
      </c>
      <c r="AD2950" s="1" t="s">
        <v>313</v>
      </c>
      <c r="AE2950" s="1" t="s">
        <v>9793</v>
      </c>
      <c r="AT2950" s="1" t="s">
        <v>57</v>
      </c>
      <c r="AU2950" s="1" t="s">
        <v>7320</v>
      </c>
      <c r="AV2950" s="1" t="s">
        <v>4721</v>
      </c>
      <c r="AW2950" s="1" t="s">
        <v>9147</v>
      </c>
      <c r="BB2950" s="1" t="s">
        <v>141</v>
      </c>
      <c r="BC2950" s="1" t="s">
        <v>7634</v>
      </c>
      <c r="BD2950" s="1" t="s">
        <v>1068</v>
      </c>
      <c r="BE2950" s="1" t="s">
        <v>8041</v>
      </c>
      <c r="BU2950" s="1" t="s">
        <v>4884</v>
      </c>
    </row>
    <row r="2951" spans="1:73" ht="13.5" customHeight="1">
      <c r="A2951" s="4" t="str">
        <f t="shared" si="86"/>
        <v>1702_각남면_0131</v>
      </c>
      <c r="B2951" s="1">
        <v>1702</v>
      </c>
      <c r="C2951" s="1" t="s">
        <v>12741</v>
      </c>
      <c r="D2951" s="1" t="s">
        <v>12742</v>
      </c>
      <c r="E2951" s="1">
        <v>2950</v>
      </c>
      <c r="F2951" s="1">
        <v>12</v>
      </c>
      <c r="G2951" s="1" t="s">
        <v>4910</v>
      </c>
      <c r="H2951" s="1" t="s">
        <v>7062</v>
      </c>
      <c r="I2951" s="1">
        <v>2</v>
      </c>
      <c r="J2951" s="1" t="s">
        <v>4944</v>
      </c>
      <c r="K2951" s="1" t="s">
        <v>7143</v>
      </c>
      <c r="L2951" s="1">
        <v>1</v>
      </c>
      <c r="M2951" s="1" t="s">
        <v>4944</v>
      </c>
      <c r="N2951" s="1" t="s">
        <v>7143</v>
      </c>
      <c r="T2951" s="1" t="s">
        <v>14194</v>
      </c>
      <c r="U2951" s="1" t="s">
        <v>481</v>
      </c>
      <c r="V2951" s="1" t="s">
        <v>7339</v>
      </c>
      <c r="W2951" s="1" t="s">
        <v>155</v>
      </c>
      <c r="X2951" s="1" t="s">
        <v>7753</v>
      </c>
      <c r="Y2951" s="1" t="s">
        <v>4945</v>
      </c>
      <c r="Z2951" s="1" t="s">
        <v>9152</v>
      </c>
      <c r="AC2951" s="1">
        <v>63</v>
      </c>
      <c r="AD2951" s="1" t="s">
        <v>217</v>
      </c>
      <c r="AE2951" s="1" t="s">
        <v>9783</v>
      </c>
      <c r="AJ2951" s="1" t="s">
        <v>17</v>
      </c>
      <c r="AK2951" s="1" t="s">
        <v>9936</v>
      </c>
      <c r="AL2951" s="1" t="s">
        <v>399</v>
      </c>
      <c r="AM2951" s="1" t="s">
        <v>9937</v>
      </c>
      <c r="AT2951" s="1" t="s">
        <v>207</v>
      </c>
      <c r="AU2951" s="1" t="s">
        <v>10187</v>
      </c>
      <c r="AV2951" s="1" t="s">
        <v>3209</v>
      </c>
      <c r="AW2951" s="1" t="s">
        <v>10711</v>
      </c>
      <c r="BG2951" s="1" t="s">
        <v>194</v>
      </c>
      <c r="BH2951" s="1" t="s">
        <v>7558</v>
      </c>
      <c r="BI2951" s="1" t="s">
        <v>840</v>
      </c>
      <c r="BJ2951" s="1" t="s">
        <v>7984</v>
      </c>
      <c r="BK2951" s="1" t="s">
        <v>4946</v>
      </c>
      <c r="BL2951" s="1" t="s">
        <v>11560</v>
      </c>
      <c r="BM2951" s="1" t="s">
        <v>1190</v>
      </c>
      <c r="BN2951" s="1" t="s">
        <v>10396</v>
      </c>
      <c r="BO2951" s="1" t="s">
        <v>189</v>
      </c>
      <c r="BP2951" s="1" t="s">
        <v>7414</v>
      </c>
      <c r="BQ2951" s="1" t="s">
        <v>4947</v>
      </c>
      <c r="BR2951" s="1" t="s">
        <v>12462</v>
      </c>
      <c r="BS2951" s="1" t="s">
        <v>149</v>
      </c>
      <c r="BT2951" s="1" t="s">
        <v>9962</v>
      </c>
    </row>
    <row r="2952" spans="1:73" ht="13.5" customHeight="1">
      <c r="A2952" s="4" t="str">
        <f t="shared" si="86"/>
        <v>1702_각남면_0131</v>
      </c>
      <c r="B2952" s="1">
        <v>1702</v>
      </c>
      <c r="C2952" s="1" t="s">
        <v>12741</v>
      </c>
      <c r="D2952" s="1" t="s">
        <v>12742</v>
      </c>
      <c r="E2952" s="1">
        <v>2951</v>
      </c>
      <c r="F2952" s="1">
        <v>12</v>
      </c>
      <c r="G2952" s="1" t="s">
        <v>4910</v>
      </c>
      <c r="H2952" s="1" t="s">
        <v>7062</v>
      </c>
      <c r="I2952" s="1">
        <v>2</v>
      </c>
      <c r="L2952" s="1">
        <v>1</v>
      </c>
      <c r="M2952" s="1" t="s">
        <v>4944</v>
      </c>
      <c r="N2952" s="1" t="s">
        <v>7143</v>
      </c>
      <c r="S2952" s="1" t="s">
        <v>49</v>
      </c>
      <c r="T2952" s="1" t="s">
        <v>2878</v>
      </c>
      <c r="W2952" s="1" t="s">
        <v>1636</v>
      </c>
      <c r="X2952" s="1" t="s">
        <v>7781</v>
      </c>
      <c r="Y2952" s="1" t="s">
        <v>119</v>
      </c>
      <c r="Z2952" s="1" t="s">
        <v>7818</v>
      </c>
      <c r="AC2952" s="1">
        <v>57</v>
      </c>
      <c r="AD2952" s="1" t="s">
        <v>304</v>
      </c>
      <c r="AE2952" s="1" t="s">
        <v>9792</v>
      </c>
      <c r="AJ2952" s="1" t="s">
        <v>2054</v>
      </c>
      <c r="AK2952" s="1" t="s">
        <v>9990</v>
      </c>
      <c r="AL2952" s="1" t="s">
        <v>416</v>
      </c>
      <c r="AM2952" s="1" t="s">
        <v>8868</v>
      </c>
      <c r="AT2952" s="1" t="s">
        <v>207</v>
      </c>
      <c r="AU2952" s="1" t="s">
        <v>10187</v>
      </c>
      <c r="AV2952" s="1" t="s">
        <v>15934</v>
      </c>
      <c r="AW2952" s="1" t="s">
        <v>10700</v>
      </c>
      <c r="BG2952" s="1" t="s">
        <v>207</v>
      </c>
      <c r="BH2952" s="1" t="s">
        <v>10187</v>
      </c>
      <c r="BI2952" s="1" t="s">
        <v>4866</v>
      </c>
      <c r="BJ2952" s="1" t="s">
        <v>11385</v>
      </c>
      <c r="BK2952" s="1" t="s">
        <v>207</v>
      </c>
      <c r="BL2952" s="1" t="s">
        <v>10187</v>
      </c>
      <c r="BM2952" s="1" t="s">
        <v>1945</v>
      </c>
      <c r="BN2952" s="1" t="s">
        <v>9710</v>
      </c>
      <c r="BO2952" s="1" t="s">
        <v>13629</v>
      </c>
      <c r="BP2952" s="1" t="s">
        <v>13628</v>
      </c>
      <c r="BQ2952" s="1" t="s">
        <v>15524</v>
      </c>
      <c r="BR2952" s="1" t="s">
        <v>12457</v>
      </c>
      <c r="BS2952" s="1" t="s">
        <v>2044</v>
      </c>
      <c r="BT2952" s="1" t="s">
        <v>10010</v>
      </c>
    </row>
    <row r="2953" spans="1:73" ht="13.5" customHeight="1">
      <c r="A2953" s="4" t="str">
        <f t="shared" si="86"/>
        <v>1702_각남면_0131</v>
      </c>
      <c r="B2953" s="1">
        <v>1702</v>
      </c>
      <c r="C2953" s="1" t="s">
        <v>12741</v>
      </c>
      <c r="D2953" s="1" t="s">
        <v>12742</v>
      </c>
      <c r="E2953" s="1">
        <v>2952</v>
      </c>
      <c r="F2953" s="1">
        <v>12</v>
      </c>
      <c r="G2953" s="1" t="s">
        <v>4910</v>
      </c>
      <c r="H2953" s="1" t="s">
        <v>7062</v>
      </c>
      <c r="I2953" s="1">
        <v>2</v>
      </c>
      <c r="L2953" s="1">
        <v>1</v>
      </c>
      <c r="M2953" s="1" t="s">
        <v>4944</v>
      </c>
      <c r="N2953" s="1" t="s">
        <v>7143</v>
      </c>
      <c r="T2953" s="1" t="s">
        <v>15306</v>
      </c>
      <c r="U2953" s="1" t="s">
        <v>320</v>
      </c>
      <c r="V2953" s="1" t="s">
        <v>7378</v>
      </c>
      <c r="Y2953" s="1" t="s">
        <v>603</v>
      </c>
      <c r="Z2953" s="1" t="s">
        <v>7922</v>
      </c>
      <c r="AC2953" s="1">
        <v>26</v>
      </c>
      <c r="AD2953" s="1" t="s">
        <v>140</v>
      </c>
      <c r="AE2953" s="1" t="s">
        <v>9774</v>
      </c>
      <c r="AT2953" s="1" t="s">
        <v>57</v>
      </c>
      <c r="AU2953" s="1" t="s">
        <v>7320</v>
      </c>
      <c r="AV2953" s="1" t="s">
        <v>4948</v>
      </c>
      <c r="AW2953" s="1" t="s">
        <v>7155</v>
      </c>
      <c r="BB2953" s="1" t="s">
        <v>128</v>
      </c>
      <c r="BC2953" s="1" t="s">
        <v>13465</v>
      </c>
      <c r="BD2953" s="1" t="s">
        <v>4949</v>
      </c>
      <c r="BE2953" s="1" t="s">
        <v>10986</v>
      </c>
    </row>
    <row r="2954" spans="1:73" ht="13.5" customHeight="1">
      <c r="A2954" s="4" t="str">
        <f t="shared" si="86"/>
        <v>1702_각남면_0131</v>
      </c>
      <c r="B2954" s="1">
        <v>1702</v>
      </c>
      <c r="C2954" s="1" t="s">
        <v>12741</v>
      </c>
      <c r="D2954" s="1" t="s">
        <v>12742</v>
      </c>
      <c r="E2954" s="1">
        <v>2953</v>
      </c>
      <c r="F2954" s="1">
        <v>12</v>
      </c>
      <c r="G2954" s="1" t="s">
        <v>4910</v>
      </c>
      <c r="H2954" s="1" t="s">
        <v>7062</v>
      </c>
      <c r="I2954" s="1">
        <v>2</v>
      </c>
      <c r="L2954" s="1">
        <v>1</v>
      </c>
      <c r="M2954" s="1" t="s">
        <v>4944</v>
      </c>
      <c r="N2954" s="1" t="s">
        <v>7143</v>
      </c>
      <c r="T2954" s="1" t="s">
        <v>15306</v>
      </c>
      <c r="U2954" s="1" t="s">
        <v>130</v>
      </c>
      <c r="V2954" s="1" t="s">
        <v>7309</v>
      </c>
      <c r="Y2954" s="1" t="s">
        <v>1114</v>
      </c>
      <c r="Z2954" s="1" t="s">
        <v>8051</v>
      </c>
      <c r="AC2954" s="1">
        <v>48</v>
      </c>
      <c r="AD2954" s="1" t="s">
        <v>664</v>
      </c>
      <c r="AE2954" s="1" t="s">
        <v>9811</v>
      </c>
      <c r="AT2954" s="1" t="s">
        <v>57</v>
      </c>
      <c r="AU2954" s="1" t="s">
        <v>7320</v>
      </c>
      <c r="AV2954" s="1" t="s">
        <v>4950</v>
      </c>
      <c r="AW2954" s="1" t="s">
        <v>10712</v>
      </c>
      <c r="BB2954" s="1" t="s">
        <v>141</v>
      </c>
      <c r="BC2954" s="1" t="s">
        <v>7634</v>
      </c>
      <c r="BD2954" s="1" t="s">
        <v>1088</v>
      </c>
      <c r="BE2954" s="1" t="s">
        <v>8045</v>
      </c>
    </row>
    <row r="2955" spans="1:73" ht="13.5" customHeight="1">
      <c r="A2955" s="4" t="str">
        <f t="shared" si="86"/>
        <v>1702_각남면_0131</v>
      </c>
      <c r="B2955" s="1">
        <v>1702</v>
      </c>
      <c r="C2955" s="1" t="s">
        <v>12741</v>
      </c>
      <c r="D2955" s="1" t="s">
        <v>12742</v>
      </c>
      <c r="E2955" s="1">
        <v>2954</v>
      </c>
      <c r="F2955" s="1">
        <v>12</v>
      </c>
      <c r="G2955" s="1" t="s">
        <v>4910</v>
      </c>
      <c r="H2955" s="1" t="s">
        <v>7062</v>
      </c>
      <c r="I2955" s="1">
        <v>2</v>
      </c>
      <c r="L2955" s="1">
        <v>1</v>
      </c>
      <c r="M2955" s="1" t="s">
        <v>4944</v>
      </c>
      <c r="N2955" s="1" t="s">
        <v>7143</v>
      </c>
      <c r="T2955" s="1" t="s">
        <v>15306</v>
      </c>
      <c r="U2955" s="1" t="s">
        <v>130</v>
      </c>
      <c r="V2955" s="1" t="s">
        <v>7309</v>
      </c>
      <c r="Y2955" s="1" t="s">
        <v>15332</v>
      </c>
      <c r="Z2955" s="1" t="s">
        <v>13092</v>
      </c>
      <c r="AC2955" s="1">
        <v>58</v>
      </c>
      <c r="AD2955" s="1" t="s">
        <v>410</v>
      </c>
      <c r="AE2955" s="1" t="s">
        <v>9801</v>
      </c>
      <c r="AG2955" s="1" t="s">
        <v>15645</v>
      </c>
      <c r="AT2955" s="1" t="s">
        <v>126</v>
      </c>
      <c r="AU2955" s="1" t="s">
        <v>10186</v>
      </c>
      <c r="AV2955" s="1" t="s">
        <v>4951</v>
      </c>
      <c r="AW2955" s="1" t="s">
        <v>10713</v>
      </c>
      <c r="BB2955" s="1" t="s">
        <v>128</v>
      </c>
      <c r="BC2955" s="1" t="s">
        <v>13465</v>
      </c>
      <c r="BD2955" s="1" t="s">
        <v>3921</v>
      </c>
      <c r="BE2955" s="1" t="s">
        <v>13479</v>
      </c>
    </row>
    <row r="2956" spans="1:73" ht="13.5" customHeight="1">
      <c r="A2956" s="4" t="str">
        <f t="shared" si="86"/>
        <v>1702_각남면_0131</v>
      </c>
      <c r="B2956" s="1">
        <v>1702</v>
      </c>
      <c r="C2956" s="1" t="s">
        <v>12741</v>
      </c>
      <c r="D2956" s="1" t="s">
        <v>12742</v>
      </c>
      <c r="E2956" s="1">
        <v>2955</v>
      </c>
      <c r="F2956" s="1">
        <v>12</v>
      </c>
      <c r="G2956" s="1" t="s">
        <v>4910</v>
      </c>
      <c r="H2956" s="1" t="s">
        <v>7062</v>
      </c>
      <c r="I2956" s="1">
        <v>2</v>
      </c>
      <c r="L2956" s="1">
        <v>1</v>
      </c>
      <c r="M2956" s="1" t="s">
        <v>4944</v>
      </c>
      <c r="N2956" s="1" t="s">
        <v>7143</v>
      </c>
      <c r="T2956" s="1" t="s">
        <v>15306</v>
      </c>
      <c r="U2956" s="1" t="s">
        <v>143</v>
      </c>
      <c r="V2956" s="1" t="s">
        <v>7311</v>
      </c>
      <c r="Y2956" s="1" t="s">
        <v>1363</v>
      </c>
      <c r="Z2956" s="1" t="s">
        <v>8115</v>
      </c>
      <c r="AC2956" s="1">
        <v>30</v>
      </c>
      <c r="AD2956" s="1" t="s">
        <v>78</v>
      </c>
      <c r="AE2956" s="1" t="s">
        <v>9767</v>
      </c>
      <c r="AF2956" s="1" t="s">
        <v>13154</v>
      </c>
      <c r="AG2956" s="1" t="s">
        <v>13141</v>
      </c>
      <c r="BB2956" s="1" t="s">
        <v>292</v>
      </c>
      <c r="BC2956" s="1" t="s">
        <v>10920</v>
      </c>
      <c r="BE2956" s="1" t="s">
        <v>15692</v>
      </c>
      <c r="BF2956" s="1" t="s">
        <v>13507</v>
      </c>
    </row>
    <row r="2957" spans="1:73" ht="13.5" customHeight="1">
      <c r="A2957" s="4" t="str">
        <f t="shared" si="86"/>
        <v>1702_각남면_0131</v>
      </c>
      <c r="B2957" s="1">
        <v>1702</v>
      </c>
      <c r="C2957" s="1" t="s">
        <v>12741</v>
      </c>
      <c r="D2957" s="1" t="s">
        <v>12742</v>
      </c>
      <c r="E2957" s="1">
        <v>2956</v>
      </c>
      <c r="F2957" s="1">
        <v>12</v>
      </c>
      <c r="G2957" s="1" t="s">
        <v>4910</v>
      </c>
      <c r="H2957" s="1" t="s">
        <v>7062</v>
      </c>
      <c r="I2957" s="1">
        <v>2</v>
      </c>
      <c r="L2957" s="1">
        <v>1</v>
      </c>
      <c r="M2957" s="1" t="s">
        <v>4944</v>
      </c>
      <c r="N2957" s="1" t="s">
        <v>7143</v>
      </c>
      <c r="T2957" s="1" t="s">
        <v>15306</v>
      </c>
      <c r="U2957" s="1" t="s">
        <v>4952</v>
      </c>
      <c r="V2957" s="1" t="s">
        <v>7621</v>
      </c>
      <c r="Y2957" s="1" t="s">
        <v>601</v>
      </c>
      <c r="Z2957" s="1" t="s">
        <v>7921</v>
      </c>
      <c r="AC2957" s="1">
        <v>23</v>
      </c>
      <c r="AD2957" s="1" t="s">
        <v>89</v>
      </c>
      <c r="AE2957" s="1" t="s">
        <v>8127</v>
      </c>
      <c r="BB2957" s="1" t="s">
        <v>292</v>
      </c>
      <c r="BC2957" s="1" t="s">
        <v>10920</v>
      </c>
      <c r="BE2957" s="1" t="s">
        <v>15692</v>
      </c>
      <c r="BF2957" s="1" t="s">
        <v>13511</v>
      </c>
    </row>
    <row r="2958" spans="1:73" ht="13.5" customHeight="1">
      <c r="A2958" s="4" t="str">
        <f t="shared" si="86"/>
        <v>1702_각남면_0131</v>
      </c>
      <c r="B2958" s="1">
        <v>1702</v>
      </c>
      <c r="C2958" s="1" t="s">
        <v>12741</v>
      </c>
      <c r="D2958" s="1" t="s">
        <v>12742</v>
      </c>
      <c r="E2958" s="1">
        <v>2957</v>
      </c>
      <c r="F2958" s="1">
        <v>12</v>
      </c>
      <c r="G2958" s="1" t="s">
        <v>4910</v>
      </c>
      <c r="H2958" s="1" t="s">
        <v>7062</v>
      </c>
      <c r="I2958" s="1">
        <v>2</v>
      </c>
      <c r="L2958" s="1">
        <v>1</v>
      </c>
      <c r="M2958" s="1" t="s">
        <v>4944</v>
      </c>
      <c r="N2958" s="1" t="s">
        <v>7143</v>
      </c>
      <c r="S2958" s="1" t="s">
        <v>461</v>
      </c>
      <c r="T2958" s="1" t="s">
        <v>7233</v>
      </c>
      <c r="Y2958" s="1" t="s">
        <v>15806</v>
      </c>
      <c r="Z2958" s="1" t="s">
        <v>13038</v>
      </c>
      <c r="AF2958" s="1" t="s">
        <v>602</v>
      </c>
      <c r="AG2958" s="1" t="s">
        <v>12806</v>
      </c>
    </row>
    <row r="2959" spans="1:73" ht="13.5" customHeight="1">
      <c r="A2959" s="4" t="str">
        <f t="shared" si="86"/>
        <v>1702_각남면_0131</v>
      </c>
      <c r="B2959" s="1">
        <v>1702</v>
      </c>
      <c r="C2959" s="1" t="s">
        <v>12741</v>
      </c>
      <c r="D2959" s="1" t="s">
        <v>12742</v>
      </c>
      <c r="E2959" s="1">
        <v>2958</v>
      </c>
      <c r="F2959" s="1">
        <v>12</v>
      </c>
      <c r="G2959" s="1" t="s">
        <v>4910</v>
      </c>
      <c r="H2959" s="1" t="s">
        <v>7062</v>
      </c>
      <c r="I2959" s="1">
        <v>2</v>
      </c>
      <c r="L2959" s="1">
        <v>1</v>
      </c>
      <c r="M2959" s="1" t="s">
        <v>4944</v>
      </c>
      <c r="N2959" s="1" t="s">
        <v>7143</v>
      </c>
      <c r="T2959" s="1" t="s">
        <v>15306</v>
      </c>
      <c r="U2959" s="1" t="s">
        <v>3863</v>
      </c>
      <c r="V2959" s="1" t="s">
        <v>7543</v>
      </c>
      <c r="Y2959" s="1" t="s">
        <v>2868</v>
      </c>
      <c r="Z2959" s="1" t="s">
        <v>8533</v>
      </c>
      <c r="AC2959" s="1">
        <v>31</v>
      </c>
      <c r="AD2959" s="1" t="s">
        <v>607</v>
      </c>
      <c r="AE2959" s="1" t="s">
        <v>9809</v>
      </c>
      <c r="AT2959" s="1" t="s">
        <v>57</v>
      </c>
      <c r="AU2959" s="1" t="s">
        <v>7320</v>
      </c>
      <c r="AV2959" s="1" t="s">
        <v>1289</v>
      </c>
      <c r="AW2959" s="1" t="s">
        <v>9289</v>
      </c>
      <c r="BB2959" s="1" t="s">
        <v>141</v>
      </c>
      <c r="BC2959" s="1" t="s">
        <v>7634</v>
      </c>
      <c r="BD2959" s="1" t="s">
        <v>1211</v>
      </c>
      <c r="BE2959" s="1" t="s">
        <v>8074</v>
      </c>
    </row>
    <row r="2960" spans="1:73" ht="13.5" customHeight="1">
      <c r="A2960" s="4" t="str">
        <f t="shared" si="86"/>
        <v>1702_각남면_0131</v>
      </c>
      <c r="B2960" s="1">
        <v>1702</v>
      </c>
      <c r="C2960" s="1" t="s">
        <v>12741</v>
      </c>
      <c r="D2960" s="1" t="s">
        <v>12742</v>
      </c>
      <c r="E2960" s="1">
        <v>2959</v>
      </c>
      <c r="F2960" s="1">
        <v>12</v>
      </c>
      <c r="G2960" s="1" t="s">
        <v>4910</v>
      </c>
      <c r="H2960" s="1" t="s">
        <v>7062</v>
      </c>
      <c r="I2960" s="1">
        <v>2</v>
      </c>
      <c r="L2960" s="1">
        <v>1</v>
      </c>
      <c r="M2960" s="1" t="s">
        <v>4944</v>
      </c>
      <c r="N2960" s="1" t="s">
        <v>7143</v>
      </c>
      <c r="T2960" s="1" t="s">
        <v>15306</v>
      </c>
      <c r="U2960" s="1" t="s">
        <v>320</v>
      </c>
      <c r="V2960" s="1" t="s">
        <v>7378</v>
      </c>
      <c r="Y2960" s="1" t="s">
        <v>15802</v>
      </c>
      <c r="Z2960" s="1" t="s">
        <v>13044</v>
      </c>
      <c r="AC2960" s="1">
        <v>19</v>
      </c>
      <c r="AD2960" s="1" t="s">
        <v>493</v>
      </c>
      <c r="AE2960" s="1" t="s">
        <v>9804</v>
      </c>
      <c r="AT2960" s="1" t="s">
        <v>126</v>
      </c>
      <c r="AU2960" s="1" t="s">
        <v>10186</v>
      </c>
      <c r="AV2960" s="1" t="s">
        <v>4953</v>
      </c>
      <c r="AW2960" s="1" t="s">
        <v>10714</v>
      </c>
      <c r="BB2960" s="1" t="s">
        <v>128</v>
      </c>
      <c r="BC2960" s="1" t="s">
        <v>13465</v>
      </c>
      <c r="BD2960" s="1" t="s">
        <v>4954</v>
      </c>
      <c r="BE2960" s="1" t="s">
        <v>8510</v>
      </c>
    </row>
    <row r="2961" spans="1:73" ht="13.5" customHeight="1">
      <c r="A2961" s="4" t="str">
        <f t="shared" si="86"/>
        <v>1702_각남면_0131</v>
      </c>
      <c r="B2961" s="1">
        <v>1702</v>
      </c>
      <c r="C2961" s="1" t="s">
        <v>12741</v>
      </c>
      <c r="D2961" s="1" t="s">
        <v>12742</v>
      </c>
      <c r="E2961" s="1">
        <v>2960</v>
      </c>
      <c r="F2961" s="1">
        <v>12</v>
      </c>
      <c r="G2961" s="1" t="s">
        <v>4910</v>
      </c>
      <c r="H2961" s="1" t="s">
        <v>7062</v>
      </c>
      <c r="I2961" s="1">
        <v>2</v>
      </c>
      <c r="L2961" s="1">
        <v>1</v>
      </c>
      <c r="M2961" s="1" t="s">
        <v>4944</v>
      </c>
      <c r="N2961" s="1" t="s">
        <v>7143</v>
      </c>
      <c r="T2961" s="1" t="s">
        <v>15306</v>
      </c>
      <c r="U2961" s="1" t="s">
        <v>320</v>
      </c>
      <c r="V2961" s="1" t="s">
        <v>7378</v>
      </c>
      <c r="Y2961" s="1" t="s">
        <v>15885</v>
      </c>
      <c r="Z2961" s="1" t="s">
        <v>13045</v>
      </c>
      <c r="AC2961" s="1">
        <v>12</v>
      </c>
      <c r="AD2961" s="1" t="s">
        <v>736</v>
      </c>
      <c r="AE2961" s="1" t="s">
        <v>9813</v>
      </c>
      <c r="AT2961" s="1" t="s">
        <v>126</v>
      </c>
      <c r="AU2961" s="1" t="s">
        <v>10186</v>
      </c>
      <c r="AV2961" s="1" t="s">
        <v>4953</v>
      </c>
      <c r="AW2961" s="1" t="s">
        <v>10714</v>
      </c>
      <c r="BB2961" s="1" t="s">
        <v>128</v>
      </c>
      <c r="BC2961" s="1" t="s">
        <v>13465</v>
      </c>
      <c r="BD2961" s="1" t="s">
        <v>4954</v>
      </c>
      <c r="BE2961" s="1" t="s">
        <v>8510</v>
      </c>
      <c r="BU2961" s="1" t="s">
        <v>3682</v>
      </c>
    </row>
    <row r="2962" spans="1:73" ht="13.5" customHeight="1">
      <c r="A2962" s="4" t="str">
        <f t="shared" si="86"/>
        <v>1702_각남면_0131</v>
      </c>
      <c r="B2962" s="1">
        <v>1702</v>
      </c>
      <c r="C2962" s="1" t="s">
        <v>12741</v>
      </c>
      <c r="D2962" s="1" t="s">
        <v>12742</v>
      </c>
      <c r="E2962" s="1">
        <v>2961</v>
      </c>
      <c r="F2962" s="1">
        <v>12</v>
      </c>
      <c r="G2962" s="1" t="s">
        <v>4910</v>
      </c>
      <c r="H2962" s="1" t="s">
        <v>7062</v>
      </c>
      <c r="I2962" s="1">
        <v>2</v>
      </c>
      <c r="L2962" s="1">
        <v>1</v>
      </c>
      <c r="M2962" s="1" t="s">
        <v>4944</v>
      </c>
      <c r="N2962" s="1" t="s">
        <v>7143</v>
      </c>
      <c r="T2962" s="1" t="s">
        <v>15306</v>
      </c>
      <c r="U2962" s="1" t="s">
        <v>130</v>
      </c>
      <c r="V2962" s="1" t="s">
        <v>7309</v>
      </c>
      <c r="Y2962" s="1" t="s">
        <v>199</v>
      </c>
      <c r="Z2962" s="1" t="s">
        <v>7833</v>
      </c>
      <c r="AC2962" s="1">
        <v>1</v>
      </c>
      <c r="AD2962" s="1" t="s">
        <v>284</v>
      </c>
      <c r="AE2962" s="1" t="s">
        <v>9789</v>
      </c>
      <c r="AF2962" s="1" t="s">
        <v>100</v>
      </c>
      <c r="AG2962" s="1" t="s">
        <v>9819</v>
      </c>
      <c r="BB2962" s="1" t="s">
        <v>130</v>
      </c>
      <c r="BC2962" s="1" t="s">
        <v>7309</v>
      </c>
      <c r="BD2962" s="1" t="s">
        <v>603</v>
      </c>
      <c r="BE2962" s="1" t="s">
        <v>7922</v>
      </c>
      <c r="BF2962" s="1" t="s">
        <v>13511</v>
      </c>
    </row>
    <row r="2963" spans="1:73" ht="13.5" customHeight="1">
      <c r="A2963" s="4" t="str">
        <f t="shared" si="86"/>
        <v>1702_각남면_0131</v>
      </c>
      <c r="B2963" s="1">
        <v>1702</v>
      </c>
      <c r="C2963" s="1" t="s">
        <v>12741</v>
      </c>
      <c r="D2963" s="1" t="s">
        <v>12742</v>
      </c>
      <c r="E2963" s="1">
        <v>2962</v>
      </c>
      <c r="F2963" s="1">
        <v>12</v>
      </c>
      <c r="G2963" s="1" t="s">
        <v>4910</v>
      </c>
      <c r="H2963" s="1" t="s">
        <v>7062</v>
      </c>
      <c r="I2963" s="1">
        <v>2</v>
      </c>
      <c r="L2963" s="1">
        <v>1</v>
      </c>
      <c r="M2963" s="1" t="s">
        <v>4944</v>
      </c>
      <c r="N2963" s="1" t="s">
        <v>7143</v>
      </c>
      <c r="S2963" s="1" t="s">
        <v>64</v>
      </c>
      <c r="T2963" s="1" t="s">
        <v>7221</v>
      </c>
      <c r="Y2963" s="1" t="s">
        <v>88</v>
      </c>
      <c r="Z2963" s="1" t="s">
        <v>7814</v>
      </c>
      <c r="AC2963" s="1">
        <v>2</v>
      </c>
      <c r="AD2963" s="1" t="s">
        <v>99</v>
      </c>
      <c r="AE2963" s="1" t="s">
        <v>9768</v>
      </c>
      <c r="AF2963" s="1" t="s">
        <v>100</v>
      </c>
      <c r="AG2963" s="1" t="s">
        <v>9819</v>
      </c>
    </row>
    <row r="2964" spans="1:73" ht="13.5" customHeight="1">
      <c r="A2964" s="4" t="str">
        <f t="shared" si="86"/>
        <v>1702_각남면_0131</v>
      </c>
      <c r="B2964" s="1">
        <v>1702</v>
      </c>
      <c r="C2964" s="1" t="s">
        <v>12741</v>
      </c>
      <c r="D2964" s="1" t="s">
        <v>12742</v>
      </c>
      <c r="E2964" s="1">
        <v>2963</v>
      </c>
      <c r="F2964" s="1">
        <v>12</v>
      </c>
      <c r="G2964" s="1" t="s">
        <v>4910</v>
      </c>
      <c r="H2964" s="1" t="s">
        <v>7062</v>
      </c>
      <c r="I2964" s="1">
        <v>2</v>
      </c>
      <c r="L2964" s="1">
        <v>2</v>
      </c>
      <c r="M2964" s="1" t="s">
        <v>14426</v>
      </c>
      <c r="N2964" s="1" t="s">
        <v>14427</v>
      </c>
      <c r="T2964" s="1" t="s">
        <v>14194</v>
      </c>
      <c r="W2964" s="1" t="s">
        <v>155</v>
      </c>
      <c r="X2964" s="1" t="s">
        <v>7753</v>
      </c>
      <c r="Y2964" s="1" t="s">
        <v>119</v>
      </c>
      <c r="Z2964" s="1" t="s">
        <v>7818</v>
      </c>
      <c r="AC2964" s="1">
        <v>63</v>
      </c>
      <c r="AD2964" s="1" t="s">
        <v>217</v>
      </c>
      <c r="AE2964" s="1" t="s">
        <v>9783</v>
      </c>
      <c r="AJ2964" s="1" t="s">
        <v>17</v>
      </c>
      <c r="AK2964" s="1" t="s">
        <v>9936</v>
      </c>
      <c r="AL2964" s="1" t="s">
        <v>2044</v>
      </c>
      <c r="AM2964" s="1" t="s">
        <v>10010</v>
      </c>
      <c r="AT2964" s="1" t="s">
        <v>4955</v>
      </c>
      <c r="AU2964" s="1" t="s">
        <v>10241</v>
      </c>
      <c r="AV2964" s="1" t="s">
        <v>15532</v>
      </c>
      <c r="AW2964" s="1" t="s">
        <v>10715</v>
      </c>
      <c r="BG2964" s="1" t="s">
        <v>4956</v>
      </c>
      <c r="BH2964" s="1" t="s">
        <v>11091</v>
      </c>
      <c r="BI2964" s="1" t="s">
        <v>4957</v>
      </c>
      <c r="BJ2964" s="1" t="s">
        <v>9543</v>
      </c>
      <c r="BK2964" s="1" t="s">
        <v>615</v>
      </c>
      <c r="BL2964" s="1" t="s">
        <v>10199</v>
      </c>
      <c r="BM2964" s="1" t="s">
        <v>4958</v>
      </c>
      <c r="BN2964" s="1" t="s">
        <v>7783</v>
      </c>
      <c r="BO2964" s="1" t="s">
        <v>207</v>
      </c>
      <c r="BP2964" s="1" t="s">
        <v>10187</v>
      </c>
      <c r="BQ2964" s="1" t="s">
        <v>4959</v>
      </c>
      <c r="BR2964" s="1" t="s">
        <v>12463</v>
      </c>
      <c r="BS2964" s="1" t="s">
        <v>97</v>
      </c>
      <c r="BT2964" s="1" t="s">
        <v>9880</v>
      </c>
    </row>
    <row r="2965" spans="1:73" ht="13.5" customHeight="1">
      <c r="A2965" s="4" t="str">
        <f t="shared" si="86"/>
        <v>1702_각남면_0131</v>
      </c>
      <c r="B2965" s="1">
        <v>1702</v>
      </c>
      <c r="C2965" s="1" t="s">
        <v>12741</v>
      </c>
      <c r="D2965" s="1" t="s">
        <v>12742</v>
      </c>
      <c r="E2965" s="1">
        <v>2964</v>
      </c>
      <c r="F2965" s="1">
        <v>12</v>
      </c>
      <c r="G2965" s="1" t="s">
        <v>4910</v>
      </c>
      <c r="H2965" s="1" t="s">
        <v>7062</v>
      </c>
      <c r="I2965" s="1">
        <v>2</v>
      </c>
      <c r="L2965" s="1">
        <v>2</v>
      </c>
      <c r="M2965" s="1" t="s">
        <v>14426</v>
      </c>
      <c r="N2965" s="1" t="s">
        <v>14427</v>
      </c>
      <c r="S2965" s="1" t="s">
        <v>68</v>
      </c>
      <c r="T2965" s="1" t="s">
        <v>7222</v>
      </c>
      <c r="W2965" s="1" t="s">
        <v>1636</v>
      </c>
      <c r="X2965" s="1" t="s">
        <v>7781</v>
      </c>
      <c r="Y2965" s="1" t="s">
        <v>1214</v>
      </c>
      <c r="Z2965" s="1" t="s">
        <v>8076</v>
      </c>
      <c r="AF2965" s="1" t="s">
        <v>602</v>
      </c>
      <c r="AG2965" s="1" t="s">
        <v>12806</v>
      </c>
      <c r="AH2965" s="1" t="s">
        <v>4960</v>
      </c>
      <c r="AI2965" s="1" t="s">
        <v>9955</v>
      </c>
    </row>
    <row r="2966" spans="1:73" ht="13.5" customHeight="1">
      <c r="A2966" s="4" t="str">
        <f t="shared" si="86"/>
        <v>1702_각남면_0131</v>
      </c>
      <c r="B2966" s="1">
        <v>1702</v>
      </c>
      <c r="C2966" s="1" t="s">
        <v>12741</v>
      </c>
      <c r="D2966" s="1" t="s">
        <v>12742</v>
      </c>
      <c r="E2966" s="1">
        <v>2965</v>
      </c>
      <c r="F2966" s="1">
        <v>12</v>
      </c>
      <c r="G2966" s="1" t="s">
        <v>4910</v>
      </c>
      <c r="H2966" s="1" t="s">
        <v>7062</v>
      </c>
      <c r="I2966" s="1">
        <v>2</v>
      </c>
      <c r="L2966" s="1">
        <v>2</v>
      </c>
      <c r="M2966" s="1" t="s">
        <v>14426</v>
      </c>
      <c r="N2966" s="1" t="s">
        <v>14427</v>
      </c>
      <c r="S2966" s="1" t="s">
        <v>68</v>
      </c>
      <c r="T2966" s="1" t="s">
        <v>7222</v>
      </c>
      <c r="U2966" s="1" t="s">
        <v>4865</v>
      </c>
      <c r="V2966" s="1" t="s">
        <v>7615</v>
      </c>
      <c r="Y2966" s="1" t="s">
        <v>4961</v>
      </c>
      <c r="Z2966" s="1" t="s">
        <v>9153</v>
      </c>
      <c r="AC2966" s="1">
        <v>29</v>
      </c>
      <c r="AD2966" s="1" t="s">
        <v>232</v>
      </c>
      <c r="AE2966" s="1" t="s">
        <v>9785</v>
      </c>
    </row>
    <row r="2967" spans="1:73" ht="13.5" customHeight="1">
      <c r="A2967" s="4" t="str">
        <f t="shared" si="86"/>
        <v>1702_각남면_0131</v>
      </c>
      <c r="B2967" s="1">
        <v>1702</v>
      </c>
      <c r="C2967" s="1" t="s">
        <v>12741</v>
      </c>
      <c r="D2967" s="1" t="s">
        <v>12742</v>
      </c>
      <c r="E2967" s="1">
        <v>2966</v>
      </c>
      <c r="F2967" s="1">
        <v>12</v>
      </c>
      <c r="G2967" s="1" t="s">
        <v>4910</v>
      </c>
      <c r="H2967" s="1" t="s">
        <v>7062</v>
      </c>
      <c r="I2967" s="1">
        <v>2</v>
      </c>
      <c r="L2967" s="1">
        <v>2</v>
      </c>
      <c r="M2967" s="1" t="s">
        <v>14426</v>
      </c>
      <c r="N2967" s="1" t="s">
        <v>14427</v>
      </c>
      <c r="S2967" s="1" t="s">
        <v>117</v>
      </c>
      <c r="T2967" s="1" t="s">
        <v>7223</v>
      </c>
      <c r="W2967" s="1" t="s">
        <v>166</v>
      </c>
      <c r="X2967" s="1" t="s">
        <v>7754</v>
      </c>
      <c r="Y2967" s="1" t="s">
        <v>10</v>
      </c>
      <c r="Z2967" s="1" t="s">
        <v>7747</v>
      </c>
      <c r="AC2967" s="1">
        <v>25</v>
      </c>
      <c r="AD2967" s="1" t="s">
        <v>125</v>
      </c>
      <c r="AE2967" s="1" t="s">
        <v>9771</v>
      </c>
      <c r="AF2967" s="1" t="s">
        <v>100</v>
      </c>
      <c r="AG2967" s="1" t="s">
        <v>9819</v>
      </c>
    </row>
    <row r="2968" spans="1:73" ht="13.5" customHeight="1">
      <c r="A2968" s="4" t="str">
        <f t="shared" si="86"/>
        <v>1702_각남면_0131</v>
      </c>
      <c r="B2968" s="1">
        <v>1702</v>
      </c>
      <c r="C2968" s="1" t="s">
        <v>12741</v>
      </c>
      <c r="D2968" s="1" t="s">
        <v>12742</v>
      </c>
      <c r="E2968" s="1">
        <v>2967</v>
      </c>
      <c r="F2968" s="1">
        <v>12</v>
      </c>
      <c r="G2968" s="1" t="s">
        <v>4910</v>
      </c>
      <c r="H2968" s="1" t="s">
        <v>7062</v>
      </c>
      <c r="I2968" s="1">
        <v>2</v>
      </c>
      <c r="L2968" s="1">
        <v>2</v>
      </c>
      <c r="M2968" s="1" t="s">
        <v>14426</v>
      </c>
      <c r="N2968" s="1" t="s">
        <v>14427</v>
      </c>
      <c r="S2968" s="1" t="s">
        <v>68</v>
      </c>
      <c r="T2968" s="1" t="s">
        <v>7222</v>
      </c>
      <c r="U2968" s="1" t="s">
        <v>247</v>
      </c>
      <c r="V2968" s="1" t="s">
        <v>7367</v>
      </c>
      <c r="Y2968" s="1" t="s">
        <v>4962</v>
      </c>
      <c r="Z2968" s="1" t="s">
        <v>9154</v>
      </c>
      <c r="AC2968" s="1">
        <v>23</v>
      </c>
      <c r="AD2968" s="1" t="s">
        <v>89</v>
      </c>
      <c r="AE2968" s="1" t="s">
        <v>8127</v>
      </c>
    </row>
    <row r="2969" spans="1:73" ht="13.5" customHeight="1">
      <c r="A2969" s="4" t="str">
        <f t="shared" si="86"/>
        <v>1702_각남면_0131</v>
      </c>
      <c r="B2969" s="1">
        <v>1702</v>
      </c>
      <c r="C2969" s="1" t="s">
        <v>12741</v>
      </c>
      <c r="D2969" s="1" t="s">
        <v>12742</v>
      </c>
      <c r="E2969" s="1">
        <v>2968</v>
      </c>
      <c r="F2969" s="1">
        <v>12</v>
      </c>
      <c r="G2969" s="1" t="s">
        <v>4910</v>
      </c>
      <c r="H2969" s="1" t="s">
        <v>7062</v>
      </c>
      <c r="I2969" s="1">
        <v>2</v>
      </c>
      <c r="L2969" s="1">
        <v>2</v>
      </c>
      <c r="M2969" s="1" t="s">
        <v>14426</v>
      </c>
      <c r="N2969" s="1" t="s">
        <v>14427</v>
      </c>
      <c r="T2969" s="1" t="s">
        <v>15306</v>
      </c>
      <c r="U2969" s="1" t="s">
        <v>130</v>
      </c>
      <c r="V2969" s="1" t="s">
        <v>7309</v>
      </c>
      <c r="Y2969" s="1" t="s">
        <v>142</v>
      </c>
      <c r="Z2969" s="1" t="s">
        <v>8786</v>
      </c>
      <c r="AC2969" s="1">
        <v>57</v>
      </c>
      <c r="AD2969" s="1" t="s">
        <v>304</v>
      </c>
      <c r="AE2969" s="1" t="s">
        <v>9792</v>
      </c>
      <c r="AT2969" s="1" t="s">
        <v>126</v>
      </c>
      <c r="AU2969" s="1" t="s">
        <v>10186</v>
      </c>
      <c r="AV2969" s="1" t="s">
        <v>4245</v>
      </c>
      <c r="AW2969" s="1" t="s">
        <v>8924</v>
      </c>
      <c r="BB2969" s="1" t="s">
        <v>141</v>
      </c>
      <c r="BC2969" s="1" t="s">
        <v>7634</v>
      </c>
      <c r="BD2969" s="1" t="s">
        <v>1513</v>
      </c>
      <c r="BE2969" s="1" t="s">
        <v>8160</v>
      </c>
    </row>
    <row r="2970" spans="1:73" ht="13.5" customHeight="1">
      <c r="A2970" s="4" t="str">
        <f t="shared" si="86"/>
        <v>1702_각남면_0131</v>
      </c>
      <c r="B2970" s="1">
        <v>1702</v>
      </c>
      <c r="C2970" s="1" t="s">
        <v>12741</v>
      </c>
      <c r="D2970" s="1" t="s">
        <v>12742</v>
      </c>
      <c r="E2970" s="1">
        <v>2969</v>
      </c>
      <c r="F2970" s="1">
        <v>12</v>
      </c>
      <c r="G2970" s="1" t="s">
        <v>4910</v>
      </c>
      <c r="H2970" s="1" t="s">
        <v>7062</v>
      </c>
      <c r="I2970" s="1">
        <v>2</v>
      </c>
      <c r="L2970" s="1">
        <v>2</v>
      </c>
      <c r="M2970" s="1" t="s">
        <v>14426</v>
      </c>
      <c r="N2970" s="1" t="s">
        <v>14427</v>
      </c>
      <c r="T2970" s="1" t="s">
        <v>15306</v>
      </c>
      <c r="U2970" s="1" t="s">
        <v>130</v>
      </c>
      <c r="V2970" s="1" t="s">
        <v>7309</v>
      </c>
      <c r="Y2970" s="1" t="s">
        <v>15471</v>
      </c>
      <c r="Z2970" s="1" t="s">
        <v>8787</v>
      </c>
      <c r="AC2970" s="1">
        <v>54</v>
      </c>
      <c r="AD2970" s="1" t="s">
        <v>323</v>
      </c>
      <c r="AE2970" s="1" t="s">
        <v>9795</v>
      </c>
      <c r="AT2970" s="1" t="s">
        <v>126</v>
      </c>
      <c r="AU2970" s="1" t="s">
        <v>10186</v>
      </c>
      <c r="AV2970" s="1" t="s">
        <v>2138</v>
      </c>
      <c r="AW2970" s="1" t="s">
        <v>10716</v>
      </c>
    </row>
    <row r="2971" spans="1:73" ht="13.5" customHeight="1">
      <c r="A2971" s="4" t="str">
        <f t="shared" si="86"/>
        <v>1702_각남면_0131</v>
      </c>
      <c r="B2971" s="1">
        <v>1702</v>
      </c>
      <c r="C2971" s="1" t="s">
        <v>12741</v>
      </c>
      <c r="D2971" s="1" t="s">
        <v>12742</v>
      </c>
      <c r="E2971" s="1">
        <v>2970</v>
      </c>
      <c r="F2971" s="1">
        <v>12</v>
      </c>
      <c r="G2971" s="1" t="s">
        <v>4910</v>
      </c>
      <c r="H2971" s="1" t="s">
        <v>7062</v>
      </c>
      <c r="I2971" s="1">
        <v>2</v>
      </c>
      <c r="L2971" s="1">
        <v>2</v>
      </c>
      <c r="M2971" s="1" t="s">
        <v>14426</v>
      </c>
      <c r="N2971" s="1" t="s">
        <v>14427</v>
      </c>
      <c r="T2971" s="1" t="s">
        <v>15306</v>
      </c>
      <c r="U2971" s="1" t="s">
        <v>130</v>
      </c>
      <c r="V2971" s="1" t="s">
        <v>7309</v>
      </c>
      <c r="Y2971" s="1" t="s">
        <v>15440</v>
      </c>
      <c r="Z2971" s="1" t="s">
        <v>9155</v>
      </c>
      <c r="AC2971" s="1">
        <v>43</v>
      </c>
      <c r="AD2971" s="1" t="s">
        <v>353</v>
      </c>
      <c r="AE2971" s="1" t="s">
        <v>9797</v>
      </c>
      <c r="AT2971" s="1" t="s">
        <v>126</v>
      </c>
      <c r="AU2971" s="1" t="s">
        <v>10186</v>
      </c>
      <c r="AV2971" s="1" t="s">
        <v>2138</v>
      </c>
      <c r="AW2971" s="1" t="s">
        <v>10716</v>
      </c>
      <c r="BU2971" s="1" t="s">
        <v>14152</v>
      </c>
    </row>
    <row r="2972" spans="1:73" ht="13.5" customHeight="1">
      <c r="A2972" s="4" t="str">
        <f t="shared" si="86"/>
        <v>1702_각남면_0131</v>
      </c>
      <c r="B2972" s="1">
        <v>1702</v>
      </c>
      <c r="C2972" s="1" t="s">
        <v>12741</v>
      </c>
      <c r="D2972" s="1" t="s">
        <v>12742</v>
      </c>
      <c r="E2972" s="1">
        <v>2971</v>
      </c>
      <c r="F2972" s="1">
        <v>12</v>
      </c>
      <c r="G2972" s="1" t="s">
        <v>4910</v>
      </c>
      <c r="H2972" s="1" t="s">
        <v>7062</v>
      </c>
      <c r="I2972" s="1">
        <v>2</v>
      </c>
      <c r="L2972" s="1">
        <v>2</v>
      </c>
      <c r="M2972" s="1" t="s">
        <v>14426</v>
      </c>
      <c r="N2972" s="1" t="s">
        <v>14427</v>
      </c>
      <c r="T2972" s="1" t="s">
        <v>15306</v>
      </c>
      <c r="U2972" s="1" t="s">
        <v>143</v>
      </c>
      <c r="V2972" s="1" t="s">
        <v>7311</v>
      </c>
      <c r="Y2972" s="1" t="s">
        <v>4963</v>
      </c>
      <c r="Z2972" s="1" t="s">
        <v>9156</v>
      </c>
      <c r="AC2972" s="1">
        <v>42</v>
      </c>
      <c r="AD2972" s="1" t="s">
        <v>266</v>
      </c>
      <c r="AE2972" s="1" t="s">
        <v>9788</v>
      </c>
      <c r="AT2972" s="1" t="s">
        <v>57</v>
      </c>
      <c r="AU2972" s="1" t="s">
        <v>7320</v>
      </c>
      <c r="AV2972" s="1" t="s">
        <v>507</v>
      </c>
      <c r="AW2972" s="1" t="s">
        <v>10297</v>
      </c>
      <c r="BB2972" s="1" t="s">
        <v>141</v>
      </c>
      <c r="BC2972" s="1" t="s">
        <v>7634</v>
      </c>
      <c r="BD2972" s="1" t="s">
        <v>2491</v>
      </c>
      <c r="BE2972" s="1" t="s">
        <v>8785</v>
      </c>
    </row>
    <row r="2973" spans="1:73" ht="13.5" customHeight="1">
      <c r="A2973" s="4" t="str">
        <f t="shared" si="86"/>
        <v>1702_각남면_0131</v>
      </c>
      <c r="B2973" s="1">
        <v>1702</v>
      </c>
      <c r="C2973" s="1" t="s">
        <v>12741</v>
      </c>
      <c r="D2973" s="1" t="s">
        <v>12742</v>
      </c>
      <c r="E2973" s="1">
        <v>2972</v>
      </c>
      <c r="F2973" s="1">
        <v>12</v>
      </c>
      <c r="G2973" s="1" t="s">
        <v>4910</v>
      </c>
      <c r="H2973" s="1" t="s">
        <v>7062</v>
      </c>
      <c r="I2973" s="1">
        <v>2</v>
      </c>
      <c r="L2973" s="1">
        <v>2</v>
      </c>
      <c r="M2973" s="1" t="s">
        <v>14426</v>
      </c>
      <c r="N2973" s="1" t="s">
        <v>14427</v>
      </c>
      <c r="T2973" s="1" t="s">
        <v>15306</v>
      </c>
      <c r="U2973" s="1" t="s">
        <v>130</v>
      </c>
      <c r="V2973" s="1" t="s">
        <v>7309</v>
      </c>
      <c r="Y2973" s="1" t="s">
        <v>15860</v>
      </c>
      <c r="Z2973" s="1" t="s">
        <v>13035</v>
      </c>
      <c r="AC2973" s="1">
        <v>30</v>
      </c>
      <c r="AD2973" s="1" t="s">
        <v>78</v>
      </c>
      <c r="AE2973" s="1" t="s">
        <v>9767</v>
      </c>
      <c r="AT2973" s="1" t="s">
        <v>57</v>
      </c>
      <c r="AU2973" s="1" t="s">
        <v>7320</v>
      </c>
      <c r="AV2973" s="1" t="s">
        <v>4964</v>
      </c>
      <c r="AW2973" s="1" t="s">
        <v>8966</v>
      </c>
      <c r="BB2973" s="1" t="s">
        <v>141</v>
      </c>
      <c r="BC2973" s="1" t="s">
        <v>7634</v>
      </c>
      <c r="BD2973" s="1" t="s">
        <v>4965</v>
      </c>
      <c r="BE2973" s="1" t="s">
        <v>10987</v>
      </c>
    </row>
    <row r="2974" spans="1:73" ht="13.5" customHeight="1">
      <c r="A2974" s="4" t="str">
        <f t="shared" si="86"/>
        <v>1702_각남면_0131</v>
      </c>
      <c r="B2974" s="1">
        <v>1702</v>
      </c>
      <c r="C2974" s="1" t="s">
        <v>12741</v>
      </c>
      <c r="D2974" s="1" t="s">
        <v>12742</v>
      </c>
      <c r="E2974" s="1">
        <v>2973</v>
      </c>
      <c r="F2974" s="1">
        <v>12</v>
      </c>
      <c r="G2974" s="1" t="s">
        <v>4910</v>
      </c>
      <c r="H2974" s="1" t="s">
        <v>7062</v>
      </c>
      <c r="I2974" s="1">
        <v>2</v>
      </c>
      <c r="L2974" s="1">
        <v>2</v>
      </c>
      <c r="M2974" s="1" t="s">
        <v>14426</v>
      </c>
      <c r="N2974" s="1" t="s">
        <v>14427</v>
      </c>
      <c r="T2974" s="1" t="s">
        <v>15306</v>
      </c>
      <c r="U2974" s="1" t="s">
        <v>130</v>
      </c>
      <c r="V2974" s="1" t="s">
        <v>7309</v>
      </c>
      <c r="Y2974" s="1" t="s">
        <v>15317</v>
      </c>
      <c r="Z2974" s="1" t="s">
        <v>7822</v>
      </c>
      <c r="AC2974" s="1">
        <v>30</v>
      </c>
      <c r="AD2974" s="1" t="s">
        <v>78</v>
      </c>
      <c r="AE2974" s="1" t="s">
        <v>9767</v>
      </c>
      <c r="AT2974" s="1" t="s">
        <v>57</v>
      </c>
      <c r="AU2974" s="1" t="s">
        <v>7320</v>
      </c>
      <c r="AV2974" s="1" t="s">
        <v>15356</v>
      </c>
      <c r="AW2974" s="1" t="s">
        <v>8493</v>
      </c>
      <c r="BB2974" s="1" t="s">
        <v>141</v>
      </c>
      <c r="BC2974" s="1" t="s">
        <v>7634</v>
      </c>
      <c r="BD2974" s="1" t="s">
        <v>1438</v>
      </c>
      <c r="BE2974" s="1" t="s">
        <v>8132</v>
      </c>
    </row>
    <row r="2975" spans="1:73" ht="13.5" customHeight="1">
      <c r="A2975" s="4" t="str">
        <f t="shared" si="86"/>
        <v>1702_각남면_0131</v>
      </c>
      <c r="B2975" s="1">
        <v>1702</v>
      </c>
      <c r="C2975" s="1" t="s">
        <v>12741</v>
      </c>
      <c r="D2975" s="1" t="s">
        <v>12742</v>
      </c>
      <c r="E2975" s="1">
        <v>2974</v>
      </c>
      <c r="F2975" s="1">
        <v>12</v>
      </c>
      <c r="G2975" s="1" t="s">
        <v>4910</v>
      </c>
      <c r="H2975" s="1" t="s">
        <v>7062</v>
      </c>
      <c r="I2975" s="1">
        <v>2</v>
      </c>
      <c r="L2975" s="1">
        <v>2</v>
      </c>
      <c r="M2975" s="1" t="s">
        <v>14426</v>
      </c>
      <c r="N2975" s="1" t="s">
        <v>14427</v>
      </c>
      <c r="T2975" s="1" t="s">
        <v>15306</v>
      </c>
      <c r="U2975" s="1" t="s">
        <v>143</v>
      </c>
      <c r="V2975" s="1" t="s">
        <v>7311</v>
      </c>
      <c r="Y2975" s="1" t="s">
        <v>15352</v>
      </c>
      <c r="Z2975" s="1" t="s">
        <v>9157</v>
      </c>
      <c r="AC2975" s="1">
        <v>42</v>
      </c>
      <c r="AD2975" s="1" t="s">
        <v>266</v>
      </c>
      <c r="AE2975" s="1" t="s">
        <v>9788</v>
      </c>
      <c r="AT2975" s="1" t="s">
        <v>57</v>
      </c>
      <c r="AU2975" s="1" t="s">
        <v>7320</v>
      </c>
      <c r="AV2975" s="1" t="s">
        <v>15356</v>
      </c>
      <c r="AW2975" s="1" t="s">
        <v>8493</v>
      </c>
      <c r="BB2975" s="1" t="s">
        <v>141</v>
      </c>
      <c r="BC2975" s="1" t="s">
        <v>7634</v>
      </c>
      <c r="BD2975" s="1" t="s">
        <v>1438</v>
      </c>
      <c r="BE2975" s="1" t="s">
        <v>8132</v>
      </c>
      <c r="BU2975" s="1" t="s">
        <v>3682</v>
      </c>
    </row>
    <row r="2976" spans="1:73" ht="13.5" customHeight="1">
      <c r="A2976" s="4" t="str">
        <f t="shared" si="86"/>
        <v>1702_각남면_0131</v>
      </c>
      <c r="B2976" s="1">
        <v>1702</v>
      </c>
      <c r="C2976" s="1" t="s">
        <v>12741</v>
      </c>
      <c r="D2976" s="1" t="s">
        <v>12742</v>
      </c>
      <c r="E2976" s="1">
        <v>2975</v>
      </c>
      <c r="F2976" s="1">
        <v>12</v>
      </c>
      <c r="G2976" s="1" t="s">
        <v>4910</v>
      </c>
      <c r="H2976" s="1" t="s">
        <v>7062</v>
      </c>
      <c r="I2976" s="1">
        <v>2</v>
      </c>
      <c r="L2976" s="1">
        <v>2</v>
      </c>
      <c r="M2976" s="1" t="s">
        <v>14426</v>
      </c>
      <c r="N2976" s="1" t="s">
        <v>14427</v>
      </c>
      <c r="T2976" s="1" t="s">
        <v>15306</v>
      </c>
      <c r="U2976" s="1" t="s">
        <v>130</v>
      </c>
      <c r="V2976" s="1" t="s">
        <v>7309</v>
      </c>
      <c r="Y2976" s="1" t="s">
        <v>4966</v>
      </c>
      <c r="Z2976" s="1" t="s">
        <v>9158</v>
      </c>
      <c r="AC2976" s="1">
        <v>27</v>
      </c>
      <c r="AD2976" s="1" t="s">
        <v>483</v>
      </c>
      <c r="AE2976" s="1" t="s">
        <v>9497</v>
      </c>
      <c r="AV2976" s="1" t="s">
        <v>507</v>
      </c>
      <c r="AW2976" s="1" t="s">
        <v>10297</v>
      </c>
      <c r="BD2976" s="1" t="s">
        <v>142</v>
      </c>
      <c r="BE2976" s="1" t="s">
        <v>8786</v>
      </c>
    </row>
    <row r="2977" spans="1:73" ht="13.5" customHeight="1">
      <c r="A2977" s="4" t="str">
        <f t="shared" si="86"/>
        <v>1702_각남면_0131</v>
      </c>
      <c r="B2977" s="1">
        <v>1702</v>
      </c>
      <c r="C2977" s="1" t="s">
        <v>12741</v>
      </c>
      <c r="D2977" s="1" t="s">
        <v>12742</v>
      </c>
      <c r="E2977" s="1">
        <v>2976</v>
      </c>
      <c r="F2977" s="1">
        <v>12</v>
      </c>
      <c r="G2977" s="1" t="s">
        <v>4910</v>
      </c>
      <c r="H2977" s="1" t="s">
        <v>7062</v>
      </c>
      <c r="I2977" s="1">
        <v>2</v>
      </c>
      <c r="L2977" s="1">
        <v>2</v>
      </c>
      <c r="M2977" s="1" t="s">
        <v>14426</v>
      </c>
      <c r="N2977" s="1" t="s">
        <v>14427</v>
      </c>
      <c r="T2977" s="1" t="s">
        <v>15306</v>
      </c>
      <c r="U2977" s="1" t="s">
        <v>130</v>
      </c>
      <c r="V2977" s="1" t="s">
        <v>7309</v>
      </c>
      <c r="Y2977" s="1" t="s">
        <v>1549</v>
      </c>
      <c r="Z2977" s="1" t="s">
        <v>8176</v>
      </c>
      <c r="AC2977" s="1">
        <v>24</v>
      </c>
      <c r="AD2977" s="1" t="s">
        <v>337</v>
      </c>
      <c r="AE2977" s="1" t="s">
        <v>9796</v>
      </c>
      <c r="AF2977" s="1" t="s">
        <v>4967</v>
      </c>
      <c r="AG2977" s="1" t="s">
        <v>9852</v>
      </c>
      <c r="AV2977" s="1" t="s">
        <v>507</v>
      </c>
      <c r="AW2977" s="1" t="s">
        <v>10297</v>
      </c>
      <c r="BD2977" s="1" t="s">
        <v>142</v>
      </c>
      <c r="BE2977" s="1" t="s">
        <v>8786</v>
      </c>
      <c r="BU2977" s="1" t="s">
        <v>3682</v>
      </c>
    </row>
    <row r="2978" spans="1:73" ht="13.5" customHeight="1">
      <c r="A2978" s="4" t="str">
        <f t="shared" si="86"/>
        <v>1702_각남면_0131</v>
      </c>
      <c r="B2978" s="1">
        <v>1702</v>
      </c>
      <c r="C2978" s="1" t="s">
        <v>12741</v>
      </c>
      <c r="D2978" s="1" t="s">
        <v>12742</v>
      </c>
      <c r="E2978" s="1">
        <v>2977</v>
      </c>
      <c r="F2978" s="1">
        <v>12</v>
      </c>
      <c r="G2978" s="1" t="s">
        <v>4910</v>
      </c>
      <c r="H2978" s="1" t="s">
        <v>7062</v>
      </c>
      <c r="I2978" s="1">
        <v>2</v>
      </c>
      <c r="L2978" s="1">
        <v>2</v>
      </c>
      <c r="M2978" s="1" t="s">
        <v>14426</v>
      </c>
      <c r="N2978" s="1" t="s">
        <v>14427</v>
      </c>
      <c r="T2978" s="1" t="s">
        <v>15306</v>
      </c>
      <c r="U2978" s="1" t="s">
        <v>130</v>
      </c>
      <c r="V2978" s="1" t="s">
        <v>7309</v>
      </c>
      <c r="Y2978" s="1" t="s">
        <v>4968</v>
      </c>
      <c r="Z2978" s="1" t="s">
        <v>9159</v>
      </c>
      <c r="AC2978" s="1">
        <v>17</v>
      </c>
      <c r="AD2978" s="1" t="s">
        <v>312</v>
      </c>
      <c r="AE2978" s="1" t="s">
        <v>7338</v>
      </c>
      <c r="AT2978" s="1" t="s">
        <v>143</v>
      </c>
      <c r="AU2978" s="1" t="s">
        <v>7311</v>
      </c>
      <c r="AV2978" s="1" t="s">
        <v>2587</v>
      </c>
      <c r="AW2978" s="1" t="s">
        <v>10480</v>
      </c>
      <c r="BF2978" s="1" t="s">
        <v>13507</v>
      </c>
    </row>
    <row r="2979" spans="1:73" ht="13.5" customHeight="1">
      <c r="A2979" s="4" t="str">
        <f t="shared" si="86"/>
        <v>1702_각남면_0131</v>
      </c>
      <c r="B2979" s="1">
        <v>1702</v>
      </c>
      <c r="C2979" s="1" t="s">
        <v>12741</v>
      </c>
      <c r="D2979" s="1" t="s">
        <v>12742</v>
      </c>
      <c r="E2979" s="1">
        <v>2978</v>
      </c>
      <c r="F2979" s="1">
        <v>12</v>
      </c>
      <c r="G2979" s="1" t="s">
        <v>4910</v>
      </c>
      <c r="H2979" s="1" t="s">
        <v>7062</v>
      </c>
      <c r="I2979" s="1">
        <v>2</v>
      </c>
      <c r="L2979" s="1">
        <v>3</v>
      </c>
      <c r="M2979" s="1" t="s">
        <v>14688</v>
      </c>
      <c r="N2979" s="1" t="s">
        <v>14689</v>
      </c>
      <c r="T2979" s="1" t="s">
        <v>14194</v>
      </c>
      <c r="U2979" s="1" t="s">
        <v>4969</v>
      </c>
      <c r="V2979" s="1" t="s">
        <v>7622</v>
      </c>
      <c r="W2979" s="1" t="s">
        <v>148</v>
      </c>
      <c r="X2979" s="1" t="s">
        <v>11263</v>
      </c>
      <c r="Y2979" s="1" t="s">
        <v>4970</v>
      </c>
      <c r="Z2979" s="1" t="s">
        <v>9160</v>
      </c>
      <c r="AC2979" s="1">
        <v>54</v>
      </c>
      <c r="AD2979" s="1" t="s">
        <v>323</v>
      </c>
      <c r="AE2979" s="1" t="s">
        <v>9795</v>
      </c>
      <c r="AJ2979" s="1" t="s">
        <v>17</v>
      </c>
      <c r="AK2979" s="1" t="s">
        <v>9936</v>
      </c>
      <c r="AL2979" s="1" t="s">
        <v>4971</v>
      </c>
      <c r="AM2979" s="1" t="s">
        <v>8788</v>
      </c>
      <c r="AT2979" s="1" t="s">
        <v>46</v>
      </c>
      <c r="AU2979" s="1" t="s">
        <v>7417</v>
      </c>
      <c r="AV2979" s="1" t="s">
        <v>4972</v>
      </c>
      <c r="AW2979" s="1" t="s">
        <v>9314</v>
      </c>
      <c r="BG2979" s="1" t="s">
        <v>46</v>
      </c>
      <c r="BH2979" s="1" t="s">
        <v>7417</v>
      </c>
      <c r="BI2979" s="1" t="s">
        <v>2645</v>
      </c>
      <c r="BJ2979" s="1" t="s">
        <v>10595</v>
      </c>
      <c r="BK2979" s="1" t="s">
        <v>1005</v>
      </c>
      <c r="BL2979" s="1" t="s">
        <v>10209</v>
      </c>
      <c r="BM2979" s="1" t="s">
        <v>15486</v>
      </c>
      <c r="BN2979" s="1" t="s">
        <v>11503</v>
      </c>
      <c r="BO2979" s="1" t="s">
        <v>46</v>
      </c>
      <c r="BP2979" s="1" t="s">
        <v>7417</v>
      </c>
      <c r="BQ2979" s="1" t="s">
        <v>4973</v>
      </c>
      <c r="BR2979" s="1" t="s">
        <v>12464</v>
      </c>
      <c r="BS2979" s="1" t="s">
        <v>120</v>
      </c>
      <c r="BT2979" s="1" t="s">
        <v>9894</v>
      </c>
    </row>
    <row r="2980" spans="1:73" ht="13.5" customHeight="1">
      <c r="A2980" s="4" t="str">
        <f t="shared" si="86"/>
        <v>1702_각남면_0131</v>
      </c>
      <c r="B2980" s="1">
        <v>1702</v>
      </c>
      <c r="C2980" s="1" t="s">
        <v>12741</v>
      </c>
      <c r="D2980" s="1" t="s">
        <v>12742</v>
      </c>
      <c r="E2980" s="1">
        <v>2979</v>
      </c>
      <c r="F2980" s="1">
        <v>12</v>
      </c>
      <c r="G2980" s="1" t="s">
        <v>4910</v>
      </c>
      <c r="H2980" s="1" t="s">
        <v>7062</v>
      </c>
      <c r="I2980" s="1">
        <v>2</v>
      </c>
      <c r="L2980" s="1">
        <v>3</v>
      </c>
      <c r="M2980" s="1" t="s">
        <v>14688</v>
      </c>
      <c r="N2980" s="1" t="s">
        <v>14689</v>
      </c>
      <c r="S2980" s="1" t="s">
        <v>49</v>
      </c>
      <c r="T2980" s="1" t="s">
        <v>2878</v>
      </c>
      <c r="W2980" s="1" t="s">
        <v>155</v>
      </c>
      <c r="X2980" s="1" t="s">
        <v>7753</v>
      </c>
      <c r="Y2980" s="1" t="s">
        <v>88</v>
      </c>
      <c r="Z2980" s="1" t="s">
        <v>7814</v>
      </c>
      <c r="AC2980" s="1">
        <v>54</v>
      </c>
      <c r="AD2980" s="1" t="s">
        <v>323</v>
      </c>
      <c r="AE2980" s="1" t="s">
        <v>9795</v>
      </c>
      <c r="AJ2980" s="1" t="s">
        <v>17</v>
      </c>
      <c r="AK2980" s="1" t="s">
        <v>9936</v>
      </c>
      <c r="AL2980" s="1" t="s">
        <v>399</v>
      </c>
      <c r="AM2980" s="1" t="s">
        <v>9937</v>
      </c>
      <c r="AT2980" s="1" t="s">
        <v>4974</v>
      </c>
      <c r="AU2980" s="1" t="s">
        <v>10242</v>
      </c>
      <c r="AV2980" s="1" t="s">
        <v>437</v>
      </c>
      <c r="AW2980" s="1" t="s">
        <v>8975</v>
      </c>
      <c r="BG2980" s="1" t="s">
        <v>189</v>
      </c>
      <c r="BH2980" s="1" t="s">
        <v>7414</v>
      </c>
      <c r="BI2980" s="1" t="s">
        <v>840</v>
      </c>
      <c r="BJ2980" s="1" t="s">
        <v>7984</v>
      </c>
      <c r="BK2980" s="1" t="s">
        <v>3527</v>
      </c>
      <c r="BL2980" s="1" t="s">
        <v>11098</v>
      </c>
      <c r="BM2980" s="1" t="s">
        <v>1671</v>
      </c>
      <c r="BN2980" s="1" t="s">
        <v>10396</v>
      </c>
      <c r="BO2980" s="1" t="s">
        <v>46</v>
      </c>
      <c r="BP2980" s="1" t="s">
        <v>7417</v>
      </c>
      <c r="BQ2980" s="1" t="s">
        <v>4975</v>
      </c>
      <c r="BR2980" s="1" t="s">
        <v>13930</v>
      </c>
      <c r="BS2980" s="1" t="s">
        <v>1125</v>
      </c>
      <c r="BT2980" s="1" t="s">
        <v>9972</v>
      </c>
    </row>
    <row r="2981" spans="1:73" ht="13.5" customHeight="1">
      <c r="A2981" s="4" t="str">
        <f t="shared" ref="A2981:A2989" si="87">HYPERLINK("http://kyu.snu.ac.kr/sdhj/index.jsp?type=hj/GK14658_00IH_0001_0131.jpg","1702_각남면_0131")</f>
        <v>1702_각남면_0131</v>
      </c>
      <c r="B2981" s="1">
        <v>1702</v>
      </c>
      <c r="C2981" s="1" t="s">
        <v>12741</v>
      </c>
      <c r="D2981" s="1" t="s">
        <v>12742</v>
      </c>
      <c r="E2981" s="1">
        <v>2980</v>
      </c>
      <c r="F2981" s="1">
        <v>12</v>
      </c>
      <c r="G2981" s="1" t="s">
        <v>4910</v>
      </c>
      <c r="H2981" s="1" t="s">
        <v>7062</v>
      </c>
      <c r="I2981" s="1">
        <v>2</v>
      </c>
      <c r="L2981" s="1">
        <v>3</v>
      </c>
      <c r="M2981" s="1" t="s">
        <v>14688</v>
      </c>
      <c r="N2981" s="1" t="s">
        <v>14689</v>
      </c>
      <c r="S2981" s="1" t="s">
        <v>280</v>
      </c>
      <c r="T2981" s="1" t="s">
        <v>7228</v>
      </c>
      <c r="W2981" s="1" t="s">
        <v>155</v>
      </c>
      <c r="X2981" s="1" t="s">
        <v>7753</v>
      </c>
      <c r="Y2981" s="1" t="s">
        <v>88</v>
      </c>
      <c r="Z2981" s="1" t="s">
        <v>7814</v>
      </c>
      <c r="AC2981" s="1">
        <v>84</v>
      </c>
      <c r="AD2981" s="1" t="s">
        <v>337</v>
      </c>
      <c r="AE2981" s="1" t="s">
        <v>9796</v>
      </c>
    </row>
    <row r="2982" spans="1:73" ht="13.5" customHeight="1">
      <c r="A2982" s="4" t="str">
        <f t="shared" si="87"/>
        <v>1702_각남면_0131</v>
      </c>
      <c r="B2982" s="1">
        <v>1702</v>
      </c>
      <c r="C2982" s="1" t="s">
        <v>12741</v>
      </c>
      <c r="D2982" s="1" t="s">
        <v>12742</v>
      </c>
      <c r="E2982" s="1">
        <v>2981</v>
      </c>
      <c r="F2982" s="1">
        <v>12</v>
      </c>
      <c r="G2982" s="1" t="s">
        <v>4910</v>
      </c>
      <c r="H2982" s="1" t="s">
        <v>7062</v>
      </c>
      <c r="I2982" s="1">
        <v>2</v>
      </c>
      <c r="L2982" s="1">
        <v>3</v>
      </c>
      <c r="M2982" s="1" t="s">
        <v>14688</v>
      </c>
      <c r="N2982" s="1" t="s">
        <v>14689</v>
      </c>
      <c r="S2982" s="1" t="s">
        <v>64</v>
      </c>
      <c r="T2982" s="1" t="s">
        <v>7221</v>
      </c>
      <c r="Y2982" s="1" t="s">
        <v>785</v>
      </c>
      <c r="Z2982" s="1" t="s">
        <v>8106</v>
      </c>
      <c r="AF2982" s="1" t="s">
        <v>66</v>
      </c>
      <c r="AG2982" s="1" t="s">
        <v>9818</v>
      </c>
      <c r="AH2982" s="1" t="s">
        <v>4976</v>
      </c>
      <c r="AI2982" s="1" t="s">
        <v>9956</v>
      </c>
    </row>
    <row r="2983" spans="1:73" ht="13.5" customHeight="1">
      <c r="A2983" s="4" t="str">
        <f t="shared" si="87"/>
        <v>1702_각남면_0131</v>
      </c>
      <c r="B2983" s="1">
        <v>1702</v>
      </c>
      <c r="C2983" s="1" t="s">
        <v>12741</v>
      </c>
      <c r="D2983" s="1" t="s">
        <v>12742</v>
      </c>
      <c r="E2983" s="1">
        <v>2982</v>
      </c>
      <c r="F2983" s="1">
        <v>12</v>
      </c>
      <c r="G2983" s="1" t="s">
        <v>4910</v>
      </c>
      <c r="H2983" s="1" t="s">
        <v>7062</v>
      </c>
      <c r="I2983" s="1">
        <v>2</v>
      </c>
      <c r="L2983" s="1">
        <v>3</v>
      </c>
      <c r="M2983" s="1" t="s">
        <v>14688</v>
      </c>
      <c r="N2983" s="1" t="s">
        <v>14689</v>
      </c>
      <c r="S2983" s="1" t="s">
        <v>64</v>
      </c>
      <c r="T2983" s="1" t="s">
        <v>7221</v>
      </c>
      <c r="Y2983" s="1" t="s">
        <v>4977</v>
      </c>
      <c r="Z2983" s="1" t="s">
        <v>9161</v>
      </c>
      <c r="AC2983" s="1">
        <v>4</v>
      </c>
      <c r="AD2983" s="1" t="s">
        <v>103</v>
      </c>
      <c r="AE2983" s="1" t="s">
        <v>9769</v>
      </c>
    </row>
    <row r="2984" spans="1:73" ht="13.5" customHeight="1">
      <c r="A2984" s="4" t="str">
        <f t="shared" si="87"/>
        <v>1702_각남면_0131</v>
      </c>
      <c r="B2984" s="1">
        <v>1702</v>
      </c>
      <c r="C2984" s="1" t="s">
        <v>12741</v>
      </c>
      <c r="D2984" s="1" t="s">
        <v>12742</v>
      </c>
      <c r="E2984" s="1">
        <v>2983</v>
      </c>
      <c r="F2984" s="1">
        <v>12</v>
      </c>
      <c r="G2984" s="1" t="s">
        <v>4910</v>
      </c>
      <c r="H2984" s="1" t="s">
        <v>7062</v>
      </c>
      <c r="I2984" s="1">
        <v>2</v>
      </c>
      <c r="L2984" s="1">
        <v>4</v>
      </c>
      <c r="M2984" s="1" t="s">
        <v>14954</v>
      </c>
      <c r="N2984" s="1" t="s">
        <v>14955</v>
      </c>
      <c r="T2984" s="1" t="s">
        <v>14194</v>
      </c>
      <c r="U2984" s="1" t="s">
        <v>2148</v>
      </c>
      <c r="V2984" s="1" t="s">
        <v>7445</v>
      </c>
      <c r="W2984" s="1" t="s">
        <v>155</v>
      </c>
      <c r="X2984" s="1" t="s">
        <v>7753</v>
      </c>
      <c r="Y2984" s="1" t="s">
        <v>4978</v>
      </c>
      <c r="Z2984" s="1" t="s">
        <v>9162</v>
      </c>
      <c r="AC2984" s="1">
        <v>40</v>
      </c>
      <c r="AD2984" s="1" t="s">
        <v>52</v>
      </c>
      <c r="AE2984" s="1" t="s">
        <v>9763</v>
      </c>
      <c r="AJ2984" s="1" t="s">
        <v>17</v>
      </c>
      <c r="AK2984" s="1" t="s">
        <v>9936</v>
      </c>
      <c r="AL2984" s="1" t="s">
        <v>399</v>
      </c>
      <c r="AM2984" s="1" t="s">
        <v>9937</v>
      </c>
      <c r="AT2984" s="1" t="s">
        <v>553</v>
      </c>
      <c r="AU2984" s="1" t="s">
        <v>7549</v>
      </c>
      <c r="AV2984" s="1" t="s">
        <v>3507</v>
      </c>
      <c r="AW2984" s="1" t="s">
        <v>10565</v>
      </c>
      <c r="BG2984" s="1" t="s">
        <v>95</v>
      </c>
      <c r="BH2984" s="1" t="s">
        <v>10190</v>
      </c>
      <c r="BI2984" s="1" t="s">
        <v>988</v>
      </c>
      <c r="BJ2984" s="1" t="s">
        <v>10641</v>
      </c>
      <c r="BK2984" s="1" t="s">
        <v>189</v>
      </c>
      <c r="BL2984" s="1" t="s">
        <v>7414</v>
      </c>
      <c r="BM2984" s="1" t="s">
        <v>840</v>
      </c>
      <c r="BN2984" s="1" t="s">
        <v>7984</v>
      </c>
      <c r="BO2984" s="1" t="s">
        <v>95</v>
      </c>
      <c r="BP2984" s="1" t="s">
        <v>10190</v>
      </c>
      <c r="BQ2984" s="1" t="s">
        <v>4979</v>
      </c>
      <c r="BR2984" s="1" t="s">
        <v>14037</v>
      </c>
      <c r="BS2984" s="1" t="s">
        <v>149</v>
      </c>
      <c r="BT2984" s="1" t="s">
        <v>9962</v>
      </c>
    </row>
    <row r="2985" spans="1:73" ht="13.5" customHeight="1">
      <c r="A2985" s="4" t="str">
        <f t="shared" si="87"/>
        <v>1702_각남면_0131</v>
      </c>
      <c r="B2985" s="1">
        <v>1702</v>
      </c>
      <c r="C2985" s="1" t="s">
        <v>12741</v>
      </c>
      <c r="D2985" s="1" t="s">
        <v>12742</v>
      </c>
      <c r="E2985" s="1">
        <v>2984</v>
      </c>
      <c r="F2985" s="1">
        <v>12</v>
      </c>
      <c r="G2985" s="1" t="s">
        <v>4910</v>
      </c>
      <c r="H2985" s="1" t="s">
        <v>7062</v>
      </c>
      <c r="I2985" s="1">
        <v>2</v>
      </c>
      <c r="L2985" s="1">
        <v>4</v>
      </c>
      <c r="M2985" s="1" t="s">
        <v>14954</v>
      </c>
      <c r="N2985" s="1" t="s">
        <v>14955</v>
      </c>
      <c r="S2985" s="1" t="s">
        <v>49</v>
      </c>
      <c r="T2985" s="1" t="s">
        <v>2878</v>
      </c>
      <c r="W2985" s="1" t="s">
        <v>1309</v>
      </c>
      <c r="X2985" s="1" t="s">
        <v>12980</v>
      </c>
      <c r="Y2985" s="1" t="s">
        <v>88</v>
      </c>
      <c r="Z2985" s="1" t="s">
        <v>7814</v>
      </c>
      <c r="AC2985" s="1">
        <v>52</v>
      </c>
      <c r="AD2985" s="1" t="s">
        <v>162</v>
      </c>
      <c r="AE2985" s="1" t="s">
        <v>9778</v>
      </c>
      <c r="AJ2985" s="1" t="s">
        <v>17</v>
      </c>
      <c r="AK2985" s="1" t="s">
        <v>9936</v>
      </c>
      <c r="AL2985" s="1" t="s">
        <v>86</v>
      </c>
      <c r="AM2985" s="1" t="s">
        <v>9892</v>
      </c>
      <c r="AT2985" s="1" t="s">
        <v>553</v>
      </c>
      <c r="AU2985" s="1" t="s">
        <v>7549</v>
      </c>
      <c r="AV2985" s="1" t="s">
        <v>4836</v>
      </c>
      <c r="AW2985" s="1" t="s">
        <v>9114</v>
      </c>
      <c r="BG2985" s="1" t="s">
        <v>553</v>
      </c>
      <c r="BH2985" s="1" t="s">
        <v>7549</v>
      </c>
      <c r="BI2985" s="1" t="s">
        <v>4980</v>
      </c>
      <c r="BJ2985" s="1" t="s">
        <v>11390</v>
      </c>
      <c r="BK2985" s="1" t="s">
        <v>4981</v>
      </c>
      <c r="BL2985" s="1" t="s">
        <v>11561</v>
      </c>
      <c r="BM2985" s="1" t="s">
        <v>4982</v>
      </c>
      <c r="BN2985" s="1" t="s">
        <v>9228</v>
      </c>
      <c r="BO2985" s="1" t="s">
        <v>189</v>
      </c>
      <c r="BP2985" s="1" t="s">
        <v>7414</v>
      </c>
      <c r="BQ2985" s="1" t="s">
        <v>2481</v>
      </c>
      <c r="BR2985" s="1" t="s">
        <v>12215</v>
      </c>
      <c r="BS2985" s="1" t="s">
        <v>120</v>
      </c>
      <c r="BT2985" s="1" t="s">
        <v>9894</v>
      </c>
    </row>
    <row r="2986" spans="1:73" ht="13.5" customHeight="1">
      <c r="A2986" s="4" t="str">
        <f t="shared" si="87"/>
        <v>1702_각남면_0131</v>
      </c>
      <c r="B2986" s="1">
        <v>1702</v>
      </c>
      <c r="C2986" s="1" t="s">
        <v>12741</v>
      </c>
      <c r="D2986" s="1" t="s">
        <v>12742</v>
      </c>
      <c r="E2986" s="1">
        <v>2985</v>
      </c>
      <c r="F2986" s="1">
        <v>12</v>
      </c>
      <c r="G2986" s="1" t="s">
        <v>4910</v>
      </c>
      <c r="H2986" s="1" t="s">
        <v>7062</v>
      </c>
      <c r="I2986" s="1">
        <v>2</v>
      </c>
      <c r="L2986" s="1">
        <v>4</v>
      </c>
      <c r="M2986" s="1" t="s">
        <v>14954</v>
      </c>
      <c r="N2986" s="1" t="s">
        <v>14955</v>
      </c>
      <c r="S2986" s="1" t="s">
        <v>280</v>
      </c>
      <c r="T2986" s="1" t="s">
        <v>7228</v>
      </c>
      <c r="W2986" s="1" t="s">
        <v>148</v>
      </c>
      <c r="X2986" s="1" t="s">
        <v>11263</v>
      </c>
      <c r="Y2986" s="1" t="s">
        <v>88</v>
      </c>
      <c r="Z2986" s="1" t="s">
        <v>7814</v>
      </c>
      <c r="AC2986" s="1">
        <v>68</v>
      </c>
      <c r="AD2986" s="1" t="s">
        <v>184</v>
      </c>
      <c r="AE2986" s="1" t="s">
        <v>9781</v>
      </c>
    </row>
    <row r="2987" spans="1:73" ht="13.5" customHeight="1">
      <c r="A2987" s="4" t="str">
        <f t="shared" si="87"/>
        <v>1702_각남면_0131</v>
      </c>
      <c r="B2987" s="1">
        <v>1702</v>
      </c>
      <c r="C2987" s="1" t="s">
        <v>12741</v>
      </c>
      <c r="D2987" s="1" t="s">
        <v>12742</v>
      </c>
      <c r="E2987" s="1">
        <v>2986</v>
      </c>
      <c r="F2987" s="1">
        <v>12</v>
      </c>
      <c r="G2987" s="1" t="s">
        <v>4910</v>
      </c>
      <c r="H2987" s="1" t="s">
        <v>7062</v>
      </c>
      <c r="I2987" s="1">
        <v>2</v>
      </c>
      <c r="L2987" s="1">
        <v>4</v>
      </c>
      <c r="M2987" s="1" t="s">
        <v>14954</v>
      </c>
      <c r="N2987" s="1" t="s">
        <v>14955</v>
      </c>
      <c r="S2987" s="1" t="s">
        <v>68</v>
      </c>
      <c r="T2987" s="1" t="s">
        <v>7222</v>
      </c>
      <c r="U2987" s="1" t="s">
        <v>445</v>
      </c>
      <c r="V2987" s="1" t="s">
        <v>12846</v>
      </c>
      <c r="Y2987" s="1" t="s">
        <v>4241</v>
      </c>
      <c r="Z2987" s="1" t="s">
        <v>8922</v>
      </c>
      <c r="AC2987" s="1">
        <v>9</v>
      </c>
      <c r="AD2987" s="1" t="s">
        <v>408</v>
      </c>
      <c r="AE2987" s="1" t="s">
        <v>9800</v>
      </c>
    </row>
    <row r="2988" spans="1:73" ht="13.5" customHeight="1">
      <c r="A2988" s="4" t="str">
        <f t="shared" si="87"/>
        <v>1702_각남면_0131</v>
      </c>
      <c r="B2988" s="1">
        <v>1702</v>
      </c>
      <c r="C2988" s="1" t="s">
        <v>12741</v>
      </c>
      <c r="D2988" s="1" t="s">
        <v>12742</v>
      </c>
      <c r="E2988" s="1">
        <v>2987</v>
      </c>
      <c r="F2988" s="1">
        <v>12</v>
      </c>
      <c r="G2988" s="1" t="s">
        <v>4910</v>
      </c>
      <c r="H2988" s="1" t="s">
        <v>7062</v>
      </c>
      <c r="I2988" s="1">
        <v>2</v>
      </c>
      <c r="L2988" s="1">
        <v>4</v>
      </c>
      <c r="M2988" s="1" t="s">
        <v>14954</v>
      </c>
      <c r="N2988" s="1" t="s">
        <v>14955</v>
      </c>
      <c r="S2988" s="1" t="s">
        <v>64</v>
      </c>
      <c r="T2988" s="1" t="s">
        <v>7221</v>
      </c>
      <c r="Y2988" s="1" t="s">
        <v>88</v>
      </c>
      <c r="Z2988" s="1" t="s">
        <v>7814</v>
      </c>
      <c r="AC2988" s="1">
        <v>2</v>
      </c>
      <c r="AD2988" s="1" t="s">
        <v>99</v>
      </c>
      <c r="AE2988" s="1" t="s">
        <v>9768</v>
      </c>
      <c r="AF2988" s="1" t="s">
        <v>100</v>
      </c>
      <c r="AG2988" s="1" t="s">
        <v>9819</v>
      </c>
    </row>
    <row r="2989" spans="1:73" ht="13.5" customHeight="1">
      <c r="A2989" s="4" t="str">
        <f t="shared" si="87"/>
        <v>1702_각남면_0131</v>
      </c>
      <c r="B2989" s="1">
        <v>1702</v>
      </c>
      <c r="C2989" s="1" t="s">
        <v>12741</v>
      </c>
      <c r="D2989" s="1" t="s">
        <v>12742</v>
      </c>
      <c r="E2989" s="1">
        <v>2988</v>
      </c>
      <c r="F2989" s="1">
        <v>12</v>
      </c>
      <c r="G2989" s="1" t="s">
        <v>4910</v>
      </c>
      <c r="H2989" s="1" t="s">
        <v>7062</v>
      </c>
      <c r="I2989" s="1">
        <v>2</v>
      </c>
      <c r="L2989" s="1">
        <v>5</v>
      </c>
      <c r="M2989" s="1" t="s">
        <v>15193</v>
      </c>
      <c r="N2989" s="1" t="s">
        <v>15194</v>
      </c>
      <c r="T2989" s="1" t="s">
        <v>14194</v>
      </c>
      <c r="U2989" s="1" t="s">
        <v>80</v>
      </c>
      <c r="V2989" s="1" t="s">
        <v>12874</v>
      </c>
      <c r="W2989" s="1" t="s">
        <v>87</v>
      </c>
      <c r="X2989" s="1" t="s">
        <v>7750</v>
      </c>
      <c r="Y2989" s="1" t="s">
        <v>4983</v>
      </c>
      <c r="Z2989" s="1" t="s">
        <v>9163</v>
      </c>
      <c r="AC2989" s="1">
        <v>68</v>
      </c>
      <c r="AD2989" s="1" t="s">
        <v>184</v>
      </c>
      <c r="AE2989" s="1" t="s">
        <v>9781</v>
      </c>
      <c r="AJ2989" s="1" t="s">
        <v>17</v>
      </c>
      <c r="AK2989" s="1" t="s">
        <v>9936</v>
      </c>
      <c r="AL2989" s="1" t="s">
        <v>90</v>
      </c>
      <c r="AM2989" s="1" t="s">
        <v>9993</v>
      </c>
      <c r="AT2989" s="1" t="s">
        <v>481</v>
      </c>
      <c r="AU2989" s="1" t="s">
        <v>7339</v>
      </c>
      <c r="AV2989" s="1" t="s">
        <v>4921</v>
      </c>
      <c r="AW2989" s="1" t="s">
        <v>10706</v>
      </c>
      <c r="BG2989" s="1" t="s">
        <v>481</v>
      </c>
      <c r="BH2989" s="1" t="s">
        <v>7339</v>
      </c>
      <c r="BI2989" s="1" t="s">
        <v>4984</v>
      </c>
      <c r="BJ2989" s="1" t="s">
        <v>10899</v>
      </c>
      <c r="BK2989" s="1" t="s">
        <v>685</v>
      </c>
      <c r="BL2989" s="1" t="s">
        <v>13520</v>
      </c>
      <c r="BM2989" s="1" t="s">
        <v>15337</v>
      </c>
      <c r="BN2989" s="1" t="s">
        <v>8111</v>
      </c>
      <c r="BO2989" s="1" t="s">
        <v>189</v>
      </c>
      <c r="BP2989" s="1" t="s">
        <v>7414</v>
      </c>
      <c r="BQ2989" s="1" t="s">
        <v>4923</v>
      </c>
      <c r="BR2989" s="1" t="s">
        <v>12460</v>
      </c>
      <c r="BS2989" s="1" t="s">
        <v>399</v>
      </c>
      <c r="BT2989" s="1" t="s">
        <v>9937</v>
      </c>
    </row>
    <row r="2990" spans="1:73" ht="13.5" customHeight="1">
      <c r="A2990" s="4" t="str">
        <f t="shared" ref="A2990:A3021" si="88">HYPERLINK("http://kyu.snu.ac.kr/sdhj/index.jsp?type=hj/GK14658_00IH_0001_0132.jpg","1702_각남면_0132")</f>
        <v>1702_각남면_0132</v>
      </c>
      <c r="B2990" s="1">
        <v>1702</v>
      </c>
      <c r="C2990" s="1" t="s">
        <v>12741</v>
      </c>
      <c r="D2990" s="1" t="s">
        <v>12742</v>
      </c>
      <c r="E2990" s="1">
        <v>2989</v>
      </c>
      <c r="F2990" s="1">
        <v>12</v>
      </c>
      <c r="G2990" s="1" t="s">
        <v>4910</v>
      </c>
      <c r="H2990" s="1" t="s">
        <v>7062</v>
      </c>
      <c r="I2990" s="1">
        <v>2</v>
      </c>
      <c r="L2990" s="1">
        <v>5</v>
      </c>
      <c r="M2990" s="1" t="s">
        <v>15193</v>
      </c>
      <c r="N2990" s="1" t="s">
        <v>15194</v>
      </c>
      <c r="S2990" s="1" t="s">
        <v>49</v>
      </c>
      <c r="T2990" s="1" t="s">
        <v>2878</v>
      </c>
      <c r="W2990" s="1" t="s">
        <v>303</v>
      </c>
      <c r="X2990" s="1" t="s">
        <v>7757</v>
      </c>
      <c r="Y2990" s="1" t="s">
        <v>88</v>
      </c>
      <c r="Z2990" s="1" t="s">
        <v>7814</v>
      </c>
      <c r="AC2990" s="1">
        <v>50</v>
      </c>
      <c r="AD2990" s="1" t="s">
        <v>782</v>
      </c>
      <c r="AE2990" s="1" t="s">
        <v>9814</v>
      </c>
      <c r="AJ2990" s="1" t="s">
        <v>17</v>
      </c>
      <c r="AK2990" s="1" t="s">
        <v>9936</v>
      </c>
      <c r="AL2990" s="1" t="s">
        <v>149</v>
      </c>
      <c r="AM2990" s="1" t="s">
        <v>9962</v>
      </c>
      <c r="AT2990" s="1" t="s">
        <v>46</v>
      </c>
      <c r="AU2990" s="1" t="s">
        <v>7417</v>
      </c>
      <c r="AV2990" s="1" t="s">
        <v>151</v>
      </c>
      <c r="AW2990" s="1" t="s">
        <v>9329</v>
      </c>
      <c r="BG2990" s="1" t="s">
        <v>46</v>
      </c>
      <c r="BH2990" s="1" t="s">
        <v>7417</v>
      </c>
      <c r="BI2990" s="1" t="s">
        <v>4428</v>
      </c>
      <c r="BJ2990" s="1" t="s">
        <v>9191</v>
      </c>
      <c r="BK2990" s="1" t="s">
        <v>46</v>
      </c>
      <c r="BL2990" s="1" t="s">
        <v>7417</v>
      </c>
      <c r="BM2990" s="1" t="s">
        <v>4985</v>
      </c>
      <c r="BN2990" s="1" t="s">
        <v>9599</v>
      </c>
      <c r="BO2990" s="1" t="s">
        <v>46</v>
      </c>
      <c r="BP2990" s="1" t="s">
        <v>7417</v>
      </c>
      <c r="BQ2990" s="1" t="s">
        <v>4986</v>
      </c>
      <c r="BR2990" s="1" t="s">
        <v>13916</v>
      </c>
      <c r="BS2990" s="1" t="s">
        <v>79</v>
      </c>
      <c r="BT2990" s="1" t="s">
        <v>14129</v>
      </c>
    </row>
    <row r="2991" spans="1:73" ht="13.5" customHeight="1">
      <c r="A2991" s="4" t="str">
        <f t="shared" si="88"/>
        <v>1702_각남면_0132</v>
      </c>
      <c r="B2991" s="1">
        <v>1702</v>
      </c>
      <c r="C2991" s="1" t="s">
        <v>12741</v>
      </c>
      <c r="D2991" s="1" t="s">
        <v>12742</v>
      </c>
      <c r="E2991" s="1">
        <v>2990</v>
      </c>
      <c r="F2991" s="1">
        <v>12</v>
      </c>
      <c r="G2991" s="1" t="s">
        <v>4910</v>
      </c>
      <c r="H2991" s="1" t="s">
        <v>7062</v>
      </c>
      <c r="I2991" s="1">
        <v>2</v>
      </c>
      <c r="L2991" s="1">
        <v>5</v>
      </c>
      <c r="M2991" s="1" t="s">
        <v>15193</v>
      </c>
      <c r="N2991" s="1" t="s">
        <v>15194</v>
      </c>
      <c r="S2991" s="1" t="s">
        <v>64</v>
      </c>
      <c r="T2991" s="1" t="s">
        <v>7221</v>
      </c>
      <c r="Y2991" s="1" t="s">
        <v>4267</v>
      </c>
      <c r="Z2991" s="1" t="s">
        <v>8931</v>
      </c>
      <c r="AF2991" s="1" t="s">
        <v>66</v>
      </c>
      <c r="AG2991" s="1" t="s">
        <v>9818</v>
      </c>
    </row>
    <row r="2992" spans="1:73" ht="13.5" customHeight="1">
      <c r="A2992" s="4" t="str">
        <f t="shared" si="88"/>
        <v>1702_각남면_0132</v>
      </c>
      <c r="B2992" s="1">
        <v>1702</v>
      </c>
      <c r="C2992" s="1" t="s">
        <v>12741</v>
      </c>
      <c r="D2992" s="1" t="s">
        <v>12742</v>
      </c>
      <c r="E2992" s="1">
        <v>2991</v>
      </c>
      <c r="F2992" s="1">
        <v>12</v>
      </c>
      <c r="G2992" s="1" t="s">
        <v>4910</v>
      </c>
      <c r="H2992" s="1" t="s">
        <v>7062</v>
      </c>
      <c r="I2992" s="1">
        <v>2</v>
      </c>
      <c r="L2992" s="1">
        <v>5</v>
      </c>
      <c r="M2992" s="1" t="s">
        <v>15193</v>
      </c>
      <c r="N2992" s="1" t="s">
        <v>15194</v>
      </c>
      <c r="S2992" s="1" t="s">
        <v>68</v>
      </c>
      <c r="T2992" s="1" t="s">
        <v>7222</v>
      </c>
      <c r="U2992" s="1" t="s">
        <v>1153</v>
      </c>
      <c r="V2992" s="1" t="s">
        <v>7383</v>
      </c>
      <c r="Y2992" s="1" t="s">
        <v>2094</v>
      </c>
      <c r="Z2992" s="1" t="s">
        <v>8322</v>
      </c>
      <c r="AC2992" s="1">
        <v>29</v>
      </c>
      <c r="AD2992" s="1" t="s">
        <v>232</v>
      </c>
      <c r="AE2992" s="1" t="s">
        <v>9785</v>
      </c>
    </row>
    <row r="2993" spans="1:73" ht="13.5" customHeight="1">
      <c r="A2993" s="4" t="str">
        <f t="shared" si="88"/>
        <v>1702_각남면_0132</v>
      </c>
      <c r="B2993" s="1">
        <v>1702</v>
      </c>
      <c r="C2993" s="1" t="s">
        <v>12741</v>
      </c>
      <c r="D2993" s="1" t="s">
        <v>12742</v>
      </c>
      <c r="E2993" s="1">
        <v>2992</v>
      </c>
      <c r="F2993" s="1">
        <v>12</v>
      </c>
      <c r="G2993" s="1" t="s">
        <v>4910</v>
      </c>
      <c r="H2993" s="1" t="s">
        <v>7062</v>
      </c>
      <c r="I2993" s="1">
        <v>2</v>
      </c>
      <c r="L2993" s="1">
        <v>5</v>
      </c>
      <c r="M2993" s="1" t="s">
        <v>15193</v>
      </c>
      <c r="N2993" s="1" t="s">
        <v>15194</v>
      </c>
      <c r="S2993" s="1" t="s">
        <v>117</v>
      </c>
      <c r="T2993" s="1" t="s">
        <v>7223</v>
      </c>
      <c r="W2993" s="1" t="s">
        <v>76</v>
      </c>
      <c r="X2993" s="1" t="s">
        <v>12974</v>
      </c>
      <c r="Y2993" s="1" t="s">
        <v>88</v>
      </c>
      <c r="Z2993" s="1" t="s">
        <v>7814</v>
      </c>
      <c r="AC2993" s="1">
        <v>26</v>
      </c>
      <c r="AD2993" s="1" t="s">
        <v>140</v>
      </c>
      <c r="AE2993" s="1" t="s">
        <v>9774</v>
      </c>
    </row>
    <row r="2994" spans="1:73" ht="13.5" customHeight="1">
      <c r="A2994" s="4" t="str">
        <f t="shared" si="88"/>
        <v>1702_각남면_0132</v>
      </c>
      <c r="B2994" s="1">
        <v>1702</v>
      </c>
      <c r="C2994" s="1" t="s">
        <v>12741</v>
      </c>
      <c r="D2994" s="1" t="s">
        <v>12742</v>
      </c>
      <c r="E2994" s="1">
        <v>2993</v>
      </c>
      <c r="F2994" s="1">
        <v>12</v>
      </c>
      <c r="G2994" s="1" t="s">
        <v>4910</v>
      </c>
      <c r="H2994" s="1" t="s">
        <v>7062</v>
      </c>
      <c r="I2994" s="1">
        <v>2</v>
      </c>
      <c r="L2994" s="1">
        <v>5</v>
      </c>
      <c r="M2994" s="1" t="s">
        <v>15193</v>
      </c>
      <c r="N2994" s="1" t="s">
        <v>15194</v>
      </c>
      <c r="S2994" s="1" t="s">
        <v>64</v>
      </c>
      <c r="T2994" s="1" t="s">
        <v>7221</v>
      </c>
      <c r="Y2994" s="1" t="s">
        <v>2876</v>
      </c>
      <c r="Z2994" s="1" t="s">
        <v>8535</v>
      </c>
      <c r="AC2994" s="1">
        <v>2</v>
      </c>
      <c r="AD2994" s="1" t="s">
        <v>99</v>
      </c>
      <c r="AE2994" s="1" t="s">
        <v>9768</v>
      </c>
      <c r="AG2994" s="1" t="s">
        <v>15775</v>
      </c>
    </row>
    <row r="2995" spans="1:73" ht="13.5" customHeight="1">
      <c r="A2995" s="4" t="str">
        <f t="shared" si="88"/>
        <v>1702_각남면_0132</v>
      </c>
      <c r="B2995" s="1">
        <v>1702</v>
      </c>
      <c r="C2995" s="1" t="s">
        <v>12741</v>
      </c>
      <c r="D2995" s="1" t="s">
        <v>12742</v>
      </c>
      <c r="E2995" s="1">
        <v>2994</v>
      </c>
      <c r="F2995" s="1">
        <v>12</v>
      </c>
      <c r="G2995" s="1" t="s">
        <v>4910</v>
      </c>
      <c r="H2995" s="1" t="s">
        <v>7062</v>
      </c>
      <c r="I2995" s="1">
        <v>2</v>
      </c>
      <c r="L2995" s="1">
        <v>5</v>
      </c>
      <c r="M2995" s="1" t="s">
        <v>15193</v>
      </c>
      <c r="N2995" s="1" t="s">
        <v>15194</v>
      </c>
      <c r="S2995" s="1" t="s">
        <v>64</v>
      </c>
      <c r="T2995" s="1" t="s">
        <v>7221</v>
      </c>
      <c r="Y2995" s="1" t="s">
        <v>88</v>
      </c>
      <c r="Z2995" s="1" t="s">
        <v>7814</v>
      </c>
      <c r="AC2995" s="1">
        <v>1</v>
      </c>
      <c r="AD2995" s="1" t="s">
        <v>284</v>
      </c>
      <c r="AE2995" s="1" t="s">
        <v>9789</v>
      </c>
      <c r="AG2995" s="1" t="s">
        <v>15775</v>
      </c>
    </row>
    <row r="2996" spans="1:73" ht="13.5" customHeight="1">
      <c r="A2996" s="4" t="str">
        <f t="shared" si="88"/>
        <v>1702_각남면_0132</v>
      </c>
      <c r="B2996" s="1">
        <v>1702</v>
      </c>
      <c r="C2996" s="1" t="s">
        <v>12741</v>
      </c>
      <c r="D2996" s="1" t="s">
        <v>12742</v>
      </c>
      <c r="E2996" s="1">
        <v>2995</v>
      </c>
      <c r="F2996" s="1">
        <v>12</v>
      </c>
      <c r="G2996" s="1" t="s">
        <v>4910</v>
      </c>
      <c r="H2996" s="1" t="s">
        <v>7062</v>
      </c>
      <c r="I2996" s="1">
        <v>2</v>
      </c>
      <c r="L2996" s="1">
        <v>5</v>
      </c>
      <c r="M2996" s="1" t="s">
        <v>15193</v>
      </c>
      <c r="N2996" s="1" t="s">
        <v>15194</v>
      </c>
      <c r="S2996" s="1" t="s">
        <v>68</v>
      </c>
      <c r="T2996" s="1" t="s">
        <v>7222</v>
      </c>
      <c r="Y2996" s="1" t="s">
        <v>15792</v>
      </c>
      <c r="Z2996" s="1" t="s">
        <v>9164</v>
      </c>
      <c r="AC2996" s="1">
        <v>5</v>
      </c>
      <c r="AD2996" s="1" t="s">
        <v>319</v>
      </c>
      <c r="AE2996" s="1" t="s">
        <v>7865</v>
      </c>
      <c r="AF2996" s="1" t="s">
        <v>373</v>
      </c>
      <c r="AG2996" s="1" t="s">
        <v>15793</v>
      </c>
    </row>
    <row r="2997" spans="1:73" ht="13.5" customHeight="1">
      <c r="A2997" s="4" t="str">
        <f t="shared" si="88"/>
        <v>1702_각남면_0132</v>
      </c>
      <c r="B2997" s="1">
        <v>1702</v>
      </c>
      <c r="C2997" s="1" t="s">
        <v>12741</v>
      </c>
      <c r="D2997" s="1" t="s">
        <v>12742</v>
      </c>
      <c r="E2997" s="1">
        <v>2996</v>
      </c>
      <c r="F2997" s="1">
        <v>12</v>
      </c>
      <c r="G2997" s="1" t="s">
        <v>4910</v>
      </c>
      <c r="H2997" s="1" t="s">
        <v>7062</v>
      </c>
      <c r="I2997" s="1">
        <v>3</v>
      </c>
      <c r="J2997" s="1" t="s">
        <v>4988</v>
      </c>
      <c r="K2997" s="1" t="s">
        <v>7144</v>
      </c>
      <c r="L2997" s="1">
        <v>1</v>
      </c>
      <c r="M2997" s="1" t="s">
        <v>4988</v>
      </c>
      <c r="N2997" s="1" t="s">
        <v>7144</v>
      </c>
      <c r="T2997" s="1" t="s">
        <v>14194</v>
      </c>
      <c r="U2997" s="1" t="s">
        <v>4989</v>
      </c>
      <c r="V2997" s="1" t="s">
        <v>12904</v>
      </c>
      <c r="W2997" s="1" t="s">
        <v>155</v>
      </c>
      <c r="X2997" s="1" t="s">
        <v>7753</v>
      </c>
      <c r="Y2997" s="1" t="s">
        <v>814</v>
      </c>
      <c r="Z2997" s="1" t="s">
        <v>7979</v>
      </c>
      <c r="AC2997" s="1">
        <v>68</v>
      </c>
      <c r="AD2997" s="1" t="s">
        <v>184</v>
      </c>
      <c r="AE2997" s="1" t="s">
        <v>9781</v>
      </c>
      <c r="AJ2997" s="1" t="s">
        <v>17</v>
      </c>
      <c r="AK2997" s="1" t="s">
        <v>9936</v>
      </c>
      <c r="AL2997" s="1" t="s">
        <v>399</v>
      </c>
      <c r="AM2997" s="1" t="s">
        <v>9937</v>
      </c>
      <c r="AT2997" s="1" t="s">
        <v>553</v>
      </c>
      <c r="AU2997" s="1" t="s">
        <v>7549</v>
      </c>
      <c r="AV2997" s="1" t="s">
        <v>2157</v>
      </c>
      <c r="AW2997" s="1" t="s">
        <v>10435</v>
      </c>
      <c r="BG2997" s="1" t="s">
        <v>95</v>
      </c>
      <c r="BH2997" s="1" t="s">
        <v>10190</v>
      </c>
      <c r="BI2997" s="1" t="s">
        <v>2158</v>
      </c>
      <c r="BJ2997" s="1" t="s">
        <v>9741</v>
      </c>
      <c r="BK2997" s="1" t="s">
        <v>3527</v>
      </c>
      <c r="BL2997" s="1" t="s">
        <v>11098</v>
      </c>
      <c r="BM2997" s="1" t="s">
        <v>1671</v>
      </c>
      <c r="BN2997" s="1" t="s">
        <v>10396</v>
      </c>
      <c r="BO2997" s="1" t="s">
        <v>481</v>
      </c>
      <c r="BP2997" s="1" t="s">
        <v>7339</v>
      </c>
      <c r="BQ2997" s="1" t="s">
        <v>4913</v>
      </c>
      <c r="BR2997" s="1" t="s">
        <v>12458</v>
      </c>
      <c r="BS2997" s="1" t="s">
        <v>97</v>
      </c>
      <c r="BT2997" s="1" t="s">
        <v>9880</v>
      </c>
    </row>
    <row r="2998" spans="1:73" ht="13.5" customHeight="1">
      <c r="A2998" s="4" t="str">
        <f t="shared" si="88"/>
        <v>1702_각남면_0132</v>
      </c>
      <c r="B2998" s="1">
        <v>1702</v>
      </c>
      <c r="C2998" s="1" t="s">
        <v>12741</v>
      </c>
      <c r="D2998" s="1" t="s">
        <v>12742</v>
      </c>
      <c r="E2998" s="1">
        <v>2997</v>
      </c>
      <c r="F2998" s="1">
        <v>12</v>
      </c>
      <c r="G2998" s="1" t="s">
        <v>4910</v>
      </c>
      <c r="H2998" s="1" t="s">
        <v>7062</v>
      </c>
      <c r="I2998" s="1">
        <v>3</v>
      </c>
      <c r="L2998" s="1">
        <v>1</v>
      </c>
      <c r="M2998" s="1" t="s">
        <v>4988</v>
      </c>
      <c r="N2998" s="1" t="s">
        <v>7144</v>
      </c>
      <c r="S2998" s="1" t="s">
        <v>49</v>
      </c>
      <c r="T2998" s="1" t="s">
        <v>2878</v>
      </c>
      <c r="W2998" s="1" t="s">
        <v>148</v>
      </c>
      <c r="X2998" s="1" t="s">
        <v>11263</v>
      </c>
      <c r="Y2998" s="1" t="s">
        <v>88</v>
      </c>
      <c r="Z2998" s="1" t="s">
        <v>7814</v>
      </c>
      <c r="AC2998" s="1">
        <v>54</v>
      </c>
      <c r="AD2998" s="1" t="s">
        <v>323</v>
      </c>
      <c r="AE2998" s="1" t="s">
        <v>9795</v>
      </c>
      <c r="AJ2998" s="1" t="s">
        <v>17</v>
      </c>
      <c r="AK2998" s="1" t="s">
        <v>9936</v>
      </c>
      <c r="AL2998" s="1" t="s">
        <v>149</v>
      </c>
      <c r="AM2998" s="1" t="s">
        <v>9962</v>
      </c>
      <c r="AT2998" s="1" t="s">
        <v>46</v>
      </c>
      <c r="AU2998" s="1" t="s">
        <v>7417</v>
      </c>
      <c r="AV2998" s="1" t="s">
        <v>2645</v>
      </c>
      <c r="AW2998" s="1" t="s">
        <v>10595</v>
      </c>
      <c r="BG2998" s="1" t="s">
        <v>299</v>
      </c>
      <c r="BH2998" s="1" t="s">
        <v>7347</v>
      </c>
      <c r="BI2998" s="1" t="s">
        <v>15938</v>
      </c>
      <c r="BJ2998" s="1" t="s">
        <v>13541</v>
      </c>
      <c r="BK2998" s="1" t="s">
        <v>46</v>
      </c>
      <c r="BL2998" s="1" t="s">
        <v>7417</v>
      </c>
      <c r="BM2998" s="1" t="s">
        <v>1597</v>
      </c>
      <c r="BN2998" s="1" t="s">
        <v>10286</v>
      </c>
      <c r="BO2998" s="1" t="s">
        <v>46</v>
      </c>
      <c r="BP2998" s="1" t="s">
        <v>7417</v>
      </c>
      <c r="BQ2998" s="1" t="s">
        <v>4509</v>
      </c>
      <c r="BR2998" s="1" t="s">
        <v>14017</v>
      </c>
      <c r="BS2998" s="1" t="s">
        <v>149</v>
      </c>
      <c r="BT2998" s="1" t="s">
        <v>9962</v>
      </c>
    </row>
    <row r="2999" spans="1:73" ht="13.5" customHeight="1">
      <c r="A2999" s="4" t="str">
        <f t="shared" si="88"/>
        <v>1702_각남면_0132</v>
      </c>
      <c r="B2999" s="1">
        <v>1702</v>
      </c>
      <c r="C2999" s="1" t="s">
        <v>12741</v>
      </c>
      <c r="D2999" s="1" t="s">
        <v>12742</v>
      </c>
      <c r="E2999" s="1">
        <v>2998</v>
      </c>
      <c r="F2999" s="1">
        <v>12</v>
      </c>
      <c r="G2999" s="1" t="s">
        <v>4910</v>
      </c>
      <c r="H2999" s="1" t="s">
        <v>7062</v>
      </c>
      <c r="I2999" s="1">
        <v>3</v>
      </c>
      <c r="L2999" s="1">
        <v>1</v>
      </c>
      <c r="M2999" s="1" t="s">
        <v>4988</v>
      </c>
      <c r="N2999" s="1" t="s">
        <v>7144</v>
      </c>
      <c r="T2999" s="1" t="s">
        <v>15306</v>
      </c>
      <c r="U2999" s="1" t="s">
        <v>218</v>
      </c>
      <c r="V2999" s="1" t="s">
        <v>7318</v>
      </c>
      <c r="Y2999" s="1" t="s">
        <v>3056</v>
      </c>
      <c r="Z2999" s="1" t="s">
        <v>8754</v>
      </c>
      <c r="AC2999" s="1">
        <v>50</v>
      </c>
      <c r="AD2999" s="1" t="s">
        <v>593</v>
      </c>
      <c r="AE2999" s="1" t="s">
        <v>9808</v>
      </c>
      <c r="AT2999" s="1" t="s">
        <v>57</v>
      </c>
      <c r="AU2999" s="1" t="s">
        <v>7320</v>
      </c>
      <c r="AV2999" s="1" t="s">
        <v>769</v>
      </c>
      <c r="AW2999" s="1" t="s">
        <v>8278</v>
      </c>
      <c r="BB2999" s="1" t="s">
        <v>141</v>
      </c>
      <c r="BC2999" s="1" t="s">
        <v>7634</v>
      </c>
      <c r="BD2999" s="1" t="s">
        <v>1516</v>
      </c>
      <c r="BE2999" s="1" t="s">
        <v>8759</v>
      </c>
    </row>
    <row r="3000" spans="1:73" ht="13.5" customHeight="1">
      <c r="A3000" s="4" t="str">
        <f t="shared" si="88"/>
        <v>1702_각남면_0132</v>
      </c>
      <c r="B3000" s="1">
        <v>1702</v>
      </c>
      <c r="C3000" s="1" t="s">
        <v>12741</v>
      </c>
      <c r="D3000" s="1" t="s">
        <v>12742</v>
      </c>
      <c r="E3000" s="1">
        <v>2999</v>
      </c>
      <c r="F3000" s="1">
        <v>12</v>
      </c>
      <c r="G3000" s="1" t="s">
        <v>4910</v>
      </c>
      <c r="H3000" s="1" t="s">
        <v>7062</v>
      </c>
      <c r="I3000" s="1">
        <v>3</v>
      </c>
      <c r="L3000" s="1">
        <v>1</v>
      </c>
      <c r="M3000" s="1" t="s">
        <v>4988</v>
      </c>
      <c r="N3000" s="1" t="s">
        <v>7144</v>
      </c>
      <c r="T3000" s="1" t="s">
        <v>15306</v>
      </c>
      <c r="U3000" s="1" t="s">
        <v>4990</v>
      </c>
      <c r="V3000" s="1" t="s">
        <v>7623</v>
      </c>
      <c r="Y3000" s="1" t="s">
        <v>4991</v>
      </c>
      <c r="Z3000" s="1" t="s">
        <v>9165</v>
      </c>
      <c r="AC3000" s="1">
        <v>23</v>
      </c>
      <c r="AD3000" s="1" t="s">
        <v>89</v>
      </c>
      <c r="AE3000" s="1" t="s">
        <v>8127</v>
      </c>
      <c r="AF3000" s="1" t="s">
        <v>146</v>
      </c>
      <c r="AG3000" s="1" t="s">
        <v>9822</v>
      </c>
      <c r="AH3000" s="1" t="s">
        <v>97</v>
      </c>
      <c r="AI3000" s="1" t="s">
        <v>9880</v>
      </c>
      <c r="AT3000" s="1" t="s">
        <v>259</v>
      </c>
      <c r="AU3000" s="1" t="s">
        <v>13350</v>
      </c>
      <c r="AV3000" s="1" t="s">
        <v>4459</v>
      </c>
      <c r="AW3000" s="1" t="s">
        <v>13398</v>
      </c>
      <c r="BB3000" s="1" t="s">
        <v>141</v>
      </c>
      <c r="BC3000" s="1" t="s">
        <v>7634</v>
      </c>
      <c r="BD3000" s="1" t="s">
        <v>3056</v>
      </c>
      <c r="BE3000" s="1" t="s">
        <v>8754</v>
      </c>
    </row>
    <row r="3001" spans="1:73" ht="13.5" customHeight="1">
      <c r="A3001" s="4" t="str">
        <f t="shared" si="88"/>
        <v>1702_각남면_0132</v>
      </c>
      <c r="B3001" s="1">
        <v>1702</v>
      </c>
      <c r="C3001" s="1" t="s">
        <v>12741</v>
      </c>
      <c r="D3001" s="1" t="s">
        <v>12742</v>
      </c>
      <c r="E3001" s="1">
        <v>3000</v>
      </c>
      <c r="F3001" s="1">
        <v>12</v>
      </c>
      <c r="G3001" s="1" t="s">
        <v>4910</v>
      </c>
      <c r="H3001" s="1" t="s">
        <v>7062</v>
      </c>
      <c r="I3001" s="1">
        <v>3</v>
      </c>
      <c r="L3001" s="1">
        <v>1</v>
      </c>
      <c r="M3001" s="1" t="s">
        <v>4988</v>
      </c>
      <c r="N3001" s="1" t="s">
        <v>7144</v>
      </c>
      <c r="T3001" s="1" t="s">
        <v>15306</v>
      </c>
      <c r="U3001" s="1" t="s">
        <v>4992</v>
      </c>
      <c r="V3001" s="1" t="s">
        <v>7624</v>
      </c>
      <c r="Y3001" s="1" t="s">
        <v>2208</v>
      </c>
      <c r="Z3001" s="1" t="s">
        <v>9166</v>
      </c>
      <c r="AC3001" s="1">
        <v>19</v>
      </c>
      <c r="AD3001" s="1" t="s">
        <v>493</v>
      </c>
      <c r="AE3001" s="1" t="s">
        <v>9804</v>
      </c>
      <c r="AT3001" s="1" t="s">
        <v>259</v>
      </c>
      <c r="AU3001" s="1" t="s">
        <v>13350</v>
      </c>
      <c r="AV3001" s="1" t="s">
        <v>4459</v>
      </c>
      <c r="AW3001" s="1" t="s">
        <v>13398</v>
      </c>
      <c r="BB3001" s="1" t="s">
        <v>141</v>
      </c>
      <c r="BC3001" s="1" t="s">
        <v>7634</v>
      </c>
      <c r="BD3001" s="1" t="s">
        <v>3056</v>
      </c>
      <c r="BE3001" s="1" t="s">
        <v>8754</v>
      </c>
      <c r="BU3001" s="1" t="s">
        <v>3682</v>
      </c>
    </row>
    <row r="3002" spans="1:73" ht="13.5" customHeight="1">
      <c r="A3002" s="4" t="str">
        <f t="shared" si="88"/>
        <v>1702_각남면_0132</v>
      </c>
      <c r="B3002" s="1">
        <v>1702</v>
      </c>
      <c r="C3002" s="1" t="s">
        <v>12741</v>
      </c>
      <c r="D3002" s="1" t="s">
        <v>12742</v>
      </c>
      <c r="E3002" s="1">
        <v>3001</v>
      </c>
      <c r="F3002" s="1">
        <v>12</v>
      </c>
      <c r="G3002" s="1" t="s">
        <v>4910</v>
      </c>
      <c r="H3002" s="1" t="s">
        <v>7062</v>
      </c>
      <c r="I3002" s="1">
        <v>3</v>
      </c>
      <c r="L3002" s="1">
        <v>2</v>
      </c>
      <c r="M3002" s="1" t="s">
        <v>14428</v>
      </c>
      <c r="N3002" s="1" t="s">
        <v>14429</v>
      </c>
      <c r="T3002" s="1" t="s">
        <v>14194</v>
      </c>
      <c r="U3002" s="1" t="s">
        <v>4993</v>
      </c>
      <c r="V3002" s="1" t="s">
        <v>12905</v>
      </c>
      <c r="W3002" s="1" t="s">
        <v>155</v>
      </c>
      <c r="X3002" s="1" t="s">
        <v>7753</v>
      </c>
      <c r="Y3002" s="1" t="s">
        <v>4994</v>
      </c>
      <c r="Z3002" s="1" t="s">
        <v>9167</v>
      </c>
      <c r="AC3002" s="1">
        <v>65</v>
      </c>
      <c r="AD3002" s="1" t="s">
        <v>319</v>
      </c>
      <c r="AE3002" s="1" t="s">
        <v>7865</v>
      </c>
      <c r="AJ3002" s="1" t="s">
        <v>17</v>
      </c>
      <c r="AK3002" s="1" t="s">
        <v>9936</v>
      </c>
      <c r="AL3002" s="1" t="s">
        <v>399</v>
      </c>
      <c r="AM3002" s="1" t="s">
        <v>9937</v>
      </c>
      <c r="AT3002" s="1" t="s">
        <v>553</v>
      </c>
      <c r="AU3002" s="1" t="s">
        <v>7549</v>
      </c>
      <c r="AV3002" s="1" t="s">
        <v>2157</v>
      </c>
      <c r="AW3002" s="1" t="s">
        <v>10435</v>
      </c>
      <c r="BG3002" s="1" t="s">
        <v>95</v>
      </c>
      <c r="BH3002" s="1" t="s">
        <v>10190</v>
      </c>
      <c r="BI3002" s="1" t="s">
        <v>2158</v>
      </c>
      <c r="BJ3002" s="1" t="s">
        <v>9741</v>
      </c>
      <c r="BK3002" s="1" t="s">
        <v>4995</v>
      </c>
      <c r="BL3002" s="1" t="s">
        <v>11562</v>
      </c>
      <c r="BM3002" s="1" t="s">
        <v>1671</v>
      </c>
      <c r="BN3002" s="1" t="s">
        <v>10396</v>
      </c>
      <c r="BO3002" s="1" t="s">
        <v>207</v>
      </c>
      <c r="BP3002" s="1" t="s">
        <v>10187</v>
      </c>
      <c r="BQ3002" s="1" t="s">
        <v>4913</v>
      </c>
      <c r="BR3002" s="1" t="s">
        <v>12458</v>
      </c>
      <c r="BS3002" s="1" t="s">
        <v>97</v>
      </c>
      <c r="BT3002" s="1" t="s">
        <v>9880</v>
      </c>
    </row>
    <row r="3003" spans="1:73" ht="13.5" customHeight="1">
      <c r="A3003" s="4" t="str">
        <f t="shared" si="88"/>
        <v>1702_각남면_0132</v>
      </c>
      <c r="B3003" s="1">
        <v>1702</v>
      </c>
      <c r="C3003" s="1" t="s">
        <v>12741</v>
      </c>
      <c r="D3003" s="1" t="s">
        <v>12742</v>
      </c>
      <c r="E3003" s="1">
        <v>3002</v>
      </c>
      <c r="F3003" s="1">
        <v>12</v>
      </c>
      <c r="G3003" s="1" t="s">
        <v>4910</v>
      </c>
      <c r="H3003" s="1" t="s">
        <v>7062</v>
      </c>
      <c r="I3003" s="1">
        <v>3</v>
      </c>
      <c r="L3003" s="1">
        <v>2</v>
      </c>
      <c r="M3003" s="1" t="s">
        <v>14428</v>
      </c>
      <c r="N3003" s="1" t="s">
        <v>14429</v>
      </c>
      <c r="S3003" s="1" t="s">
        <v>49</v>
      </c>
      <c r="T3003" s="1" t="s">
        <v>2878</v>
      </c>
      <c r="W3003" s="1" t="s">
        <v>656</v>
      </c>
      <c r="X3003" s="1" t="s">
        <v>7770</v>
      </c>
      <c r="Y3003" s="1" t="s">
        <v>88</v>
      </c>
      <c r="Z3003" s="1" t="s">
        <v>7814</v>
      </c>
      <c r="AC3003" s="1">
        <v>60</v>
      </c>
      <c r="AD3003" s="1" t="s">
        <v>132</v>
      </c>
      <c r="AE3003" s="1" t="s">
        <v>9772</v>
      </c>
      <c r="AJ3003" s="1" t="s">
        <v>17</v>
      </c>
      <c r="AK3003" s="1" t="s">
        <v>9936</v>
      </c>
      <c r="AL3003" s="1" t="s">
        <v>657</v>
      </c>
      <c r="AM3003" s="1" t="s">
        <v>9980</v>
      </c>
      <c r="AT3003" s="1" t="s">
        <v>299</v>
      </c>
      <c r="AU3003" s="1" t="s">
        <v>7347</v>
      </c>
      <c r="AV3003" s="1" t="s">
        <v>2081</v>
      </c>
      <c r="AW3003" s="1" t="s">
        <v>8317</v>
      </c>
      <c r="BG3003" s="1" t="s">
        <v>4996</v>
      </c>
      <c r="BH3003" s="1" t="s">
        <v>11092</v>
      </c>
      <c r="BI3003" s="1" t="s">
        <v>15334</v>
      </c>
      <c r="BJ3003" s="1" t="s">
        <v>10317</v>
      </c>
      <c r="BK3003" s="1" t="s">
        <v>46</v>
      </c>
      <c r="BL3003" s="1" t="s">
        <v>7417</v>
      </c>
      <c r="BM3003" s="1" t="s">
        <v>1515</v>
      </c>
      <c r="BN3003" s="1" t="s">
        <v>9179</v>
      </c>
      <c r="BO3003" s="1" t="s">
        <v>46</v>
      </c>
      <c r="BP3003" s="1" t="s">
        <v>7417</v>
      </c>
      <c r="BQ3003" s="1" t="s">
        <v>4997</v>
      </c>
      <c r="BR3003" s="1" t="s">
        <v>12465</v>
      </c>
      <c r="BS3003" s="1" t="s">
        <v>86</v>
      </c>
      <c r="BT3003" s="1" t="s">
        <v>9892</v>
      </c>
    </row>
    <row r="3004" spans="1:73" ht="13.5" customHeight="1">
      <c r="A3004" s="4" t="str">
        <f t="shared" si="88"/>
        <v>1702_각남면_0132</v>
      </c>
      <c r="B3004" s="1">
        <v>1702</v>
      </c>
      <c r="C3004" s="1" t="s">
        <v>12741</v>
      </c>
      <c r="D3004" s="1" t="s">
        <v>12742</v>
      </c>
      <c r="E3004" s="1">
        <v>3003</v>
      </c>
      <c r="F3004" s="1">
        <v>12</v>
      </c>
      <c r="G3004" s="1" t="s">
        <v>4910</v>
      </c>
      <c r="H3004" s="1" t="s">
        <v>7062</v>
      </c>
      <c r="I3004" s="1">
        <v>3</v>
      </c>
      <c r="L3004" s="1">
        <v>2</v>
      </c>
      <c r="M3004" s="1" t="s">
        <v>14428</v>
      </c>
      <c r="N3004" s="1" t="s">
        <v>14429</v>
      </c>
      <c r="S3004" s="1" t="s">
        <v>68</v>
      </c>
      <c r="T3004" s="1" t="s">
        <v>7222</v>
      </c>
      <c r="U3004" s="1" t="s">
        <v>4998</v>
      </c>
      <c r="V3004" s="1" t="s">
        <v>7625</v>
      </c>
      <c r="Y3004" s="1" t="s">
        <v>4999</v>
      </c>
      <c r="Z3004" s="1" t="s">
        <v>9168</v>
      </c>
      <c r="AC3004" s="1">
        <v>29</v>
      </c>
      <c r="AD3004" s="1" t="s">
        <v>232</v>
      </c>
      <c r="AE3004" s="1" t="s">
        <v>9785</v>
      </c>
    </row>
    <row r="3005" spans="1:73" ht="13.5" customHeight="1">
      <c r="A3005" s="4" t="str">
        <f t="shared" si="88"/>
        <v>1702_각남면_0132</v>
      </c>
      <c r="B3005" s="1">
        <v>1702</v>
      </c>
      <c r="C3005" s="1" t="s">
        <v>12741</v>
      </c>
      <c r="D3005" s="1" t="s">
        <v>12742</v>
      </c>
      <c r="E3005" s="1">
        <v>3004</v>
      </c>
      <c r="F3005" s="1">
        <v>12</v>
      </c>
      <c r="G3005" s="1" t="s">
        <v>4910</v>
      </c>
      <c r="H3005" s="1" t="s">
        <v>7062</v>
      </c>
      <c r="I3005" s="1">
        <v>3</v>
      </c>
      <c r="L3005" s="1">
        <v>2</v>
      </c>
      <c r="M3005" s="1" t="s">
        <v>14428</v>
      </c>
      <c r="N3005" s="1" t="s">
        <v>14429</v>
      </c>
      <c r="S3005" s="1" t="s">
        <v>117</v>
      </c>
      <c r="T3005" s="1" t="s">
        <v>7223</v>
      </c>
      <c r="W3005" s="1" t="s">
        <v>400</v>
      </c>
      <c r="X3005" s="1" t="s">
        <v>7759</v>
      </c>
      <c r="Y3005" s="1" t="s">
        <v>88</v>
      </c>
      <c r="Z3005" s="1" t="s">
        <v>7814</v>
      </c>
      <c r="AC3005" s="1">
        <v>28</v>
      </c>
      <c r="AD3005" s="1" t="s">
        <v>650</v>
      </c>
      <c r="AE3005" s="1" t="s">
        <v>9810</v>
      </c>
      <c r="AF3005" s="1" t="s">
        <v>100</v>
      </c>
      <c r="AG3005" s="1" t="s">
        <v>9819</v>
      </c>
    </row>
    <row r="3006" spans="1:73" ht="13.5" customHeight="1">
      <c r="A3006" s="4" t="str">
        <f t="shared" si="88"/>
        <v>1702_각남면_0132</v>
      </c>
      <c r="B3006" s="1">
        <v>1702</v>
      </c>
      <c r="C3006" s="1" t="s">
        <v>12741</v>
      </c>
      <c r="D3006" s="1" t="s">
        <v>12742</v>
      </c>
      <c r="E3006" s="1">
        <v>3005</v>
      </c>
      <c r="F3006" s="1">
        <v>12</v>
      </c>
      <c r="G3006" s="1" t="s">
        <v>4910</v>
      </c>
      <c r="H3006" s="1" t="s">
        <v>7062</v>
      </c>
      <c r="I3006" s="1">
        <v>3</v>
      </c>
      <c r="L3006" s="1">
        <v>2</v>
      </c>
      <c r="M3006" s="1" t="s">
        <v>14428</v>
      </c>
      <c r="N3006" s="1" t="s">
        <v>14429</v>
      </c>
      <c r="S3006" s="1" t="s">
        <v>68</v>
      </c>
      <c r="T3006" s="1" t="s">
        <v>7222</v>
      </c>
      <c r="Y3006" s="1" t="s">
        <v>5000</v>
      </c>
      <c r="Z3006" s="1" t="s">
        <v>9169</v>
      </c>
      <c r="AG3006" s="1" t="s">
        <v>12806</v>
      </c>
    </row>
    <row r="3007" spans="1:73" ht="13.5" customHeight="1">
      <c r="A3007" s="4" t="str">
        <f t="shared" si="88"/>
        <v>1702_각남면_0132</v>
      </c>
      <c r="B3007" s="1">
        <v>1702</v>
      </c>
      <c r="C3007" s="1" t="s">
        <v>12741</v>
      </c>
      <c r="D3007" s="1" t="s">
        <v>12742</v>
      </c>
      <c r="E3007" s="1">
        <v>3006</v>
      </c>
      <c r="F3007" s="1">
        <v>12</v>
      </c>
      <c r="G3007" s="1" t="s">
        <v>4910</v>
      </c>
      <c r="H3007" s="1" t="s">
        <v>7062</v>
      </c>
      <c r="I3007" s="1">
        <v>3</v>
      </c>
      <c r="L3007" s="1">
        <v>2</v>
      </c>
      <c r="M3007" s="1" t="s">
        <v>14428</v>
      </c>
      <c r="N3007" s="1" t="s">
        <v>14429</v>
      </c>
      <c r="S3007" s="1" t="s">
        <v>117</v>
      </c>
      <c r="T3007" s="1" t="s">
        <v>7223</v>
      </c>
      <c r="W3007" s="1" t="s">
        <v>76</v>
      </c>
      <c r="X3007" s="1" t="s">
        <v>12974</v>
      </c>
      <c r="Y3007" s="1" t="s">
        <v>88</v>
      </c>
      <c r="Z3007" s="1" t="s">
        <v>7814</v>
      </c>
      <c r="AF3007" s="1" t="s">
        <v>602</v>
      </c>
      <c r="AG3007" s="1" t="s">
        <v>12806</v>
      </c>
    </row>
    <row r="3008" spans="1:73" ht="13.5" customHeight="1">
      <c r="A3008" s="4" t="str">
        <f t="shared" si="88"/>
        <v>1702_각남면_0132</v>
      </c>
      <c r="B3008" s="1">
        <v>1702</v>
      </c>
      <c r="C3008" s="1" t="s">
        <v>12741</v>
      </c>
      <c r="D3008" s="1" t="s">
        <v>12742</v>
      </c>
      <c r="E3008" s="1">
        <v>3007</v>
      </c>
      <c r="F3008" s="1">
        <v>12</v>
      </c>
      <c r="G3008" s="1" t="s">
        <v>4910</v>
      </c>
      <c r="H3008" s="1" t="s">
        <v>7062</v>
      </c>
      <c r="I3008" s="1">
        <v>3</v>
      </c>
      <c r="L3008" s="1">
        <v>3</v>
      </c>
      <c r="M3008" s="1" t="s">
        <v>14690</v>
      </c>
      <c r="N3008" s="1" t="s">
        <v>14691</v>
      </c>
      <c r="T3008" s="1" t="s">
        <v>14194</v>
      </c>
      <c r="U3008" s="1" t="s">
        <v>4281</v>
      </c>
      <c r="V3008" s="1" t="s">
        <v>7579</v>
      </c>
      <c r="W3008" s="1" t="s">
        <v>155</v>
      </c>
      <c r="X3008" s="1" t="s">
        <v>7753</v>
      </c>
      <c r="Y3008" s="1" t="s">
        <v>2417</v>
      </c>
      <c r="Z3008" s="1" t="s">
        <v>9170</v>
      </c>
      <c r="AC3008" s="1">
        <v>55</v>
      </c>
      <c r="AD3008" s="1" t="s">
        <v>559</v>
      </c>
      <c r="AE3008" s="1" t="s">
        <v>9806</v>
      </c>
      <c r="AJ3008" s="1" t="s">
        <v>17</v>
      </c>
      <c r="AK3008" s="1" t="s">
        <v>9936</v>
      </c>
      <c r="AL3008" s="1" t="s">
        <v>399</v>
      </c>
      <c r="AM3008" s="1" t="s">
        <v>9937</v>
      </c>
      <c r="AT3008" s="1" t="s">
        <v>4974</v>
      </c>
      <c r="AU3008" s="1" t="s">
        <v>10242</v>
      </c>
      <c r="AV3008" s="1" t="s">
        <v>437</v>
      </c>
      <c r="AW3008" s="1" t="s">
        <v>8975</v>
      </c>
      <c r="BG3008" s="1" t="s">
        <v>189</v>
      </c>
      <c r="BH3008" s="1" t="s">
        <v>7414</v>
      </c>
      <c r="BI3008" s="1" t="s">
        <v>840</v>
      </c>
      <c r="BJ3008" s="1" t="s">
        <v>7984</v>
      </c>
      <c r="BK3008" s="1" t="s">
        <v>3527</v>
      </c>
      <c r="BL3008" s="1" t="s">
        <v>11098</v>
      </c>
      <c r="BM3008" s="1" t="s">
        <v>1671</v>
      </c>
      <c r="BN3008" s="1" t="s">
        <v>10396</v>
      </c>
      <c r="BO3008" s="1" t="s">
        <v>46</v>
      </c>
      <c r="BP3008" s="1" t="s">
        <v>7417</v>
      </c>
      <c r="BQ3008" s="1" t="s">
        <v>4975</v>
      </c>
      <c r="BR3008" s="1" t="s">
        <v>13930</v>
      </c>
      <c r="BS3008" s="1" t="s">
        <v>1125</v>
      </c>
      <c r="BT3008" s="1" t="s">
        <v>9972</v>
      </c>
    </row>
    <row r="3009" spans="1:72" ht="13.5" customHeight="1">
      <c r="A3009" s="4" t="str">
        <f t="shared" si="88"/>
        <v>1702_각남면_0132</v>
      </c>
      <c r="B3009" s="1">
        <v>1702</v>
      </c>
      <c r="C3009" s="1" t="s">
        <v>12741</v>
      </c>
      <c r="D3009" s="1" t="s">
        <v>12742</v>
      </c>
      <c r="E3009" s="1">
        <v>3008</v>
      </c>
      <c r="F3009" s="1">
        <v>12</v>
      </c>
      <c r="G3009" s="1" t="s">
        <v>4910</v>
      </c>
      <c r="H3009" s="1" t="s">
        <v>7062</v>
      </c>
      <c r="I3009" s="1">
        <v>3</v>
      </c>
      <c r="L3009" s="1">
        <v>3</v>
      </c>
      <c r="M3009" s="1" t="s">
        <v>14690</v>
      </c>
      <c r="N3009" s="1" t="s">
        <v>14691</v>
      </c>
      <c r="S3009" s="1" t="s">
        <v>49</v>
      </c>
      <c r="T3009" s="1" t="s">
        <v>2878</v>
      </c>
      <c r="W3009" s="1" t="s">
        <v>166</v>
      </c>
      <c r="X3009" s="1" t="s">
        <v>7754</v>
      </c>
      <c r="Y3009" s="1" t="s">
        <v>88</v>
      </c>
      <c r="Z3009" s="1" t="s">
        <v>7814</v>
      </c>
      <c r="AC3009" s="1">
        <v>48</v>
      </c>
      <c r="AD3009" s="1" t="s">
        <v>664</v>
      </c>
      <c r="AE3009" s="1" t="s">
        <v>9811</v>
      </c>
      <c r="AJ3009" s="1" t="s">
        <v>17</v>
      </c>
      <c r="AK3009" s="1" t="s">
        <v>9936</v>
      </c>
      <c r="AL3009" s="1" t="s">
        <v>97</v>
      </c>
      <c r="AM3009" s="1" t="s">
        <v>9880</v>
      </c>
      <c r="AT3009" s="1" t="s">
        <v>553</v>
      </c>
      <c r="AU3009" s="1" t="s">
        <v>7549</v>
      </c>
      <c r="AV3009" s="1" t="s">
        <v>5001</v>
      </c>
      <c r="AW3009" s="1" t="s">
        <v>8556</v>
      </c>
      <c r="BG3009" s="1" t="s">
        <v>46</v>
      </c>
      <c r="BH3009" s="1" t="s">
        <v>7417</v>
      </c>
      <c r="BI3009" s="1" t="s">
        <v>1117</v>
      </c>
      <c r="BJ3009" s="1" t="s">
        <v>10343</v>
      </c>
      <c r="BK3009" s="1" t="s">
        <v>95</v>
      </c>
      <c r="BL3009" s="1" t="s">
        <v>10190</v>
      </c>
      <c r="BM3009" s="1" t="s">
        <v>15939</v>
      </c>
      <c r="BN3009" s="1" t="s">
        <v>13608</v>
      </c>
      <c r="BO3009" s="1" t="s">
        <v>46</v>
      </c>
      <c r="BP3009" s="1" t="s">
        <v>7417</v>
      </c>
      <c r="BQ3009" s="1" t="s">
        <v>15533</v>
      </c>
      <c r="BR3009" s="1" t="s">
        <v>12466</v>
      </c>
      <c r="BS3009" s="1" t="s">
        <v>149</v>
      </c>
      <c r="BT3009" s="1" t="s">
        <v>9962</v>
      </c>
    </row>
    <row r="3010" spans="1:72" ht="13.5" customHeight="1">
      <c r="A3010" s="4" t="str">
        <f t="shared" si="88"/>
        <v>1702_각남면_0132</v>
      </c>
      <c r="B3010" s="1">
        <v>1702</v>
      </c>
      <c r="C3010" s="1" t="s">
        <v>12741</v>
      </c>
      <c r="D3010" s="1" t="s">
        <v>12742</v>
      </c>
      <c r="E3010" s="1">
        <v>3009</v>
      </c>
      <c r="F3010" s="1">
        <v>12</v>
      </c>
      <c r="G3010" s="1" t="s">
        <v>4910</v>
      </c>
      <c r="H3010" s="1" t="s">
        <v>7062</v>
      </c>
      <c r="I3010" s="1">
        <v>3</v>
      </c>
      <c r="L3010" s="1">
        <v>3</v>
      </c>
      <c r="M3010" s="1" t="s">
        <v>14690</v>
      </c>
      <c r="N3010" s="1" t="s">
        <v>14691</v>
      </c>
      <c r="S3010" s="1" t="s">
        <v>280</v>
      </c>
      <c r="T3010" s="1" t="s">
        <v>7228</v>
      </c>
      <c r="W3010" s="1" t="s">
        <v>1241</v>
      </c>
      <c r="X3010" s="1" t="s">
        <v>12978</v>
      </c>
      <c r="Y3010" s="1" t="s">
        <v>88</v>
      </c>
      <c r="Z3010" s="1" t="s">
        <v>7814</v>
      </c>
      <c r="AC3010" s="1">
        <v>92</v>
      </c>
      <c r="AD3010" s="1" t="s">
        <v>178</v>
      </c>
      <c r="AE3010" s="1" t="s">
        <v>9780</v>
      </c>
    </row>
    <row r="3011" spans="1:72" ht="13.5" customHeight="1">
      <c r="A3011" s="4" t="str">
        <f t="shared" si="88"/>
        <v>1702_각남면_0132</v>
      </c>
      <c r="B3011" s="1">
        <v>1702</v>
      </c>
      <c r="C3011" s="1" t="s">
        <v>12741</v>
      </c>
      <c r="D3011" s="1" t="s">
        <v>12742</v>
      </c>
      <c r="E3011" s="1">
        <v>3010</v>
      </c>
      <c r="F3011" s="1">
        <v>12</v>
      </c>
      <c r="G3011" s="1" t="s">
        <v>4910</v>
      </c>
      <c r="H3011" s="1" t="s">
        <v>7062</v>
      </c>
      <c r="I3011" s="1">
        <v>3</v>
      </c>
      <c r="L3011" s="1">
        <v>3</v>
      </c>
      <c r="M3011" s="1" t="s">
        <v>14690</v>
      </c>
      <c r="N3011" s="1" t="s">
        <v>14691</v>
      </c>
      <c r="S3011" s="1" t="s">
        <v>68</v>
      </c>
      <c r="T3011" s="1" t="s">
        <v>7222</v>
      </c>
      <c r="U3011" s="1" t="s">
        <v>1153</v>
      </c>
      <c r="V3011" s="1" t="s">
        <v>7383</v>
      </c>
      <c r="Y3011" s="1" t="s">
        <v>786</v>
      </c>
      <c r="Z3011" s="1" t="s">
        <v>9171</v>
      </c>
      <c r="AC3011" s="1">
        <v>27</v>
      </c>
      <c r="AD3011" s="1" t="s">
        <v>483</v>
      </c>
      <c r="AE3011" s="1" t="s">
        <v>9497</v>
      </c>
    </row>
    <row r="3012" spans="1:72" ht="13.5" customHeight="1">
      <c r="A3012" s="4" t="str">
        <f t="shared" si="88"/>
        <v>1702_각남면_0132</v>
      </c>
      <c r="B3012" s="1">
        <v>1702</v>
      </c>
      <c r="C3012" s="1" t="s">
        <v>12741</v>
      </c>
      <c r="D3012" s="1" t="s">
        <v>12742</v>
      </c>
      <c r="E3012" s="1">
        <v>3011</v>
      </c>
      <c r="F3012" s="1">
        <v>12</v>
      </c>
      <c r="G3012" s="1" t="s">
        <v>4910</v>
      </c>
      <c r="H3012" s="1" t="s">
        <v>7062</v>
      </c>
      <c r="I3012" s="1">
        <v>3</v>
      </c>
      <c r="L3012" s="1">
        <v>3</v>
      </c>
      <c r="M3012" s="1" t="s">
        <v>14690</v>
      </c>
      <c r="N3012" s="1" t="s">
        <v>14691</v>
      </c>
      <c r="S3012" s="1" t="s">
        <v>117</v>
      </c>
      <c r="T3012" s="1" t="s">
        <v>7223</v>
      </c>
      <c r="W3012" s="1" t="s">
        <v>76</v>
      </c>
      <c r="X3012" s="1" t="s">
        <v>12974</v>
      </c>
      <c r="Y3012" s="1" t="s">
        <v>88</v>
      </c>
      <c r="Z3012" s="1" t="s">
        <v>7814</v>
      </c>
      <c r="AC3012" s="1">
        <v>25</v>
      </c>
      <c r="AD3012" s="1" t="s">
        <v>125</v>
      </c>
      <c r="AE3012" s="1" t="s">
        <v>9771</v>
      </c>
      <c r="AF3012" s="1" t="s">
        <v>100</v>
      </c>
      <c r="AG3012" s="1" t="s">
        <v>9819</v>
      </c>
    </row>
    <row r="3013" spans="1:72" ht="13.5" customHeight="1">
      <c r="A3013" s="4" t="str">
        <f t="shared" si="88"/>
        <v>1702_각남면_0132</v>
      </c>
      <c r="B3013" s="1">
        <v>1702</v>
      </c>
      <c r="C3013" s="1" t="s">
        <v>12741</v>
      </c>
      <c r="D3013" s="1" t="s">
        <v>12742</v>
      </c>
      <c r="E3013" s="1">
        <v>3012</v>
      </c>
      <c r="F3013" s="1">
        <v>12</v>
      </c>
      <c r="G3013" s="1" t="s">
        <v>4910</v>
      </c>
      <c r="H3013" s="1" t="s">
        <v>7062</v>
      </c>
      <c r="I3013" s="1">
        <v>3</v>
      </c>
      <c r="L3013" s="1">
        <v>3</v>
      </c>
      <c r="M3013" s="1" t="s">
        <v>14690</v>
      </c>
      <c r="N3013" s="1" t="s">
        <v>14691</v>
      </c>
      <c r="S3013" s="1" t="s">
        <v>64</v>
      </c>
      <c r="T3013" s="1" t="s">
        <v>7221</v>
      </c>
      <c r="Y3013" s="1" t="s">
        <v>4775</v>
      </c>
      <c r="Z3013" s="1" t="s">
        <v>9094</v>
      </c>
      <c r="AC3013" s="1">
        <v>12</v>
      </c>
      <c r="AD3013" s="1" t="s">
        <v>736</v>
      </c>
      <c r="AE3013" s="1" t="s">
        <v>9813</v>
      </c>
    </row>
    <row r="3014" spans="1:72" ht="13.5" customHeight="1">
      <c r="A3014" s="4" t="str">
        <f t="shared" si="88"/>
        <v>1702_각남면_0132</v>
      </c>
      <c r="B3014" s="1">
        <v>1702</v>
      </c>
      <c r="C3014" s="1" t="s">
        <v>12741</v>
      </c>
      <c r="D3014" s="1" t="s">
        <v>12742</v>
      </c>
      <c r="E3014" s="1">
        <v>3013</v>
      </c>
      <c r="F3014" s="1">
        <v>12</v>
      </c>
      <c r="G3014" s="1" t="s">
        <v>4910</v>
      </c>
      <c r="H3014" s="1" t="s">
        <v>7062</v>
      </c>
      <c r="I3014" s="1">
        <v>3</v>
      </c>
      <c r="L3014" s="1">
        <v>3</v>
      </c>
      <c r="M3014" s="1" t="s">
        <v>14690</v>
      </c>
      <c r="N3014" s="1" t="s">
        <v>14691</v>
      </c>
      <c r="T3014" s="1" t="s">
        <v>15306</v>
      </c>
      <c r="U3014" s="1" t="s">
        <v>618</v>
      </c>
      <c r="V3014" s="1" t="s">
        <v>7348</v>
      </c>
      <c r="Y3014" s="1" t="s">
        <v>5002</v>
      </c>
      <c r="Z3014" s="1" t="s">
        <v>9172</v>
      </c>
      <c r="AC3014" s="1">
        <v>50</v>
      </c>
      <c r="AD3014" s="1" t="s">
        <v>782</v>
      </c>
      <c r="AE3014" s="1" t="s">
        <v>9814</v>
      </c>
      <c r="AT3014" s="1" t="s">
        <v>57</v>
      </c>
      <c r="AU3014" s="1" t="s">
        <v>7320</v>
      </c>
      <c r="AV3014" s="1" t="s">
        <v>2387</v>
      </c>
      <c r="AW3014" s="1" t="s">
        <v>10455</v>
      </c>
      <c r="BB3014" s="1" t="s">
        <v>128</v>
      </c>
      <c r="BC3014" s="1" t="s">
        <v>13465</v>
      </c>
      <c r="BD3014" s="1" t="s">
        <v>5003</v>
      </c>
      <c r="BE3014" s="1" t="s">
        <v>13475</v>
      </c>
    </row>
    <row r="3015" spans="1:72" ht="13.5" customHeight="1">
      <c r="A3015" s="4" t="str">
        <f t="shared" si="88"/>
        <v>1702_각남면_0132</v>
      </c>
      <c r="B3015" s="1">
        <v>1702</v>
      </c>
      <c r="C3015" s="1" t="s">
        <v>12741</v>
      </c>
      <c r="D3015" s="1" t="s">
        <v>12742</v>
      </c>
      <c r="E3015" s="1">
        <v>3014</v>
      </c>
      <c r="F3015" s="1">
        <v>12</v>
      </c>
      <c r="G3015" s="1" t="s">
        <v>4910</v>
      </c>
      <c r="H3015" s="1" t="s">
        <v>7062</v>
      </c>
      <c r="I3015" s="1">
        <v>3</v>
      </c>
      <c r="L3015" s="1">
        <v>3</v>
      </c>
      <c r="M3015" s="1" t="s">
        <v>14690</v>
      </c>
      <c r="N3015" s="1" t="s">
        <v>14691</v>
      </c>
      <c r="T3015" s="1" t="s">
        <v>15306</v>
      </c>
      <c r="U3015" s="1" t="s">
        <v>138</v>
      </c>
      <c r="V3015" s="1" t="s">
        <v>7310</v>
      </c>
      <c r="Y3015" s="1" t="s">
        <v>129</v>
      </c>
      <c r="Z3015" s="1" t="s">
        <v>8037</v>
      </c>
      <c r="AC3015" s="1">
        <v>49</v>
      </c>
      <c r="AD3015" s="1" t="s">
        <v>145</v>
      </c>
      <c r="AE3015" s="1" t="s">
        <v>9775</v>
      </c>
    </row>
    <row r="3016" spans="1:72" ht="13.5" customHeight="1">
      <c r="A3016" s="4" t="str">
        <f t="shared" si="88"/>
        <v>1702_각남면_0132</v>
      </c>
      <c r="B3016" s="1">
        <v>1702</v>
      </c>
      <c r="C3016" s="1" t="s">
        <v>12741</v>
      </c>
      <c r="D3016" s="1" t="s">
        <v>12742</v>
      </c>
      <c r="E3016" s="1">
        <v>3015</v>
      </c>
      <c r="F3016" s="1">
        <v>12</v>
      </c>
      <c r="G3016" s="1" t="s">
        <v>4910</v>
      </c>
      <c r="H3016" s="1" t="s">
        <v>7062</v>
      </c>
      <c r="I3016" s="1">
        <v>3</v>
      </c>
      <c r="L3016" s="1">
        <v>3</v>
      </c>
      <c r="M3016" s="1" t="s">
        <v>14690</v>
      </c>
      <c r="N3016" s="1" t="s">
        <v>14691</v>
      </c>
      <c r="T3016" s="1" t="s">
        <v>15306</v>
      </c>
      <c r="U3016" s="1" t="s">
        <v>130</v>
      </c>
      <c r="V3016" s="1" t="s">
        <v>7309</v>
      </c>
      <c r="Y3016" s="1" t="s">
        <v>5004</v>
      </c>
      <c r="Z3016" s="1" t="s">
        <v>9173</v>
      </c>
      <c r="AC3016" s="1">
        <v>26</v>
      </c>
      <c r="AD3016" s="1" t="s">
        <v>140</v>
      </c>
      <c r="AE3016" s="1" t="s">
        <v>9774</v>
      </c>
    </row>
    <row r="3017" spans="1:72" ht="13.5" customHeight="1">
      <c r="A3017" s="4" t="str">
        <f t="shared" si="88"/>
        <v>1702_각남면_0132</v>
      </c>
      <c r="B3017" s="1">
        <v>1702</v>
      </c>
      <c r="C3017" s="1" t="s">
        <v>12741</v>
      </c>
      <c r="D3017" s="1" t="s">
        <v>12742</v>
      </c>
      <c r="E3017" s="1">
        <v>3016</v>
      </c>
      <c r="F3017" s="1">
        <v>12</v>
      </c>
      <c r="G3017" s="1" t="s">
        <v>4910</v>
      </c>
      <c r="H3017" s="1" t="s">
        <v>7062</v>
      </c>
      <c r="I3017" s="1">
        <v>3</v>
      </c>
      <c r="L3017" s="1">
        <v>3</v>
      </c>
      <c r="M3017" s="1" t="s">
        <v>14690</v>
      </c>
      <c r="N3017" s="1" t="s">
        <v>14691</v>
      </c>
      <c r="T3017" s="1" t="s">
        <v>15306</v>
      </c>
      <c r="U3017" s="1" t="s">
        <v>130</v>
      </c>
      <c r="V3017" s="1" t="s">
        <v>7309</v>
      </c>
      <c r="Y3017" s="1" t="s">
        <v>1438</v>
      </c>
      <c r="Z3017" s="1" t="s">
        <v>8132</v>
      </c>
      <c r="AC3017" s="1">
        <v>13</v>
      </c>
      <c r="AD3017" s="1" t="s">
        <v>717</v>
      </c>
      <c r="AE3017" s="1" t="s">
        <v>9812</v>
      </c>
      <c r="AF3017" s="1" t="s">
        <v>2828</v>
      </c>
      <c r="AG3017" s="1" t="s">
        <v>9838</v>
      </c>
      <c r="AH3017" s="1" t="s">
        <v>5005</v>
      </c>
      <c r="AI3017" s="1" t="s">
        <v>13236</v>
      </c>
    </row>
    <row r="3018" spans="1:72" ht="13.5" customHeight="1">
      <c r="A3018" s="4" t="str">
        <f t="shared" si="88"/>
        <v>1702_각남면_0132</v>
      </c>
      <c r="B3018" s="1">
        <v>1702</v>
      </c>
      <c r="C3018" s="1" t="s">
        <v>12741</v>
      </c>
      <c r="D3018" s="1" t="s">
        <v>12742</v>
      </c>
      <c r="E3018" s="1">
        <v>3017</v>
      </c>
      <c r="F3018" s="1">
        <v>12</v>
      </c>
      <c r="G3018" s="1" t="s">
        <v>4910</v>
      </c>
      <c r="H3018" s="1" t="s">
        <v>7062</v>
      </c>
      <c r="I3018" s="1">
        <v>3</v>
      </c>
      <c r="L3018" s="1">
        <v>3</v>
      </c>
      <c r="M3018" s="1" t="s">
        <v>14690</v>
      </c>
      <c r="N3018" s="1" t="s">
        <v>14691</v>
      </c>
      <c r="S3018" s="1" t="s">
        <v>68</v>
      </c>
      <c r="T3018" s="1" t="s">
        <v>7222</v>
      </c>
      <c r="Y3018" s="1" t="s">
        <v>5006</v>
      </c>
      <c r="Z3018" s="1" t="s">
        <v>7156</v>
      </c>
      <c r="AC3018" s="1">
        <v>1</v>
      </c>
      <c r="AD3018" s="1" t="s">
        <v>284</v>
      </c>
      <c r="AE3018" s="1" t="s">
        <v>9789</v>
      </c>
      <c r="AF3018" s="1" t="s">
        <v>100</v>
      </c>
      <c r="AG3018" s="1" t="s">
        <v>9819</v>
      </c>
    </row>
    <row r="3019" spans="1:72" ht="13.5" customHeight="1">
      <c r="A3019" s="4" t="str">
        <f t="shared" si="88"/>
        <v>1702_각남면_0132</v>
      </c>
      <c r="B3019" s="1">
        <v>1702</v>
      </c>
      <c r="C3019" s="1" t="s">
        <v>12741</v>
      </c>
      <c r="D3019" s="1" t="s">
        <v>12742</v>
      </c>
      <c r="E3019" s="1">
        <v>3018</v>
      </c>
      <c r="F3019" s="1">
        <v>12</v>
      </c>
      <c r="G3019" s="1" t="s">
        <v>4910</v>
      </c>
      <c r="H3019" s="1" t="s">
        <v>7062</v>
      </c>
      <c r="I3019" s="1">
        <v>3</v>
      </c>
      <c r="L3019" s="1">
        <v>4</v>
      </c>
      <c r="M3019" s="1" t="s">
        <v>14924</v>
      </c>
      <c r="N3019" s="1" t="s">
        <v>14925</v>
      </c>
      <c r="T3019" s="1" t="s">
        <v>14194</v>
      </c>
      <c r="U3019" s="1" t="s">
        <v>3088</v>
      </c>
      <c r="V3019" s="1" t="s">
        <v>7494</v>
      </c>
      <c r="W3019" s="1" t="s">
        <v>76</v>
      </c>
      <c r="X3019" s="1" t="s">
        <v>12974</v>
      </c>
      <c r="Y3019" s="1" t="s">
        <v>4167</v>
      </c>
      <c r="Z3019" s="1" t="s">
        <v>8898</v>
      </c>
      <c r="AC3019" s="1">
        <v>41</v>
      </c>
      <c r="AD3019" s="1" t="s">
        <v>223</v>
      </c>
      <c r="AE3019" s="1" t="s">
        <v>9784</v>
      </c>
      <c r="AJ3019" s="1" t="s">
        <v>17</v>
      </c>
      <c r="AK3019" s="1" t="s">
        <v>9936</v>
      </c>
      <c r="AL3019" s="1" t="s">
        <v>79</v>
      </c>
      <c r="AM3019" s="1" t="s">
        <v>13206</v>
      </c>
      <c r="AT3019" s="1" t="s">
        <v>1639</v>
      </c>
      <c r="AU3019" s="1" t="s">
        <v>7588</v>
      </c>
      <c r="AV3019" s="1" t="s">
        <v>1581</v>
      </c>
      <c r="AW3019" s="1" t="s">
        <v>8188</v>
      </c>
      <c r="BG3019" s="1" t="s">
        <v>189</v>
      </c>
      <c r="BH3019" s="1" t="s">
        <v>7414</v>
      </c>
      <c r="BI3019" s="1" t="s">
        <v>15534</v>
      </c>
      <c r="BJ3019" s="1" t="s">
        <v>8501</v>
      </c>
      <c r="BK3019" s="1" t="s">
        <v>95</v>
      </c>
      <c r="BL3019" s="1" t="s">
        <v>10190</v>
      </c>
      <c r="BM3019" s="1" t="s">
        <v>5007</v>
      </c>
      <c r="BN3019" s="1" t="s">
        <v>11848</v>
      </c>
      <c r="BO3019" s="1" t="s">
        <v>189</v>
      </c>
      <c r="BP3019" s="1" t="s">
        <v>7414</v>
      </c>
      <c r="BQ3019" s="1" t="s">
        <v>5008</v>
      </c>
      <c r="BR3019" s="1" t="s">
        <v>13894</v>
      </c>
      <c r="BS3019" s="1" t="s">
        <v>79</v>
      </c>
      <c r="BT3019" s="1" t="s">
        <v>14129</v>
      </c>
    </row>
    <row r="3020" spans="1:72" ht="13.5" customHeight="1">
      <c r="A3020" s="4" t="str">
        <f t="shared" si="88"/>
        <v>1702_각남면_0132</v>
      </c>
      <c r="B3020" s="1">
        <v>1702</v>
      </c>
      <c r="C3020" s="1" t="s">
        <v>12741</v>
      </c>
      <c r="D3020" s="1" t="s">
        <v>12742</v>
      </c>
      <c r="E3020" s="1">
        <v>3019</v>
      </c>
      <c r="F3020" s="1">
        <v>12</v>
      </c>
      <c r="G3020" s="1" t="s">
        <v>4910</v>
      </c>
      <c r="H3020" s="1" t="s">
        <v>7062</v>
      </c>
      <c r="I3020" s="1">
        <v>3</v>
      </c>
      <c r="L3020" s="1">
        <v>4</v>
      </c>
      <c r="M3020" s="1" t="s">
        <v>14924</v>
      </c>
      <c r="N3020" s="1" t="s">
        <v>14925</v>
      </c>
      <c r="S3020" s="1" t="s">
        <v>49</v>
      </c>
      <c r="T3020" s="1" t="s">
        <v>2878</v>
      </c>
      <c r="W3020" s="1" t="s">
        <v>166</v>
      </c>
      <c r="X3020" s="1" t="s">
        <v>7754</v>
      </c>
      <c r="Y3020" s="1" t="s">
        <v>88</v>
      </c>
      <c r="Z3020" s="1" t="s">
        <v>7814</v>
      </c>
      <c r="AC3020" s="1">
        <v>26</v>
      </c>
      <c r="AD3020" s="1" t="s">
        <v>140</v>
      </c>
      <c r="AE3020" s="1" t="s">
        <v>9774</v>
      </c>
      <c r="AJ3020" s="1" t="s">
        <v>17</v>
      </c>
      <c r="AK3020" s="1" t="s">
        <v>9936</v>
      </c>
      <c r="AL3020" s="1" t="s">
        <v>97</v>
      </c>
      <c r="AM3020" s="1" t="s">
        <v>9880</v>
      </c>
      <c r="AT3020" s="1" t="s">
        <v>2924</v>
      </c>
      <c r="AU3020" s="1" t="s">
        <v>10215</v>
      </c>
      <c r="AV3020" s="1" t="s">
        <v>5009</v>
      </c>
      <c r="AW3020" s="1" t="s">
        <v>8236</v>
      </c>
      <c r="BG3020" s="1" t="s">
        <v>363</v>
      </c>
      <c r="BH3020" s="1" t="s">
        <v>7491</v>
      </c>
      <c r="BI3020" s="1" t="s">
        <v>5010</v>
      </c>
      <c r="BJ3020" s="1" t="s">
        <v>11391</v>
      </c>
      <c r="BK3020" s="1" t="s">
        <v>5011</v>
      </c>
      <c r="BL3020" s="1" t="s">
        <v>11563</v>
      </c>
      <c r="BM3020" s="1" t="s">
        <v>2744</v>
      </c>
      <c r="BN3020" s="1" t="s">
        <v>11724</v>
      </c>
      <c r="BO3020" s="1" t="s">
        <v>46</v>
      </c>
      <c r="BP3020" s="1" t="s">
        <v>7417</v>
      </c>
      <c r="BQ3020" s="1" t="s">
        <v>4509</v>
      </c>
      <c r="BR3020" s="1" t="s">
        <v>14017</v>
      </c>
      <c r="BS3020" s="1" t="s">
        <v>149</v>
      </c>
      <c r="BT3020" s="1" t="s">
        <v>9962</v>
      </c>
    </row>
    <row r="3021" spans="1:72" ht="13.5" customHeight="1">
      <c r="A3021" s="4" t="str">
        <f t="shared" si="88"/>
        <v>1702_각남면_0132</v>
      </c>
      <c r="B3021" s="1">
        <v>1702</v>
      </c>
      <c r="C3021" s="1" t="s">
        <v>12741</v>
      </c>
      <c r="D3021" s="1" t="s">
        <v>12742</v>
      </c>
      <c r="E3021" s="1">
        <v>3020</v>
      </c>
      <c r="F3021" s="1">
        <v>12</v>
      </c>
      <c r="G3021" s="1" t="s">
        <v>4910</v>
      </c>
      <c r="H3021" s="1" t="s">
        <v>7062</v>
      </c>
      <c r="I3021" s="1">
        <v>3</v>
      </c>
      <c r="L3021" s="1">
        <v>4</v>
      </c>
      <c r="M3021" s="1" t="s">
        <v>14924</v>
      </c>
      <c r="N3021" s="1" t="s">
        <v>14925</v>
      </c>
      <c r="S3021" s="1" t="s">
        <v>367</v>
      </c>
      <c r="T3021" s="1" t="s">
        <v>12826</v>
      </c>
      <c r="U3021" s="1" t="s">
        <v>1639</v>
      </c>
      <c r="V3021" s="1" t="s">
        <v>7588</v>
      </c>
      <c r="Y3021" s="1" t="s">
        <v>1581</v>
      </c>
      <c r="Z3021" s="1" t="s">
        <v>8188</v>
      </c>
      <c r="AC3021" s="1">
        <v>66</v>
      </c>
      <c r="AD3021" s="1" t="s">
        <v>319</v>
      </c>
      <c r="AE3021" s="1" t="s">
        <v>7865</v>
      </c>
      <c r="AF3021" s="1" t="s">
        <v>100</v>
      </c>
      <c r="AG3021" s="1" t="s">
        <v>9819</v>
      </c>
    </row>
    <row r="3022" spans="1:72" ht="13.5" customHeight="1">
      <c r="A3022" s="4" t="str">
        <f t="shared" ref="A3022:A3048" si="89">HYPERLINK("http://kyu.snu.ac.kr/sdhj/index.jsp?type=hj/GK14658_00IH_0001_0132.jpg","1702_각남면_0132")</f>
        <v>1702_각남면_0132</v>
      </c>
      <c r="B3022" s="1">
        <v>1702</v>
      </c>
      <c r="C3022" s="1" t="s">
        <v>12741</v>
      </c>
      <c r="D3022" s="1" t="s">
        <v>12742</v>
      </c>
      <c r="E3022" s="1">
        <v>3021</v>
      </c>
      <c r="F3022" s="1">
        <v>12</v>
      </c>
      <c r="G3022" s="1" t="s">
        <v>4910</v>
      </c>
      <c r="H3022" s="1" t="s">
        <v>7062</v>
      </c>
      <c r="I3022" s="1">
        <v>3</v>
      </c>
      <c r="L3022" s="1">
        <v>4</v>
      </c>
      <c r="M3022" s="1" t="s">
        <v>14924</v>
      </c>
      <c r="N3022" s="1" t="s">
        <v>14925</v>
      </c>
      <c r="S3022" s="1" t="s">
        <v>280</v>
      </c>
      <c r="T3022" s="1" t="s">
        <v>7228</v>
      </c>
      <c r="W3022" s="1" t="s">
        <v>76</v>
      </c>
      <c r="X3022" s="1" t="s">
        <v>12974</v>
      </c>
      <c r="Y3022" s="1" t="s">
        <v>88</v>
      </c>
      <c r="Z3022" s="1" t="s">
        <v>7814</v>
      </c>
      <c r="AC3022" s="1">
        <v>50</v>
      </c>
      <c r="AD3022" s="1" t="s">
        <v>782</v>
      </c>
      <c r="AE3022" s="1" t="s">
        <v>9814</v>
      </c>
    </row>
    <row r="3023" spans="1:72" ht="13.5" customHeight="1">
      <c r="A3023" s="4" t="str">
        <f t="shared" si="89"/>
        <v>1702_각남면_0132</v>
      </c>
      <c r="B3023" s="1">
        <v>1702</v>
      </c>
      <c r="C3023" s="1" t="s">
        <v>12741</v>
      </c>
      <c r="D3023" s="1" t="s">
        <v>12742</v>
      </c>
      <c r="E3023" s="1">
        <v>3022</v>
      </c>
      <c r="F3023" s="1">
        <v>12</v>
      </c>
      <c r="G3023" s="1" t="s">
        <v>4910</v>
      </c>
      <c r="H3023" s="1" t="s">
        <v>7062</v>
      </c>
      <c r="I3023" s="1">
        <v>3</v>
      </c>
      <c r="L3023" s="1">
        <v>4</v>
      </c>
      <c r="M3023" s="1" t="s">
        <v>14924</v>
      </c>
      <c r="N3023" s="1" t="s">
        <v>14925</v>
      </c>
      <c r="S3023" s="1" t="s">
        <v>494</v>
      </c>
      <c r="T3023" s="1" t="s">
        <v>7234</v>
      </c>
      <c r="Y3023" s="1" t="s">
        <v>88</v>
      </c>
      <c r="Z3023" s="1" t="s">
        <v>7814</v>
      </c>
      <c r="AF3023" s="1" t="s">
        <v>66</v>
      </c>
      <c r="AG3023" s="1" t="s">
        <v>9818</v>
      </c>
      <c r="AH3023" s="1" t="s">
        <v>5012</v>
      </c>
      <c r="AI3023" s="1" t="s">
        <v>9957</v>
      </c>
    </row>
    <row r="3024" spans="1:72" ht="13.5" customHeight="1">
      <c r="A3024" s="4" t="str">
        <f t="shared" si="89"/>
        <v>1702_각남면_0132</v>
      </c>
      <c r="B3024" s="1">
        <v>1702</v>
      </c>
      <c r="C3024" s="1" t="s">
        <v>12741</v>
      </c>
      <c r="D3024" s="1" t="s">
        <v>12742</v>
      </c>
      <c r="E3024" s="1">
        <v>3023</v>
      </c>
      <c r="F3024" s="1">
        <v>12</v>
      </c>
      <c r="G3024" s="1" t="s">
        <v>4910</v>
      </c>
      <c r="H3024" s="1" t="s">
        <v>7062</v>
      </c>
      <c r="I3024" s="1">
        <v>3</v>
      </c>
      <c r="L3024" s="1">
        <v>4</v>
      </c>
      <c r="M3024" s="1" t="s">
        <v>14924</v>
      </c>
      <c r="N3024" s="1" t="s">
        <v>14925</v>
      </c>
      <c r="S3024" s="1" t="s">
        <v>68</v>
      </c>
      <c r="T3024" s="1" t="s">
        <v>7222</v>
      </c>
      <c r="Y3024" s="1" t="s">
        <v>5013</v>
      </c>
      <c r="Z3024" s="1" t="s">
        <v>9174</v>
      </c>
      <c r="AF3024" s="1" t="s">
        <v>602</v>
      </c>
      <c r="AG3024" s="1" t="s">
        <v>12806</v>
      </c>
    </row>
    <row r="3025" spans="1:72" ht="13.5" customHeight="1">
      <c r="A3025" s="4" t="str">
        <f t="shared" si="89"/>
        <v>1702_각남면_0132</v>
      </c>
      <c r="B3025" s="1">
        <v>1702</v>
      </c>
      <c r="C3025" s="1" t="s">
        <v>12741</v>
      </c>
      <c r="D3025" s="1" t="s">
        <v>12742</v>
      </c>
      <c r="E3025" s="1">
        <v>3024</v>
      </c>
      <c r="F3025" s="1">
        <v>12</v>
      </c>
      <c r="G3025" s="1" t="s">
        <v>4910</v>
      </c>
      <c r="H3025" s="1" t="s">
        <v>7062</v>
      </c>
      <c r="I3025" s="1">
        <v>3</v>
      </c>
      <c r="L3025" s="1">
        <v>4</v>
      </c>
      <c r="M3025" s="1" t="s">
        <v>14924</v>
      </c>
      <c r="N3025" s="1" t="s">
        <v>14925</v>
      </c>
      <c r="S3025" s="1" t="s">
        <v>68</v>
      </c>
      <c r="T3025" s="1" t="s">
        <v>7222</v>
      </c>
      <c r="Y3025" s="1" t="s">
        <v>5014</v>
      </c>
      <c r="Z3025" s="1" t="s">
        <v>9175</v>
      </c>
      <c r="AC3025" s="1">
        <v>1</v>
      </c>
      <c r="AD3025" s="1" t="s">
        <v>284</v>
      </c>
      <c r="AE3025" s="1" t="s">
        <v>9789</v>
      </c>
      <c r="AF3025" s="1" t="s">
        <v>100</v>
      </c>
      <c r="AG3025" s="1" t="s">
        <v>9819</v>
      </c>
    </row>
    <row r="3026" spans="1:72" ht="13.5" customHeight="1">
      <c r="A3026" s="4" t="str">
        <f t="shared" si="89"/>
        <v>1702_각남면_0132</v>
      </c>
      <c r="B3026" s="1">
        <v>1702</v>
      </c>
      <c r="C3026" s="1" t="s">
        <v>12741</v>
      </c>
      <c r="D3026" s="1" t="s">
        <v>12742</v>
      </c>
      <c r="E3026" s="1">
        <v>3025</v>
      </c>
      <c r="F3026" s="1">
        <v>12</v>
      </c>
      <c r="G3026" s="1" t="s">
        <v>4910</v>
      </c>
      <c r="H3026" s="1" t="s">
        <v>7062</v>
      </c>
      <c r="I3026" s="1">
        <v>3</v>
      </c>
      <c r="L3026" s="1">
        <v>5</v>
      </c>
      <c r="M3026" s="1" t="s">
        <v>15195</v>
      </c>
      <c r="N3026" s="1" t="s">
        <v>15196</v>
      </c>
      <c r="T3026" s="1" t="s">
        <v>14194</v>
      </c>
      <c r="U3026" s="1" t="s">
        <v>4281</v>
      </c>
      <c r="V3026" s="1" t="s">
        <v>7579</v>
      </c>
      <c r="W3026" s="1" t="s">
        <v>557</v>
      </c>
      <c r="X3026" s="1" t="s">
        <v>7789</v>
      </c>
      <c r="Y3026" s="1" t="s">
        <v>4052</v>
      </c>
      <c r="Z3026" s="1" t="s">
        <v>8872</v>
      </c>
      <c r="AC3026" s="1">
        <v>58</v>
      </c>
      <c r="AD3026" s="1" t="s">
        <v>410</v>
      </c>
      <c r="AE3026" s="1" t="s">
        <v>9801</v>
      </c>
      <c r="AJ3026" s="1" t="s">
        <v>17</v>
      </c>
      <c r="AK3026" s="1" t="s">
        <v>9936</v>
      </c>
      <c r="AL3026" s="1" t="s">
        <v>1641</v>
      </c>
      <c r="AM3026" s="1" t="s">
        <v>10018</v>
      </c>
      <c r="AT3026" s="1" t="s">
        <v>189</v>
      </c>
      <c r="AU3026" s="1" t="s">
        <v>7414</v>
      </c>
      <c r="AV3026" s="1" t="s">
        <v>2289</v>
      </c>
      <c r="AW3026" s="1" t="s">
        <v>10717</v>
      </c>
      <c r="BG3026" s="1" t="s">
        <v>46</v>
      </c>
      <c r="BH3026" s="1" t="s">
        <v>7417</v>
      </c>
      <c r="BI3026" s="1" t="s">
        <v>15820</v>
      </c>
      <c r="BJ3026" s="1" t="s">
        <v>13542</v>
      </c>
      <c r="BK3026" s="1" t="s">
        <v>46</v>
      </c>
      <c r="BL3026" s="1" t="s">
        <v>7417</v>
      </c>
      <c r="BM3026" s="1" t="s">
        <v>15860</v>
      </c>
      <c r="BN3026" s="1" t="s">
        <v>13035</v>
      </c>
      <c r="BO3026" s="1" t="s">
        <v>189</v>
      </c>
      <c r="BP3026" s="1" t="s">
        <v>7414</v>
      </c>
      <c r="BQ3026" s="1" t="s">
        <v>5015</v>
      </c>
      <c r="BR3026" s="1" t="s">
        <v>13829</v>
      </c>
      <c r="BS3026" s="1" t="s">
        <v>79</v>
      </c>
      <c r="BT3026" s="1" t="s">
        <v>14129</v>
      </c>
    </row>
    <row r="3027" spans="1:72" ht="13.5" customHeight="1">
      <c r="A3027" s="4" t="str">
        <f t="shared" si="89"/>
        <v>1702_각남면_0132</v>
      </c>
      <c r="B3027" s="1">
        <v>1702</v>
      </c>
      <c r="C3027" s="1" t="s">
        <v>12741</v>
      </c>
      <c r="D3027" s="1" t="s">
        <v>12742</v>
      </c>
      <c r="E3027" s="1">
        <v>3026</v>
      </c>
      <c r="F3027" s="1">
        <v>12</v>
      </c>
      <c r="G3027" s="1" t="s">
        <v>4910</v>
      </c>
      <c r="H3027" s="1" t="s">
        <v>7062</v>
      </c>
      <c r="I3027" s="1">
        <v>3</v>
      </c>
      <c r="L3027" s="1">
        <v>5</v>
      </c>
      <c r="M3027" s="1" t="s">
        <v>15195</v>
      </c>
      <c r="N3027" s="1" t="s">
        <v>15196</v>
      </c>
      <c r="S3027" s="1" t="s">
        <v>68</v>
      </c>
      <c r="T3027" s="1" t="s">
        <v>7222</v>
      </c>
      <c r="U3027" s="1" t="s">
        <v>1153</v>
      </c>
      <c r="V3027" s="1" t="s">
        <v>7383</v>
      </c>
      <c r="Y3027" s="1" t="s">
        <v>5016</v>
      </c>
      <c r="Z3027" s="1" t="s">
        <v>9176</v>
      </c>
      <c r="AC3027" s="1">
        <v>38</v>
      </c>
      <c r="AD3027" s="1" t="s">
        <v>393</v>
      </c>
      <c r="AE3027" s="1" t="s">
        <v>9799</v>
      </c>
    </row>
    <row r="3028" spans="1:72" ht="13.5" customHeight="1">
      <c r="A3028" s="4" t="str">
        <f t="shared" si="89"/>
        <v>1702_각남면_0132</v>
      </c>
      <c r="B3028" s="1">
        <v>1702</v>
      </c>
      <c r="C3028" s="1" t="s">
        <v>12741</v>
      </c>
      <c r="D3028" s="1" t="s">
        <v>12742</v>
      </c>
      <c r="E3028" s="1">
        <v>3027</v>
      </c>
      <c r="F3028" s="1">
        <v>12</v>
      </c>
      <c r="G3028" s="1" t="s">
        <v>4910</v>
      </c>
      <c r="H3028" s="1" t="s">
        <v>7062</v>
      </c>
      <c r="I3028" s="1">
        <v>3</v>
      </c>
      <c r="L3028" s="1">
        <v>5</v>
      </c>
      <c r="M3028" s="1" t="s">
        <v>15195</v>
      </c>
      <c r="N3028" s="1" t="s">
        <v>15196</v>
      </c>
      <c r="S3028" s="1" t="s">
        <v>117</v>
      </c>
      <c r="T3028" s="1" t="s">
        <v>7223</v>
      </c>
      <c r="W3028" s="1" t="s">
        <v>400</v>
      </c>
      <c r="X3028" s="1" t="s">
        <v>7759</v>
      </c>
      <c r="Y3028" s="1" t="s">
        <v>88</v>
      </c>
      <c r="Z3028" s="1" t="s">
        <v>7814</v>
      </c>
      <c r="AC3028" s="1">
        <v>30</v>
      </c>
      <c r="AD3028" s="1" t="s">
        <v>78</v>
      </c>
      <c r="AE3028" s="1" t="s">
        <v>9767</v>
      </c>
      <c r="AF3028" s="1" t="s">
        <v>100</v>
      </c>
      <c r="AG3028" s="1" t="s">
        <v>9819</v>
      </c>
    </row>
    <row r="3029" spans="1:72" ht="13.5" customHeight="1">
      <c r="A3029" s="4" t="str">
        <f t="shared" si="89"/>
        <v>1702_각남면_0132</v>
      </c>
      <c r="B3029" s="1">
        <v>1702</v>
      </c>
      <c r="C3029" s="1" t="s">
        <v>12741</v>
      </c>
      <c r="D3029" s="1" t="s">
        <v>12742</v>
      </c>
      <c r="E3029" s="1">
        <v>3028</v>
      </c>
      <c r="F3029" s="1">
        <v>12</v>
      </c>
      <c r="G3029" s="1" t="s">
        <v>4910</v>
      </c>
      <c r="H3029" s="1" t="s">
        <v>7062</v>
      </c>
      <c r="I3029" s="1">
        <v>3</v>
      </c>
      <c r="L3029" s="1">
        <v>5</v>
      </c>
      <c r="M3029" s="1" t="s">
        <v>15195</v>
      </c>
      <c r="N3029" s="1" t="s">
        <v>15196</v>
      </c>
      <c r="S3029" s="1" t="s">
        <v>68</v>
      </c>
      <c r="T3029" s="1" t="s">
        <v>7222</v>
      </c>
      <c r="U3029" s="1" t="s">
        <v>1153</v>
      </c>
      <c r="V3029" s="1" t="s">
        <v>7383</v>
      </c>
      <c r="Y3029" s="1" t="s">
        <v>778</v>
      </c>
      <c r="Z3029" s="1" t="s">
        <v>7968</v>
      </c>
      <c r="AC3029" s="1">
        <v>26</v>
      </c>
      <c r="AD3029" s="1" t="s">
        <v>140</v>
      </c>
      <c r="AE3029" s="1" t="s">
        <v>9774</v>
      </c>
    </row>
    <row r="3030" spans="1:72" ht="13.5" customHeight="1">
      <c r="A3030" s="4" t="str">
        <f t="shared" si="89"/>
        <v>1702_각남면_0132</v>
      </c>
      <c r="B3030" s="1">
        <v>1702</v>
      </c>
      <c r="C3030" s="1" t="s">
        <v>12741</v>
      </c>
      <c r="D3030" s="1" t="s">
        <v>12742</v>
      </c>
      <c r="E3030" s="1">
        <v>3029</v>
      </c>
      <c r="F3030" s="1">
        <v>12</v>
      </c>
      <c r="G3030" s="1" t="s">
        <v>4910</v>
      </c>
      <c r="H3030" s="1" t="s">
        <v>7062</v>
      </c>
      <c r="I3030" s="1">
        <v>3</v>
      </c>
      <c r="L3030" s="1">
        <v>5</v>
      </c>
      <c r="M3030" s="1" t="s">
        <v>15195</v>
      </c>
      <c r="N3030" s="1" t="s">
        <v>15196</v>
      </c>
      <c r="S3030" s="1" t="s">
        <v>64</v>
      </c>
      <c r="T3030" s="1" t="s">
        <v>7221</v>
      </c>
      <c r="Y3030" s="1" t="s">
        <v>88</v>
      </c>
      <c r="Z3030" s="1" t="s">
        <v>7814</v>
      </c>
      <c r="AC3030" s="1">
        <v>13</v>
      </c>
      <c r="AD3030" s="1" t="s">
        <v>717</v>
      </c>
      <c r="AE3030" s="1" t="s">
        <v>9812</v>
      </c>
    </row>
    <row r="3031" spans="1:72" ht="13.5" customHeight="1">
      <c r="A3031" s="4" t="str">
        <f t="shared" si="89"/>
        <v>1702_각남면_0132</v>
      </c>
      <c r="B3031" s="1">
        <v>1702</v>
      </c>
      <c r="C3031" s="1" t="s">
        <v>12741</v>
      </c>
      <c r="D3031" s="1" t="s">
        <v>12742</v>
      </c>
      <c r="E3031" s="1">
        <v>3030</v>
      </c>
      <c r="F3031" s="1">
        <v>12</v>
      </c>
      <c r="G3031" s="1" t="s">
        <v>4910</v>
      </c>
      <c r="H3031" s="1" t="s">
        <v>7062</v>
      </c>
      <c r="I3031" s="1">
        <v>3</v>
      </c>
      <c r="L3031" s="1">
        <v>5</v>
      </c>
      <c r="M3031" s="1" t="s">
        <v>15195</v>
      </c>
      <c r="N3031" s="1" t="s">
        <v>15196</v>
      </c>
      <c r="S3031" s="1" t="s">
        <v>64</v>
      </c>
      <c r="T3031" s="1" t="s">
        <v>7221</v>
      </c>
      <c r="Y3031" s="1" t="s">
        <v>1473</v>
      </c>
      <c r="Z3031" s="1" t="s">
        <v>8143</v>
      </c>
      <c r="AC3031" s="1">
        <v>6</v>
      </c>
      <c r="AD3031" s="1" t="s">
        <v>316</v>
      </c>
      <c r="AE3031" s="1" t="s">
        <v>9794</v>
      </c>
      <c r="AF3031" s="1" t="s">
        <v>100</v>
      </c>
      <c r="AG3031" s="1" t="s">
        <v>9819</v>
      </c>
    </row>
    <row r="3032" spans="1:72" ht="13.5" customHeight="1">
      <c r="A3032" s="4" t="str">
        <f t="shared" si="89"/>
        <v>1702_각남면_0132</v>
      </c>
      <c r="B3032" s="1">
        <v>1702</v>
      </c>
      <c r="C3032" s="1" t="s">
        <v>12741</v>
      </c>
      <c r="D3032" s="1" t="s">
        <v>12742</v>
      </c>
      <c r="E3032" s="1">
        <v>3031</v>
      </c>
      <c r="F3032" s="1">
        <v>12</v>
      </c>
      <c r="G3032" s="1" t="s">
        <v>4910</v>
      </c>
      <c r="H3032" s="1" t="s">
        <v>7062</v>
      </c>
      <c r="I3032" s="1">
        <v>3</v>
      </c>
      <c r="L3032" s="1">
        <v>5</v>
      </c>
      <c r="M3032" s="1" t="s">
        <v>15195</v>
      </c>
      <c r="N3032" s="1" t="s">
        <v>15196</v>
      </c>
      <c r="T3032" s="1" t="s">
        <v>15306</v>
      </c>
      <c r="U3032" s="1" t="s">
        <v>320</v>
      </c>
      <c r="V3032" s="1" t="s">
        <v>7378</v>
      </c>
      <c r="Y3032" s="1" t="s">
        <v>51</v>
      </c>
      <c r="Z3032" s="1" t="s">
        <v>7809</v>
      </c>
      <c r="AC3032" s="1">
        <v>11</v>
      </c>
      <c r="AD3032" s="1" t="s">
        <v>495</v>
      </c>
      <c r="AE3032" s="1" t="s">
        <v>9805</v>
      </c>
    </row>
    <row r="3033" spans="1:72" ht="13.5" customHeight="1">
      <c r="A3033" s="4" t="str">
        <f t="shared" si="89"/>
        <v>1702_각남면_0132</v>
      </c>
      <c r="B3033" s="1">
        <v>1702</v>
      </c>
      <c r="C3033" s="1" t="s">
        <v>12741</v>
      </c>
      <c r="D3033" s="1" t="s">
        <v>12742</v>
      </c>
      <c r="E3033" s="1">
        <v>3032</v>
      </c>
      <c r="F3033" s="1">
        <v>12</v>
      </c>
      <c r="G3033" s="1" t="s">
        <v>4910</v>
      </c>
      <c r="H3033" s="1" t="s">
        <v>7062</v>
      </c>
      <c r="I3033" s="1">
        <v>4</v>
      </c>
      <c r="J3033" s="1" t="s">
        <v>5017</v>
      </c>
      <c r="K3033" s="1" t="s">
        <v>12771</v>
      </c>
      <c r="L3033" s="1">
        <v>1</v>
      </c>
      <c r="M3033" s="1" t="s">
        <v>5017</v>
      </c>
      <c r="N3033" s="1" t="s">
        <v>12771</v>
      </c>
      <c r="T3033" s="1" t="s">
        <v>14194</v>
      </c>
      <c r="U3033" s="1" t="s">
        <v>505</v>
      </c>
      <c r="V3033" s="1" t="s">
        <v>7340</v>
      </c>
      <c r="W3033" s="1" t="s">
        <v>76</v>
      </c>
      <c r="X3033" s="1" t="s">
        <v>12974</v>
      </c>
      <c r="Y3033" s="1" t="s">
        <v>5018</v>
      </c>
      <c r="Z3033" s="1" t="s">
        <v>9177</v>
      </c>
      <c r="AC3033" s="1">
        <v>44</v>
      </c>
      <c r="AD3033" s="1" t="s">
        <v>1106</v>
      </c>
      <c r="AE3033" s="1" t="s">
        <v>9816</v>
      </c>
      <c r="AJ3033" s="1" t="s">
        <v>17</v>
      </c>
      <c r="AK3033" s="1" t="s">
        <v>9936</v>
      </c>
      <c r="AL3033" s="1" t="s">
        <v>79</v>
      </c>
      <c r="AM3033" s="1" t="s">
        <v>13206</v>
      </c>
      <c r="AT3033" s="1" t="s">
        <v>46</v>
      </c>
      <c r="AU3033" s="1" t="s">
        <v>7417</v>
      </c>
      <c r="AV3033" s="1" t="s">
        <v>609</v>
      </c>
      <c r="AW3033" s="1" t="s">
        <v>7925</v>
      </c>
      <c r="BG3033" s="1" t="s">
        <v>189</v>
      </c>
      <c r="BH3033" s="1" t="s">
        <v>7414</v>
      </c>
      <c r="BI3033" s="1" t="s">
        <v>15534</v>
      </c>
      <c r="BJ3033" s="1" t="s">
        <v>8501</v>
      </c>
      <c r="BK3033" s="1" t="s">
        <v>615</v>
      </c>
      <c r="BL3033" s="1" t="s">
        <v>10199</v>
      </c>
      <c r="BM3033" s="1" t="s">
        <v>1921</v>
      </c>
      <c r="BN3033" s="1" t="s">
        <v>8282</v>
      </c>
      <c r="BO3033" s="1" t="s">
        <v>46</v>
      </c>
      <c r="BP3033" s="1" t="s">
        <v>7417</v>
      </c>
      <c r="BQ3033" s="1" t="s">
        <v>5019</v>
      </c>
      <c r="BR3033" s="1" t="s">
        <v>12467</v>
      </c>
      <c r="BS3033" s="1" t="s">
        <v>86</v>
      </c>
      <c r="BT3033" s="1" t="s">
        <v>9892</v>
      </c>
    </row>
    <row r="3034" spans="1:72" ht="13.5" customHeight="1">
      <c r="A3034" s="4" t="str">
        <f t="shared" si="89"/>
        <v>1702_각남면_0132</v>
      </c>
      <c r="B3034" s="1">
        <v>1702</v>
      </c>
      <c r="C3034" s="1" t="s">
        <v>12741</v>
      </c>
      <c r="D3034" s="1" t="s">
        <v>12742</v>
      </c>
      <c r="E3034" s="1">
        <v>3033</v>
      </c>
      <c r="F3034" s="1">
        <v>12</v>
      </c>
      <c r="G3034" s="1" t="s">
        <v>4910</v>
      </c>
      <c r="H3034" s="1" t="s">
        <v>7062</v>
      </c>
      <c r="I3034" s="1">
        <v>4</v>
      </c>
      <c r="L3034" s="1">
        <v>1</v>
      </c>
      <c r="M3034" s="1" t="s">
        <v>5017</v>
      </c>
      <c r="N3034" s="1" t="s">
        <v>12771</v>
      </c>
      <c r="S3034" s="1" t="s">
        <v>49</v>
      </c>
      <c r="T3034" s="1" t="s">
        <v>2878</v>
      </c>
      <c r="W3034" s="1" t="s">
        <v>1241</v>
      </c>
      <c r="X3034" s="1" t="s">
        <v>12978</v>
      </c>
      <c r="Y3034" s="1" t="s">
        <v>88</v>
      </c>
      <c r="Z3034" s="1" t="s">
        <v>7814</v>
      </c>
      <c r="AF3034" s="1" t="s">
        <v>239</v>
      </c>
      <c r="AG3034" s="1" t="s">
        <v>9824</v>
      </c>
    </row>
    <row r="3035" spans="1:72" ht="13.5" customHeight="1">
      <c r="A3035" s="4" t="str">
        <f t="shared" si="89"/>
        <v>1702_각남면_0132</v>
      </c>
      <c r="B3035" s="1">
        <v>1702</v>
      </c>
      <c r="C3035" s="1" t="s">
        <v>12741</v>
      </c>
      <c r="D3035" s="1" t="s">
        <v>12742</v>
      </c>
      <c r="E3035" s="1">
        <v>3034</v>
      </c>
      <c r="F3035" s="1">
        <v>12</v>
      </c>
      <c r="G3035" s="1" t="s">
        <v>4910</v>
      </c>
      <c r="H3035" s="1" t="s">
        <v>7062</v>
      </c>
      <c r="I3035" s="1">
        <v>4</v>
      </c>
      <c r="L3035" s="1">
        <v>1</v>
      </c>
      <c r="M3035" s="1" t="s">
        <v>5017</v>
      </c>
      <c r="N3035" s="1" t="s">
        <v>12771</v>
      </c>
      <c r="S3035" s="1" t="s">
        <v>309</v>
      </c>
      <c r="T3035" s="1" t="s">
        <v>7229</v>
      </c>
      <c r="W3035" s="1" t="s">
        <v>500</v>
      </c>
      <c r="X3035" s="1" t="s">
        <v>7765</v>
      </c>
      <c r="Y3035" s="1" t="s">
        <v>88</v>
      </c>
      <c r="Z3035" s="1" t="s">
        <v>7814</v>
      </c>
      <c r="AC3035" s="1">
        <v>31</v>
      </c>
      <c r="AD3035" s="1" t="s">
        <v>607</v>
      </c>
      <c r="AE3035" s="1" t="s">
        <v>9809</v>
      </c>
      <c r="AF3035" s="1" t="s">
        <v>100</v>
      </c>
      <c r="AG3035" s="1" t="s">
        <v>9819</v>
      </c>
      <c r="AJ3035" s="1" t="s">
        <v>17</v>
      </c>
      <c r="AK3035" s="1" t="s">
        <v>9936</v>
      </c>
      <c r="AL3035" s="1" t="s">
        <v>310</v>
      </c>
      <c r="AM3035" s="1" t="s">
        <v>9995</v>
      </c>
      <c r="AT3035" s="1" t="s">
        <v>1005</v>
      </c>
      <c r="AU3035" s="1" t="s">
        <v>10209</v>
      </c>
      <c r="AV3035" s="1" t="s">
        <v>1938</v>
      </c>
      <c r="AW3035" s="1" t="s">
        <v>8058</v>
      </c>
      <c r="BG3035" s="1" t="s">
        <v>685</v>
      </c>
      <c r="BH3035" s="1" t="s">
        <v>13520</v>
      </c>
      <c r="BI3035" s="1" t="s">
        <v>4497</v>
      </c>
      <c r="BJ3035" s="1" t="s">
        <v>8995</v>
      </c>
      <c r="BK3035" s="1" t="s">
        <v>3356</v>
      </c>
      <c r="BL3035" s="1" t="s">
        <v>10259</v>
      </c>
      <c r="BM3035" s="1" t="s">
        <v>4904</v>
      </c>
      <c r="BN3035" s="1" t="s">
        <v>9367</v>
      </c>
      <c r="BO3035" s="1" t="s">
        <v>481</v>
      </c>
      <c r="BP3035" s="1" t="s">
        <v>7339</v>
      </c>
      <c r="BQ3035" s="1" t="s">
        <v>5020</v>
      </c>
      <c r="BR3035" s="1" t="s">
        <v>14027</v>
      </c>
      <c r="BS3035" s="1" t="s">
        <v>416</v>
      </c>
      <c r="BT3035" s="1" t="s">
        <v>8868</v>
      </c>
    </row>
    <row r="3036" spans="1:72" ht="13.5" customHeight="1">
      <c r="A3036" s="4" t="str">
        <f t="shared" si="89"/>
        <v>1702_각남면_0132</v>
      </c>
      <c r="B3036" s="1">
        <v>1702</v>
      </c>
      <c r="C3036" s="1" t="s">
        <v>12741</v>
      </c>
      <c r="D3036" s="1" t="s">
        <v>12742</v>
      </c>
      <c r="E3036" s="1">
        <v>3035</v>
      </c>
      <c r="F3036" s="1">
        <v>12</v>
      </c>
      <c r="G3036" s="1" t="s">
        <v>4910</v>
      </c>
      <c r="H3036" s="1" t="s">
        <v>7062</v>
      </c>
      <c r="I3036" s="1">
        <v>4</v>
      </c>
      <c r="L3036" s="1">
        <v>1</v>
      </c>
      <c r="M3036" s="1" t="s">
        <v>5017</v>
      </c>
      <c r="N3036" s="1" t="s">
        <v>12771</v>
      </c>
      <c r="S3036" s="1" t="s">
        <v>68</v>
      </c>
      <c r="T3036" s="1" t="s">
        <v>7222</v>
      </c>
      <c r="U3036" s="1" t="s">
        <v>4998</v>
      </c>
      <c r="V3036" s="1" t="s">
        <v>7625</v>
      </c>
      <c r="Y3036" s="1" t="s">
        <v>1379</v>
      </c>
      <c r="Z3036" s="1" t="s">
        <v>8117</v>
      </c>
      <c r="AC3036" s="1">
        <v>25</v>
      </c>
      <c r="AD3036" s="1" t="s">
        <v>125</v>
      </c>
      <c r="AE3036" s="1" t="s">
        <v>9771</v>
      </c>
    </row>
    <row r="3037" spans="1:72" ht="13.5" customHeight="1">
      <c r="A3037" s="4" t="str">
        <f t="shared" si="89"/>
        <v>1702_각남면_0132</v>
      </c>
      <c r="B3037" s="1">
        <v>1702</v>
      </c>
      <c r="C3037" s="1" t="s">
        <v>12741</v>
      </c>
      <c r="D3037" s="1" t="s">
        <v>12742</v>
      </c>
      <c r="E3037" s="1">
        <v>3036</v>
      </c>
      <c r="F3037" s="1">
        <v>12</v>
      </c>
      <c r="G3037" s="1" t="s">
        <v>4910</v>
      </c>
      <c r="H3037" s="1" t="s">
        <v>7062</v>
      </c>
      <c r="I3037" s="1">
        <v>4</v>
      </c>
      <c r="L3037" s="1">
        <v>1</v>
      </c>
      <c r="M3037" s="1" t="s">
        <v>5017</v>
      </c>
      <c r="N3037" s="1" t="s">
        <v>12771</v>
      </c>
      <c r="S3037" s="1" t="s">
        <v>64</v>
      </c>
      <c r="T3037" s="1" t="s">
        <v>7221</v>
      </c>
      <c r="Y3037" s="1" t="s">
        <v>88</v>
      </c>
      <c r="Z3037" s="1" t="s">
        <v>7814</v>
      </c>
      <c r="AC3037" s="1">
        <v>4</v>
      </c>
      <c r="AD3037" s="1" t="s">
        <v>103</v>
      </c>
      <c r="AE3037" s="1" t="s">
        <v>9769</v>
      </c>
    </row>
    <row r="3038" spans="1:72" ht="13.5" customHeight="1">
      <c r="A3038" s="4" t="str">
        <f t="shared" si="89"/>
        <v>1702_각남면_0132</v>
      </c>
      <c r="B3038" s="1">
        <v>1702</v>
      </c>
      <c r="C3038" s="1" t="s">
        <v>12741</v>
      </c>
      <c r="D3038" s="1" t="s">
        <v>12742</v>
      </c>
      <c r="E3038" s="1">
        <v>3037</v>
      </c>
      <c r="F3038" s="1">
        <v>12</v>
      </c>
      <c r="G3038" s="1" t="s">
        <v>4910</v>
      </c>
      <c r="H3038" s="1" t="s">
        <v>7062</v>
      </c>
      <c r="I3038" s="1">
        <v>4</v>
      </c>
      <c r="L3038" s="1">
        <v>1</v>
      </c>
      <c r="M3038" s="1" t="s">
        <v>5017</v>
      </c>
      <c r="N3038" s="1" t="s">
        <v>12771</v>
      </c>
      <c r="S3038" s="1" t="s">
        <v>68</v>
      </c>
      <c r="T3038" s="1" t="s">
        <v>7222</v>
      </c>
      <c r="Y3038" s="1" t="s">
        <v>5021</v>
      </c>
      <c r="Z3038" s="1" t="s">
        <v>9178</v>
      </c>
      <c r="AC3038" s="1">
        <v>1</v>
      </c>
      <c r="AD3038" s="1" t="s">
        <v>284</v>
      </c>
      <c r="AE3038" s="1" t="s">
        <v>9789</v>
      </c>
      <c r="AF3038" s="1" t="s">
        <v>100</v>
      </c>
      <c r="AG3038" s="1" t="s">
        <v>9819</v>
      </c>
    </row>
    <row r="3039" spans="1:72" ht="13.5" customHeight="1">
      <c r="A3039" s="4" t="str">
        <f t="shared" si="89"/>
        <v>1702_각남면_0132</v>
      </c>
      <c r="B3039" s="1">
        <v>1702</v>
      </c>
      <c r="C3039" s="1" t="s">
        <v>12741</v>
      </c>
      <c r="D3039" s="1" t="s">
        <v>12742</v>
      </c>
      <c r="E3039" s="1">
        <v>3038</v>
      </c>
      <c r="F3039" s="1">
        <v>12</v>
      </c>
      <c r="G3039" s="1" t="s">
        <v>4910</v>
      </c>
      <c r="H3039" s="1" t="s">
        <v>7062</v>
      </c>
      <c r="I3039" s="1">
        <v>4</v>
      </c>
      <c r="L3039" s="1">
        <v>1</v>
      </c>
      <c r="M3039" s="1" t="s">
        <v>5017</v>
      </c>
      <c r="N3039" s="1" t="s">
        <v>12771</v>
      </c>
      <c r="S3039" s="1" t="s">
        <v>117</v>
      </c>
      <c r="T3039" s="1" t="s">
        <v>7223</v>
      </c>
      <c r="W3039" s="1" t="s">
        <v>148</v>
      </c>
      <c r="X3039" s="1" t="s">
        <v>11263</v>
      </c>
      <c r="Y3039" s="1" t="s">
        <v>88</v>
      </c>
      <c r="Z3039" s="1" t="s">
        <v>7814</v>
      </c>
      <c r="AC3039" s="1">
        <v>25</v>
      </c>
      <c r="AD3039" s="1" t="s">
        <v>125</v>
      </c>
      <c r="AE3039" s="1" t="s">
        <v>9771</v>
      </c>
      <c r="AF3039" s="1" t="s">
        <v>100</v>
      </c>
      <c r="AG3039" s="1" t="s">
        <v>9819</v>
      </c>
    </row>
    <row r="3040" spans="1:72" ht="13.5" customHeight="1">
      <c r="A3040" s="4" t="str">
        <f t="shared" si="89"/>
        <v>1702_각남면_0132</v>
      </c>
      <c r="B3040" s="1">
        <v>1702</v>
      </c>
      <c r="C3040" s="1" t="s">
        <v>12741</v>
      </c>
      <c r="D3040" s="1" t="s">
        <v>12742</v>
      </c>
      <c r="E3040" s="1">
        <v>3039</v>
      </c>
      <c r="F3040" s="1">
        <v>12</v>
      </c>
      <c r="G3040" s="1" t="s">
        <v>4910</v>
      </c>
      <c r="H3040" s="1" t="s">
        <v>7062</v>
      </c>
      <c r="I3040" s="1">
        <v>4</v>
      </c>
      <c r="L3040" s="1">
        <v>2</v>
      </c>
      <c r="M3040" s="1" t="s">
        <v>14430</v>
      </c>
      <c r="N3040" s="1" t="s">
        <v>14431</v>
      </c>
      <c r="T3040" s="1" t="s">
        <v>14194</v>
      </c>
      <c r="U3040" s="1" t="s">
        <v>4989</v>
      </c>
      <c r="V3040" s="1" t="s">
        <v>12904</v>
      </c>
      <c r="W3040" s="1" t="s">
        <v>76</v>
      </c>
      <c r="X3040" s="1" t="s">
        <v>12974</v>
      </c>
      <c r="Y3040" s="1" t="s">
        <v>1515</v>
      </c>
      <c r="Z3040" s="1" t="s">
        <v>9179</v>
      </c>
      <c r="AC3040" s="1">
        <v>66</v>
      </c>
      <c r="AD3040" s="1" t="s">
        <v>316</v>
      </c>
      <c r="AE3040" s="1" t="s">
        <v>9794</v>
      </c>
      <c r="AJ3040" s="1" t="s">
        <v>17</v>
      </c>
      <c r="AK3040" s="1" t="s">
        <v>9936</v>
      </c>
      <c r="AL3040" s="1" t="s">
        <v>79</v>
      </c>
      <c r="AM3040" s="1" t="s">
        <v>13206</v>
      </c>
      <c r="AT3040" s="1" t="s">
        <v>46</v>
      </c>
      <c r="AU3040" s="1" t="s">
        <v>7417</v>
      </c>
      <c r="AV3040" s="1" t="s">
        <v>609</v>
      </c>
      <c r="AW3040" s="1" t="s">
        <v>7925</v>
      </c>
      <c r="BG3040" s="1" t="s">
        <v>189</v>
      </c>
      <c r="BH3040" s="1" t="s">
        <v>7414</v>
      </c>
      <c r="BI3040" s="1" t="s">
        <v>15534</v>
      </c>
      <c r="BJ3040" s="1" t="s">
        <v>8501</v>
      </c>
      <c r="BK3040" s="1" t="s">
        <v>615</v>
      </c>
      <c r="BL3040" s="1" t="s">
        <v>10199</v>
      </c>
      <c r="BM3040" s="1" t="s">
        <v>1921</v>
      </c>
      <c r="BN3040" s="1" t="s">
        <v>8282</v>
      </c>
      <c r="BO3040" s="1" t="s">
        <v>46</v>
      </c>
      <c r="BP3040" s="1" t="s">
        <v>7417</v>
      </c>
      <c r="BQ3040" s="1" t="s">
        <v>5019</v>
      </c>
      <c r="BR3040" s="1" t="s">
        <v>12467</v>
      </c>
      <c r="BS3040" s="1" t="s">
        <v>86</v>
      </c>
      <c r="BT3040" s="1" t="s">
        <v>9892</v>
      </c>
    </row>
    <row r="3041" spans="1:72" ht="13.5" customHeight="1">
      <c r="A3041" s="4" t="str">
        <f t="shared" si="89"/>
        <v>1702_각남면_0132</v>
      </c>
      <c r="B3041" s="1">
        <v>1702</v>
      </c>
      <c r="C3041" s="1" t="s">
        <v>12741</v>
      </c>
      <c r="D3041" s="1" t="s">
        <v>12742</v>
      </c>
      <c r="E3041" s="1">
        <v>3040</v>
      </c>
      <c r="F3041" s="1">
        <v>12</v>
      </c>
      <c r="G3041" s="1" t="s">
        <v>4910</v>
      </c>
      <c r="H3041" s="1" t="s">
        <v>7062</v>
      </c>
      <c r="I3041" s="1">
        <v>4</v>
      </c>
      <c r="L3041" s="1">
        <v>2</v>
      </c>
      <c r="M3041" s="1" t="s">
        <v>14430</v>
      </c>
      <c r="N3041" s="1" t="s">
        <v>14431</v>
      </c>
      <c r="S3041" s="1" t="s">
        <v>49</v>
      </c>
      <c r="T3041" s="1" t="s">
        <v>2878</v>
      </c>
      <c r="W3041" s="1" t="s">
        <v>155</v>
      </c>
      <c r="X3041" s="1" t="s">
        <v>7753</v>
      </c>
      <c r="Y3041" s="1" t="s">
        <v>88</v>
      </c>
      <c r="Z3041" s="1" t="s">
        <v>7814</v>
      </c>
      <c r="AC3041" s="1">
        <v>53</v>
      </c>
      <c r="AD3041" s="1" t="s">
        <v>40</v>
      </c>
      <c r="AE3041" s="1" t="s">
        <v>9762</v>
      </c>
      <c r="AJ3041" s="1" t="s">
        <v>17</v>
      </c>
      <c r="AK3041" s="1" t="s">
        <v>9936</v>
      </c>
      <c r="AL3041" s="1" t="s">
        <v>399</v>
      </c>
      <c r="AM3041" s="1" t="s">
        <v>9937</v>
      </c>
      <c r="AT3041" s="1" t="s">
        <v>189</v>
      </c>
      <c r="AU3041" s="1" t="s">
        <v>7414</v>
      </c>
      <c r="AV3041" s="1" t="s">
        <v>1415</v>
      </c>
      <c r="AW3041" s="1" t="s">
        <v>8126</v>
      </c>
      <c r="BG3041" s="1" t="s">
        <v>46</v>
      </c>
      <c r="BH3041" s="1" t="s">
        <v>7417</v>
      </c>
      <c r="BI3041" s="1" t="s">
        <v>5022</v>
      </c>
      <c r="BJ3041" s="1" t="s">
        <v>7783</v>
      </c>
      <c r="BK3041" s="1" t="s">
        <v>46</v>
      </c>
      <c r="BL3041" s="1" t="s">
        <v>7417</v>
      </c>
      <c r="BM3041" s="1" t="s">
        <v>5023</v>
      </c>
      <c r="BN3041" s="1" t="s">
        <v>11478</v>
      </c>
      <c r="BO3041" s="1" t="s">
        <v>46</v>
      </c>
      <c r="BP3041" s="1" t="s">
        <v>7417</v>
      </c>
      <c r="BQ3041" s="1" t="s">
        <v>5024</v>
      </c>
      <c r="BR3041" s="1" t="s">
        <v>12468</v>
      </c>
      <c r="BS3041" s="1" t="s">
        <v>120</v>
      </c>
      <c r="BT3041" s="1" t="s">
        <v>9894</v>
      </c>
    </row>
    <row r="3042" spans="1:72" ht="13.5" customHeight="1">
      <c r="A3042" s="4" t="str">
        <f t="shared" si="89"/>
        <v>1702_각남면_0132</v>
      </c>
      <c r="B3042" s="1">
        <v>1702</v>
      </c>
      <c r="C3042" s="1" t="s">
        <v>12741</v>
      </c>
      <c r="D3042" s="1" t="s">
        <v>12742</v>
      </c>
      <c r="E3042" s="1">
        <v>3041</v>
      </c>
      <c r="F3042" s="1">
        <v>12</v>
      </c>
      <c r="G3042" s="1" t="s">
        <v>4910</v>
      </c>
      <c r="H3042" s="1" t="s">
        <v>7062</v>
      </c>
      <c r="I3042" s="1">
        <v>4</v>
      </c>
      <c r="L3042" s="1">
        <v>2</v>
      </c>
      <c r="M3042" s="1" t="s">
        <v>14430</v>
      </c>
      <c r="N3042" s="1" t="s">
        <v>14431</v>
      </c>
      <c r="S3042" s="1" t="s">
        <v>68</v>
      </c>
      <c r="T3042" s="1" t="s">
        <v>7222</v>
      </c>
      <c r="U3042" s="1" t="s">
        <v>1153</v>
      </c>
      <c r="V3042" s="1" t="s">
        <v>7383</v>
      </c>
      <c r="Y3042" s="1" t="s">
        <v>419</v>
      </c>
      <c r="Z3042" s="1" t="s">
        <v>7878</v>
      </c>
      <c r="AC3042" s="1">
        <v>27</v>
      </c>
      <c r="AD3042" s="1" t="s">
        <v>483</v>
      </c>
      <c r="AE3042" s="1" t="s">
        <v>9497</v>
      </c>
    </row>
    <row r="3043" spans="1:72" ht="13.5" customHeight="1">
      <c r="A3043" s="4" t="str">
        <f t="shared" si="89"/>
        <v>1702_각남면_0132</v>
      </c>
      <c r="B3043" s="1">
        <v>1702</v>
      </c>
      <c r="C3043" s="1" t="s">
        <v>12741</v>
      </c>
      <c r="D3043" s="1" t="s">
        <v>12742</v>
      </c>
      <c r="E3043" s="1">
        <v>3042</v>
      </c>
      <c r="F3043" s="1">
        <v>12</v>
      </c>
      <c r="G3043" s="1" t="s">
        <v>4910</v>
      </c>
      <c r="H3043" s="1" t="s">
        <v>7062</v>
      </c>
      <c r="I3043" s="1">
        <v>4</v>
      </c>
      <c r="L3043" s="1">
        <v>2</v>
      </c>
      <c r="M3043" s="1" t="s">
        <v>14430</v>
      </c>
      <c r="N3043" s="1" t="s">
        <v>14431</v>
      </c>
      <c r="S3043" s="1" t="s">
        <v>117</v>
      </c>
      <c r="T3043" s="1" t="s">
        <v>7223</v>
      </c>
      <c r="W3043" s="1" t="s">
        <v>76</v>
      </c>
      <c r="X3043" s="1" t="s">
        <v>12974</v>
      </c>
      <c r="Y3043" s="1" t="s">
        <v>88</v>
      </c>
      <c r="Z3043" s="1" t="s">
        <v>7814</v>
      </c>
      <c r="AC3043" s="1">
        <v>27</v>
      </c>
      <c r="AD3043" s="1" t="s">
        <v>483</v>
      </c>
      <c r="AE3043" s="1" t="s">
        <v>9497</v>
      </c>
    </row>
    <row r="3044" spans="1:72" ht="13.5" customHeight="1">
      <c r="A3044" s="4" t="str">
        <f t="shared" si="89"/>
        <v>1702_각남면_0132</v>
      </c>
      <c r="B3044" s="1">
        <v>1702</v>
      </c>
      <c r="C3044" s="1" t="s">
        <v>12741</v>
      </c>
      <c r="D3044" s="1" t="s">
        <v>12742</v>
      </c>
      <c r="E3044" s="1">
        <v>3043</v>
      </c>
      <c r="F3044" s="1">
        <v>12</v>
      </c>
      <c r="G3044" s="1" t="s">
        <v>4910</v>
      </c>
      <c r="H3044" s="1" t="s">
        <v>7062</v>
      </c>
      <c r="I3044" s="1">
        <v>4</v>
      </c>
      <c r="L3044" s="1">
        <v>2</v>
      </c>
      <c r="M3044" s="1" t="s">
        <v>14430</v>
      </c>
      <c r="N3044" s="1" t="s">
        <v>14431</v>
      </c>
      <c r="S3044" s="1" t="s">
        <v>68</v>
      </c>
      <c r="T3044" s="1" t="s">
        <v>7222</v>
      </c>
      <c r="U3044" s="1" t="s">
        <v>1505</v>
      </c>
      <c r="V3044" s="1" t="s">
        <v>7411</v>
      </c>
      <c r="Y3044" s="1" t="s">
        <v>5025</v>
      </c>
      <c r="Z3044" s="1" t="s">
        <v>9180</v>
      </c>
      <c r="AC3044" s="1">
        <v>34</v>
      </c>
      <c r="AD3044" s="1" t="s">
        <v>174</v>
      </c>
      <c r="AE3044" s="1" t="s">
        <v>9779</v>
      </c>
    </row>
    <row r="3045" spans="1:72" ht="13.5" customHeight="1">
      <c r="A3045" s="4" t="str">
        <f t="shared" si="89"/>
        <v>1702_각남면_0132</v>
      </c>
      <c r="B3045" s="1">
        <v>1702</v>
      </c>
      <c r="C3045" s="1" t="s">
        <v>12741</v>
      </c>
      <c r="D3045" s="1" t="s">
        <v>12742</v>
      </c>
      <c r="E3045" s="1">
        <v>3044</v>
      </c>
      <c r="F3045" s="1">
        <v>12</v>
      </c>
      <c r="G3045" s="1" t="s">
        <v>4910</v>
      </c>
      <c r="H3045" s="1" t="s">
        <v>7062</v>
      </c>
      <c r="I3045" s="1">
        <v>4</v>
      </c>
      <c r="L3045" s="1">
        <v>2</v>
      </c>
      <c r="M3045" s="1" t="s">
        <v>14430</v>
      </c>
      <c r="N3045" s="1" t="s">
        <v>14431</v>
      </c>
      <c r="S3045" s="1" t="s">
        <v>2226</v>
      </c>
      <c r="T3045" s="1" t="s">
        <v>7258</v>
      </c>
      <c r="Y3045" s="1" t="s">
        <v>88</v>
      </c>
      <c r="Z3045" s="1" t="s">
        <v>7814</v>
      </c>
      <c r="AC3045" s="1">
        <v>8</v>
      </c>
      <c r="AD3045" s="1" t="s">
        <v>184</v>
      </c>
      <c r="AE3045" s="1" t="s">
        <v>9781</v>
      </c>
      <c r="AF3045" s="1" t="s">
        <v>100</v>
      </c>
      <c r="AG3045" s="1" t="s">
        <v>9819</v>
      </c>
    </row>
    <row r="3046" spans="1:72" ht="13.5" customHeight="1">
      <c r="A3046" s="4" t="str">
        <f t="shared" si="89"/>
        <v>1702_각남면_0132</v>
      </c>
      <c r="B3046" s="1">
        <v>1702</v>
      </c>
      <c r="C3046" s="1" t="s">
        <v>12741</v>
      </c>
      <c r="D3046" s="1" t="s">
        <v>12742</v>
      </c>
      <c r="E3046" s="1">
        <v>3045</v>
      </c>
      <c r="F3046" s="1">
        <v>12</v>
      </c>
      <c r="G3046" s="1" t="s">
        <v>4910</v>
      </c>
      <c r="H3046" s="1" t="s">
        <v>7062</v>
      </c>
      <c r="I3046" s="1">
        <v>4</v>
      </c>
      <c r="L3046" s="1">
        <v>2</v>
      </c>
      <c r="M3046" s="1" t="s">
        <v>14430</v>
      </c>
      <c r="N3046" s="1" t="s">
        <v>14431</v>
      </c>
      <c r="S3046" s="1" t="s">
        <v>121</v>
      </c>
      <c r="T3046" s="1" t="s">
        <v>7224</v>
      </c>
      <c r="Y3046" s="1" t="s">
        <v>703</v>
      </c>
      <c r="Z3046" s="1" t="s">
        <v>7945</v>
      </c>
      <c r="AC3046" s="1">
        <v>1</v>
      </c>
      <c r="AD3046" s="1" t="s">
        <v>284</v>
      </c>
      <c r="AE3046" s="1" t="s">
        <v>9789</v>
      </c>
      <c r="AF3046" s="1" t="s">
        <v>100</v>
      </c>
      <c r="AG3046" s="1" t="s">
        <v>9819</v>
      </c>
    </row>
    <row r="3047" spans="1:72" ht="13.5" customHeight="1">
      <c r="A3047" s="4" t="str">
        <f t="shared" si="89"/>
        <v>1702_각남면_0132</v>
      </c>
      <c r="B3047" s="1">
        <v>1702</v>
      </c>
      <c r="C3047" s="1" t="s">
        <v>12741</v>
      </c>
      <c r="D3047" s="1" t="s">
        <v>12742</v>
      </c>
      <c r="E3047" s="1">
        <v>3046</v>
      </c>
      <c r="F3047" s="1">
        <v>12</v>
      </c>
      <c r="G3047" s="1" t="s">
        <v>4910</v>
      </c>
      <c r="H3047" s="1" t="s">
        <v>7062</v>
      </c>
      <c r="I3047" s="1">
        <v>4</v>
      </c>
      <c r="L3047" s="1">
        <v>2</v>
      </c>
      <c r="M3047" s="1" t="s">
        <v>14430</v>
      </c>
      <c r="N3047" s="1" t="s">
        <v>14431</v>
      </c>
      <c r="S3047" s="1" t="s">
        <v>64</v>
      </c>
      <c r="T3047" s="1" t="s">
        <v>7221</v>
      </c>
      <c r="Y3047" s="1" t="s">
        <v>88</v>
      </c>
      <c r="Z3047" s="1" t="s">
        <v>7814</v>
      </c>
      <c r="AC3047" s="1">
        <v>5</v>
      </c>
      <c r="AD3047" s="1" t="s">
        <v>319</v>
      </c>
      <c r="AE3047" s="1" t="s">
        <v>7865</v>
      </c>
    </row>
    <row r="3048" spans="1:72" ht="13.5" customHeight="1">
      <c r="A3048" s="4" t="str">
        <f t="shared" si="89"/>
        <v>1702_각남면_0132</v>
      </c>
      <c r="B3048" s="1">
        <v>1702</v>
      </c>
      <c r="C3048" s="1" t="s">
        <v>12741</v>
      </c>
      <c r="D3048" s="1" t="s">
        <v>12742</v>
      </c>
      <c r="E3048" s="1">
        <v>3047</v>
      </c>
      <c r="F3048" s="1">
        <v>12</v>
      </c>
      <c r="G3048" s="1" t="s">
        <v>4910</v>
      </c>
      <c r="H3048" s="1" t="s">
        <v>7062</v>
      </c>
      <c r="I3048" s="1">
        <v>4</v>
      </c>
      <c r="L3048" s="1">
        <v>3</v>
      </c>
      <c r="M3048" s="1" t="s">
        <v>14692</v>
      </c>
      <c r="N3048" s="1" t="s">
        <v>14693</v>
      </c>
      <c r="T3048" s="1" t="s">
        <v>14194</v>
      </c>
      <c r="U3048" s="1" t="s">
        <v>5026</v>
      </c>
      <c r="V3048" s="1" t="s">
        <v>12895</v>
      </c>
      <c r="W3048" s="1" t="s">
        <v>557</v>
      </c>
      <c r="X3048" s="1" t="s">
        <v>7789</v>
      </c>
      <c r="Y3048" s="1" t="s">
        <v>5027</v>
      </c>
      <c r="Z3048" s="1" t="s">
        <v>9181</v>
      </c>
      <c r="AC3048" s="1">
        <v>76</v>
      </c>
      <c r="AD3048" s="1" t="s">
        <v>495</v>
      </c>
      <c r="AE3048" s="1" t="s">
        <v>9805</v>
      </c>
      <c r="AJ3048" s="1" t="s">
        <v>17</v>
      </c>
      <c r="AK3048" s="1" t="s">
        <v>9936</v>
      </c>
      <c r="AL3048" s="1" t="s">
        <v>1641</v>
      </c>
      <c r="AM3048" s="1" t="s">
        <v>10018</v>
      </c>
      <c r="AT3048" s="1" t="s">
        <v>189</v>
      </c>
      <c r="AU3048" s="1" t="s">
        <v>7414</v>
      </c>
      <c r="AV3048" s="1" t="s">
        <v>2289</v>
      </c>
      <c r="AW3048" s="1" t="s">
        <v>10717</v>
      </c>
      <c r="BG3048" s="1" t="s">
        <v>46</v>
      </c>
      <c r="BH3048" s="1" t="s">
        <v>7417</v>
      </c>
      <c r="BI3048" s="1" t="s">
        <v>15820</v>
      </c>
      <c r="BJ3048" s="1" t="s">
        <v>13542</v>
      </c>
      <c r="BK3048" s="1" t="s">
        <v>46</v>
      </c>
      <c r="BL3048" s="1" t="s">
        <v>7417</v>
      </c>
      <c r="BM3048" s="1" t="s">
        <v>15860</v>
      </c>
      <c r="BN3048" s="1" t="s">
        <v>13035</v>
      </c>
      <c r="BO3048" s="1" t="s">
        <v>189</v>
      </c>
      <c r="BP3048" s="1" t="s">
        <v>7414</v>
      </c>
      <c r="BQ3048" s="1" t="s">
        <v>5028</v>
      </c>
      <c r="BR3048" s="1" t="s">
        <v>13714</v>
      </c>
      <c r="BS3048" s="1" t="s">
        <v>79</v>
      </c>
      <c r="BT3048" s="1" t="s">
        <v>14129</v>
      </c>
    </row>
    <row r="3049" spans="1:72" ht="13.5" customHeight="1">
      <c r="A3049" s="4" t="str">
        <f t="shared" ref="A3049:A3080" si="90">HYPERLINK("http://kyu.snu.ac.kr/sdhj/index.jsp?type=hj/GK14658_00IH_0001_0133.jpg","1702_각남면_0133")</f>
        <v>1702_각남면_0133</v>
      </c>
      <c r="B3049" s="1">
        <v>1702</v>
      </c>
      <c r="C3049" s="1" t="s">
        <v>12741</v>
      </c>
      <c r="D3049" s="1" t="s">
        <v>12742</v>
      </c>
      <c r="E3049" s="1">
        <v>3048</v>
      </c>
      <c r="F3049" s="1">
        <v>12</v>
      </c>
      <c r="G3049" s="1" t="s">
        <v>4910</v>
      </c>
      <c r="H3049" s="1" t="s">
        <v>7062</v>
      </c>
      <c r="I3049" s="1">
        <v>4</v>
      </c>
      <c r="L3049" s="1">
        <v>3</v>
      </c>
      <c r="M3049" s="1" t="s">
        <v>14692</v>
      </c>
      <c r="N3049" s="1" t="s">
        <v>14693</v>
      </c>
      <c r="S3049" s="1" t="s">
        <v>49</v>
      </c>
      <c r="T3049" s="1" t="s">
        <v>2878</v>
      </c>
      <c r="W3049" s="1" t="s">
        <v>500</v>
      </c>
      <c r="X3049" s="1" t="s">
        <v>7765</v>
      </c>
      <c r="Y3049" s="1" t="s">
        <v>88</v>
      </c>
      <c r="Z3049" s="1" t="s">
        <v>7814</v>
      </c>
      <c r="AC3049" s="1">
        <v>60</v>
      </c>
      <c r="AD3049" s="1" t="s">
        <v>132</v>
      </c>
      <c r="AE3049" s="1" t="s">
        <v>9772</v>
      </c>
      <c r="AJ3049" s="1" t="s">
        <v>17</v>
      </c>
      <c r="AK3049" s="1" t="s">
        <v>9936</v>
      </c>
      <c r="AL3049" s="1" t="s">
        <v>310</v>
      </c>
      <c r="AM3049" s="1" t="s">
        <v>9995</v>
      </c>
      <c r="AT3049" s="1" t="s">
        <v>46</v>
      </c>
      <c r="AU3049" s="1" t="s">
        <v>7417</v>
      </c>
      <c r="AV3049" s="1" t="s">
        <v>5029</v>
      </c>
      <c r="AW3049" s="1" t="s">
        <v>10718</v>
      </c>
      <c r="BG3049" s="1" t="s">
        <v>1815</v>
      </c>
      <c r="BH3049" s="1" t="s">
        <v>11053</v>
      </c>
      <c r="BI3049" s="1" t="s">
        <v>5030</v>
      </c>
      <c r="BJ3049" s="1" t="s">
        <v>11392</v>
      </c>
      <c r="BK3049" s="1" t="s">
        <v>363</v>
      </c>
      <c r="BL3049" s="1" t="s">
        <v>7491</v>
      </c>
      <c r="BM3049" s="1" t="s">
        <v>5031</v>
      </c>
      <c r="BN3049" s="1" t="s">
        <v>11849</v>
      </c>
      <c r="BO3049" s="1" t="s">
        <v>46</v>
      </c>
      <c r="BP3049" s="1" t="s">
        <v>7417</v>
      </c>
      <c r="BQ3049" s="1" t="s">
        <v>5032</v>
      </c>
      <c r="BR3049" s="1" t="s">
        <v>13952</v>
      </c>
      <c r="BS3049" s="1" t="s">
        <v>97</v>
      </c>
      <c r="BT3049" s="1" t="s">
        <v>9880</v>
      </c>
    </row>
    <row r="3050" spans="1:72" ht="13.5" customHeight="1">
      <c r="A3050" s="4" t="str">
        <f t="shared" si="90"/>
        <v>1702_각남면_0133</v>
      </c>
      <c r="B3050" s="1">
        <v>1702</v>
      </c>
      <c r="C3050" s="1" t="s">
        <v>12741</v>
      </c>
      <c r="D3050" s="1" t="s">
        <v>12742</v>
      </c>
      <c r="E3050" s="1">
        <v>3049</v>
      </c>
      <c r="F3050" s="1">
        <v>12</v>
      </c>
      <c r="G3050" s="1" t="s">
        <v>4910</v>
      </c>
      <c r="H3050" s="1" t="s">
        <v>7062</v>
      </c>
      <c r="I3050" s="1">
        <v>4</v>
      </c>
      <c r="L3050" s="1">
        <v>3</v>
      </c>
      <c r="M3050" s="1" t="s">
        <v>14692</v>
      </c>
      <c r="N3050" s="1" t="s">
        <v>14693</v>
      </c>
      <c r="S3050" s="1" t="s">
        <v>117</v>
      </c>
      <c r="T3050" s="1" t="s">
        <v>7223</v>
      </c>
      <c r="W3050" s="1" t="s">
        <v>76</v>
      </c>
      <c r="X3050" s="1" t="s">
        <v>12974</v>
      </c>
      <c r="Y3050" s="1" t="s">
        <v>88</v>
      </c>
      <c r="Z3050" s="1" t="s">
        <v>7814</v>
      </c>
      <c r="AC3050" s="1">
        <v>39</v>
      </c>
      <c r="AD3050" s="1" t="s">
        <v>803</v>
      </c>
      <c r="AE3050" s="1" t="s">
        <v>9815</v>
      </c>
    </row>
    <row r="3051" spans="1:72" ht="13.5" customHeight="1">
      <c r="A3051" s="4" t="str">
        <f t="shared" si="90"/>
        <v>1702_각남면_0133</v>
      </c>
      <c r="B3051" s="1">
        <v>1702</v>
      </c>
      <c r="C3051" s="1" t="s">
        <v>12741</v>
      </c>
      <c r="D3051" s="1" t="s">
        <v>12742</v>
      </c>
      <c r="E3051" s="1">
        <v>3050</v>
      </c>
      <c r="F3051" s="1">
        <v>12</v>
      </c>
      <c r="G3051" s="1" t="s">
        <v>4910</v>
      </c>
      <c r="H3051" s="1" t="s">
        <v>7062</v>
      </c>
      <c r="I3051" s="1">
        <v>4</v>
      </c>
      <c r="L3051" s="1">
        <v>3</v>
      </c>
      <c r="M3051" s="1" t="s">
        <v>14692</v>
      </c>
      <c r="N3051" s="1" t="s">
        <v>14693</v>
      </c>
      <c r="S3051" s="1" t="s">
        <v>121</v>
      </c>
      <c r="T3051" s="1" t="s">
        <v>7224</v>
      </c>
      <c r="U3051" s="1" t="s">
        <v>5033</v>
      </c>
      <c r="V3051" s="1" t="s">
        <v>12847</v>
      </c>
      <c r="Y3051" s="1" t="s">
        <v>5034</v>
      </c>
      <c r="Z3051" s="1" t="s">
        <v>9182</v>
      </c>
      <c r="AC3051" s="1">
        <v>23</v>
      </c>
      <c r="AD3051" s="1" t="s">
        <v>89</v>
      </c>
      <c r="AE3051" s="1" t="s">
        <v>8127</v>
      </c>
    </row>
    <row r="3052" spans="1:72" ht="13.5" customHeight="1">
      <c r="A3052" s="4" t="str">
        <f t="shared" si="90"/>
        <v>1702_각남면_0133</v>
      </c>
      <c r="B3052" s="1">
        <v>1702</v>
      </c>
      <c r="C3052" s="1" t="s">
        <v>12741</v>
      </c>
      <c r="D3052" s="1" t="s">
        <v>12742</v>
      </c>
      <c r="E3052" s="1">
        <v>3051</v>
      </c>
      <c r="F3052" s="1">
        <v>12</v>
      </c>
      <c r="G3052" s="1" t="s">
        <v>4910</v>
      </c>
      <c r="H3052" s="1" t="s">
        <v>7062</v>
      </c>
      <c r="I3052" s="1">
        <v>4</v>
      </c>
      <c r="L3052" s="1">
        <v>3</v>
      </c>
      <c r="M3052" s="1" t="s">
        <v>14692</v>
      </c>
      <c r="N3052" s="1" t="s">
        <v>14693</v>
      </c>
      <c r="S3052" s="1" t="s">
        <v>121</v>
      </c>
      <c r="T3052" s="1" t="s">
        <v>7224</v>
      </c>
      <c r="U3052" s="1" t="s">
        <v>3570</v>
      </c>
      <c r="V3052" s="1" t="s">
        <v>7521</v>
      </c>
      <c r="Y3052" s="1" t="s">
        <v>4158</v>
      </c>
      <c r="Z3052" s="1" t="s">
        <v>8821</v>
      </c>
      <c r="AC3052" s="1">
        <v>13</v>
      </c>
      <c r="AD3052" s="1" t="s">
        <v>717</v>
      </c>
      <c r="AE3052" s="1" t="s">
        <v>9812</v>
      </c>
    </row>
    <row r="3053" spans="1:72" ht="13.5" customHeight="1">
      <c r="A3053" s="4" t="str">
        <f t="shared" si="90"/>
        <v>1702_각남면_0133</v>
      </c>
      <c r="B3053" s="1">
        <v>1702</v>
      </c>
      <c r="C3053" s="1" t="s">
        <v>12741</v>
      </c>
      <c r="D3053" s="1" t="s">
        <v>12742</v>
      </c>
      <c r="E3053" s="1">
        <v>3052</v>
      </c>
      <c r="F3053" s="1">
        <v>12</v>
      </c>
      <c r="G3053" s="1" t="s">
        <v>4910</v>
      </c>
      <c r="H3053" s="1" t="s">
        <v>7062</v>
      </c>
      <c r="I3053" s="1">
        <v>4</v>
      </c>
      <c r="L3053" s="1">
        <v>4</v>
      </c>
      <c r="M3053" s="1" t="s">
        <v>14956</v>
      </c>
      <c r="N3053" s="1" t="s">
        <v>14957</v>
      </c>
      <c r="T3053" s="1" t="s">
        <v>14194</v>
      </c>
      <c r="U3053" s="1" t="s">
        <v>5035</v>
      </c>
      <c r="V3053" s="1" t="s">
        <v>7626</v>
      </c>
      <c r="W3053" s="1" t="s">
        <v>118</v>
      </c>
      <c r="X3053" s="1" t="s">
        <v>7751</v>
      </c>
      <c r="Y3053" s="1" t="s">
        <v>5036</v>
      </c>
      <c r="Z3053" s="1" t="s">
        <v>9183</v>
      </c>
      <c r="AC3053" s="1">
        <v>42</v>
      </c>
      <c r="AD3053" s="1" t="s">
        <v>266</v>
      </c>
      <c r="AE3053" s="1" t="s">
        <v>9788</v>
      </c>
      <c r="AJ3053" s="1" t="s">
        <v>17</v>
      </c>
      <c r="AK3053" s="1" t="s">
        <v>9936</v>
      </c>
      <c r="AL3053" s="1" t="s">
        <v>120</v>
      </c>
      <c r="AM3053" s="1" t="s">
        <v>9894</v>
      </c>
      <c r="AT3053" s="1" t="s">
        <v>1005</v>
      </c>
      <c r="AU3053" s="1" t="s">
        <v>10209</v>
      </c>
      <c r="AV3053" s="1" t="s">
        <v>4318</v>
      </c>
      <c r="AW3053" s="1" t="s">
        <v>9103</v>
      </c>
      <c r="BG3053" s="1" t="s">
        <v>189</v>
      </c>
      <c r="BH3053" s="1" t="s">
        <v>7414</v>
      </c>
      <c r="BI3053" s="1" t="s">
        <v>1977</v>
      </c>
      <c r="BJ3053" s="1" t="s">
        <v>10694</v>
      </c>
      <c r="BK3053" s="1" t="s">
        <v>95</v>
      </c>
      <c r="BL3053" s="1" t="s">
        <v>10190</v>
      </c>
      <c r="BM3053" s="1" t="s">
        <v>4319</v>
      </c>
      <c r="BN3053" s="1" t="s">
        <v>11188</v>
      </c>
      <c r="BO3053" s="1" t="s">
        <v>189</v>
      </c>
      <c r="BP3053" s="1" t="s">
        <v>7414</v>
      </c>
      <c r="BQ3053" s="1" t="s">
        <v>5037</v>
      </c>
      <c r="BR3053" s="1" t="s">
        <v>13862</v>
      </c>
      <c r="BS3053" s="1" t="s">
        <v>79</v>
      </c>
      <c r="BT3053" s="1" t="s">
        <v>14129</v>
      </c>
    </row>
    <row r="3054" spans="1:72" ht="13.5" customHeight="1">
      <c r="A3054" s="4" t="str">
        <f t="shared" si="90"/>
        <v>1702_각남면_0133</v>
      </c>
      <c r="B3054" s="1">
        <v>1702</v>
      </c>
      <c r="C3054" s="1" t="s">
        <v>12741</v>
      </c>
      <c r="D3054" s="1" t="s">
        <v>12742</v>
      </c>
      <c r="E3054" s="1">
        <v>3053</v>
      </c>
      <c r="F3054" s="1">
        <v>12</v>
      </c>
      <c r="G3054" s="1" t="s">
        <v>4910</v>
      </c>
      <c r="H3054" s="1" t="s">
        <v>7062</v>
      </c>
      <c r="I3054" s="1">
        <v>4</v>
      </c>
      <c r="L3054" s="1">
        <v>4</v>
      </c>
      <c r="M3054" s="1" t="s">
        <v>14956</v>
      </c>
      <c r="N3054" s="1" t="s">
        <v>14957</v>
      </c>
      <c r="S3054" s="1" t="s">
        <v>49</v>
      </c>
      <c r="T3054" s="1" t="s">
        <v>2878</v>
      </c>
      <c r="W3054" s="1" t="s">
        <v>2149</v>
      </c>
      <c r="X3054" s="1" t="s">
        <v>7787</v>
      </c>
      <c r="Y3054" s="1" t="s">
        <v>88</v>
      </c>
      <c r="Z3054" s="1" t="s">
        <v>7814</v>
      </c>
      <c r="AC3054" s="1">
        <v>37</v>
      </c>
      <c r="AD3054" s="1" t="s">
        <v>116</v>
      </c>
      <c r="AE3054" s="1" t="s">
        <v>9770</v>
      </c>
      <c r="AJ3054" s="1" t="s">
        <v>17</v>
      </c>
      <c r="AK3054" s="1" t="s">
        <v>9936</v>
      </c>
      <c r="AL3054" s="1" t="s">
        <v>360</v>
      </c>
      <c r="AM3054" s="1" t="s">
        <v>9928</v>
      </c>
      <c r="AT3054" s="1" t="s">
        <v>1876</v>
      </c>
      <c r="AU3054" s="1" t="s">
        <v>10193</v>
      </c>
      <c r="AV3054" s="1" t="s">
        <v>2153</v>
      </c>
      <c r="AW3054" s="1" t="s">
        <v>10441</v>
      </c>
      <c r="BG3054" s="1" t="s">
        <v>46</v>
      </c>
      <c r="BH3054" s="1" t="s">
        <v>7417</v>
      </c>
      <c r="BI3054" s="1" t="s">
        <v>2155</v>
      </c>
      <c r="BJ3054" s="1" t="s">
        <v>11223</v>
      </c>
      <c r="BK3054" s="1" t="s">
        <v>46</v>
      </c>
      <c r="BL3054" s="1" t="s">
        <v>7417</v>
      </c>
      <c r="BM3054" s="1" t="s">
        <v>2231</v>
      </c>
      <c r="BN3054" s="1" t="s">
        <v>11684</v>
      </c>
      <c r="BO3054" s="1" t="s">
        <v>46</v>
      </c>
      <c r="BP3054" s="1" t="s">
        <v>7417</v>
      </c>
      <c r="BQ3054" s="1" t="s">
        <v>2232</v>
      </c>
      <c r="BR3054" s="1" t="s">
        <v>13814</v>
      </c>
      <c r="BS3054" s="1" t="s">
        <v>79</v>
      </c>
      <c r="BT3054" s="1" t="s">
        <v>14129</v>
      </c>
    </row>
    <row r="3055" spans="1:72" ht="13.5" customHeight="1">
      <c r="A3055" s="4" t="str">
        <f t="shared" si="90"/>
        <v>1702_각남면_0133</v>
      </c>
      <c r="B3055" s="1">
        <v>1702</v>
      </c>
      <c r="C3055" s="1" t="s">
        <v>12741</v>
      </c>
      <c r="D3055" s="1" t="s">
        <v>12742</v>
      </c>
      <c r="E3055" s="1">
        <v>3054</v>
      </c>
      <c r="F3055" s="1">
        <v>12</v>
      </c>
      <c r="G3055" s="1" t="s">
        <v>4910</v>
      </c>
      <c r="H3055" s="1" t="s">
        <v>7062</v>
      </c>
      <c r="I3055" s="1">
        <v>4</v>
      </c>
      <c r="L3055" s="1">
        <v>4</v>
      </c>
      <c r="M3055" s="1" t="s">
        <v>14956</v>
      </c>
      <c r="N3055" s="1" t="s">
        <v>14957</v>
      </c>
      <c r="S3055" s="1" t="s">
        <v>64</v>
      </c>
      <c r="T3055" s="1" t="s">
        <v>7221</v>
      </c>
      <c r="Y3055" s="1" t="s">
        <v>4340</v>
      </c>
      <c r="Z3055" s="1" t="s">
        <v>8958</v>
      </c>
      <c r="AC3055" s="1">
        <v>11</v>
      </c>
      <c r="AD3055" s="1" t="s">
        <v>495</v>
      </c>
      <c r="AE3055" s="1" t="s">
        <v>9805</v>
      </c>
    </row>
    <row r="3056" spans="1:72" ht="13.5" customHeight="1">
      <c r="A3056" s="4" t="str">
        <f t="shared" si="90"/>
        <v>1702_각남면_0133</v>
      </c>
      <c r="B3056" s="1">
        <v>1702</v>
      </c>
      <c r="C3056" s="1" t="s">
        <v>12741</v>
      </c>
      <c r="D3056" s="1" t="s">
        <v>12742</v>
      </c>
      <c r="E3056" s="1">
        <v>3055</v>
      </c>
      <c r="F3056" s="1">
        <v>12</v>
      </c>
      <c r="G3056" s="1" t="s">
        <v>4910</v>
      </c>
      <c r="H3056" s="1" t="s">
        <v>7062</v>
      </c>
      <c r="I3056" s="1">
        <v>4</v>
      </c>
      <c r="L3056" s="1">
        <v>4</v>
      </c>
      <c r="M3056" s="1" t="s">
        <v>14956</v>
      </c>
      <c r="N3056" s="1" t="s">
        <v>14957</v>
      </c>
      <c r="S3056" s="1" t="s">
        <v>64</v>
      </c>
      <c r="T3056" s="1" t="s">
        <v>7221</v>
      </c>
      <c r="Y3056" s="1" t="s">
        <v>3425</v>
      </c>
      <c r="Z3056" s="1" t="s">
        <v>9045</v>
      </c>
      <c r="AC3056" s="1">
        <v>10</v>
      </c>
      <c r="AD3056" s="1" t="s">
        <v>72</v>
      </c>
      <c r="AE3056" s="1" t="s">
        <v>9765</v>
      </c>
    </row>
    <row r="3057" spans="1:72" ht="13.5" customHeight="1">
      <c r="A3057" s="4" t="str">
        <f t="shared" si="90"/>
        <v>1702_각남면_0133</v>
      </c>
      <c r="B3057" s="1">
        <v>1702</v>
      </c>
      <c r="C3057" s="1" t="s">
        <v>12741</v>
      </c>
      <c r="D3057" s="1" t="s">
        <v>12742</v>
      </c>
      <c r="E3057" s="1">
        <v>3056</v>
      </c>
      <c r="F3057" s="1">
        <v>12</v>
      </c>
      <c r="G3057" s="1" t="s">
        <v>4910</v>
      </c>
      <c r="H3057" s="1" t="s">
        <v>7062</v>
      </c>
      <c r="I3057" s="1">
        <v>4</v>
      </c>
      <c r="L3057" s="1">
        <v>4</v>
      </c>
      <c r="M3057" s="1" t="s">
        <v>14956</v>
      </c>
      <c r="N3057" s="1" t="s">
        <v>14957</v>
      </c>
      <c r="S3057" s="1" t="s">
        <v>64</v>
      </c>
      <c r="T3057" s="1" t="s">
        <v>7221</v>
      </c>
      <c r="Y3057" s="1" t="s">
        <v>2325</v>
      </c>
      <c r="Z3057" s="1" t="s">
        <v>8382</v>
      </c>
      <c r="AC3057" s="1">
        <v>2</v>
      </c>
      <c r="AD3057" s="1" t="s">
        <v>99</v>
      </c>
      <c r="AE3057" s="1" t="s">
        <v>9768</v>
      </c>
      <c r="AF3057" s="1" t="s">
        <v>100</v>
      </c>
      <c r="AG3057" s="1" t="s">
        <v>9819</v>
      </c>
    </row>
    <row r="3058" spans="1:72" ht="13.5" customHeight="1">
      <c r="A3058" s="4" t="str">
        <f t="shared" si="90"/>
        <v>1702_각남면_0133</v>
      </c>
      <c r="B3058" s="1">
        <v>1702</v>
      </c>
      <c r="C3058" s="1" t="s">
        <v>12741</v>
      </c>
      <c r="D3058" s="1" t="s">
        <v>12742</v>
      </c>
      <c r="E3058" s="1">
        <v>3057</v>
      </c>
      <c r="F3058" s="1">
        <v>12</v>
      </c>
      <c r="G3058" s="1" t="s">
        <v>4910</v>
      </c>
      <c r="H3058" s="1" t="s">
        <v>7062</v>
      </c>
      <c r="I3058" s="1">
        <v>4</v>
      </c>
      <c r="L3058" s="1">
        <v>5</v>
      </c>
      <c r="M3058" s="1" t="s">
        <v>15033</v>
      </c>
      <c r="N3058" s="1" t="s">
        <v>15034</v>
      </c>
      <c r="Q3058" s="1" t="s">
        <v>5038</v>
      </c>
      <c r="R3058" s="1" t="s">
        <v>7210</v>
      </c>
      <c r="T3058" s="1" t="s">
        <v>14194</v>
      </c>
      <c r="U3058" s="1" t="s">
        <v>467</v>
      </c>
      <c r="V3058" s="1" t="s">
        <v>7337</v>
      </c>
      <c r="W3058" s="1" t="s">
        <v>118</v>
      </c>
      <c r="X3058" s="1" t="s">
        <v>7751</v>
      </c>
      <c r="Y3058" s="1" t="s">
        <v>610</v>
      </c>
      <c r="Z3058" s="1" t="s">
        <v>9184</v>
      </c>
      <c r="AC3058" s="1">
        <v>37</v>
      </c>
      <c r="AD3058" s="1" t="s">
        <v>116</v>
      </c>
      <c r="AE3058" s="1" t="s">
        <v>9770</v>
      </c>
      <c r="AJ3058" s="1" t="s">
        <v>17</v>
      </c>
      <c r="AK3058" s="1" t="s">
        <v>9936</v>
      </c>
      <c r="AL3058" s="1" t="s">
        <v>120</v>
      </c>
      <c r="AM3058" s="1" t="s">
        <v>9894</v>
      </c>
      <c r="AT3058" s="1" t="s">
        <v>46</v>
      </c>
      <c r="AU3058" s="1" t="s">
        <v>7417</v>
      </c>
      <c r="AV3058" s="1" t="s">
        <v>364</v>
      </c>
      <c r="AW3058" s="1" t="s">
        <v>9546</v>
      </c>
      <c r="BG3058" s="1" t="s">
        <v>189</v>
      </c>
      <c r="BH3058" s="1" t="s">
        <v>7414</v>
      </c>
      <c r="BI3058" s="1" t="s">
        <v>1977</v>
      </c>
      <c r="BJ3058" s="1" t="s">
        <v>10694</v>
      </c>
      <c r="BK3058" s="1" t="s">
        <v>95</v>
      </c>
      <c r="BL3058" s="1" t="s">
        <v>10190</v>
      </c>
      <c r="BM3058" s="1" t="s">
        <v>4319</v>
      </c>
      <c r="BN3058" s="1" t="s">
        <v>11188</v>
      </c>
      <c r="BO3058" s="1" t="s">
        <v>189</v>
      </c>
      <c r="BP3058" s="1" t="s">
        <v>7414</v>
      </c>
      <c r="BQ3058" s="1" t="s">
        <v>5039</v>
      </c>
      <c r="BR3058" s="1" t="s">
        <v>12469</v>
      </c>
      <c r="BS3058" s="1" t="s">
        <v>1641</v>
      </c>
      <c r="BT3058" s="1" t="s">
        <v>10018</v>
      </c>
    </row>
    <row r="3059" spans="1:72" ht="13.5" customHeight="1">
      <c r="A3059" s="4" t="str">
        <f t="shared" si="90"/>
        <v>1702_각남면_0133</v>
      </c>
      <c r="B3059" s="1">
        <v>1702</v>
      </c>
      <c r="C3059" s="1" t="s">
        <v>12741</v>
      </c>
      <c r="D3059" s="1" t="s">
        <v>12742</v>
      </c>
      <c r="E3059" s="1">
        <v>3058</v>
      </c>
      <c r="F3059" s="1">
        <v>12</v>
      </c>
      <c r="G3059" s="1" t="s">
        <v>4910</v>
      </c>
      <c r="H3059" s="1" t="s">
        <v>7062</v>
      </c>
      <c r="I3059" s="1">
        <v>4</v>
      </c>
      <c r="L3059" s="1">
        <v>5</v>
      </c>
      <c r="M3059" s="1" t="s">
        <v>15033</v>
      </c>
      <c r="N3059" s="1" t="s">
        <v>15034</v>
      </c>
      <c r="S3059" s="1" t="s">
        <v>49</v>
      </c>
      <c r="T3059" s="1" t="s">
        <v>2878</v>
      </c>
      <c r="W3059" s="1" t="s">
        <v>1192</v>
      </c>
      <c r="X3059" s="1" t="s">
        <v>7776</v>
      </c>
      <c r="Y3059" s="1" t="s">
        <v>88</v>
      </c>
      <c r="Z3059" s="1" t="s">
        <v>7814</v>
      </c>
      <c r="AC3059" s="1">
        <v>18</v>
      </c>
      <c r="AD3059" s="1" t="s">
        <v>157</v>
      </c>
      <c r="AE3059" s="1" t="s">
        <v>9776</v>
      </c>
      <c r="AF3059" s="1" t="s">
        <v>100</v>
      </c>
      <c r="AG3059" s="1" t="s">
        <v>9819</v>
      </c>
      <c r="AJ3059" s="1" t="s">
        <v>17</v>
      </c>
      <c r="AK3059" s="1" t="s">
        <v>9936</v>
      </c>
      <c r="AL3059" s="1" t="s">
        <v>120</v>
      </c>
      <c r="AM3059" s="1" t="s">
        <v>9894</v>
      </c>
      <c r="AT3059" s="1" t="s">
        <v>481</v>
      </c>
      <c r="AU3059" s="1" t="s">
        <v>7339</v>
      </c>
      <c r="AV3059" s="1" t="s">
        <v>5040</v>
      </c>
      <c r="AW3059" s="1" t="s">
        <v>10719</v>
      </c>
      <c r="BG3059" s="1" t="s">
        <v>363</v>
      </c>
      <c r="BH3059" s="1" t="s">
        <v>7491</v>
      </c>
      <c r="BI3059" s="1" t="s">
        <v>5041</v>
      </c>
      <c r="BJ3059" s="1" t="s">
        <v>11393</v>
      </c>
      <c r="BK3059" s="1" t="s">
        <v>95</v>
      </c>
      <c r="BL3059" s="1" t="s">
        <v>10190</v>
      </c>
      <c r="BM3059" s="1" t="s">
        <v>5042</v>
      </c>
      <c r="BN3059" s="1" t="s">
        <v>11850</v>
      </c>
      <c r="BO3059" s="1" t="s">
        <v>207</v>
      </c>
      <c r="BP3059" s="1" t="s">
        <v>10187</v>
      </c>
      <c r="BQ3059" s="1" t="s">
        <v>5043</v>
      </c>
      <c r="BR3059" s="1" t="s">
        <v>13844</v>
      </c>
      <c r="BS3059" s="1" t="s">
        <v>79</v>
      </c>
      <c r="BT3059" s="1" t="s">
        <v>14129</v>
      </c>
    </row>
    <row r="3060" spans="1:72" ht="13.5" customHeight="1">
      <c r="A3060" s="4" t="str">
        <f t="shared" si="90"/>
        <v>1702_각남면_0133</v>
      </c>
      <c r="B3060" s="1">
        <v>1702</v>
      </c>
      <c r="C3060" s="1" t="s">
        <v>12741</v>
      </c>
      <c r="D3060" s="1" t="s">
        <v>12742</v>
      </c>
      <c r="E3060" s="1">
        <v>3059</v>
      </c>
      <c r="F3060" s="1">
        <v>12</v>
      </c>
      <c r="G3060" s="1" t="s">
        <v>4910</v>
      </c>
      <c r="H3060" s="1" t="s">
        <v>7062</v>
      </c>
      <c r="I3060" s="1">
        <v>4</v>
      </c>
      <c r="L3060" s="1">
        <v>5</v>
      </c>
      <c r="M3060" s="1" t="s">
        <v>15033</v>
      </c>
      <c r="N3060" s="1" t="s">
        <v>15034</v>
      </c>
      <c r="S3060" s="1" t="s">
        <v>430</v>
      </c>
      <c r="T3060" s="1" t="s">
        <v>7231</v>
      </c>
      <c r="U3060" s="1" t="s">
        <v>3021</v>
      </c>
      <c r="V3060" s="1" t="s">
        <v>7490</v>
      </c>
      <c r="Y3060" s="1" t="s">
        <v>1728</v>
      </c>
      <c r="Z3060" s="1" t="s">
        <v>8227</v>
      </c>
      <c r="AC3060" s="1">
        <v>29</v>
      </c>
      <c r="AD3060" s="1" t="s">
        <v>232</v>
      </c>
      <c r="AE3060" s="1" t="s">
        <v>9785</v>
      </c>
    </row>
    <row r="3061" spans="1:72" ht="13.5" customHeight="1">
      <c r="A3061" s="4" t="str">
        <f t="shared" si="90"/>
        <v>1702_각남면_0133</v>
      </c>
      <c r="B3061" s="1">
        <v>1702</v>
      </c>
      <c r="C3061" s="1" t="s">
        <v>12741</v>
      </c>
      <c r="D3061" s="1" t="s">
        <v>12742</v>
      </c>
      <c r="E3061" s="1">
        <v>3060</v>
      </c>
      <c r="F3061" s="1">
        <v>12</v>
      </c>
      <c r="G3061" s="1" t="s">
        <v>4910</v>
      </c>
      <c r="H3061" s="1" t="s">
        <v>7062</v>
      </c>
      <c r="I3061" s="1">
        <v>4</v>
      </c>
      <c r="L3061" s="1">
        <v>5</v>
      </c>
      <c r="M3061" s="1" t="s">
        <v>15033</v>
      </c>
      <c r="N3061" s="1" t="s">
        <v>15034</v>
      </c>
      <c r="S3061" s="1" t="s">
        <v>280</v>
      </c>
      <c r="T3061" s="1" t="s">
        <v>7228</v>
      </c>
      <c r="W3061" s="1" t="s">
        <v>557</v>
      </c>
      <c r="X3061" s="1" t="s">
        <v>7789</v>
      </c>
      <c r="Y3061" s="1" t="s">
        <v>88</v>
      </c>
      <c r="Z3061" s="1" t="s">
        <v>7814</v>
      </c>
      <c r="AC3061" s="1">
        <v>58</v>
      </c>
      <c r="AD3061" s="1" t="s">
        <v>410</v>
      </c>
      <c r="AE3061" s="1" t="s">
        <v>9801</v>
      </c>
    </row>
    <row r="3062" spans="1:72" ht="13.5" customHeight="1">
      <c r="A3062" s="4" t="str">
        <f t="shared" si="90"/>
        <v>1702_각남면_0133</v>
      </c>
      <c r="B3062" s="1">
        <v>1702</v>
      </c>
      <c r="C3062" s="1" t="s">
        <v>12741</v>
      </c>
      <c r="D3062" s="1" t="s">
        <v>12742</v>
      </c>
      <c r="E3062" s="1">
        <v>3061</v>
      </c>
      <c r="F3062" s="1">
        <v>12</v>
      </c>
      <c r="G3062" s="1" t="s">
        <v>4910</v>
      </c>
      <c r="H3062" s="1" t="s">
        <v>7062</v>
      </c>
      <c r="I3062" s="1">
        <v>4</v>
      </c>
      <c r="L3062" s="1">
        <v>5</v>
      </c>
      <c r="M3062" s="1" t="s">
        <v>15033</v>
      </c>
      <c r="N3062" s="1" t="s">
        <v>15034</v>
      </c>
      <c r="S3062" s="1" t="s">
        <v>494</v>
      </c>
      <c r="T3062" s="1" t="s">
        <v>7234</v>
      </c>
      <c r="Y3062" s="1" t="s">
        <v>5044</v>
      </c>
      <c r="Z3062" s="1" t="s">
        <v>9185</v>
      </c>
      <c r="AC3062" s="1">
        <v>6</v>
      </c>
      <c r="AD3062" s="1" t="s">
        <v>316</v>
      </c>
      <c r="AE3062" s="1" t="s">
        <v>9794</v>
      </c>
    </row>
    <row r="3063" spans="1:72" ht="13.5" customHeight="1">
      <c r="A3063" s="4" t="str">
        <f t="shared" si="90"/>
        <v>1702_각남면_0133</v>
      </c>
      <c r="B3063" s="1">
        <v>1702</v>
      </c>
      <c r="C3063" s="1" t="s">
        <v>12741</v>
      </c>
      <c r="D3063" s="1" t="s">
        <v>12742</v>
      </c>
      <c r="E3063" s="1">
        <v>3062</v>
      </c>
      <c r="F3063" s="1">
        <v>12</v>
      </c>
      <c r="G3063" s="1" t="s">
        <v>4910</v>
      </c>
      <c r="H3063" s="1" t="s">
        <v>7062</v>
      </c>
      <c r="I3063" s="1">
        <v>4</v>
      </c>
      <c r="L3063" s="1">
        <v>5</v>
      </c>
      <c r="M3063" s="1" t="s">
        <v>15033</v>
      </c>
      <c r="N3063" s="1" t="s">
        <v>15034</v>
      </c>
      <c r="S3063" s="1" t="s">
        <v>430</v>
      </c>
      <c r="T3063" s="1" t="s">
        <v>7231</v>
      </c>
      <c r="Y3063" s="1" t="s">
        <v>497</v>
      </c>
      <c r="Z3063" s="1" t="s">
        <v>7898</v>
      </c>
      <c r="AC3063" s="1">
        <v>12</v>
      </c>
      <c r="AD3063" s="1" t="s">
        <v>736</v>
      </c>
      <c r="AE3063" s="1" t="s">
        <v>9813</v>
      </c>
      <c r="AF3063" s="1" t="s">
        <v>100</v>
      </c>
      <c r="AG3063" s="1" t="s">
        <v>9819</v>
      </c>
    </row>
    <row r="3064" spans="1:72" ht="13.5" customHeight="1">
      <c r="A3064" s="4" t="str">
        <f t="shared" si="90"/>
        <v>1702_각남면_0133</v>
      </c>
      <c r="B3064" s="1">
        <v>1702</v>
      </c>
      <c r="C3064" s="1" t="s">
        <v>12741</v>
      </c>
      <c r="D3064" s="1" t="s">
        <v>12742</v>
      </c>
      <c r="E3064" s="1">
        <v>3063</v>
      </c>
      <c r="F3064" s="1">
        <v>12</v>
      </c>
      <c r="G3064" s="1" t="s">
        <v>4910</v>
      </c>
      <c r="H3064" s="1" t="s">
        <v>7062</v>
      </c>
      <c r="I3064" s="1">
        <v>5</v>
      </c>
      <c r="J3064" s="1" t="s">
        <v>5045</v>
      </c>
      <c r="K3064" s="1" t="s">
        <v>7145</v>
      </c>
      <c r="L3064" s="1">
        <v>1</v>
      </c>
      <c r="M3064" s="1" t="s">
        <v>5045</v>
      </c>
      <c r="N3064" s="1" t="s">
        <v>7145</v>
      </c>
      <c r="T3064" s="1" t="s">
        <v>14194</v>
      </c>
      <c r="U3064" s="1" t="s">
        <v>2148</v>
      </c>
      <c r="V3064" s="1" t="s">
        <v>7445</v>
      </c>
      <c r="W3064" s="1" t="s">
        <v>155</v>
      </c>
      <c r="X3064" s="1" t="s">
        <v>7753</v>
      </c>
      <c r="Y3064" s="1" t="s">
        <v>3143</v>
      </c>
      <c r="Z3064" s="1" t="s">
        <v>8618</v>
      </c>
      <c r="AC3064" s="1">
        <v>54</v>
      </c>
      <c r="AD3064" s="1" t="s">
        <v>323</v>
      </c>
      <c r="AE3064" s="1" t="s">
        <v>9795</v>
      </c>
      <c r="AJ3064" s="1" t="s">
        <v>17</v>
      </c>
      <c r="AK3064" s="1" t="s">
        <v>9936</v>
      </c>
      <c r="AL3064" s="1" t="s">
        <v>399</v>
      </c>
      <c r="AM3064" s="1" t="s">
        <v>9937</v>
      </c>
      <c r="AT3064" s="1" t="s">
        <v>553</v>
      </c>
      <c r="AU3064" s="1" t="s">
        <v>7549</v>
      </c>
      <c r="AV3064" s="1" t="s">
        <v>3507</v>
      </c>
      <c r="AW3064" s="1" t="s">
        <v>10565</v>
      </c>
      <c r="BG3064" s="1" t="s">
        <v>95</v>
      </c>
      <c r="BH3064" s="1" t="s">
        <v>10190</v>
      </c>
      <c r="BI3064" s="1" t="s">
        <v>988</v>
      </c>
      <c r="BJ3064" s="1" t="s">
        <v>10641</v>
      </c>
      <c r="BK3064" s="1" t="s">
        <v>189</v>
      </c>
      <c r="BL3064" s="1" t="s">
        <v>7414</v>
      </c>
      <c r="BM3064" s="1" t="s">
        <v>840</v>
      </c>
      <c r="BN3064" s="1" t="s">
        <v>7984</v>
      </c>
      <c r="BO3064" s="1" t="s">
        <v>46</v>
      </c>
      <c r="BP3064" s="1" t="s">
        <v>7417</v>
      </c>
      <c r="BQ3064" s="1" t="s">
        <v>4979</v>
      </c>
      <c r="BR3064" s="1" t="s">
        <v>14037</v>
      </c>
      <c r="BS3064" s="1" t="s">
        <v>149</v>
      </c>
      <c r="BT3064" s="1" t="s">
        <v>9962</v>
      </c>
    </row>
    <row r="3065" spans="1:72" ht="13.5" customHeight="1">
      <c r="A3065" s="4" t="str">
        <f t="shared" si="90"/>
        <v>1702_각남면_0133</v>
      </c>
      <c r="B3065" s="1">
        <v>1702</v>
      </c>
      <c r="C3065" s="1" t="s">
        <v>12741</v>
      </c>
      <c r="D3065" s="1" t="s">
        <v>12742</v>
      </c>
      <c r="E3065" s="1">
        <v>3064</v>
      </c>
      <c r="F3065" s="1">
        <v>12</v>
      </c>
      <c r="G3065" s="1" t="s">
        <v>4910</v>
      </c>
      <c r="H3065" s="1" t="s">
        <v>7062</v>
      </c>
      <c r="I3065" s="1">
        <v>5</v>
      </c>
      <c r="L3065" s="1">
        <v>1</v>
      </c>
      <c r="M3065" s="1" t="s">
        <v>5045</v>
      </c>
      <c r="N3065" s="1" t="s">
        <v>7145</v>
      </c>
      <c r="S3065" s="1" t="s">
        <v>49</v>
      </c>
      <c r="T3065" s="1" t="s">
        <v>2878</v>
      </c>
      <c r="W3065" s="1" t="s">
        <v>76</v>
      </c>
      <c r="X3065" s="1" t="s">
        <v>12974</v>
      </c>
      <c r="Y3065" s="1" t="s">
        <v>88</v>
      </c>
      <c r="Z3065" s="1" t="s">
        <v>7814</v>
      </c>
      <c r="AC3065" s="1">
        <v>55</v>
      </c>
      <c r="AD3065" s="1" t="s">
        <v>559</v>
      </c>
      <c r="AE3065" s="1" t="s">
        <v>9806</v>
      </c>
      <c r="AJ3065" s="1" t="s">
        <v>17</v>
      </c>
      <c r="AK3065" s="1" t="s">
        <v>9936</v>
      </c>
      <c r="AL3065" s="1" t="s">
        <v>79</v>
      </c>
      <c r="AM3065" s="1" t="s">
        <v>13206</v>
      </c>
      <c r="AT3065" s="1" t="s">
        <v>46</v>
      </c>
      <c r="AU3065" s="1" t="s">
        <v>7417</v>
      </c>
      <c r="AV3065" s="1" t="s">
        <v>668</v>
      </c>
      <c r="AW3065" s="1" t="s">
        <v>7937</v>
      </c>
      <c r="BG3065" s="1" t="s">
        <v>189</v>
      </c>
      <c r="BH3065" s="1" t="s">
        <v>7414</v>
      </c>
      <c r="BI3065" s="1" t="s">
        <v>255</v>
      </c>
      <c r="BJ3065" s="1" t="s">
        <v>10282</v>
      </c>
      <c r="BK3065" s="1" t="s">
        <v>95</v>
      </c>
      <c r="BL3065" s="1" t="s">
        <v>10190</v>
      </c>
      <c r="BM3065" s="1" t="s">
        <v>2041</v>
      </c>
      <c r="BN3065" s="1" t="s">
        <v>9612</v>
      </c>
      <c r="BO3065" s="1" t="s">
        <v>95</v>
      </c>
      <c r="BP3065" s="1" t="s">
        <v>10190</v>
      </c>
      <c r="BQ3065" s="1" t="s">
        <v>5046</v>
      </c>
      <c r="BR3065" s="1" t="s">
        <v>13693</v>
      </c>
      <c r="BS3065" s="1" t="s">
        <v>79</v>
      </c>
      <c r="BT3065" s="1" t="s">
        <v>14129</v>
      </c>
    </row>
    <row r="3066" spans="1:72" ht="13.5" customHeight="1">
      <c r="A3066" s="4" t="str">
        <f t="shared" si="90"/>
        <v>1702_각남면_0133</v>
      </c>
      <c r="B3066" s="1">
        <v>1702</v>
      </c>
      <c r="C3066" s="1" t="s">
        <v>12741</v>
      </c>
      <c r="D3066" s="1" t="s">
        <v>12742</v>
      </c>
      <c r="E3066" s="1">
        <v>3065</v>
      </c>
      <c r="F3066" s="1">
        <v>12</v>
      </c>
      <c r="G3066" s="1" t="s">
        <v>4910</v>
      </c>
      <c r="H3066" s="1" t="s">
        <v>7062</v>
      </c>
      <c r="I3066" s="1">
        <v>5</v>
      </c>
      <c r="L3066" s="1">
        <v>1</v>
      </c>
      <c r="M3066" s="1" t="s">
        <v>5045</v>
      </c>
      <c r="N3066" s="1" t="s">
        <v>7145</v>
      </c>
      <c r="S3066" s="1" t="s">
        <v>64</v>
      </c>
      <c r="T3066" s="1" t="s">
        <v>7221</v>
      </c>
      <c r="Y3066" s="1" t="s">
        <v>723</v>
      </c>
      <c r="Z3066" s="1" t="s">
        <v>7953</v>
      </c>
      <c r="AC3066" s="1">
        <v>13</v>
      </c>
      <c r="AD3066" s="1" t="s">
        <v>717</v>
      </c>
      <c r="AE3066" s="1" t="s">
        <v>9812</v>
      </c>
    </row>
    <row r="3067" spans="1:72" ht="13.5" customHeight="1">
      <c r="A3067" s="4" t="str">
        <f t="shared" si="90"/>
        <v>1702_각남면_0133</v>
      </c>
      <c r="B3067" s="1">
        <v>1702</v>
      </c>
      <c r="C3067" s="1" t="s">
        <v>12741</v>
      </c>
      <c r="D3067" s="1" t="s">
        <v>12742</v>
      </c>
      <c r="E3067" s="1">
        <v>3066</v>
      </c>
      <c r="F3067" s="1">
        <v>12</v>
      </c>
      <c r="G3067" s="1" t="s">
        <v>4910</v>
      </c>
      <c r="H3067" s="1" t="s">
        <v>7062</v>
      </c>
      <c r="I3067" s="1">
        <v>5</v>
      </c>
      <c r="L3067" s="1">
        <v>1</v>
      </c>
      <c r="M3067" s="1" t="s">
        <v>5045</v>
      </c>
      <c r="N3067" s="1" t="s">
        <v>7145</v>
      </c>
      <c r="S3067" s="1" t="s">
        <v>68</v>
      </c>
      <c r="T3067" s="1" t="s">
        <v>7222</v>
      </c>
      <c r="U3067" s="1" t="s">
        <v>445</v>
      </c>
      <c r="V3067" s="1" t="s">
        <v>12846</v>
      </c>
      <c r="Y3067" s="1" t="s">
        <v>4055</v>
      </c>
      <c r="Z3067" s="1" t="s">
        <v>8873</v>
      </c>
      <c r="AC3067" s="1">
        <v>8</v>
      </c>
      <c r="AD3067" s="1" t="s">
        <v>184</v>
      </c>
      <c r="AE3067" s="1" t="s">
        <v>9781</v>
      </c>
    </row>
    <row r="3068" spans="1:72" ht="13.5" customHeight="1">
      <c r="A3068" s="4" t="str">
        <f t="shared" si="90"/>
        <v>1702_각남면_0133</v>
      </c>
      <c r="B3068" s="1">
        <v>1702</v>
      </c>
      <c r="C3068" s="1" t="s">
        <v>12741</v>
      </c>
      <c r="D3068" s="1" t="s">
        <v>12742</v>
      </c>
      <c r="E3068" s="1">
        <v>3067</v>
      </c>
      <c r="F3068" s="1">
        <v>12</v>
      </c>
      <c r="G3068" s="1" t="s">
        <v>4910</v>
      </c>
      <c r="H3068" s="1" t="s">
        <v>7062</v>
      </c>
      <c r="I3068" s="1">
        <v>5</v>
      </c>
      <c r="L3068" s="1">
        <v>1</v>
      </c>
      <c r="M3068" s="1" t="s">
        <v>5045</v>
      </c>
      <c r="N3068" s="1" t="s">
        <v>7145</v>
      </c>
      <c r="S3068" s="1" t="s">
        <v>494</v>
      </c>
      <c r="T3068" s="1" t="s">
        <v>7234</v>
      </c>
      <c r="Y3068" s="1" t="s">
        <v>88</v>
      </c>
      <c r="Z3068" s="1" t="s">
        <v>7814</v>
      </c>
      <c r="AC3068" s="1">
        <v>7</v>
      </c>
      <c r="AD3068" s="1" t="s">
        <v>74</v>
      </c>
      <c r="AE3068" s="1" t="s">
        <v>9766</v>
      </c>
    </row>
    <row r="3069" spans="1:72" ht="13.5" customHeight="1">
      <c r="A3069" s="4" t="str">
        <f t="shared" si="90"/>
        <v>1702_각남면_0133</v>
      </c>
      <c r="B3069" s="1">
        <v>1702</v>
      </c>
      <c r="C3069" s="1" t="s">
        <v>12741</v>
      </c>
      <c r="D3069" s="1" t="s">
        <v>12742</v>
      </c>
      <c r="E3069" s="1">
        <v>3068</v>
      </c>
      <c r="F3069" s="1">
        <v>12</v>
      </c>
      <c r="G3069" s="1" t="s">
        <v>4910</v>
      </c>
      <c r="H3069" s="1" t="s">
        <v>7062</v>
      </c>
      <c r="I3069" s="1">
        <v>5</v>
      </c>
      <c r="L3069" s="1">
        <v>1</v>
      </c>
      <c r="M3069" s="1" t="s">
        <v>5045</v>
      </c>
      <c r="N3069" s="1" t="s">
        <v>7145</v>
      </c>
      <c r="S3069" s="1" t="s">
        <v>68</v>
      </c>
      <c r="T3069" s="1" t="s">
        <v>7222</v>
      </c>
      <c r="Y3069" s="1" t="s">
        <v>5047</v>
      </c>
      <c r="Z3069" s="1" t="s">
        <v>9186</v>
      </c>
      <c r="AC3069" s="1">
        <v>1</v>
      </c>
      <c r="AD3069" s="1" t="s">
        <v>284</v>
      </c>
      <c r="AE3069" s="1" t="s">
        <v>9789</v>
      </c>
      <c r="AF3069" s="1" t="s">
        <v>100</v>
      </c>
      <c r="AG3069" s="1" t="s">
        <v>9819</v>
      </c>
    </row>
    <row r="3070" spans="1:72" ht="13.5" customHeight="1">
      <c r="A3070" s="4" t="str">
        <f t="shared" si="90"/>
        <v>1702_각남면_0133</v>
      </c>
      <c r="B3070" s="1">
        <v>1702</v>
      </c>
      <c r="C3070" s="1" t="s">
        <v>12741</v>
      </c>
      <c r="D3070" s="1" t="s">
        <v>12742</v>
      </c>
      <c r="E3070" s="1">
        <v>3069</v>
      </c>
      <c r="F3070" s="1">
        <v>12</v>
      </c>
      <c r="G3070" s="1" t="s">
        <v>4910</v>
      </c>
      <c r="H3070" s="1" t="s">
        <v>7062</v>
      </c>
      <c r="I3070" s="1">
        <v>5</v>
      </c>
      <c r="L3070" s="1">
        <v>1</v>
      </c>
      <c r="M3070" s="1" t="s">
        <v>5045</v>
      </c>
      <c r="N3070" s="1" t="s">
        <v>7145</v>
      </c>
      <c r="S3070" s="1" t="s">
        <v>430</v>
      </c>
      <c r="T3070" s="1" t="s">
        <v>7231</v>
      </c>
      <c r="U3070" s="1" t="s">
        <v>445</v>
      </c>
      <c r="V3070" s="1" t="s">
        <v>15765</v>
      </c>
      <c r="Y3070" s="1" t="s">
        <v>5048</v>
      </c>
      <c r="Z3070" s="1" t="s">
        <v>9187</v>
      </c>
      <c r="AC3070" s="1">
        <v>39</v>
      </c>
      <c r="AD3070" s="1" t="s">
        <v>803</v>
      </c>
      <c r="AE3070" s="1" t="s">
        <v>9815</v>
      </c>
      <c r="AF3070" s="1" t="s">
        <v>100</v>
      </c>
      <c r="AG3070" s="1" t="s">
        <v>9819</v>
      </c>
    </row>
    <row r="3071" spans="1:72" ht="13.5" customHeight="1">
      <c r="A3071" s="4" t="str">
        <f t="shared" si="90"/>
        <v>1702_각남면_0133</v>
      </c>
      <c r="B3071" s="1">
        <v>1702</v>
      </c>
      <c r="C3071" s="1" t="s">
        <v>12741</v>
      </c>
      <c r="D3071" s="1" t="s">
        <v>12742</v>
      </c>
      <c r="E3071" s="1">
        <v>3070</v>
      </c>
      <c r="F3071" s="1">
        <v>12</v>
      </c>
      <c r="G3071" s="1" t="s">
        <v>4910</v>
      </c>
      <c r="H3071" s="1" t="s">
        <v>7062</v>
      </c>
      <c r="I3071" s="1">
        <v>5</v>
      </c>
      <c r="L3071" s="1">
        <v>1</v>
      </c>
      <c r="M3071" s="1" t="s">
        <v>5045</v>
      </c>
      <c r="N3071" s="1" t="s">
        <v>7145</v>
      </c>
      <c r="S3071" s="1" t="s">
        <v>1390</v>
      </c>
      <c r="T3071" s="1" t="s">
        <v>7248</v>
      </c>
      <c r="W3071" s="1" t="s">
        <v>155</v>
      </c>
      <c r="X3071" s="1" t="s">
        <v>7753</v>
      </c>
      <c r="Y3071" s="1" t="s">
        <v>88</v>
      </c>
      <c r="Z3071" s="1" t="s">
        <v>7814</v>
      </c>
      <c r="AC3071" s="1">
        <v>23</v>
      </c>
      <c r="AD3071" s="1" t="s">
        <v>89</v>
      </c>
      <c r="AE3071" s="1" t="s">
        <v>8127</v>
      </c>
      <c r="AF3071" s="1" t="s">
        <v>100</v>
      </c>
      <c r="AG3071" s="1" t="s">
        <v>9819</v>
      </c>
    </row>
    <row r="3072" spans="1:72" ht="13.5" customHeight="1">
      <c r="A3072" s="4" t="str">
        <f t="shared" si="90"/>
        <v>1702_각남면_0133</v>
      </c>
      <c r="B3072" s="1">
        <v>1702</v>
      </c>
      <c r="C3072" s="1" t="s">
        <v>12741</v>
      </c>
      <c r="D3072" s="1" t="s">
        <v>12742</v>
      </c>
      <c r="E3072" s="1">
        <v>3071</v>
      </c>
      <c r="F3072" s="1">
        <v>12</v>
      </c>
      <c r="G3072" s="1" t="s">
        <v>4910</v>
      </c>
      <c r="H3072" s="1" t="s">
        <v>7062</v>
      </c>
      <c r="I3072" s="1">
        <v>5</v>
      </c>
      <c r="L3072" s="1">
        <v>2</v>
      </c>
      <c r="M3072" s="1" t="s">
        <v>14432</v>
      </c>
      <c r="N3072" s="1" t="s">
        <v>14433</v>
      </c>
      <c r="T3072" s="1" t="s">
        <v>14194</v>
      </c>
      <c r="U3072" s="1" t="s">
        <v>5049</v>
      </c>
      <c r="V3072" s="1" t="s">
        <v>12896</v>
      </c>
      <c r="W3072" s="1" t="s">
        <v>557</v>
      </c>
      <c r="X3072" s="1" t="s">
        <v>7789</v>
      </c>
      <c r="Y3072" s="1" t="s">
        <v>4463</v>
      </c>
      <c r="Z3072" s="1" t="s">
        <v>9188</v>
      </c>
      <c r="AC3072" s="1">
        <v>86</v>
      </c>
      <c r="AD3072" s="1" t="s">
        <v>140</v>
      </c>
      <c r="AE3072" s="1" t="s">
        <v>9774</v>
      </c>
      <c r="AJ3072" s="1" t="s">
        <v>17</v>
      </c>
      <c r="AK3072" s="1" t="s">
        <v>9936</v>
      </c>
      <c r="AL3072" s="1" t="s">
        <v>1641</v>
      </c>
      <c r="AM3072" s="1" t="s">
        <v>10018</v>
      </c>
      <c r="AT3072" s="1" t="s">
        <v>189</v>
      </c>
      <c r="AU3072" s="1" t="s">
        <v>7414</v>
      </c>
      <c r="AV3072" s="1" t="s">
        <v>2289</v>
      </c>
      <c r="AW3072" s="1" t="s">
        <v>10717</v>
      </c>
      <c r="BG3072" s="1" t="s">
        <v>46</v>
      </c>
      <c r="BH3072" s="1" t="s">
        <v>7417</v>
      </c>
      <c r="BI3072" s="1" t="s">
        <v>15820</v>
      </c>
      <c r="BJ3072" s="1" t="s">
        <v>13542</v>
      </c>
      <c r="BK3072" s="1" t="s">
        <v>46</v>
      </c>
      <c r="BL3072" s="1" t="s">
        <v>7417</v>
      </c>
      <c r="BM3072" s="1" t="s">
        <v>15860</v>
      </c>
      <c r="BN3072" s="1" t="s">
        <v>13035</v>
      </c>
      <c r="BO3072" s="1" t="s">
        <v>189</v>
      </c>
      <c r="BP3072" s="1" t="s">
        <v>7414</v>
      </c>
      <c r="BQ3072" s="1" t="s">
        <v>5028</v>
      </c>
      <c r="BR3072" s="1" t="s">
        <v>13714</v>
      </c>
      <c r="BS3072" s="1" t="s">
        <v>79</v>
      </c>
      <c r="BT3072" s="1" t="s">
        <v>14129</v>
      </c>
    </row>
    <row r="3073" spans="1:73" ht="13.5" customHeight="1">
      <c r="A3073" s="4" t="str">
        <f t="shared" si="90"/>
        <v>1702_각남면_0133</v>
      </c>
      <c r="B3073" s="1">
        <v>1702</v>
      </c>
      <c r="C3073" s="1" t="s">
        <v>12741</v>
      </c>
      <c r="D3073" s="1" t="s">
        <v>12742</v>
      </c>
      <c r="E3073" s="1">
        <v>3072</v>
      </c>
      <c r="F3073" s="1">
        <v>12</v>
      </c>
      <c r="G3073" s="1" t="s">
        <v>4910</v>
      </c>
      <c r="H3073" s="1" t="s">
        <v>7062</v>
      </c>
      <c r="I3073" s="1">
        <v>5</v>
      </c>
      <c r="L3073" s="1">
        <v>2</v>
      </c>
      <c r="M3073" s="1" t="s">
        <v>14432</v>
      </c>
      <c r="N3073" s="1" t="s">
        <v>14433</v>
      </c>
      <c r="S3073" s="1" t="s">
        <v>49</v>
      </c>
      <c r="T3073" s="1" t="s">
        <v>2878</v>
      </c>
      <c r="W3073" s="1" t="s">
        <v>76</v>
      </c>
      <c r="X3073" s="1" t="s">
        <v>12974</v>
      </c>
      <c r="Y3073" s="1" t="s">
        <v>88</v>
      </c>
      <c r="Z3073" s="1" t="s">
        <v>7814</v>
      </c>
      <c r="AC3073" s="1">
        <v>62</v>
      </c>
      <c r="AD3073" s="1" t="s">
        <v>736</v>
      </c>
      <c r="AE3073" s="1" t="s">
        <v>9813</v>
      </c>
      <c r="AJ3073" s="1" t="s">
        <v>17</v>
      </c>
      <c r="AK3073" s="1" t="s">
        <v>9936</v>
      </c>
      <c r="AL3073" s="1" t="s">
        <v>79</v>
      </c>
      <c r="AM3073" s="1" t="s">
        <v>13206</v>
      </c>
      <c r="AT3073" s="1" t="s">
        <v>46</v>
      </c>
      <c r="AU3073" s="1" t="s">
        <v>7417</v>
      </c>
      <c r="AV3073" s="1" t="s">
        <v>1498</v>
      </c>
      <c r="AW3073" s="1" t="s">
        <v>8158</v>
      </c>
      <c r="BG3073" s="1" t="s">
        <v>46</v>
      </c>
      <c r="BH3073" s="1" t="s">
        <v>7417</v>
      </c>
      <c r="BI3073" s="1" t="s">
        <v>85</v>
      </c>
      <c r="BJ3073" s="1" t="s">
        <v>10421</v>
      </c>
      <c r="BK3073" s="1" t="s">
        <v>46</v>
      </c>
      <c r="BL3073" s="1" t="s">
        <v>7417</v>
      </c>
      <c r="BM3073" s="1" t="s">
        <v>1188</v>
      </c>
      <c r="BN3073" s="1" t="s">
        <v>8068</v>
      </c>
      <c r="BO3073" s="1" t="s">
        <v>46</v>
      </c>
      <c r="BP3073" s="1" t="s">
        <v>7417</v>
      </c>
      <c r="BQ3073" s="1" t="s">
        <v>5050</v>
      </c>
      <c r="BR3073" s="1" t="s">
        <v>12470</v>
      </c>
      <c r="BS3073" s="1" t="s">
        <v>416</v>
      </c>
      <c r="BT3073" s="1" t="s">
        <v>8868</v>
      </c>
    </row>
    <row r="3074" spans="1:73" ht="13.5" customHeight="1">
      <c r="A3074" s="4" t="str">
        <f t="shared" si="90"/>
        <v>1702_각남면_0133</v>
      </c>
      <c r="B3074" s="1">
        <v>1702</v>
      </c>
      <c r="C3074" s="1" t="s">
        <v>12741</v>
      </c>
      <c r="D3074" s="1" t="s">
        <v>12742</v>
      </c>
      <c r="E3074" s="1">
        <v>3073</v>
      </c>
      <c r="F3074" s="1">
        <v>12</v>
      </c>
      <c r="G3074" s="1" t="s">
        <v>4910</v>
      </c>
      <c r="H3074" s="1" t="s">
        <v>7062</v>
      </c>
      <c r="I3074" s="1">
        <v>5</v>
      </c>
      <c r="L3074" s="1">
        <v>2</v>
      </c>
      <c r="M3074" s="1" t="s">
        <v>14432</v>
      </c>
      <c r="N3074" s="1" t="s">
        <v>14433</v>
      </c>
      <c r="S3074" s="1" t="s">
        <v>68</v>
      </c>
      <c r="T3074" s="1" t="s">
        <v>7222</v>
      </c>
      <c r="U3074" s="1" t="s">
        <v>1764</v>
      </c>
      <c r="V3074" s="1" t="s">
        <v>7427</v>
      </c>
      <c r="Y3074" s="1" t="s">
        <v>5051</v>
      </c>
      <c r="Z3074" s="1" t="s">
        <v>9189</v>
      </c>
      <c r="AC3074" s="1">
        <v>36</v>
      </c>
      <c r="AD3074" s="1" t="s">
        <v>289</v>
      </c>
      <c r="AE3074" s="1" t="s">
        <v>9790</v>
      </c>
    </row>
    <row r="3075" spans="1:73" ht="13.5" customHeight="1">
      <c r="A3075" s="4" t="str">
        <f t="shared" si="90"/>
        <v>1702_각남면_0133</v>
      </c>
      <c r="B3075" s="1">
        <v>1702</v>
      </c>
      <c r="C3075" s="1" t="s">
        <v>12741</v>
      </c>
      <c r="D3075" s="1" t="s">
        <v>12742</v>
      </c>
      <c r="E3075" s="1">
        <v>3074</v>
      </c>
      <c r="F3075" s="1">
        <v>12</v>
      </c>
      <c r="G3075" s="1" t="s">
        <v>4910</v>
      </c>
      <c r="H3075" s="1" t="s">
        <v>7062</v>
      </c>
      <c r="I3075" s="1">
        <v>5</v>
      </c>
      <c r="L3075" s="1">
        <v>2</v>
      </c>
      <c r="M3075" s="1" t="s">
        <v>14432</v>
      </c>
      <c r="N3075" s="1" t="s">
        <v>14433</v>
      </c>
      <c r="S3075" s="1" t="s">
        <v>117</v>
      </c>
      <c r="T3075" s="1" t="s">
        <v>7223</v>
      </c>
      <c r="W3075" s="1" t="s">
        <v>400</v>
      </c>
      <c r="X3075" s="1" t="s">
        <v>7759</v>
      </c>
      <c r="Y3075" s="1" t="s">
        <v>88</v>
      </c>
      <c r="Z3075" s="1" t="s">
        <v>7814</v>
      </c>
      <c r="AC3075" s="1">
        <v>35</v>
      </c>
      <c r="AD3075" s="1" t="s">
        <v>135</v>
      </c>
      <c r="AE3075" s="1" t="s">
        <v>9773</v>
      </c>
    </row>
    <row r="3076" spans="1:73" ht="13.5" customHeight="1">
      <c r="A3076" s="4" t="str">
        <f t="shared" si="90"/>
        <v>1702_각남면_0133</v>
      </c>
      <c r="B3076" s="1">
        <v>1702</v>
      </c>
      <c r="C3076" s="1" t="s">
        <v>12741</v>
      </c>
      <c r="D3076" s="1" t="s">
        <v>12742</v>
      </c>
      <c r="E3076" s="1">
        <v>3075</v>
      </c>
      <c r="F3076" s="1">
        <v>12</v>
      </c>
      <c r="G3076" s="1" t="s">
        <v>4910</v>
      </c>
      <c r="H3076" s="1" t="s">
        <v>7062</v>
      </c>
      <c r="I3076" s="1">
        <v>5</v>
      </c>
      <c r="L3076" s="1">
        <v>2</v>
      </c>
      <c r="M3076" s="1" t="s">
        <v>14432</v>
      </c>
      <c r="N3076" s="1" t="s">
        <v>14433</v>
      </c>
      <c r="S3076" s="1" t="s">
        <v>64</v>
      </c>
      <c r="T3076" s="1" t="s">
        <v>7221</v>
      </c>
      <c r="Y3076" s="1" t="s">
        <v>88</v>
      </c>
      <c r="Z3076" s="1" t="s">
        <v>7814</v>
      </c>
      <c r="AF3076" s="1" t="s">
        <v>66</v>
      </c>
      <c r="AG3076" s="1" t="s">
        <v>9818</v>
      </c>
    </row>
    <row r="3077" spans="1:73" ht="13.5" customHeight="1">
      <c r="A3077" s="4" t="str">
        <f t="shared" si="90"/>
        <v>1702_각남면_0133</v>
      </c>
      <c r="B3077" s="1">
        <v>1702</v>
      </c>
      <c r="C3077" s="1" t="s">
        <v>12741</v>
      </c>
      <c r="D3077" s="1" t="s">
        <v>12742</v>
      </c>
      <c r="E3077" s="1">
        <v>3076</v>
      </c>
      <c r="F3077" s="1">
        <v>12</v>
      </c>
      <c r="G3077" s="1" t="s">
        <v>4910</v>
      </c>
      <c r="H3077" s="1" t="s">
        <v>7062</v>
      </c>
      <c r="I3077" s="1">
        <v>5</v>
      </c>
      <c r="L3077" s="1">
        <v>2</v>
      </c>
      <c r="M3077" s="1" t="s">
        <v>14432</v>
      </c>
      <c r="N3077" s="1" t="s">
        <v>14433</v>
      </c>
      <c r="S3077" s="1" t="s">
        <v>64</v>
      </c>
      <c r="T3077" s="1" t="s">
        <v>7221</v>
      </c>
      <c r="Y3077" s="1" t="s">
        <v>88</v>
      </c>
      <c r="Z3077" s="1" t="s">
        <v>7814</v>
      </c>
      <c r="AC3077" s="1">
        <v>5</v>
      </c>
      <c r="AD3077" s="1" t="s">
        <v>319</v>
      </c>
      <c r="AE3077" s="1" t="s">
        <v>7865</v>
      </c>
    </row>
    <row r="3078" spans="1:73" ht="13.5" customHeight="1">
      <c r="A3078" s="4" t="str">
        <f t="shared" si="90"/>
        <v>1702_각남면_0133</v>
      </c>
      <c r="B3078" s="1">
        <v>1702</v>
      </c>
      <c r="C3078" s="1" t="s">
        <v>12741</v>
      </c>
      <c r="D3078" s="1" t="s">
        <v>12742</v>
      </c>
      <c r="E3078" s="1">
        <v>3077</v>
      </c>
      <c r="F3078" s="1">
        <v>12</v>
      </c>
      <c r="G3078" s="1" t="s">
        <v>4910</v>
      </c>
      <c r="H3078" s="1" t="s">
        <v>7062</v>
      </c>
      <c r="I3078" s="1">
        <v>5</v>
      </c>
      <c r="L3078" s="1">
        <v>3</v>
      </c>
      <c r="M3078" s="1" t="s">
        <v>3905</v>
      </c>
      <c r="N3078" s="1" t="s">
        <v>14484</v>
      </c>
      <c r="T3078" s="1" t="s">
        <v>14194</v>
      </c>
      <c r="U3078" s="1" t="s">
        <v>147</v>
      </c>
      <c r="V3078" s="1" t="s">
        <v>7312</v>
      </c>
      <c r="W3078" s="1" t="s">
        <v>76</v>
      </c>
      <c r="X3078" s="1" t="s">
        <v>12974</v>
      </c>
      <c r="Y3078" s="1" t="s">
        <v>88</v>
      </c>
      <c r="Z3078" s="1" t="s">
        <v>7814</v>
      </c>
      <c r="AC3078" s="1">
        <v>61</v>
      </c>
      <c r="AD3078" s="1" t="s">
        <v>284</v>
      </c>
      <c r="AE3078" s="1" t="s">
        <v>9789</v>
      </c>
      <c r="AJ3078" s="1" t="s">
        <v>17</v>
      </c>
      <c r="AK3078" s="1" t="s">
        <v>9936</v>
      </c>
      <c r="AL3078" s="1" t="s">
        <v>79</v>
      </c>
      <c r="AM3078" s="1" t="s">
        <v>13206</v>
      </c>
      <c r="AT3078" s="1" t="s">
        <v>189</v>
      </c>
      <c r="AU3078" s="1" t="s">
        <v>7414</v>
      </c>
      <c r="AV3078" s="1" t="s">
        <v>5052</v>
      </c>
      <c r="AW3078" s="1" t="s">
        <v>10720</v>
      </c>
      <c r="BG3078" s="1" t="s">
        <v>2381</v>
      </c>
      <c r="BH3078" s="1" t="s">
        <v>11078</v>
      </c>
      <c r="BI3078" s="1" t="s">
        <v>5053</v>
      </c>
      <c r="BJ3078" s="1" t="s">
        <v>11394</v>
      </c>
      <c r="BK3078" s="1" t="s">
        <v>3305</v>
      </c>
      <c r="BL3078" s="1" t="s">
        <v>11536</v>
      </c>
      <c r="BM3078" s="1" t="s">
        <v>5054</v>
      </c>
      <c r="BN3078" s="1" t="s">
        <v>11851</v>
      </c>
      <c r="BO3078" s="1" t="s">
        <v>189</v>
      </c>
      <c r="BP3078" s="1" t="s">
        <v>7414</v>
      </c>
      <c r="BQ3078" s="1" t="s">
        <v>5055</v>
      </c>
      <c r="BR3078" s="1" t="s">
        <v>13745</v>
      </c>
      <c r="BS3078" s="1" t="s">
        <v>79</v>
      </c>
      <c r="BT3078" s="1" t="s">
        <v>14129</v>
      </c>
    </row>
    <row r="3079" spans="1:73" ht="13.5" customHeight="1">
      <c r="A3079" s="4" t="str">
        <f t="shared" si="90"/>
        <v>1702_각남면_0133</v>
      </c>
      <c r="B3079" s="1">
        <v>1702</v>
      </c>
      <c r="C3079" s="1" t="s">
        <v>12741</v>
      </c>
      <c r="D3079" s="1" t="s">
        <v>12742</v>
      </c>
      <c r="E3079" s="1">
        <v>3078</v>
      </c>
      <c r="F3079" s="1">
        <v>12</v>
      </c>
      <c r="G3079" s="1" t="s">
        <v>4910</v>
      </c>
      <c r="H3079" s="1" t="s">
        <v>7062</v>
      </c>
      <c r="I3079" s="1">
        <v>5</v>
      </c>
      <c r="L3079" s="1">
        <v>3</v>
      </c>
      <c r="M3079" s="1" t="s">
        <v>3905</v>
      </c>
      <c r="N3079" s="1" t="s">
        <v>14484</v>
      </c>
      <c r="S3079" s="1" t="s">
        <v>68</v>
      </c>
      <c r="T3079" s="1" t="s">
        <v>7222</v>
      </c>
      <c r="U3079" s="1" t="s">
        <v>1153</v>
      </c>
      <c r="V3079" s="1" t="s">
        <v>7383</v>
      </c>
      <c r="W3079" s="1" t="s">
        <v>155</v>
      </c>
      <c r="X3079" s="1" t="s">
        <v>7753</v>
      </c>
      <c r="Y3079" s="1" t="s">
        <v>5056</v>
      </c>
      <c r="Z3079" s="1" t="s">
        <v>7848</v>
      </c>
      <c r="AC3079" s="1">
        <v>20</v>
      </c>
      <c r="AD3079" s="1" t="s">
        <v>263</v>
      </c>
      <c r="AE3079" s="1" t="s">
        <v>9787</v>
      </c>
    </row>
    <row r="3080" spans="1:73" ht="13.5" customHeight="1">
      <c r="A3080" s="4" t="str">
        <f t="shared" si="90"/>
        <v>1702_각남면_0133</v>
      </c>
      <c r="B3080" s="1">
        <v>1702</v>
      </c>
      <c r="C3080" s="1" t="s">
        <v>12741</v>
      </c>
      <c r="D3080" s="1" t="s">
        <v>12742</v>
      </c>
      <c r="E3080" s="1">
        <v>3079</v>
      </c>
      <c r="F3080" s="1">
        <v>12</v>
      </c>
      <c r="G3080" s="1" t="s">
        <v>4910</v>
      </c>
      <c r="H3080" s="1" t="s">
        <v>7062</v>
      </c>
      <c r="I3080" s="1">
        <v>5</v>
      </c>
      <c r="L3080" s="1">
        <v>3</v>
      </c>
      <c r="M3080" s="1" t="s">
        <v>3905</v>
      </c>
      <c r="N3080" s="1" t="s">
        <v>14484</v>
      </c>
      <c r="S3080" s="1" t="s">
        <v>117</v>
      </c>
      <c r="T3080" s="1" t="s">
        <v>7223</v>
      </c>
      <c r="W3080" s="1" t="s">
        <v>166</v>
      </c>
      <c r="X3080" s="1" t="s">
        <v>7754</v>
      </c>
      <c r="Y3080" s="1" t="s">
        <v>88</v>
      </c>
      <c r="Z3080" s="1" t="s">
        <v>7814</v>
      </c>
      <c r="AC3080" s="1">
        <v>26</v>
      </c>
      <c r="AD3080" s="1" t="s">
        <v>140</v>
      </c>
      <c r="AE3080" s="1" t="s">
        <v>9774</v>
      </c>
      <c r="AF3080" s="1" t="s">
        <v>100</v>
      </c>
      <c r="AG3080" s="1" t="s">
        <v>9819</v>
      </c>
    </row>
    <row r="3081" spans="1:73" ht="13.5" customHeight="1">
      <c r="A3081" s="4" t="str">
        <f t="shared" ref="A3081:A3097" si="91">HYPERLINK("http://kyu.snu.ac.kr/sdhj/index.jsp?type=hj/GK14658_00IH_0001_0133.jpg","1702_각남면_0133")</f>
        <v>1702_각남면_0133</v>
      </c>
      <c r="B3081" s="1">
        <v>1702</v>
      </c>
      <c r="C3081" s="1" t="s">
        <v>12741</v>
      </c>
      <c r="D3081" s="1" t="s">
        <v>12742</v>
      </c>
      <c r="E3081" s="1">
        <v>3080</v>
      </c>
      <c r="F3081" s="1">
        <v>12</v>
      </c>
      <c r="G3081" s="1" t="s">
        <v>4910</v>
      </c>
      <c r="H3081" s="1" t="s">
        <v>7062</v>
      </c>
      <c r="I3081" s="1">
        <v>5</v>
      </c>
      <c r="L3081" s="1">
        <v>3</v>
      </c>
      <c r="M3081" s="1" t="s">
        <v>3905</v>
      </c>
      <c r="N3081" s="1" t="s">
        <v>14484</v>
      </c>
      <c r="S3081" s="1" t="s">
        <v>64</v>
      </c>
      <c r="T3081" s="1" t="s">
        <v>7221</v>
      </c>
      <c r="Y3081" s="1" t="s">
        <v>1508</v>
      </c>
      <c r="Z3081" s="1" t="s">
        <v>8159</v>
      </c>
      <c r="AC3081" s="1">
        <v>18</v>
      </c>
      <c r="AD3081" s="1" t="s">
        <v>157</v>
      </c>
      <c r="AE3081" s="1" t="s">
        <v>9776</v>
      </c>
    </row>
    <row r="3082" spans="1:73" ht="13.5" customHeight="1">
      <c r="A3082" s="4" t="str">
        <f t="shared" si="91"/>
        <v>1702_각남면_0133</v>
      </c>
      <c r="B3082" s="1">
        <v>1702</v>
      </c>
      <c r="C3082" s="1" t="s">
        <v>12741</v>
      </c>
      <c r="D3082" s="1" t="s">
        <v>12742</v>
      </c>
      <c r="E3082" s="1">
        <v>3081</v>
      </c>
      <c r="F3082" s="1">
        <v>12</v>
      </c>
      <c r="G3082" s="1" t="s">
        <v>4910</v>
      </c>
      <c r="H3082" s="1" t="s">
        <v>7062</v>
      </c>
      <c r="I3082" s="1">
        <v>5</v>
      </c>
      <c r="L3082" s="1">
        <v>3</v>
      </c>
      <c r="M3082" s="1" t="s">
        <v>3905</v>
      </c>
      <c r="N3082" s="1" t="s">
        <v>14484</v>
      </c>
      <c r="S3082" s="1" t="s">
        <v>68</v>
      </c>
      <c r="T3082" s="1" t="s">
        <v>7222</v>
      </c>
      <c r="U3082" s="1" t="s">
        <v>4256</v>
      </c>
      <c r="V3082" s="1" t="s">
        <v>15761</v>
      </c>
      <c r="Y3082" s="1" t="s">
        <v>5057</v>
      </c>
      <c r="Z3082" s="1" t="s">
        <v>9190</v>
      </c>
      <c r="AC3082" s="1">
        <v>11</v>
      </c>
      <c r="AD3082" s="1" t="s">
        <v>495</v>
      </c>
      <c r="AE3082" s="1" t="s">
        <v>9805</v>
      </c>
      <c r="BU3082" s="1" t="s">
        <v>16105</v>
      </c>
    </row>
    <row r="3083" spans="1:73" ht="13.5" customHeight="1">
      <c r="A3083" s="4" t="str">
        <f t="shared" si="91"/>
        <v>1702_각남면_0133</v>
      </c>
      <c r="B3083" s="1">
        <v>1702</v>
      </c>
      <c r="C3083" s="1" t="s">
        <v>12741</v>
      </c>
      <c r="D3083" s="1" t="s">
        <v>12742</v>
      </c>
      <c r="E3083" s="1">
        <v>3082</v>
      </c>
      <c r="F3083" s="1">
        <v>12</v>
      </c>
      <c r="G3083" s="1" t="s">
        <v>4910</v>
      </c>
      <c r="H3083" s="1" t="s">
        <v>7062</v>
      </c>
      <c r="I3083" s="1">
        <v>5</v>
      </c>
      <c r="L3083" s="1">
        <v>4</v>
      </c>
      <c r="M3083" s="1" t="s">
        <v>3394</v>
      </c>
      <c r="N3083" s="1" t="s">
        <v>13795</v>
      </c>
      <c r="T3083" s="1" t="s">
        <v>14194</v>
      </c>
      <c r="U3083" s="1" t="s">
        <v>264</v>
      </c>
      <c r="V3083" s="1" t="s">
        <v>7323</v>
      </c>
      <c r="W3083" s="1" t="s">
        <v>76</v>
      </c>
      <c r="X3083" s="1" t="s">
        <v>12974</v>
      </c>
      <c r="Y3083" s="1" t="s">
        <v>4428</v>
      </c>
      <c r="Z3083" s="1" t="s">
        <v>9191</v>
      </c>
      <c r="AC3083" s="1">
        <v>40</v>
      </c>
      <c r="AD3083" s="1" t="s">
        <v>52</v>
      </c>
      <c r="AE3083" s="1" t="s">
        <v>9763</v>
      </c>
      <c r="AJ3083" s="1" t="s">
        <v>17</v>
      </c>
      <c r="AK3083" s="1" t="s">
        <v>9936</v>
      </c>
      <c r="AL3083" s="1" t="s">
        <v>79</v>
      </c>
      <c r="AM3083" s="1" t="s">
        <v>13206</v>
      </c>
      <c r="AT3083" s="1" t="s">
        <v>553</v>
      </c>
      <c r="AU3083" s="1" t="s">
        <v>7549</v>
      </c>
      <c r="AV3083" s="1" t="s">
        <v>1515</v>
      </c>
      <c r="AW3083" s="1" t="s">
        <v>9179</v>
      </c>
      <c r="BG3083" s="1" t="s">
        <v>187</v>
      </c>
      <c r="BH3083" s="1" t="s">
        <v>10063</v>
      </c>
      <c r="BI3083" s="1" t="s">
        <v>609</v>
      </c>
      <c r="BJ3083" s="1" t="s">
        <v>7925</v>
      </c>
      <c r="BK3083" s="1" t="s">
        <v>189</v>
      </c>
      <c r="BL3083" s="1" t="s">
        <v>7414</v>
      </c>
      <c r="BM3083" s="1" t="s">
        <v>15534</v>
      </c>
      <c r="BN3083" s="1" t="s">
        <v>8501</v>
      </c>
      <c r="BO3083" s="1" t="s">
        <v>189</v>
      </c>
      <c r="BP3083" s="1" t="s">
        <v>7414</v>
      </c>
      <c r="BQ3083" s="1" t="s">
        <v>5058</v>
      </c>
      <c r="BR3083" s="1" t="s">
        <v>12471</v>
      </c>
      <c r="BS3083" s="1" t="s">
        <v>399</v>
      </c>
      <c r="BT3083" s="1" t="s">
        <v>9937</v>
      </c>
    </row>
    <row r="3084" spans="1:73" ht="13.5" customHeight="1">
      <c r="A3084" s="4" t="str">
        <f t="shared" si="91"/>
        <v>1702_각남면_0133</v>
      </c>
      <c r="B3084" s="1">
        <v>1702</v>
      </c>
      <c r="C3084" s="1" t="s">
        <v>12741</v>
      </c>
      <c r="D3084" s="1" t="s">
        <v>12742</v>
      </c>
      <c r="E3084" s="1">
        <v>3083</v>
      </c>
      <c r="F3084" s="1">
        <v>12</v>
      </c>
      <c r="G3084" s="1" t="s">
        <v>4910</v>
      </c>
      <c r="H3084" s="1" t="s">
        <v>7062</v>
      </c>
      <c r="I3084" s="1">
        <v>5</v>
      </c>
      <c r="L3084" s="1">
        <v>4</v>
      </c>
      <c r="M3084" s="1" t="s">
        <v>3394</v>
      </c>
      <c r="N3084" s="1" t="s">
        <v>13795</v>
      </c>
      <c r="S3084" s="1" t="s">
        <v>49</v>
      </c>
      <c r="T3084" s="1" t="s">
        <v>2878</v>
      </c>
      <c r="W3084" s="1" t="s">
        <v>166</v>
      </c>
      <c r="X3084" s="1" t="s">
        <v>7754</v>
      </c>
      <c r="Y3084" s="1" t="s">
        <v>88</v>
      </c>
      <c r="Z3084" s="1" t="s">
        <v>7814</v>
      </c>
      <c r="AC3084" s="1">
        <v>40</v>
      </c>
      <c r="AD3084" s="1" t="s">
        <v>52</v>
      </c>
      <c r="AE3084" s="1" t="s">
        <v>9763</v>
      </c>
      <c r="AJ3084" s="1" t="s">
        <v>17</v>
      </c>
      <c r="AK3084" s="1" t="s">
        <v>9936</v>
      </c>
      <c r="AL3084" s="1" t="s">
        <v>97</v>
      </c>
      <c r="AM3084" s="1" t="s">
        <v>9880</v>
      </c>
      <c r="AT3084" s="1" t="s">
        <v>187</v>
      </c>
      <c r="AU3084" s="1" t="s">
        <v>10063</v>
      </c>
      <c r="AV3084" s="1" t="s">
        <v>15907</v>
      </c>
      <c r="AW3084" s="1" t="s">
        <v>13424</v>
      </c>
      <c r="BG3084" s="1" t="s">
        <v>46</v>
      </c>
      <c r="BH3084" s="1" t="s">
        <v>7417</v>
      </c>
      <c r="BI3084" s="1" t="s">
        <v>5059</v>
      </c>
      <c r="BJ3084" s="1" t="s">
        <v>9242</v>
      </c>
      <c r="BK3084" s="1" t="s">
        <v>189</v>
      </c>
      <c r="BL3084" s="1" t="s">
        <v>7414</v>
      </c>
      <c r="BM3084" s="1" t="s">
        <v>324</v>
      </c>
      <c r="BN3084" s="1" t="s">
        <v>10288</v>
      </c>
      <c r="BO3084" s="1" t="s">
        <v>95</v>
      </c>
      <c r="BP3084" s="1" t="s">
        <v>10190</v>
      </c>
      <c r="BQ3084" s="1" t="s">
        <v>5060</v>
      </c>
      <c r="BR3084" s="1" t="s">
        <v>12472</v>
      </c>
      <c r="BS3084" s="1" t="s">
        <v>97</v>
      </c>
      <c r="BT3084" s="1" t="s">
        <v>9880</v>
      </c>
    </row>
    <row r="3085" spans="1:73" ht="13.5" customHeight="1">
      <c r="A3085" s="4" t="str">
        <f t="shared" si="91"/>
        <v>1702_각남면_0133</v>
      </c>
      <c r="B3085" s="1">
        <v>1702</v>
      </c>
      <c r="C3085" s="1" t="s">
        <v>12741</v>
      </c>
      <c r="D3085" s="1" t="s">
        <v>12742</v>
      </c>
      <c r="E3085" s="1">
        <v>3084</v>
      </c>
      <c r="F3085" s="1">
        <v>12</v>
      </c>
      <c r="G3085" s="1" t="s">
        <v>4910</v>
      </c>
      <c r="H3085" s="1" t="s">
        <v>7062</v>
      </c>
      <c r="I3085" s="1">
        <v>5</v>
      </c>
      <c r="L3085" s="1">
        <v>4</v>
      </c>
      <c r="M3085" s="1" t="s">
        <v>3394</v>
      </c>
      <c r="N3085" s="1" t="s">
        <v>13795</v>
      </c>
      <c r="S3085" s="1" t="s">
        <v>64</v>
      </c>
      <c r="T3085" s="1" t="s">
        <v>7221</v>
      </c>
      <c r="Y3085" s="1" t="s">
        <v>88</v>
      </c>
      <c r="Z3085" s="1" t="s">
        <v>7814</v>
      </c>
      <c r="AC3085" s="1">
        <v>4</v>
      </c>
      <c r="AD3085" s="1" t="s">
        <v>103</v>
      </c>
      <c r="AE3085" s="1" t="s">
        <v>9769</v>
      </c>
      <c r="AF3085" s="1" t="s">
        <v>100</v>
      </c>
      <c r="AG3085" s="1" t="s">
        <v>9819</v>
      </c>
    </row>
    <row r="3086" spans="1:73" ht="13.5" customHeight="1">
      <c r="A3086" s="4" t="str">
        <f t="shared" si="91"/>
        <v>1702_각남면_0133</v>
      </c>
      <c r="B3086" s="1">
        <v>1702</v>
      </c>
      <c r="C3086" s="1" t="s">
        <v>12741</v>
      </c>
      <c r="D3086" s="1" t="s">
        <v>12742</v>
      </c>
      <c r="E3086" s="1">
        <v>3085</v>
      </c>
      <c r="F3086" s="1">
        <v>12</v>
      </c>
      <c r="G3086" s="1" t="s">
        <v>4910</v>
      </c>
      <c r="H3086" s="1" t="s">
        <v>7062</v>
      </c>
      <c r="I3086" s="1">
        <v>5</v>
      </c>
      <c r="L3086" s="1">
        <v>4</v>
      </c>
      <c r="M3086" s="1" t="s">
        <v>3394</v>
      </c>
      <c r="N3086" s="1" t="s">
        <v>13795</v>
      </c>
      <c r="S3086" s="1" t="s">
        <v>64</v>
      </c>
      <c r="T3086" s="1" t="s">
        <v>7221</v>
      </c>
      <c r="Y3086" s="1" t="s">
        <v>15535</v>
      </c>
      <c r="Z3086" s="1" t="s">
        <v>9192</v>
      </c>
      <c r="AC3086" s="1">
        <v>2</v>
      </c>
      <c r="AD3086" s="1" t="s">
        <v>99</v>
      </c>
      <c r="AE3086" s="1" t="s">
        <v>9768</v>
      </c>
      <c r="AF3086" s="1" t="s">
        <v>100</v>
      </c>
      <c r="AG3086" s="1" t="s">
        <v>9819</v>
      </c>
    </row>
    <row r="3087" spans="1:73" ht="13.5" customHeight="1">
      <c r="A3087" s="4" t="str">
        <f t="shared" si="91"/>
        <v>1702_각남면_0133</v>
      </c>
      <c r="B3087" s="1">
        <v>1702</v>
      </c>
      <c r="C3087" s="1" t="s">
        <v>12741</v>
      </c>
      <c r="D3087" s="1" t="s">
        <v>12742</v>
      </c>
      <c r="E3087" s="1">
        <v>3086</v>
      </c>
      <c r="F3087" s="1">
        <v>12</v>
      </c>
      <c r="G3087" s="1" t="s">
        <v>4910</v>
      </c>
      <c r="H3087" s="1" t="s">
        <v>7062</v>
      </c>
      <c r="I3087" s="1">
        <v>5</v>
      </c>
      <c r="L3087" s="1">
        <v>5</v>
      </c>
      <c r="M3087" s="1" t="s">
        <v>15197</v>
      </c>
      <c r="N3087" s="1" t="s">
        <v>15198</v>
      </c>
      <c r="T3087" s="1" t="s">
        <v>14194</v>
      </c>
      <c r="U3087" s="1" t="s">
        <v>1153</v>
      </c>
      <c r="V3087" s="1" t="s">
        <v>7383</v>
      </c>
      <c r="W3087" s="1" t="s">
        <v>87</v>
      </c>
      <c r="X3087" s="1" t="s">
        <v>7750</v>
      </c>
      <c r="Y3087" s="1" t="s">
        <v>2611</v>
      </c>
      <c r="Z3087" s="1" t="s">
        <v>9193</v>
      </c>
      <c r="AC3087" s="1">
        <v>32</v>
      </c>
      <c r="AD3087" s="1" t="s">
        <v>178</v>
      </c>
      <c r="AE3087" s="1" t="s">
        <v>9780</v>
      </c>
      <c r="AJ3087" s="1" t="s">
        <v>17</v>
      </c>
      <c r="AK3087" s="1" t="s">
        <v>9936</v>
      </c>
      <c r="AL3087" s="1" t="s">
        <v>90</v>
      </c>
      <c r="AM3087" s="1" t="s">
        <v>9993</v>
      </c>
      <c r="AT3087" s="1" t="s">
        <v>187</v>
      </c>
      <c r="AU3087" s="1" t="s">
        <v>10063</v>
      </c>
      <c r="AV3087" s="1" t="s">
        <v>4983</v>
      </c>
      <c r="AW3087" s="1" t="s">
        <v>9163</v>
      </c>
      <c r="BG3087" s="1" t="s">
        <v>187</v>
      </c>
      <c r="BH3087" s="1" t="s">
        <v>10063</v>
      </c>
      <c r="BI3087" s="1" t="s">
        <v>4921</v>
      </c>
      <c r="BJ3087" s="1" t="s">
        <v>10706</v>
      </c>
      <c r="BK3087" s="1" t="s">
        <v>189</v>
      </c>
      <c r="BL3087" s="1" t="s">
        <v>7414</v>
      </c>
      <c r="BM3087" s="1" t="s">
        <v>15337</v>
      </c>
      <c r="BN3087" s="1" t="s">
        <v>8111</v>
      </c>
      <c r="BO3087" s="1" t="s">
        <v>187</v>
      </c>
      <c r="BP3087" s="1" t="s">
        <v>10063</v>
      </c>
      <c r="BQ3087" s="1" t="s">
        <v>5061</v>
      </c>
      <c r="BR3087" s="1" t="s">
        <v>12473</v>
      </c>
      <c r="BS3087" s="1" t="s">
        <v>149</v>
      </c>
      <c r="BT3087" s="1" t="s">
        <v>9962</v>
      </c>
    </row>
    <row r="3088" spans="1:73" ht="13.5" customHeight="1">
      <c r="A3088" s="4" t="str">
        <f t="shared" si="91"/>
        <v>1702_각남면_0133</v>
      </c>
      <c r="B3088" s="1">
        <v>1702</v>
      </c>
      <c r="C3088" s="1" t="s">
        <v>12741</v>
      </c>
      <c r="D3088" s="1" t="s">
        <v>12742</v>
      </c>
      <c r="E3088" s="1">
        <v>3087</v>
      </c>
      <c r="F3088" s="1">
        <v>12</v>
      </c>
      <c r="G3088" s="1" t="s">
        <v>4910</v>
      </c>
      <c r="H3088" s="1" t="s">
        <v>7062</v>
      </c>
      <c r="I3088" s="1">
        <v>5</v>
      </c>
      <c r="L3088" s="1">
        <v>5</v>
      </c>
      <c r="M3088" s="1" t="s">
        <v>15197</v>
      </c>
      <c r="N3088" s="1" t="s">
        <v>15198</v>
      </c>
      <c r="S3088" s="1" t="s">
        <v>49</v>
      </c>
      <c r="T3088" s="1" t="s">
        <v>2878</v>
      </c>
      <c r="W3088" s="1" t="s">
        <v>2196</v>
      </c>
      <c r="X3088" s="1" t="s">
        <v>7759</v>
      </c>
      <c r="Y3088" s="1" t="s">
        <v>88</v>
      </c>
      <c r="Z3088" s="1" t="s">
        <v>7814</v>
      </c>
      <c r="AC3088" s="1">
        <v>31</v>
      </c>
      <c r="AD3088" s="1" t="s">
        <v>607</v>
      </c>
      <c r="AE3088" s="1" t="s">
        <v>9809</v>
      </c>
      <c r="AJ3088" s="1" t="s">
        <v>17</v>
      </c>
      <c r="AK3088" s="1" t="s">
        <v>9936</v>
      </c>
      <c r="AL3088" s="1" t="s">
        <v>5062</v>
      </c>
      <c r="AM3088" s="1" t="s">
        <v>10030</v>
      </c>
      <c r="AT3088" s="1" t="s">
        <v>187</v>
      </c>
      <c r="AU3088" s="1" t="s">
        <v>10063</v>
      </c>
      <c r="AV3088" s="1" t="s">
        <v>188</v>
      </c>
      <c r="AW3088" s="1" t="s">
        <v>7840</v>
      </c>
      <c r="BG3088" s="1" t="s">
        <v>95</v>
      </c>
      <c r="BH3088" s="1" t="s">
        <v>10190</v>
      </c>
      <c r="BI3088" s="1" t="s">
        <v>448</v>
      </c>
      <c r="BJ3088" s="1" t="s">
        <v>10295</v>
      </c>
      <c r="BK3088" s="1" t="s">
        <v>207</v>
      </c>
      <c r="BL3088" s="1" t="s">
        <v>10187</v>
      </c>
      <c r="BM3088" s="1" t="s">
        <v>5063</v>
      </c>
      <c r="BN3088" s="1" t="s">
        <v>11852</v>
      </c>
      <c r="BO3088" s="1" t="s">
        <v>189</v>
      </c>
      <c r="BP3088" s="1" t="s">
        <v>7414</v>
      </c>
      <c r="BQ3088" s="1" t="s">
        <v>5064</v>
      </c>
      <c r="BR3088" s="1" t="s">
        <v>14069</v>
      </c>
      <c r="BS3088" s="1" t="s">
        <v>149</v>
      </c>
      <c r="BT3088" s="1" t="s">
        <v>9962</v>
      </c>
    </row>
    <row r="3089" spans="1:73" ht="13.5" customHeight="1">
      <c r="A3089" s="4" t="str">
        <f t="shared" si="91"/>
        <v>1702_각남면_0133</v>
      </c>
      <c r="B3089" s="1">
        <v>1702</v>
      </c>
      <c r="C3089" s="1" t="s">
        <v>12741</v>
      </c>
      <c r="D3089" s="1" t="s">
        <v>12742</v>
      </c>
      <c r="E3089" s="1">
        <v>3088</v>
      </c>
      <c r="F3089" s="1">
        <v>12</v>
      </c>
      <c r="G3089" s="1" t="s">
        <v>4910</v>
      </c>
      <c r="H3089" s="1" t="s">
        <v>7062</v>
      </c>
      <c r="I3089" s="1">
        <v>6</v>
      </c>
      <c r="J3089" s="1" t="s">
        <v>15536</v>
      </c>
      <c r="K3089" s="1" t="s">
        <v>7146</v>
      </c>
      <c r="L3089" s="1">
        <v>1</v>
      </c>
      <c r="M3089" s="1" t="s">
        <v>15536</v>
      </c>
      <c r="N3089" s="1" t="s">
        <v>7146</v>
      </c>
      <c r="T3089" s="1" t="s">
        <v>14194</v>
      </c>
      <c r="U3089" s="1" t="s">
        <v>172</v>
      </c>
      <c r="V3089" s="1" t="s">
        <v>7314</v>
      </c>
      <c r="W3089" s="1" t="s">
        <v>557</v>
      </c>
      <c r="X3089" s="1" t="s">
        <v>7789</v>
      </c>
      <c r="Y3089" s="1" t="s">
        <v>15537</v>
      </c>
      <c r="Z3089" s="1" t="s">
        <v>9194</v>
      </c>
      <c r="AC3089" s="1">
        <v>41</v>
      </c>
      <c r="AD3089" s="1" t="s">
        <v>223</v>
      </c>
      <c r="AE3089" s="1" t="s">
        <v>9784</v>
      </c>
      <c r="AJ3089" s="1" t="s">
        <v>17</v>
      </c>
      <c r="AK3089" s="1" t="s">
        <v>9936</v>
      </c>
      <c r="AL3089" s="1" t="s">
        <v>1641</v>
      </c>
      <c r="AM3089" s="1" t="s">
        <v>10018</v>
      </c>
      <c r="AT3089" s="1" t="s">
        <v>481</v>
      </c>
      <c r="AU3089" s="1" t="s">
        <v>7339</v>
      </c>
      <c r="AV3089" s="1" t="s">
        <v>4463</v>
      </c>
      <c r="AW3089" s="1" t="s">
        <v>9188</v>
      </c>
      <c r="BG3089" s="1" t="s">
        <v>189</v>
      </c>
      <c r="BH3089" s="1" t="s">
        <v>7414</v>
      </c>
      <c r="BI3089" s="1" t="s">
        <v>2289</v>
      </c>
      <c r="BJ3089" s="1" t="s">
        <v>10717</v>
      </c>
      <c r="BK3089" s="1" t="s">
        <v>207</v>
      </c>
      <c r="BL3089" s="1" t="s">
        <v>10187</v>
      </c>
      <c r="BM3089" s="1" t="s">
        <v>15820</v>
      </c>
      <c r="BN3089" s="1" t="s">
        <v>13542</v>
      </c>
      <c r="BO3089" s="1" t="s">
        <v>187</v>
      </c>
      <c r="BP3089" s="1" t="s">
        <v>10063</v>
      </c>
      <c r="BQ3089" s="1" t="s">
        <v>4464</v>
      </c>
      <c r="BR3089" s="1" t="s">
        <v>13708</v>
      </c>
      <c r="BS3089" s="1" t="s">
        <v>79</v>
      </c>
      <c r="BT3089" s="1" t="s">
        <v>14129</v>
      </c>
      <c r="BU3089" s="1" t="s">
        <v>16117</v>
      </c>
    </row>
    <row r="3090" spans="1:73" ht="13.5" customHeight="1">
      <c r="A3090" s="4" t="str">
        <f t="shared" si="91"/>
        <v>1702_각남면_0133</v>
      </c>
      <c r="B3090" s="1">
        <v>1702</v>
      </c>
      <c r="C3090" s="1" t="s">
        <v>12741</v>
      </c>
      <c r="D3090" s="1" t="s">
        <v>12742</v>
      </c>
      <c r="E3090" s="1">
        <v>3089</v>
      </c>
      <c r="F3090" s="1">
        <v>12</v>
      </c>
      <c r="G3090" s="1" t="s">
        <v>4910</v>
      </c>
      <c r="H3090" s="1" t="s">
        <v>7062</v>
      </c>
      <c r="I3090" s="1">
        <v>6</v>
      </c>
      <c r="L3090" s="1">
        <v>1</v>
      </c>
      <c r="M3090" s="1" t="s">
        <v>15940</v>
      </c>
      <c r="N3090" s="1" t="s">
        <v>7146</v>
      </c>
      <c r="S3090" s="1" t="s">
        <v>49</v>
      </c>
      <c r="T3090" s="1" t="s">
        <v>2878</v>
      </c>
      <c r="W3090" s="1" t="s">
        <v>76</v>
      </c>
      <c r="X3090" s="1" t="s">
        <v>12974</v>
      </c>
      <c r="Y3090" s="1" t="s">
        <v>88</v>
      </c>
      <c r="Z3090" s="1" t="s">
        <v>7814</v>
      </c>
      <c r="AC3090" s="1">
        <v>34</v>
      </c>
      <c r="AD3090" s="1" t="s">
        <v>174</v>
      </c>
      <c r="AE3090" s="1" t="s">
        <v>9779</v>
      </c>
      <c r="AJ3090" s="1" t="s">
        <v>17</v>
      </c>
      <c r="AK3090" s="1" t="s">
        <v>9936</v>
      </c>
      <c r="AL3090" s="1" t="s">
        <v>79</v>
      </c>
      <c r="AM3090" s="1" t="s">
        <v>13206</v>
      </c>
      <c r="AT3090" s="1" t="s">
        <v>1873</v>
      </c>
      <c r="AU3090" s="1" t="s">
        <v>7431</v>
      </c>
      <c r="AV3090" s="1" t="s">
        <v>2951</v>
      </c>
      <c r="AW3090" s="1" t="s">
        <v>8968</v>
      </c>
      <c r="BG3090" s="1" t="s">
        <v>109</v>
      </c>
      <c r="BH3090" s="1" t="s">
        <v>10204</v>
      </c>
      <c r="BI3090" s="1" t="s">
        <v>1255</v>
      </c>
      <c r="BJ3090" s="1" t="s">
        <v>10651</v>
      </c>
      <c r="BK3090" s="1" t="s">
        <v>207</v>
      </c>
      <c r="BL3090" s="1" t="s">
        <v>10187</v>
      </c>
      <c r="BM3090" s="1" t="s">
        <v>4395</v>
      </c>
      <c r="BN3090" s="1" t="s">
        <v>9308</v>
      </c>
      <c r="BO3090" s="1" t="s">
        <v>194</v>
      </c>
      <c r="BP3090" s="1" t="s">
        <v>7558</v>
      </c>
      <c r="BQ3090" s="1" t="s">
        <v>2952</v>
      </c>
      <c r="BR3090" s="1" t="s">
        <v>12268</v>
      </c>
      <c r="BS3090" s="1" t="s">
        <v>120</v>
      </c>
      <c r="BT3090" s="1" t="s">
        <v>9894</v>
      </c>
    </row>
    <row r="3091" spans="1:73" ht="13.5" customHeight="1">
      <c r="A3091" s="4" t="str">
        <f t="shared" si="91"/>
        <v>1702_각남면_0133</v>
      </c>
      <c r="B3091" s="1">
        <v>1702</v>
      </c>
      <c r="C3091" s="1" t="s">
        <v>12741</v>
      </c>
      <c r="D3091" s="1" t="s">
        <v>12742</v>
      </c>
      <c r="E3091" s="1">
        <v>3090</v>
      </c>
      <c r="F3091" s="1">
        <v>12</v>
      </c>
      <c r="G3091" s="1" t="s">
        <v>4910</v>
      </c>
      <c r="H3091" s="1" t="s">
        <v>7062</v>
      </c>
      <c r="I3091" s="1">
        <v>6</v>
      </c>
      <c r="L3091" s="1">
        <v>1</v>
      </c>
      <c r="M3091" s="1" t="s">
        <v>15940</v>
      </c>
      <c r="N3091" s="1" t="s">
        <v>7146</v>
      </c>
      <c r="S3091" s="1" t="s">
        <v>64</v>
      </c>
      <c r="T3091" s="1" t="s">
        <v>7221</v>
      </c>
      <c r="Y3091" s="1" t="s">
        <v>12696</v>
      </c>
      <c r="Z3091" s="1" t="s">
        <v>13096</v>
      </c>
      <c r="AC3091" s="1">
        <v>2</v>
      </c>
      <c r="AD3091" s="1" t="s">
        <v>99</v>
      </c>
      <c r="AE3091" s="1" t="s">
        <v>9768</v>
      </c>
      <c r="AF3091" s="1" t="s">
        <v>100</v>
      </c>
      <c r="AG3091" s="1" t="s">
        <v>9819</v>
      </c>
    </row>
    <row r="3092" spans="1:73" ht="13.5" customHeight="1">
      <c r="A3092" s="4" t="str">
        <f t="shared" si="91"/>
        <v>1702_각남면_0133</v>
      </c>
      <c r="B3092" s="1">
        <v>1702</v>
      </c>
      <c r="C3092" s="1" t="s">
        <v>12741</v>
      </c>
      <c r="D3092" s="1" t="s">
        <v>12742</v>
      </c>
      <c r="E3092" s="1">
        <v>3091</v>
      </c>
      <c r="F3092" s="1">
        <v>12</v>
      </c>
      <c r="G3092" s="1" t="s">
        <v>4910</v>
      </c>
      <c r="H3092" s="1" t="s">
        <v>7062</v>
      </c>
      <c r="I3092" s="1">
        <v>6</v>
      </c>
      <c r="L3092" s="1">
        <v>1</v>
      </c>
      <c r="M3092" s="1" t="s">
        <v>15940</v>
      </c>
      <c r="N3092" s="1" t="s">
        <v>7146</v>
      </c>
      <c r="S3092" s="1" t="s">
        <v>68</v>
      </c>
      <c r="T3092" s="1" t="s">
        <v>7222</v>
      </c>
      <c r="Y3092" s="1" t="s">
        <v>5065</v>
      </c>
      <c r="Z3092" s="1" t="s">
        <v>9195</v>
      </c>
      <c r="AC3092" s="1">
        <v>1</v>
      </c>
      <c r="AD3092" s="1" t="s">
        <v>284</v>
      </c>
      <c r="AE3092" s="1" t="s">
        <v>9789</v>
      </c>
    </row>
    <row r="3093" spans="1:73" ht="13.5" customHeight="1">
      <c r="A3093" s="4" t="str">
        <f t="shared" si="91"/>
        <v>1702_각남면_0133</v>
      </c>
      <c r="B3093" s="1">
        <v>1702</v>
      </c>
      <c r="C3093" s="1" t="s">
        <v>12741</v>
      </c>
      <c r="D3093" s="1" t="s">
        <v>12742</v>
      </c>
      <c r="E3093" s="1">
        <v>3092</v>
      </c>
      <c r="F3093" s="1">
        <v>12</v>
      </c>
      <c r="G3093" s="1" t="s">
        <v>4910</v>
      </c>
      <c r="H3093" s="1" t="s">
        <v>7062</v>
      </c>
      <c r="I3093" s="1">
        <v>6</v>
      </c>
      <c r="L3093" s="1">
        <v>1</v>
      </c>
      <c r="M3093" s="1" t="s">
        <v>15940</v>
      </c>
      <c r="N3093" s="1" t="s">
        <v>7146</v>
      </c>
      <c r="S3093" s="1" t="s">
        <v>68</v>
      </c>
      <c r="T3093" s="1" t="s">
        <v>7222</v>
      </c>
      <c r="Y3093" s="1" t="s">
        <v>5066</v>
      </c>
      <c r="Z3093" s="1" t="s">
        <v>9196</v>
      </c>
      <c r="AC3093" s="1">
        <v>3</v>
      </c>
      <c r="AD3093" s="1" t="s">
        <v>217</v>
      </c>
      <c r="AE3093" s="1" t="s">
        <v>9783</v>
      </c>
      <c r="AF3093" s="1" t="s">
        <v>373</v>
      </c>
      <c r="AG3093" s="1" t="s">
        <v>9827</v>
      </c>
    </row>
    <row r="3094" spans="1:73" ht="13.5" customHeight="1">
      <c r="A3094" s="4" t="str">
        <f t="shared" si="91"/>
        <v>1702_각남면_0133</v>
      </c>
      <c r="B3094" s="1">
        <v>1702</v>
      </c>
      <c r="C3094" s="1" t="s">
        <v>12741</v>
      </c>
      <c r="D3094" s="1" t="s">
        <v>12742</v>
      </c>
      <c r="E3094" s="1">
        <v>3093</v>
      </c>
      <c r="F3094" s="1">
        <v>12</v>
      </c>
      <c r="G3094" s="1" t="s">
        <v>4910</v>
      </c>
      <c r="H3094" s="1" t="s">
        <v>7062</v>
      </c>
      <c r="I3094" s="1">
        <v>6</v>
      </c>
      <c r="L3094" s="1">
        <v>2</v>
      </c>
      <c r="M3094" s="1" t="s">
        <v>14434</v>
      </c>
      <c r="N3094" s="1" t="s">
        <v>14435</v>
      </c>
      <c r="T3094" s="1" t="s">
        <v>14194</v>
      </c>
      <c r="U3094" s="1" t="s">
        <v>147</v>
      </c>
      <c r="V3094" s="1" t="s">
        <v>7312</v>
      </c>
      <c r="W3094" s="1" t="s">
        <v>118</v>
      </c>
      <c r="X3094" s="1" t="s">
        <v>7751</v>
      </c>
      <c r="Y3094" s="1" t="s">
        <v>88</v>
      </c>
      <c r="Z3094" s="1" t="s">
        <v>7814</v>
      </c>
      <c r="AC3094" s="1">
        <v>63</v>
      </c>
      <c r="AD3094" s="1" t="s">
        <v>217</v>
      </c>
      <c r="AE3094" s="1" t="s">
        <v>9783</v>
      </c>
      <c r="AJ3094" s="1" t="s">
        <v>17</v>
      </c>
      <c r="AK3094" s="1" t="s">
        <v>9936</v>
      </c>
      <c r="AL3094" s="1" t="s">
        <v>120</v>
      </c>
      <c r="AM3094" s="1" t="s">
        <v>9894</v>
      </c>
      <c r="AT3094" s="1" t="s">
        <v>46</v>
      </c>
      <c r="AU3094" s="1" t="s">
        <v>7417</v>
      </c>
      <c r="AV3094" s="1" t="s">
        <v>1415</v>
      </c>
      <c r="AW3094" s="1" t="s">
        <v>8126</v>
      </c>
      <c r="BG3094" s="1" t="s">
        <v>189</v>
      </c>
      <c r="BH3094" s="1" t="s">
        <v>7414</v>
      </c>
      <c r="BI3094" s="1" t="s">
        <v>756</v>
      </c>
      <c r="BJ3094" s="1" t="s">
        <v>11148</v>
      </c>
      <c r="BK3094" s="1" t="s">
        <v>189</v>
      </c>
      <c r="BL3094" s="1" t="s">
        <v>7414</v>
      </c>
      <c r="BM3094" s="1" t="s">
        <v>3913</v>
      </c>
      <c r="BN3094" s="1" t="s">
        <v>11788</v>
      </c>
      <c r="BO3094" s="1" t="s">
        <v>189</v>
      </c>
      <c r="BP3094" s="1" t="s">
        <v>7414</v>
      </c>
      <c r="BQ3094" s="1" t="s">
        <v>5024</v>
      </c>
      <c r="BR3094" s="1" t="s">
        <v>12468</v>
      </c>
      <c r="BS3094" s="1" t="s">
        <v>120</v>
      </c>
      <c r="BT3094" s="1" t="s">
        <v>9894</v>
      </c>
    </row>
    <row r="3095" spans="1:73" ht="13.5" customHeight="1">
      <c r="A3095" s="4" t="str">
        <f t="shared" si="91"/>
        <v>1702_각남면_0133</v>
      </c>
      <c r="B3095" s="1">
        <v>1702</v>
      </c>
      <c r="C3095" s="1" t="s">
        <v>12741</v>
      </c>
      <c r="D3095" s="1" t="s">
        <v>12742</v>
      </c>
      <c r="E3095" s="1">
        <v>3094</v>
      </c>
      <c r="F3095" s="1">
        <v>12</v>
      </c>
      <c r="G3095" s="1" t="s">
        <v>4910</v>
      </c>
      <c r="H3095" s="1" t="s">
        <v>7062</v>
      </c>
      <c r="I3095" s="1">
        <v>6</v>
      </c>
      <c r="L3095" s="1">
        <v>3</v>
      </c>
      <c r="M3095" s="1" t="s">
        <v>14694</v>
      </c>
      <c r="N3095" s="1" t="s">
        <v>14695</v>
      </c>
      <c r="O3095" s="1" t="s">
        <v>602</v>
      </c>
      <c r="P3095" s="1" t="s">
        <v>12806</v>
      </c>
      <c r="T3095" s="1" t="s">
        <v>14194</v>
      </c>
      <c r="U3095" s="1" t="s">
        <v>445</v>
      </c>
      <c r="V3095" s="1" t="s">
        <v>12846</v>
      </c>
      <c r="W3095" s="1" t="s">
        <v>76</v>
      </c>
      <c r="X3095" s="1" t="s">
        <v>12974</v>
      </c>
      <c r="Y3095" s="1" t="s">
        <v>5013</v>
      </c>
      <c r="Z3095" s="1" t="s">
        <v>9174</v>
      </c>
      <c r="AC3095" s="1">
        <v>36</v>
      </c>
      <c r="AD3095" s="1" t="s">
        <v>289</v>
      </c>
      <c r="AE3095" s="1" t="s">
        <v>9790</v>
      </c>
      <c r="AJ3095" s="1" t="s">
        <v>17</v>
      </c>
      <c r="AK3095" s="1" t="s">
        <v>9936</v>
      </c>
      <c r="AL3095" s="1" t="s">
        <v>79</v>
      </c>
      <c r="AM3095" s="1" t="s">
        <v>13206</v>
      </c>
      <c r="AT3095" s="1" t="s">
        <v>553</v>
      </c>
      <c r="AU3095" s="1" t="s">
        <v>7549</v>
      </c>
      <c r="AV3095" s="1" t="s">
        <v>1581</v>
      </c>
      <c r="AW3095" s="1" t="s">
        <v>8188</v>
      </c>
      <c r="BG3095" s="1" t="s">
        <v>189</v>
      </c>
      <c r="BH3095" s="1" t="s">
        <v>7414</v>
      </c>
      <c r="BI3095" s="1" t="s">
        <v>15534</v>
      </c>
      <c r="BJ3095" s="1" t="s">
        <v>8501</v>
      </c>
      <c r="BK3095" s="1" t="s">
        <v>95</v>
      </c>
      <c r="BL3095" s="1" t="s">
        <v>10190</v>
      </c>
      <c r="BM3095" s="1" t="s">
        <v>1921</v>
      </c>
      <c r="BN3095" s="1" t="s">
        <v>8282</v>
      </c>
      <c r="BO3095" s="1" t="s">
        <v>189</v>
      </c>
      <c r="BP3095" s="1" t="s">
        <v>7414</v>
      </c>
      <c r="BQ3095" s="1" t="s">
        <v>5008</v>
      </c>
      <c r="BR3095" s="1" t="s">
        <v>13894</v>
      </c>
      <c r="BS3095" s="1" t="s">
        <v>79</v>
      </c>
      <c r="BT3095" s="1" t="s">
        <v>14129</v>
      </c>
    </row>
    <row r="3096" spans="1:73" ht="13.5" customHeight="1">
      <c r="A3096" s="4" t="str">
        <f t="shared" si="91"/>
        <v>1702_각남면_0133</v>
      </c>
      <c r="B3096" s="1">
        <v>1702</v>
      </c>
      <c r="C3096" s="1" t="s">
        <v>12741</v>
      </c>
      <c r="D3096" s="1" t="s">
        <v>12742</v>
      </c>
      <c r="E3096" s="1">
        <v>3095</v>
      </c>
      <c r="F3096" s="1">
        <v>12</v>
      </c>
      <c r="G3096" s="1" t="s">
        <v>4910</v>
      </c>
      <c r="H3096" s="1" t="s">
        <v>7062</v>
      </c>
      <c r="I3096" s="1">
        <v>6</v>
      </c>
      <c r="L3096" s="1">
        <v>3</v>
      </c>
      <c r="M3096" s="1" t="s">
        <v>14694</v>
      </c>
      <c r="N3096" s="1" t="s">
        <v>14695</v>
      </c>
      <c r="S3096" s="1" t="s">
        <v>49</v>
      </c>
      <c r="T3096" s="1" t="s">
        <v>2878</v>
      </c>
      <c r="W3096" s="1" t="s">
        <v>76</v>
      </c>
      <c r="X3096" s="1" t="s">
        <v>12974</v>
      </c>
      <c r="Y3096" s="1" t="s">
        <v>88</v>
      </c>
      <c r="Z3096" s="1" t="s">
        <v>7814</v>
      </c>
      <c r="AC3096" s="1">
        <v>36</v>
      </c>
      <c r="AD3096" s="1" t="s">
        <v>289</v>
      </c>
      <c r="AE3096" s="1" t="s">
        <v>9790</v>
      </c>
      <c r="AF3096" s="1" t="s">
        <v>100</v>
      </c>
      <c r="AG3096" s="1" t="s">
        <v>9819</v>
      </c>
      <c r="AJ3096" s="1" t="s">
        <v>17</v>
      </c>
      <c r="AK3096" s="1" t="s">
        <v>9936</v>
      </c>
      <c r="AL3096" s="1" t="s">
        <v>79</v>
      </c>
      <c r="AM3096" s="1" t="s">
        <v>13206</v>
      </c>
      <c r="AT3096" s="1" t="s">
        <v>553</v>
      </c>
      <c r="AU3096" s="1" t="s">
        <v>7549</v>
      </c>
      <c r="AV3096" s="1" t="s">
        <v>5067</v>
      </c>
      <c r="AW3096" s="1" t="s">
        <v>8972</v>
      </c>
      <c r="BG3096" s="1" t="s">
        <v>5068</v>
      </c>
      <c r="BH3096" s="1" t="s">
        <v>11093</v>
      </c>
      <c r="BI3096" s="1" t="s">
        <v>1253</v>
      </c>
      <c r="BJ3096" s="1" t="s">
        <v>8971</v>
      </c>
      <c r="BK3096" s="1" t="s">
        <v>553</v>
      </c>
      <c r="BL3096" s="1" t="s">
        <v>7549</v>
      </c>
      <c r="BM3096" s="1" t="s">
        <v>2621</v>
      </c>
      <c r="BN3096" s="1" t="s">
        <v>8459</v>
      </c>
      <c r="BO3096" s="1" t="s">
        <v>46</v>
      </c>
      <c r="BP3096" s="1" t="s">
        <v>7417</v>
      </c>
      <c r="BQ3096" s="1" t="s">
        <v>5069</v>
      </c>
      <c r="BR3096" s="1" t="s">
        <v>13719</v>
      </c>
      <c r="BS3096" s="1" t="s">
        <v>79</v>
      </c>
      <c r="BT3096" s="1" t="s">
        <v>14129</v>
      </c>
    </row>
    <row r="3097" spans="1:73" ht="13.5" customHeight="1">
      <c r="A3097" s="4" t="str">
        <f t="shared" si="91"/>
        <v>1702_각남면_0133</v>
      </c>
      <c r="B3097" s="1">
        <v>1702</v>
      </c>
      <c r="C3097" s="1" t="s">
        <v>12741</v>
      </c>
      <c r="D3097" s="1" t="s">
        <v>12742</v>
      </c>
      <c r="E3097" s="1">
        <v>3096</v>
      </c>
      <c r="F3097" s="1">
        <v>12</v>
      </c>
      <c r="G3097" s="1" t="s">
        <v>4910</v>
      </c>
      <c r="H3097" s="1" t="s">
        <v>7062</v>
      </c>
      <c r="I3097" s="1">
        <v>6</v>
      </c>
      <c r="L3097" s="1">
        <v>4</v>
      </c>
      <c r="M3097" s="1" t="s">
        <v>14958</v>
      </c>
      <c r="N3097" s="1" t="s">
        <v>14959</v>
      </c>
      <c r="O3097" s="1" t="s">
        <v>602</v>
      </c>
      <c r="P3097" s="1" t="s">
        <v>12806</v>
      </c>
      <c r="T3097" s="1" t="s">
        <v>14194</v>
      </c>
      <c r="U3097" s="1" t="s">
        <v>2148</v>
      </c>
      <c r="V3097" s="1" t="s">
        <v>7445</v>
      </c>
      <c r="W3097" s="1" t="s">
        <v>155</v>
      </c>
      <c r="X3097" s="1" t="s">
        <v>7753</v>
      </c>
      <c r="Y3097" s="1" t="s">
        <v>5000</v>
      </c>
      <c r="Z3097" s="1" t="s">
        <v>9169</v>
      </c>
      <c r="AC3097" s="1">
        <v>37</v>
      </c>
      <c r="AD3097" s="1" t="s">
        <v>116</v>
      </c>
      <c r="AE3097" s="1" t="s">
        <v>9770</v>
      </c>
      <c r="AJ3097" s="1" t="s">
        <v>17</v>
      </c>
      <c r="AK3097" s="1" t="s">
        <v>9936</v>
      </c>
      <c r="AL3097" s="1" t="s">
        <v>399</v>
      </c>
      <c r="AM3097" s="1" t="s">
        <v>9937</v>
      </c>
      <c r="AT3097" s="1" t="s">
        <v>481</v>
      </c>
      <c r="AU3097" s="1" t="s">
        <v>7339</v>
      </c>
      <c r="AV3097" s="1" t="s">
        <v>4994</v>
      </c>
      <c r="AW3097" s="1" t="s">
        <v>9167</v>
      </c>
      <c r="BG3097" s="1" t="s">
        <v>553</v>
      </c>
      <c r="BH3097" s="1" t="s">
        <v>7549</v>
      </c>
      <c r="BI3097" s="1" t="s">
        <v>2157</v>
      </c>
      <c r="BJ3097" s="1" t="s">
        <v>10435</v>
      </c>
      <c r="BK3097" s="1" t="s">
        <v>95</v>
      </c>
      <c r="BL3097" s="1" t="s">
        <v>10190</v>
      </c>
      <c r="BM3097" s="1" t="s">
        <v>2158</v>
      </c>
      <c r="BN3097" s="1" t="s">
        <v>9741</v>
      </c>
      <c r="BO3097" s="1" t="s">
        <v>299</v>
      </c>
      <c r="BP3097" s="1" t="s">
        <v>7347</v>
      </c>
      <c r="BQ3097" s="1" t="s">
        <v>5070</v>
      </c>
      <c r="BR3097" s="1" t="s">
        <v>12474</v>
      </c>
      <c r="BS3097" s="1" t="s">
        <v>657</v>
      </c>
      <c r="BT3097" s="1" t="s">
        <v>9980</v>
      </c>
    </row>
    <row r="3098" spans="1:73" ht="13.5" customHeight="1">
      <c r="A3098" s="4" t="str">
        <f t="shared" ref="A3098:A3129" si="92">HYPERLINK("http://kyu.snu.ac.kr/sdhj/index.jsp?type=hj/GK14658_00IH_0001_0134.jpg","1702_각남면_0134")</f>
        <v>1702_각남면_0134</v>
      </c>
      <c r="B3098" s="1">
        <v>1702</v>
      </c>
      <c r="C3098" s="1" t="s">
        <v>12741</v>
      </c>
      <c r="D3098" s="1" t="s">
        <v>12742</v>
      </c>
      <c r="E3098" s="1">
        <v>3097</v>
      </c>
      <c r="F3098" s="1">
        <v>12</v>
      </c>
      <c r="G3098" s="1" t="s">
        <v>4910</v>
      </c>
      <c r="H3098" s="1" t="s">
        <v>7062</v>
      </c>
      <c r="I3098" s="1">
        <v>6</v>
      </c>
      <c r="L3098" s="1">
        <v>4</v>
      </c>
      <c r="M3098" s="1" t="s">
        <v>14958</v>
      </c>
      <c r="N3098" s="1" t="s">
        <v>14959</v>
      </c>
      <c r="S3098" s="1" t="s">
        <v>49</v>
      </c>
      <c r="T3098" s="1" t="s">
        <v>2878</v>
      </c>
      <c r="W3098" s="1" t="s">
        <v>76</v>
      </c>
      <c r="X3098" s="1" t="s">
        <v>12974</v>
      </c>
      <c r="Y3098" s="1" t="s">
        <v>88</v>
      </c>
      <c r="Z3098" s="1" t="s">
        <v>7814</v>
      </c>
      <c r="AC3098" s="1">
        <v>35</v>
      </c>
      <c r="AD3098" s="1" t="s">
        <v>135</v>
      </c>
      <c r="AE3098" s="1" t="s">
        <v>9773</v>
      </c>
      <c r="AJ3098" s="1" t="s">
        <v>17</v>
      </c>
      <c r="AK3098" s="1" t="s">
        <v>9936</v>
      </c>
      <c r="AL3098" s="1" t="s">
        <v>1062</v>
      </c>
      <c r="AM3098" s="1" t="s">
        <v>10031</v>
      </c>
      <c r="AT3098" s="1" t="s">
        <v>481</v>
      </c>
      <c r="AU3098" s="1" t="s">
        <v>7339</v>
      </c>
      <c r="AV3098" s="1" t="s">
        <v>5071</v>
      </c>
      <c r="AW3098" s="1" t="s">
        <v>8184</v>
      </c>
      <c r="BG3098" s="1" t="s">
        <v>207</v>
      </c>
      <c r="BH3098" s="1" t="s">
        <v>10187</v>
      </c>
      <c r="BI3098" s="1" t="s">
        <v>5072</v>
      </c>
      <c r="BJ3098" s="1" t="s">
        <v>11395</v>
      </c>
      <c r="BK3098" s="1" t="s">
        <v>207</v>
      </c>
      <c r="BL3098" s="1" t="s">
        <v>10187</v>
      </c>
      <c r="BM3098" s="1" t="s">
        <v>5073</v>
      </c>
      <c r="BN3098" s="1" t="s">
        <v>7785</v>
      </c>
      <c r="BO3098" s="1" t="s">
        <v>207</v>
      </c>
      <c r="BP3098" s="1" t="s">
        <v>10187</v>
      </c>
      <c r="BQ3098" s="1" t="s">
        <v>5074</v>
      </c>
      <c r="BR3098" s="1" t="s">
        <v>12475</v>
      </c>
      <c r="BS3098" s="1" t="s">
        <v>310</v>
      </c>
      <c r="BT3098" s="1" t="s">
        <v>9995</v>
      </c>
    </row>
    <row r="3099" spans="1:73" ht="13.5" customHeight="1">
      <c r="A3099" s="4" t="str">
        <f t="shared" si="92"/>
        <v>1702_각남면_0134</v>
      </c>
      <c r="B3099" s="1">
        <v>1702</v>
      </c>
      <c r="C3099" s="1" t="s">
        <v>12741</v>
      </c>
      <c r="D3099" s="1" t="s">
        <v>12742</v>
      </c>
      <c r="E3099" s="1">
        <v>3098</v>
      </c>
      <c r="F3099" s="1">
        <v>12</v>
      </c>
      <c r="G3099" s="1" t="s">
        <v>4910</v>
      </c>
      <c r="H3099" s="1" t="s">
        <v>7062</v>
      </c>
      <c r="I3099" s="1">
        <v>6</v>
      </c>
      <c r="L3099" s="1">
        <v>4</v>
      </c>
      <c r="M3099" s="1" t="s">
        <v>14958</v>
      </c>
      <c r="N3099" s="1" t="s">
        <v>14959</v>
      </c>
      <c r="S3099" s="1" t="s">
        <v>68</v>
      </c>
      <c r="T3099" s="1" t="s">
        <v>7222</v>
      </c>
      <c r="Y3099" s="1" t="s">
        <v>5075</v>
      </c>
      <c r="Z3099" s="1" t="s">
        <v>9197</v>
      </c>
      <c r="AC3099" s="1">
        <v>1</v>
      </c>
      <c r="AD3099" s="1" t="s">
        <v>284</v>
      </c>
      <c r="AE3099" s="1" t="s">
        <v>9789</v>
      </c>
      <c r="AF3099" s="1" t="s">
        <v>100</v>
      </c>
      <c r="AG3099" s="1" t="s">
        <v>9819</v>
      </c>
    </row>
    <row r="3100" spans="1:73" ht="13.5" customHeight="1">
      <c r="A3100" s="4" t="str">
        <f t="shared" si="92"/>
        <v>1702_각남면_0134</v>
      </c>
      <c r="B3100" s="1">
        <v>1702</v>
      </c>
      <c r="C3100" s="1" t="s">
        <v>12741</v>
      </c>
      <c r="D3100" s="1" t="s">
        <v>12742</v>
      </c>
      <c r="E3100" s="1">
        <v>3099</v>
      </c>
      <c r="F3100" s="1">
        <v>12</v>
      </c>
      <c r="G3100" s="1" t="s">
        <v>4910</v>
      </c>
      <c r="H3100" s="1" t="s">
        <v>7062</v>
      </c>
      <c r="I3100" s="1">
        <v>6</v>
      </c>
      <c r="L3100" s="1">
        <v>5</v>
      </c>
      <c r="M3100" s="1" t="s">
        <v>15806</v>
      </c>
      <c r="N3100" s="1" t="s">
        <v>13038</v>
      </c>
      <c r="O3100" s="1" t="s">
        <v>602</v>
      </c>
      <c r="P3100" s="1" t="s">
        <v>12806</v>
      </c>
      <c r="T3100" s="1" t="s">
        <v>14194</v>
      </c>
      <c r="U3100" s="1" t="s">
        <v>623</v>
      </c>
      <c r="V3100" s="1" t="s">
        <v>7349</v>
      </c>
      <c r="Y3100" s="1" t="s">
        <v>15806</v>
      </c>
      <c r="Z3100" s="1" t="s">
        <v>13038</v>
      </c>
      <c r="AC3100" s="1">
        <v>72</v>
      </c>
      <c r="AD3100" s="1" t="s">
        <v>736</v>
      </c>
      <c r="AE3100" s="1" t="s">
        <v>9813</v>
      </c>
      <c r="AJ3100" s="1" t="s">
        <v>17</v>
      </c>
      <c r="AK3100" s="1" t="s">
        <v>9936</v>
      </c>
      <c r="AL3100" s="1" t="s">
        <v>750</v>
      </c>
      <c r="AM3100" s="1" t="s">
        <v>10026</v>
      </c>
      <c r="AN3100" s="1" t="s">
        <v>456</v>
      </c>
      <c r="AO3100" s="1" t="s">
        <v>7287</v>
      </c>
      <c r="AP3100" s="1" t="s">
        <v>481</v>
      </c>
      <c r="AQ3100" s="1" t="s">
        <v>7339</v>
      </c>
      <c r="AR3100" s="1" t="s">
        <v>5076</v>
      </c>
      <c r="AS3100" s="1" t="s">
        <v>13331</v>
      </c>
      <c r="AT3100" s="1" t="s">
        <v>46</v>
      </c>
      <c r="AU3100" s="1" t="s">
        <v>7417</v>
      </c>
      <c r="AV3100" s="1" t="s">
        <v>5077</v>
      </c>
      <c r="AW3100" s="1" t="s">
        <v>13451</v>
      </c>
      <c r="BG3100" s="1" t="s">
        <v>46</v>
      </c>
      <c r="BH3100" s="1" t="s">
        <v>7417</v>
      </c>
      <c r="BI3100" s="1" t="s">
        <v>5078</v>
      </c>
      <c r="BJ3100" s="1" t="s">
        <v>11396</v>
      </c>
      <c r="BK3100" s="1" t="s">
        <v>46</v>
      </c>
      <c r="BL3100" s="1" t="s">
        <v>7417</v>
      </c>
      <c r="BM3100" s="1" t="s">
        <v>5079</v>
      </c>
      <c r="BN3100" s="1" t="s">
        <v>11853</v>
      </c>
      <c r="BO3100" s="1" t="s">
        <v>57</v>
      </c>
      <c r="BP3100" s="1" t="s">
        <v>7320</v>
      </c>
      <c r="BQ3100" s="1" t="s">
        <v>5080</v>
      </c>
      <c r="BR3100" s="1" t="s">
        <v>8108</v>
      </c>
      <c r="BS3100" s="1" t="s">
        <v>310</v>
      </c>
      <c r="BT3100" s="1" t="s">
        <v>9995</v>
      </c>
    </row>
    <row r="3101" spans="1:73" ht="13.5" customHeight="1">
      <c r="A3101" s="4" t="str">
        <f t="shared" si="92"/>
        <v>1702_각남면_0134</v>
      </c>
      <c r="B3101" s="1">
        <v>1702</v>
      </c>
      <c r="C3101" s="1" t="s">
        <v>12741</v>
      </c>
      <c r="D3101" s="1" t="s">
        <v>12742</v>
      </c>
      <c r="E3101" s="1">
        <v>3100</v>
      </c>
      <c r="F3101" s="1">
        <v>12</v>
      </c>
      <c r="G3101" s="1" t="s">
        <v>4910</v>
      </c>
      <c r="H3101" s="1" t="s">
        <v>7062</v>
      </c>
      <c r="I3101" s="1">
        <v>6</v>
      </c>
      <c r="L3101" s="1">
        <v>5</v>
      </c>
      <c r="M3101" s="1" t="s">
        <v>15941</v>
      </c>
      <c r="N3101" s="1" t="s">
        <v>13038</v>
      </c>
      <c r="S3101" s="1" t="s">
        <v>49</v>
      </c>
      <c r="T3101" s="1" t="s">
        <v>2878</v>
      </c>
      <c r="U3101" s="1" t="s">
        <v>50</v>
      </c>
      <c r="V3101" s="1" t="s">
        <v>7304</v>
      </c>
      <c r="Y3101" s="1" t="s">
        <v>1114</v>
      </c>
      <c r="Z3101" s="1" t="s">
        <v>8051</v>
      </c>
      <c r="AC3101" s="1">
        <v>48</v>
      </c>
      <c r="AD3101" s="1" t="s">
        <v>664</v>
      </c>
      <c r="AE3101" s="1" t="s">
        <v>9811</v>
      </c>
      <c r="AJ3101" s="1" t="s">
        <v>17</v>
      </c>
      <c r="AK3101" s="1" t="s">
        <v>9936</v>
      </c>
      <c r="AL3101" s="1" t="s">
        <v>79</v>
      </c>
      <c r="AM3101" s="1" t="s">
        <v>13206</v>
      </c>
      <c r="AT3101" s="1" t="s">
        <v>57</v>
      </c>
      <c r="AU3101" s="1" t="s">
        <v>7320</v>
      </c>
      <c r="AV3101" s="1" t="s">
        <v>4063</v>
      </c>
      <c r="AW3101" s="1" t="s">
        <v>10721</v>
      </c>
      <c r="BG3101" s="1" t="s">
        <v>57</v>
      </c>
      <c r="BH3101" s="1" t="s">
        <v>7320</v>
      </c>
      <c r="BI3101" s="1" t="s">
        <v>5081</v>
      </c>
      <c r="BJ3101" s="1" t="s">
        <v>11397</v>
      </c>
      <c r="BM3101" s="1" t="s">
        <v>3320</v>
      </c>
      <c r="BN3101" s="1" t="s">
        <v>10545</v>
      </c>
      <c r="BQ3101" s="1" t="s">
        <v>1882</v>
      </c>
      <c r="BR3101" s="1" t="s">
        <v>8303</v>
      </c>
      <c r="BS3101" s="1" t="s">
        <v>79</v>
      </c>
      <c r="BT3101" s="1" t="s">
        <v>14129</v>
      </c>
    </row>
    <row r="3102" spans="1:73" ht="13.5" customHeight="1">
      <c r="A3102" s="4" t="str">
        <f t="shared" si="92"/>
        <v>1702_각남면_0134</v>
      </c>
      <c r="B3102" s="1">
        <v>1702</v>
      </c>
      <c r="C3102" s="1" t="s">
        <v>12741</v>
      </c>
      <c r="D3102" s="1" t="s">
        <v>12742</v>
      </c>
      <c r="E3102" s="1">
        <v>3101</v>
      </c>
      <c r="F3102" s="1">
        <v>12</v>
      </c>
      <c r="G3102" s="1" t="s">
        <v>4910</v>
      </c>
      <c r="H3102" s="1" t="s">
        <v>7062</v>
      </c>
      <c r="I3102" s="1">
        <v>6</v>
      </c>
      <c r="L3102" s="1">
        <v>6</v>
      </c>
      <c r="M3102" s="1" t="s">
        <v>15273</v>
      </c>
      <c r="N3102" s="1" t="s">
        <v>15274</v>
      </c>
      <c r="O3102" s="1" t="s">
        <v>602</v>
      </c>
      <c r="P3102" s="1" t="s">
        <v>12806</v>
      </c>
      <c r="T3102" s="1" t="s">
        <v>14194</v>
      </c>
      <c r="U3102" s="1" t="s">
        <v>1405</v>
      </c>
      <c r="V3102" s="1" t="s">
        <v>7627</v>
      </c>
      <c r="W3102" s="1" t="s">
        <v>155</v>
      </c>
      <c r="X3102" s="1" t="s">
        <v>7753</v>
      </c>
      <c r="Y3102" s="1" t="s">
        <v>4915</v>
      </c>
      <c r="Z3102" s="1" t="s">
        <v>9136</v>
      </c>
      <c r="AC3102" s="1">
        <v>31</v>
      </c>
      <c r="AD3102" s="1" t="s">
        <v>607</v>
      </c>
      <c r="AE3102" s="1" t="s">
        <v>9809</v>
      </c>
      <c r="AJ3102" s="1" t="s">
        <v>17</v>
      </c>
      <c r="AK3102" s="1" t="s">
        <v>9936</v>
      </c>
      <c r="AL3102" s="1" t="s">
        <v>399</v>
      </c>
      <c r="AM3102" s="1" t="s">
        <v>9937</v>
      </c>
      <c r="AT3102" s="1" t="s">
        <v>553</v>
      </c>
      <c r="AU3102" s="1" t="s">
        <v>7549</v>
      </c>
      <c r="AV3102" s="1" t="s">
        <v>4912</v>
      </c>
      <c r="AW3102" s="1" t="s">
        <v>9134</v>
      </c>
      <c r="BG3102" s="1" t="s">
        <v>553</v>
      </c>
      <c r="BH3102" s="1" t="s">
        <v>7549</v>
      </c>
      <c r="BI3102" s="1" t="s">
        <v>2157</v>
      </c>
      <c r="BJ3102" s="1" t="s">
        <v>10435</v>
      </c>
      <c r="BK3102" s="1" t="s">
        <v>95</v>
      </c>
      <c r="BL3102" s="1" t="s">
        <v>10190</v>
      </c>
      <c r="BM3102" s="1" t="s">
        <v>2158</v>
      </c>
      <c r="BN3102" s="1" t="s">
        <v>9741</v>
      </c>
      <c r="BO3102" s="1" t="s">
        <v>247</v>
      </c>
      <c r="BP3102" s="1" t="s">
        <v>7367</v>
      </c>
      <c r="BQ3102" s="1" t="s">
        <v>15942</v>
      </c>
      <c r="BR3102" s="1" t="s">
        <v>13911</v>
      </c>
      <c r="BS3102" s="1" t="s">
        <v>79</v>
      </c>
      <c r="BT3102" s="1" t="s">
        <v>14129</v>
      </c>
    </row>
    <row r="3103" spans="1:73" ht="13.5" customHeight="1">
      <c r="A3103" s="4" t="str">
        <f t="shared" si="92"/>
        <v>1702_각남면_0134</v>
      </c>
      <c r="B3103" s="1">
        <v>1702</v>
      </c>
      <c r="C3103" s="1" t="s">
        <v>12741</v>
      </c>
      <c r="D3103" s="1" t="s">
        <v>12742</v>
      </c>
      <c r="E3103" s="1">
        <v>3102</v>
      </c>
      <c r="F3103" s="1">
        <v>12</v>
      </c>
      <c r="G3103" s="1" t="s">
        <v>4910</v>
      </c>
      <c r="H3103" s="1" t="s">
        <v>7062</v>
      </c>
      <c r="I3103" s="1">
        <v>6</v>
      </c>
      <c r="L3103" s="1">
        <v>6</v>
      </c>
      <c r="M3103" s="1" t="s">
        <v>15273</v>
      </c>
      <c r="N3103" s="1" t="s">
        <v>15274</v>
      </c>
      <c r="S3103" s="1" t="s">
        <v>49</v>
      </c>
      <c r="T3103" s="1" t="s">
        <v>2878</v>
      </c>
      <c r="W3103" s="1" t="s">
        <v>400</v>
      </c>
      <c r="X3103" s="1" t="s">
        <v>7759</v>
      </c>
      <c r="Y3103" s="1" t="s">
        <v>88</v>
      </c>
      <c r="Z3103" s="1" t="s">
        <v>7814</v>
      </c>
      <c r="AC3103" s="1">
        <v>30</v>
      </c>
      <c r="AD3103" s="1" t="s">
        <v>78</v>
      </c>
      <c r="AE3103" s="1" t="s">
        <v>9767</v>
      </c>
      <c r="AJ3103" s="1" t="s">
        <v>17</v>
      </c>
      <c r="AK3103" s="1" t="s">
        <v>9936</v>
      </c>
      <c r="AL3103" s="1" t="s">
        <v>401</v>
      </c>
      <c r="AM3103" s="1" t="s">
        <v>9996</v>
      </c>
      <c r="AT3103" s="1" t="s">
        <v>46</v>
      </c>
      <c r="AU3103" s="1" t="s">
        <v>7417</v>
      </c>
      <c r="AV3103" s="1" t="s">
        <v>3614</v>
      </c>
      <c r="AW3103" s="1" t="s">
        <v>9026</v>
      </c>
      <c r="BG3103" s="1" t="s">
        <v>189</v>
      </c>
      <c r="BH3103" s="1" t="s">
        <v>7414</v>
      </c>
      <c r="BI3103" s="1" t="s">
        <v>5082</v>
      </c>
      <c r="BJ3103" s="1" t="s">
        <v>10834</v>
      </c>
      <c r="BK3103" s="1" t="s">
        <v>189</v>
      </c>
      <c r="BL3103" s="1" t="s">
        <v>7414</v>
      </c>
      <c r="BM3103" s="1" t="s">
        <v>1754</v>
      </c>
      <c r="BN3103" s="1" t="s">
        <v>8236</v>
      </c>
      <c r="BO3103" s="1" t="s">
        <v>189</v>
      </c>
      <c r="BP3103" s="1" t="s">
        <v>7414</v>
      </c>
      <c r="BQ3103" s="1" t="s">
        <v>5083</v>
      </c>
      <c r="BR3103" s="1" t="s">
        <v>12476</v>
      </c>
      <c r="BS3103" s="1" t="s">
        <v>90</v>
      </c>
      <c r="BT3103" s="1" t="s">
        <v>9993</v>
      </c>
    </row>
    <row r="3104" spans="1:73" ht="13.5" customHeight="1">
      <c r="A3104" s="4" t="str">
        <f t="shared" si="92"/>
        <v>1702_각남면_0134</v>
      </c>
      <c r="B3104" s="1">
        <v>1702</v>
      </c>
      <c r="C3104" s="1" t="s">
        <v>12741</v>
      </c>
      <c r="D3104" s="1" t="s">
        <v>12742</v>
      </c>
      <c r="E3104" s="1">
        <v>3103</v>
      </c>
      <c r="F3104" s="1">
        <v>13</v>
      </c>
      <c r="G3104" s="1" t="s">
        <v>5084</v>
      </c>
      <c r="H3104" s="1" t="s">
        <v>7063</v>
      </c>
      <c r="I3104" s="1">
        <v>1</v>
      </c>
      <c r="J3104" s="1" t="s">
        <v>15538</v>
      </c>
      <c r="K3104" s="1" t="s">
        <v>12803</v>
      </c>
      <c r="L3104" s="1">
        <v>1</v>
      </c>
      <c r="M3104" s="1" t="s">
        <v>15539</v>
      </c>
      <c r="N3104" s="1" t="s">
        <v>14226</v>
      </c>
      <c r="T3104" s="1" t="s">
        <v>14194</v>
      </c>
      <c r="U3104" s="1" t="s">
        <v>1520</v>
      </c>
      <c r="V3104" s="1" t="s">
        <v>7413</v>
      </c>
      <c r="Y3104" s="1" t="s">
        <v>15539</v>
      </c>
      <c r="Z3104" s="1" t="s">
        <v>13008</v>
      </c>
      <c r="AC3104" s="1">
        <v>50</v>
      </c>
      <c r="AD3104" s="1" t="s">
        <v>782</v>
      </c>
      <c r="AE3104" s="1" t="s">
        <v>9814</v>
      </c>
      <c r="AJ3104" s="1" t="s">
        <v>17</v>
      </c>
      <c r="AK3104" s="1" t="s">
        <v>9936</v>
      </c>
      <c r="AL3104" s="1" t="s">
        <v>79</v>
      </c>
      <c r="AM3104" s="1" t="s">
        <v>13206</v>
      </c>
      <c r="AN3104" s="1" t="s">
        <v>3231</v>
      </c>
      <c r="AO3104" s="1" t="s">
        <v>8788</v>
      </c>
      <c r="AP3104" s="1" t="s">
        <v>55</v>
      </c>
      <c r="AQ3104" s="1" t="s">
        <v>7306</v>
      </c>
      <c r="AR3104" s="1" t="s">
        <v>5085</v>
      </c>
      <c r="AS3104" s="1" t="s">
        <v>13332</v>
      </c>
      <c r="AT3104" s="1" t="s">
        <v>247</v>
      </c>
      <c r="AU3104" s="1" t="s">
        <v>7367</v>
      </c>
      <c r="AV3104" s="1" t="s">
        <v>5086</v>
      </c>
      <c r="AW3104" s="1" t="s">
        <v>13415</v>
      </c>
      <c r="BB3104" s="1" t="s">
        <v>141</v>
      </c>
      <c r="BC3104" s="1" t="s">
        <v>7634</v>
      </c>
      <c r="BD3104" s="1" t="s">
        <v>5087</v>
      </c>
      <c r="BE3104" s="1" t="s">
        <v>10988</v>
      </c>
      <c r="BG3104" s="1" t="s">
        <v>46</v>
      </c>
      <c r="BH3104" s="1" t="s">
        <v>7417</v>
      </c>
      <c r="BI3104" s="1" t="s">
        <v>1238</v>
      </c>
      <c r="BJ3104" s="1" t="s">
        <v>9204</v>
      </c>
      <c r="BK3104" s="1" t="s">
        <v>46</v>
      </c>
      <c r="BL3104" s="1" t="s">
        <v>7417</v>
      </c>
      <c r="BM3104" s="1" t="s">
        <v>3380</v>
      </c>
      <c r="BN3104" s="1" t="s">
        <v>8667</v>
      </c>
      <c r="BO3104" s="1" t="s">
        <v>46</v>
      </c>
      <c r="BP3104" s="1" t="s">
        <v>7417</v>
      </c>
      <c r="BQ3104" s="1" t="s">
        <v>5088</v>
      </c>
      <c r="BR3104" s="1" t="s">
        <v>12477</v>
      </c>
      <c r="BS3104" s="1" t="s">
        <v>97</v>
      </c>
      <c r="BT3104" s="1" t="s">
        <v>9880</v>
      </c>
    </row>
    <row r="3105" spans="1:73" ht="13.5" customHeight="1">
      <c r="A3105" s="4" t="str">
        <f t="shared" si="92"/>
        <v>1702_각남면_0134</v>
      </c>
      <c r="B3105" s="1">
        <v>1702</v>
      </c>
      <c r="C3105" s="1" t="s">
        <v>12741</v>
      </c>
      <c r="D3105" s="1" t="s">
        <v>12742</v>
      </c>
      <c r="E3105" s="1">
        <v>3104</v>
      </c>
      <c r="F3105" s="1">
        <v>13</v>
      </c>
      <c r="G3105" s="1" t="s">
        <v>5084</v>
      </c>
      <c r="H3105" s="1" t="s">
        <v>7063</v>
      </c>
      <c r="I3105" s="1">
        <v>1</v>
      </c>
      <c r="L3105" s="1">
        <v>1</v>
      </c>
      <c r="M3105" s="1" t="s">
        <v>15943</v>
      </c>
      <c r="N3105" s="1" t="s">
        <v>14226</v>
      </c>
      <c r="S3105" s="1" t="s">
        <v>49</v>
      </c>
      <c r="T3105" s="1" t="s">
        <v>2878</v>
      </c>
      <c r="U3105" s="1" t="s">
        <v>5089</v>
      </c>
      <c r="V3105" s="1" t="s">
        <v>7628</v>
      </c>
      <c r="W3105" s="1" t="s">
        <v>155</v>
      </c>
      <c r="X3105" s="1" t="s">
        <v>7753</v>
      </c>
      <c r="Y3105" s="1" t="s">
        <v>529</v>
      </c>
      <c r="Z3105" s="1" t="s">
        <v>8693</v>
      </c>
      <c r="AC3105" s="1">
        <v>50</v>
      </c>
      <c r="AD3105" s="1" t="s">
        <v>782</v>
      </c>
      <c r="AE3105" s="1" t="s">
        <v>9814</v>
      </c>
      <c r="AJ3105" s="1" t="s">
        <v>17</v>
      </c>
      <c r="AK3105" s="1" t="s">
        <v>9936</v>
      </c>
      <c r="AL3105" s="1" t="s">
        <v>2044</v>
      </c>
      <c r="AM3105" s="1" t="s">
        <v>10010</v>
      </c>
      <c r="AT3105" s="1" t="s">
        <v>247</v>
      </c>
      <c r="AU3105" s="1" t="s">
        <v>7367</v>
      </c>
      <c r="AV3105" s="1" t="s">
        <v>394</v>
      </c>
      <c r="AW3105" s="1" t="s">
        <v>8850</v>
      </c>
      <c r="BG3105" s="1" t="s">
        <v>46</v>
      </c>
      <c r="BH3105" s="1" t="s">
        <v>7417</v>
      </c>
      <c r="BI3105" s="1" t="s">
        <v>351</v>
      </c>
      <c r="BJ3105" s="1" t="s">
        <v>7758</v>
      </c>
      <c r="BK3105" s="1" t="s">
        <v>46</v>
      </c>
      <c r="BL3105" s="1" t="s">
        <v>7417</v>
      </c>
      <c r="BM3105" s="1" t="s">
        <v>2579</v>
      </c>
      <c r="BN3105" s="1" t="s">
        <v>7801</v>
      </c>
      <c r="BO3105" s="1" t="s">
        <v>46</v>
      </c>
      <c r="BP3105" s="1" t="s">
        <v>7417</v>
      </c>
      <c r="BQ3105" s="1" t="s">
        <v>5090</v>
      </c>
      <c r="BR3105" s="1" t="s">
        <v>13666</v>
      </c>
      <c r="BS3105" s="1" t="s">
        <v>3258</v>
      </c>
      <c r="BT3105" s="1" t="s">
        <v>10020</v>
      </c>
      <c r="BU3105" s="1" t="s">
        <v>16118</v>
      </c>
    </row>
    <row r="3106" spans="1:73" ht="13.5" customHeight="1">
      <c r="A3106" s="4" t="str">
        <f t="shared" si="92"/>
        <v>1702_각남면_0134</v>
      </c>
      <c r="B3106" s="1">
        <v>1702</v>
      </c>
      <c r="C3106" s="1" t="s">
        <v>12741</v>
      </c>
      <c r="D3106" s="1" t="s">
        <v>12742</v>
      </c>
      <c r="E3106" s="1">
        <v>3105</v>
      </c>
      <c r="F3106" s="1">
        <v>13</v>
      </c>
      <c r="G3106" s="1" t="s">
        <v>5084</v>
      </c>
      <c r="H3106" s="1" t="s">
        <v>7063</v>
      </c>
      <c r="I3106" s="1">
        <v>1</v>
      </c>
      <c r="L3106" s="1">
        <v>1</v>
      </c>
      <c r="M3106" s="1" t="s">
        <v>15943</v>
      </c>
      <c r="N3106" s="1" t="s">
        <v>14226</v>
      </c>
      <c r="S3106" s="1" t="s">
        <v>929</v>
      </c>
      <c r="T3106" s="1" t="s">
        <v>7239</v>
      </c>
      <c r="W3106" s="1" t="s">
        <v>76</v>
      </c>
      <c r="X3106" s="1" t="s">
        <v>12974</v>
      </c>
      <c r="Y3106" s="1" t="s">
        <v>88</v>
      </c>
      <c r="Z3106" s="1" t="s">
        <v>7814</v>
      </c>
      <c r="AG3106" s="1" t="s">
        <v>12806</v>
      </c>
    </row>
    <row r="3107" spans="1:73" ht="13.5" customHeight="1">
      <c r="A3107" s="4" t="str">
        <f t="shared" si="92"/>
        <v>1702_각남면_0134</v>
      </c>
      <c r="B3107" s="1">
        <v>1702</v>
      </c>
      <c r="C3107" s="1" t="s">
        <v>12741</v>
      </c>
      <c r="D3107" s="1" t="s">
        <v>12742</v>
      </c>
      <c r="E3107" s="1">
        <v>3106</v>
      </c>
      <c r="F3107" s="1">
        <v>13</v>
      </c>
      <c r="G3107" s="1" t="s">
        <v>5084</v>
      </c>
      <c r="H3107" s="1" t="s">
        <v>7063</v>
      </c>
      <c r="I3107" s="1">
        <v>1</v>
      </c>
      <c r="L3107" s="1">
        <v>1</v>
      </c>
      <c r="M3107" s="1" t="s">
        <v>15943</v>
      </c>
      <c r="N3107" s="1" t="s">
        <v>14226</v>
      </c>
      <c r="S3107" s="1" t="s">
        <v>15498</v>
      </c>
      <c r="T3107" s="1" t="s">
        <v>7279</v>
      </c>
      <c r="W3107" s="1" t="s">
        <v>155</v>
      </c>
      <c r="X3107" s="1" t="s">
        <v>7753</v>
      </c>
      <c r="Y3107" s="1" t="s">
        <v>3738</v>
      </c>
      <c r="Z3107" s="1" t="s">
        <v>7812</v>
      </c>
      <c r="AF3107" s="1" t="s">
        <v>602</v>
      </c>
      <c r="AG3107" s="1" t="s">
        <v>12806</v>
      </c>
    </row>
    <row r="3108" spans="1:73" ht="13.5" customHeight="1">
      <c r="A3108" s="4" t="str">
        <f t="shared" si="92"/>
        <v>1702_각남면_0134</v>
      </c>
      <c r="B3108" s="1">
        <v>1702</v>
      </c>
      <c r="C3108" s="1" t="s">
        <v>12741</v>
      </c>
      <c r="D3108" s="1" t="s">
        <v>12742</v>
      </c>
      <c r="E3108" s="1">
        <v>3107</v>
      </c>
      <c r="F3108" s="1">
        <v>13</v>
      </c>
      <c r="G3108" s="1" t="s">
        <v>5084</v>
      </c>
      <c r="H3108" s="1" t="s">
        <v>7063</v>
      </c>
      <c r="I3108" s="1">
        <v>1</v>
      </c>
      <c r="L3108" s="1">
        <v>1</v>
      </c>
      <c r="M3108" s="1" t="s">
        <v>15943</v>
      </c>
      <c r="N3108" s="1" t="s">
        <v>14226</v>
      </c>
      <c r="S3108" s="1" t="s">
        <v>64</v>
      </c>
      <c r="T3108" s="1" t="s">
        <v>7221</v>
      </c>
      <c r="Y3108" s="1" t="s">
        <v>15540</v>
      </c>
      <c r="Z3108" s="1" t="s">
        <v>9198</v>
      </c>
      <c r="AC3108" s="1">
        <v>11</v>
      </c>
      <c r="AD3108" s="1" t="s">
        <v>495</v>
      </c>
      <c r="AE3108" s="1" t="s">
        <v>9805</v>
      </c>
    </row>
    <row r="3109" spans="1:73" ht="13.5" customHeight="1">
      <c r="A3109" s="4" t="str">
        <f t="shared" si="92"/>
        <v>1702_각남면_0134</v>
      </c>
      <c r="B3109" s="1">
        <v>1702</v>
      </c>
      <c r="C3109" s="1" t="s">
        <v>12741</v>
      </c>
      <c r="D3109" s="1" t="s">
        <v>12742</v>
      </c>
      <c r="E3109" s="1">
        <v>3108</v>
      </c>
      <c r="F3109" s="1">
        <v>13</v>
      </c>
      <c r="G3109" s="1" t="s">
        <v>5084</v>
      </c>
      <c r="H3109" s="1" t="s">
        <v>7063</v>
      </c>
      <c r="I3109" s="1">
        <v>1</v>
      </c>
      <c r="L3109" s="1">
        <v>1</v>
      </c>
      <c r="M3109" s="1" t="s">
        <v>15943</v>
      </c>
      <c r="N3109" s="1" t="s">
        <v>14226</v>
      </c>
      <c r="S3109" s="1" t="s">
        <v>64</v>
      </c>
      <c r="T3109" s="1" t="s">
        <v>7221</v>
      </c>
      <c r="Y3109" s="1" t="s">
        <v>3878</v>
      </c>
      <c r="Z3109" s="1" t="s">
        <v>9143</v>
      </c>
      <c r="AC3109" s="1">
        <v>13</v>
      </c>
      <c r="AD3109" s="1" t="s">
        <v>717</v>
      </c>
      <c r="AE3109" s="1" t="s">
        <v>9812</v>
      </c>
    </row>
    <row r="3110" spans="1:73" ht="13.5" customHeight="1">
      <c r="A3110" s="4" t="str">
        <f t="shared" si="92"/>
        <v>1702_각남면_0134</v>
      </c>
      <c r="B3110" s="1">
        <v>1702</v>
      </c>
      <c r="C3110" s="1" t="s">
        <v>12741</v>
      </c>
      <c r="D3110" s="1" t="s">
        <v>12742</v>
      </c>
      <c r="E3110" s="1">
        <v>3109</v>
      </c>
      <c r="F3110" s="1">
        <v>13</v>
      </c>
      <c r="G3110" s="1" t="s">
        <v>5084</v>
      </c>
      <c r="H3110" s="1" t="s">
        <v>7063</v>
      </c>
      <c r="I3110" s="1">
        <v>1</v>
      </c>
      <c r="L3110" s="1">
        <v>1</v>
      </c>
      <c r="M3110" s="1" t="s">
        <v>15943</v>
      </c>
      <c r="N3110" s="1" t="s">
        <v>14226</v>
      </c>
      <c r="S3110" s="1" t="s">
        <v>64</v>
      </c>
      <c r="T3110" s="1" t="s">
        <v>7221</v>
      </c>
      <c r="Y3110" s="1" t="s">
        <v>5091</v>
      </c>
      <c r="Z3110" s="1" t="s">
        <v>9199</v>
      </c>
      <c r="AC3110" s="1">
        <v>3</v>
      </c>
      <c r="AD3110" s="1" t="s">
        <v>217</v>
      </c>
      <c r="AE3110" s="1" t="s">
        <v>9783</v>
      </c>
      <c r="AF3110" s="1" t="s">
        <v>100</v>
      </c>
      <c r="AG3110" s="1" t="s">
        <v>9819</v>
      </c>
    </row>
    <row r="3111" spans="1:73" ht="13.5" customHeight="1">
      <c r="A3111" s="4" t="str">
        <f t="shared" si="92"/>
        <v>1702_각남면_0134</v>
      </c>
      <c r="B3111" s="1">
        <v>1702</v>
      </c>
      <c r="C3111" s="1" t="s">
        <v>12741</v>
      </c>
      <c r="D3111" s="1" t="s">
        <v>12742</v>
      </c>
      <c r="E3111" s="1">
        <v>3110</v>
      </c>
      <c r="F3111" s="1">
        <v>13</v>
      </c>
      <c r="G3111" s="1" t="s">
        <v>5084</v>
      </c>
      <c r="H3111" s="1" t="s">
        <v>7063</v>
      </c>
      <c r="I3111" s="1">
        <v>1</v>
      </c>
      <c r="L3111" s="1">
        <v>2</v>
      </c>
      <c r="M3111" s="1" t="s">
        <v>15541</v>
      </c>
      <c r="N3111" s="1" t="s">
        <v>14436</v>
      </c>
      <c r="T3111" s="1" t="s">
        <v>14194</v>
      </c>
      <c r="U3111" s="1" t="s">
        <v>147</v>
      </c>
      <c r="V3111" s="1" t="s">
        <v>7312</v>
      </c>
      <c r="W3111" s="1" t="s">
        <v>76</v>
      </c>
      <c r="X3111" s="1" t="s">
        <v>12974</v>
      </c>
      <c r="Y3111" s="1" t="s">
        <v>15332</v>
      </c>
      <c r="Z3111" s="1" t="s">
        <v>13092</v>
      </c>
      <c r="AC3111" s="1">
        <v>55</v>
      </c>
      <c r="AD3111" s="1" t="s">
        <v>559</v>
      </c>
      <c r="AE3111" s="1" t="s">
        <v>9806</v>
      </c>
      <c r="AJ3111" s="1" t="s">
        <v>17</v>
      </c>
      <c r="AK3111" s="1" t="s">
        <v>9936</v>
      </c>
      <c r="AL3111" s="1" t="s">
        <v>79</v>
      </c>
      <c r="AM3111" s="1" t="s">
        <v>13206</v>
      </c>
      <c r="AT3111" s="1" t="s">
        <v>259</v>
      </c>
      <c r="AU3111" s="1" t="s">
        <v>13350</v>
      </c>
      <c r="AV3111" s="1" t="s">
        <v>5092</v>
      </c>
      <c r="AW3111" s="1" t="s">
        <v>10722</v>
      </c>
      <c r="BG3111" s="1" t="s">
        <v>46</v>
      </c>
      <c r="BH3111" s="1" t="s">
        <v>7417</v>
      </c>
      <c r="BI3111" s="1" t="s">
        <v>5093</v>
      </c>
      <c r="BJ3111" s="1" t="s">
        <v>9084</v>
      </c>
      <c r="BK3111" s="1" t="s">
        <v>46</v>
      </c>
      <c r="BL3111" s="1" t="s">
        <v>7417</v>
      </c>
      <c r="BM3111" s="1" t="s">
        <v>4053</v>
      </c>
      <c r="BN3111" s="1" t="s">
        <v>11792</v>
      </c>
      <c r="BO3111" s="1" t="s">
        <v>46</v>
      </c>
      <c r="BP3111" s="1" t="s">
        <v>7417</v>
      </c>
      <c r="BQ3111" s="1" t="s">
        <v>15944</v>
      </c>
      <c r="BR3111" s="1" t="s">
        <v>13910</v>
      </c>
      <c r="BS3111" s="1" t="s">
        <v>3258</v>
      </c>
      <c r="BT3111" s="1" t="s">
        <v>10020</v>
      </c>
      <c r="BU3111" s="1" t="s">
        <v>16119</v>
      </c>
    </row>
    <row r="3112" spans="1:73" ht="13.5" customHeight="1">
      <c r="A3112" s="4" t="str">
        <f t="shared" si="92"/>
        <v>1702_각남면_0134</v>
      </c>
      <c r="B3112" s="1">
        <v>1702</v>
      </c>
      <c r="C3112" s="1" t="s">
        <v>12741</v>
      </c>
      <c r="D3112" s="1" t="s">
        <v>12742</v>
      </c>
      <c r="E3112" s="1">
        <v>3111</v>
      </c>
      <c r="F3112" s="1">
        <v>13</v>
      </c>
      <c r="G3112" s="1" t="s">
        <v>5084</v>
      </c>
      <c r="H3112" s="1" t="s">
        <v>7063</v>
      </c>
      <c r="I3112" s="1">
        <v>1</v>
      </c>
      <c r="L3112" s="1">
        <v>2</v>
      </c>
      <c r="M3112" s="1" t="s">
        <v>15945</v>
      </c>
      <c r="N3112" s="1" t="s">
        <v>14436</v>
      </c>
      <c r="S3112" s="1" t="s">
        <v>64</v>
      </c>
      <c r="T3112" s="1" t="s">
        <v>7221</v>
      </c>
      <c r="Y3112" s="1" t="s">
        <v>2065</v>
      </c>
      <c r="Z3112" s="1" t="s">
        <v>9200</v>
      </c>
      <c r="AG3112" s="1" t="s">
        <v>9818</v>
      </c>
      <c r="AI3112" s="1" t="s">
        <v>9956</v>
      </c>
    </row>
    <row r="3113" spans="1:73" ht="13.5" customHeight="1">
      <c r="A3113" s="4" t="str">
        <f t="shared" si="92"/>
        <v>1702_각남면_0134</v>
      </c>
      <c r="B3113" s="1">
        <v>1702</v>
      </c>
      <c r="C3113" s="1" t="s">
        <v>12741</v>
      </c>
      <c r="D3113" s="1" t="s">
        <v>12742</v>
      </c>
      <c r="E3113" s="1">
        <v>3112</v>
      </c>
      <c r="F3113" s="1">
        <v>13</v>
      </c>
      <c r="G3113" s="1" t="s">
        <v>5084</v>
      </c>
      <c r="H3113" s="1" t="s">
        <v>7063</v>
      </c>
      <c r="I3113" s="1">
        <v>1</v>
      </c>
      <c r="L3113" s="1">
        <v>2</v>
      </c>
      <c r="M3113" s="1" t="s">
        <v>15945</v>
      </c>
      <c r="N3113" s="1" t="s">
        <v>14436</v>
      </c>
      <c r="S3113" s="1" t="s">
        <v>64</v>
      </c>
      <c r="T3113" s="1" t="s">
        <v>7221</v>
      </c>
      <c r="Y3113" s="1" t="s">
        <v>503</v>
      </c>
      <c r="Z3113" s="1" t="s">
        <v>9201</v>
      </c>
      <c r="AF3113" s="1" t="s">
        <v>66</v>
      </c>
      <c r="AG3113" s="1" t="s">
        <v>9818</v>
      </c>
      <c r="AH3113" s="1" t="s">
        <v>4976</v>
      </c>
      <c r="AI3113" s="1" t="s">
        <v>9956</v>
      </c>
    </row>
    <row r="3114" spans="1:73" ht="13.5" customHeight="1">
      <c r="A3114" s="4" t="str">
        <f t="shared" si="92"/>
        <v>1702_각남면_0134</v>
      </c>
      <c r="B3114" s="1">
        <v>1702</v>
      </c>
      <c r="C3114" s="1" t="s">
        <v>12741</v>
      </c>
      <c r="D3114" s="1" t="s">
        <v>12742</v>
      </c>
      <c r="E3114" s="1">
        <v>3113</v>
      </c>
      <c r="F3114" s="1">
        <v>13</v>
      </c>
      <c r="G3114" s="1" t="s">
        <v>5084</v>
      </c>
      <c r="H3114" s="1" t="s">
        <v>7063</v>
      </c>
      <c r="I3114" s="1">
        <v>1</v>
      </c>
      <c r="L3114" s="1">
        <v>2</v>
      </c>
      <c r="M3114" s="1" t="s">
        <v>15945</v>
      </c>
      <c r="N3114" s="1" t="s">
        <v>14436</v>
      </c>
      <c r="S3114" s="1" t="s">
        <v>68</v>
      </c>
      <c r="T3114" s="1" t="s">
        <v>7222</v>
      </c>
      <c r="Y3114" s="1" t="s">
        <v>1938</v>
      </c>
      <c r="Z3114" s="1" t="s">
        <v>8058</v>
      </c>
      <c r="AC3114" s="1">
        <v>10</v>
      </c>
      <c r="AD3114" s="1" t="s">
        <v>72</v>
      </c>
      <c r="AE3114" s="1" t="s">
        <v>9765</v>
      </c>
    </row>
    <row r="3115" spans="1:73" ht="13.5" customHeight="1">
      <c r="A3115" s="4" t="str">
        <f t="shared" si="92"/>
        <v>1702_각남면_0134</v>
      </c>
      <c r="B3115" s="1">
        <v>1702</v>
      </c>
      <c r="C3115" s="1" t="s">
        <v>12741</v>
      </c>
      <c r="D3115" s="1" t="s">
        <v>12742</v>
      </c>
      <c r="E3115" s="1">
        <v>3114</v>
      </c>
      <c r="F3115" s="1">
        <v>13</v>
      </c>
      <c r="G3115" s="1" t="s">
        <v>5084</v>
      </c>
      <c r="H3115" s="1" t="s">
        <v>7063</v>
      </c>
      <c r="I3115" s="1">
        <v>1</v>
      </c>
      <c r="L3115" s="1">
        <v>3</v>
      </c>
      <c r="M3115" s="1" t="s">
        <v>3019</v>
      </c>
      <c r="N3115" s="1" t="s">
        <v>9202</v>
      </c>
      <c r="T3115" s="1" t="s">
        <v>14194</v>
      </c>
      <c r="U3115" s="1" t="s">
        <v>5094</v>
      </c>
      <c r="V3115" s="1" t="s">
        <v>12837</v>
      </c>
      <c r="Y3115" s="1" t="s">
        <v>3019</v>
      </c>
      <c r="Z3115" s="1" t="s">
        <v>9202</v>
      </c>
      <c r="AC3115" s="1">
        <v>71</v>
      </c>
      <c r="AD3115" s="1" t="s">
        <v>313</v>
      </c>
      <c r="AE3115" s="1" t="s">
        <v>9793</v>
      </c>
      <c r="AJ3115" s="1" t="s">
        <v>17</v>
      </c>
      <c r="AK3115" s="1" t="s">
        <v>9936</v>
      </c>
      <c r="AL3115" s="1" t="s">
        <v>1501</v>
      </c>
      <c r="AM3115" s="1" t="s">
        <v>10005</v>
      </c>
      <c r="AT3115" s="1" t="s">
        <v>194</v>
      </c>
      <c r="AU3115" s="1" t="s">
        <v>7558</v>
      </c>
      <c r="AV3115" s="1" t="s">
        <v>15467</v>
      </c>
      <c r="AW3115" s="1" t="s">
        <v>9434</v>
      </c>
      <c r="BB3115" s="1" t="s">
        <v>2457</v>
      </c>
      <c r="BC3115" s="1" t="s">
        <v>13467</v>
      </c>
      <c r="BD3115" s="1" t="s">
        <v>3777</v>
      </c>
      <c r="BE3115" s="1" t="s">
        <v>8777</v>
      </c>
      <c r="BG3115" s="1" t="s">
        <v>46</v>
      </c>
      <c r="BH3115" s="1" t="s">
        <v>7417</v>
      </c>
      <c r="BI3115" s="1" t="s">
        <v>1503</v>
      </c>
      <c r="BJ3115" s="1" t="s">
        <v>10660</v>
      </c>
      <c r="BK3115" s="1" t="s">
        <v>46</v>
      </c>
      <c r="BL3115" s="1" t="s">
        <v>7417</v>
      </c>
      <c r="BM3115" s="1" t="s">
        <v>15431</v>
      </c>
      <c r="BN3115" s="1" t="s">
        <v>8300</v>
      </c>
      <c r="BO3115" s="1" t="s">
        <v>46</v>
      </c>
      <c r="BP3115" s="1" t="s">
        <v>7417</v>
      </c>
      <c r="BQ3115" s="1" t="s">
        <v>5095</v>
      </c>
      <c r="BR3115" s="1" t="s">
        <v>12478</v>
      </c>
      <c r="BS3115" s="1" t="s">
        <v>224</v>
      </c>
      <c r="BT3115" s="1" t="s">
        <v>9998</v>
      </c>
    </row>
    <row r="3116" spans="1:73" ht="13.5" customHeight="1">
      <c r="A3116" s="4" t="str">
        <f t="shared" si="92"/>
        <v>1702_각남면_0134</v>
      </c>
      <c r="B3116" s="1">
        <v>1702</v>
      </c>
      <c r="C3116" s="1" t="s">
        <v>12741</v>
      </c>
      <c r="D3116" s="1" t="s">
        <v>12742</v>
      </c>
      <c r="E3116" s="1">
        <v>3115</v>
      </c>
      <c r="F3116" s="1">
        <v>13</v>
      </c>
      <c r="G3116" s="1" t="s">
        <v>5084</v>
      </c>
      <c r="H3116" s="1" t="s">
        <v>7063</v>
      </c>
      <c r="I3116" s="1">
        <v>1</v>
      </c>
      <c r="L3116" s="1">
        <v>3</v>
      </c>
      <c r="M3116" s="1" t="s">
        <v>3019</v>
      </c>
      <c r="N3116" s="1" t="s">
        <v>9202</v>
      </c>
      <c r="S3116" s="1" t="s">
        <v>64</v>
      </c>
      <c r="T3116" s="1" t="s">
        <v>7221</v>
      </c>
      <c r="Y3116" s="1" t="s">
        <v>5096</v>
      </c>
      <c r="Z3116" s="1" t="s">
        <v>9203</v>
      </c>
      <c r="AC3116" s="1">
        <v>28</v>
      </c>
      <c r="AD3116" s="1" t="s">
        <v>650</v>
      </c>
      <c r="AE3116" s="1" t="s">
        <v>9810</v>
      </c>
    </row>
    <row r="3117" spans="1:73" ht="13.5" customHeight="1">
      <c r="A3117" s="4" t="str">
        <f t="shared" si="92"/>
        <v>1702_각남면_0134</v>
      </c>
      <c r="B3117" s="1">
        <v>1702</v>
      </c>
      <c r="C3117" s="1" t="s">
        <v>12741</v>
      </c>
      <c r="D3117" s="1" t="s">
        <v>12742</v>
      </c>
      <c r="E3117" s="1">
        <v>3116</v>
      </c>
      <c r="F3117" s="1">
        <v>13</v>
      </c>
      <c r="G3117" s="1" t="s">
        <v>5084</v>
      </c>
      <c r="H3117" s="1" t="s">
        <v>7063</v>
      </c>
      <c r="I3117" s="1">
        <v>1</v>
      </c>
      <c r="L3117" s="1">
        <v>3</v>
      </c>
      <c r="M3117" s="1" t="s">
        <v>3019</v>
      </c>
      <c r="N3117" s="1" t="s">
        <v>9202</v>
      </c>
      <c r="T3117" s="1" t="s">
        <v>15307</v>
      </c>
      <c r="U3117" s="1" t="s">
        <v>130</v>
      </c>
      <c r="V3117" s="1" t="s">
        <v>7309</v>
      </c>
      <c r="Y3117" s="1" t="s">
        <v>5097</v>
      </c>
      <c r="Z3117" s="1" t="s">
        <v>13018</v>
      </c>
      <c r="AC3117" s="1">
        <v>73</v>
      </c>
      <c r="AD3117" s="1" t="s">
        <v>717</v>
      </c>
      <c r="AE3117" s="1" t="s">
        <v>9812</v>
      </c>
      <c r="BB3117" s="1" t="s">
        <v>130</v>
      </c>
      <c r="BC3117" s="1" t="s">
        <v>7309</v>
      </c>
      <c r="BD3117" s="1" t="s">
        <v>65</v>
      </c>
      <c r="BE3117" s="1" t="s">
        <v>7810</v>
      </c>
      <c r="BF3117" s="1" t="s">
        <v>13511</v>
      </c>
    </row>
    <row r="3118" spans="1:73" ht="13.5" customHeight="1">
      <c r="A3118" s="4" t="str">
        <f t="shared" si="92"/>
        <v>1702_각남면_0134</v>
      </c>
      <c r="B3118" s="1">
        <v>1702</v>
      </c>
      <c r="C3118" s="1" t="s">
        <v>12741</v>
      </c>
      <c r="D3118" s="1" t="s">
        <v>12742</v>
      </c>
      <c r="E3118" s="1">
        <v>3117</v>
      </c>
      <c r="F3118" s="1">
        <v>13</v>
      </c>
      <c r="G3118" s="1" t="s">
        <v>5084</v>
      </c>
      <c r="H3118" s="1" t="s">
        <v>7063</v>
      </c>
      <c r="I3118" s="1">
        <v>1</v>
      </c>
      <c r="L3118" s="1">
        <v>3</v>
      </c>
      <c r="M3118" s="1" t="s">
        <v>3019</v>
      </c>
      <c r="N3118" s="1" t="s">
        <v>9202</v>
      </c>
      <c r="T3118" s="1" t="s">
        <v>15307</v>
      </c>
      <c r="U3118" s="1" t="s">
        <v>130</v>
      </c>
      <c r="V3118" s="1" t="s">
        <v>7309</v>
      </c>
      <c r="Y3118" s="1" t="s">
        <v>5098</v>
      </c>
      <c r="Z3118" s="1" t="s">
        <v>13019</v>
      </c>
      <c r="AC3118" s="1">
        <v>70</v>
      </c>
      <c r="AD3118" s="1" t="s">
        <v>72</v>
      </c>
      <c r="AE3118" s="1" t="s">
        <v>9765</v>
      </c>
      <c r="BB3118" s="1" t="s">
        <v>292</v>
      </c>
      <c r="BC3118" s="1" t="s">
        <v>10920</v>
      </c>
      <c r="BE3118" s="1" t="s">
        <v>7810</v>
      </c>
      <c r="BF3118" s="1" t="s">
        <v>13512</v>
      </c>
    </row>
    <row r="3119" spans="1:73" ht="13.5" customHeight="1">
      <c r="A3119" s="4" t="str">
        <f t="shared" si="92"/>
        <v>1702_각남면_0134</v>
      </c>
      <c r="B3119" s="1">
        <v>1702</v>
      </c>
      <c r="C3119" s="1" t="s">
        <v>12741</v>
      </c>
      <c r="D3119" s="1" t="s">
        <v>12742</v>
      </c>
      <c r="E3119" s="1">
        <v>3118</v>
      </c>
      <c r="F3119" s="1">
        <v>13</v>
      </c>
      <c r="G3119" s="1" t="s">
        <v>5084</v>
      </c>
      <c r="H3119" s="1" t="s">
        <v>7063</v>
      </c>
      <c r="I3119" s="1">
        <v>1</v>
      </c>
      <c r="L3119" s="1">
        <v>3</v>
      </c>
      <c r="M3119" s="1" t="s">
        <v>3019</v>
      </c>
      <c r="N3119" s="1" t="s">
        <v>9202</v>
      </c>
      <c r="T3119" s="1" t="s">
        <v>15307</v>
      </c>
      <c r="U3119" s="1" t="s">
        <v>143</v>
      </c>
      <c r="V3119" s="1" t="s">
        <v>7311</v>
      </c>
      <c r="Y3119" s="1" t="s">
        <v>1238</v>
      </c>
      <c r="Z3119" s="1" t="s">
        <v>9204</v>
      </c>
      <c r="AC3119" s="1">
        <v>52</v>
      </c>
      <c r="AD3119" s="1" t="s">
        <v>162</v>
      </c>
      <c r="AE3119" s="1" t="s">
        <v>9778</v>
      </c>
      <c r="BB3119" s="1" t="s">
        <v>130</v>
      </c>
      <c r="BC3119" s="1" t="s">
        <v>7309</v>
      </c>
      <c r="BD3119" s="1" t="s">
        <v>5099</v>
      </c>
      <c r="BE3119" s="1" t="s">
        <v>13483</v>
      </c>
      <c r="BF3119" s="1" t="s">
        <v>13507</v>
      </c>
    </row>
    <row r="3120" spans="1:73" ht="13.5" customHeight="1">
      <c r="A3120" s="4" t="str">
        <f t="shared" si="92"/>
        <v>1702_각남면_0134</v>
      </c>
      <c r="B3120" s="1">
        <v>1702</v>
      </c>
      <c r="C3120" s="1" t="s">
        <v>12741</v>
      </c>
      <c r="D3120" s="1" t="s">
        <v>12742</v>
      </c>
      <c r="E3120" s="1">
        <v>3119</v>
      </c>
      <c r="F3120" s="1">
        <v>13</v>
      </c>
      <c r="G3120" s="1" t="s">
        <v>5084</v>
      </c>
      <c r="H3120" s="1" t="s">
        <v>7063</v>
      </c>
      <c r="I3120" s="1">
        <v>1</v>
      </c>
      <c r="L3120" s="1">
        <v>3</v>
      </c>
      <c r="M3120" s="1" t="s">
        <v>3019</v>
      </c>
      <c r="N3120" s="1" t="s">
        <v>9202</v>
      </c>
      <c r="T3120" s="1" t="s">
        <v>15307</v>
      </c>
      <c r="U3120" s="1" t="s">
        <v>130</v>
      </c>
      <c r="V3120" s="1" t="s">
        <v>7309</v>
      </c>
      <c r="Y3120" s="1" t="s">
        <v>12722</v>
      </c>
      <c r="Z3120" s="1" t="s">
        <v>13088</v>
      </c>
      <c r="AC3120" s="1">
        <v>49</v>
      </c>
      <c r="AD3120" s="1" t="s">
        <v>145</v>
      </c>
      <c r="AE3120" s="1" t="s">
        <v>9775</v>
      </c>
      <c r="BB3120" s="1" t="s">
        <v>292</v>
      </c>
      <c r="BC3120" s="1" t="s">
        <v>10920</v>
      </c>
      <c r="BE3120" s="1" t="s">
        <v>13483</v>
      </c>
      <c r="BF3120" s="1" t="s">
        <v>13511</v>
      </c>
    </row>
    <row r="3121" spans="1:73" ht="13.5" customHeight="1">
      <c r="A3121" s="4" t="str">
        <f t="shared" si="92"/>
        <v>1702_각남면_0134</v>
      </c>
      <c r="B3121" s="1">
        <v>1702</v>
      </c>
      <c r="C3121" s="1" t="s">
        <v>12741</v>
      </c>
      <c r="D3121" s="1" t="s">
        <v>12742</v>
      </c>
      <c r="E3121" s="1">
        <v>3120</v>
      </c>
      <c r="F3121" s="1">
        <v>13</v>
      </c>
      <c r="G3121" s="1" t="s">
        <v>5084</v>
      </c>
      <c r="H3121" s="1" t="s">
        <v>7063</v>
      </c>
      <c r="I3121" s="1">
        <v>1</v>
      </c>
      <c r="L3121" s="1">
        <v>3</v>
      </c>
      <c r="M3121" s="1" t="s">
        <v>3019</v>
      </c>
      <c r="N3121" s="1" t="s">
        <v>9202</v>
      </c>
      <c r="T3121" s="1" t="s">
        <v>15307</v>
      </c>
      <c r="U3121" s="1" t="s">
        <v>143</v>
      </c>
      <c r="V3121" s="1" t="s">
        <v>7311</v>
      </c>
      <c r="Y3121" s="1" t="s">
        <v>3333</v>
      </c>
      <c r="Z3121" s="1" t="s">
        <v>9205</v>
      </c>
      <c r="AC3121" s="1">
        <v>35</v>
      </c>
      <c r="AD3121" s="1" t="s">
        <v>135</v>
      </c>
      <c r="AE3121" s="1" t="s">
        <v>9773</v>
      </c>
      <c r="BB3121" s="1" t="s">
        <v>292</v>
      </c>
      <c r="BC3121" s="1" t="s">
        <v>10920</v>
      </c>
      <c r="BF3121" s="1" t="s">
        <v>13509</v>
      </c>
    </row>
    <row r="3122" spans="1:73" ht="13.5" customHeight="1">
      <c r="A3122" s="4" t="str">
        <f t="shared" si="92"/>
        <v>1702_각남면_0134</v>
      </c>
      <c r="B3122" s="1">
        <v>1702</v>
      </c>
      <c r="C3122" s="1" t="s">
        <v>12741</v>
      </c>
      <c r="D3122" s="1" t="s">
        <v>12742</v>
      </c>
      <c r="E3122" s="1">
        <v>3121</v>
      </c>
      <c r="F3122" s="1">
        <v>13</v>
      </c>
      <c r="G3122" s="1" t="s">
        <v>5084</v>
      </c>
      <c r="H3122" s="1" t="s">
        <v>7063</v>
      </c>
      <c r="I3122" s="1">
        <v>1</v>
      </c>
      <c r="L3122" s="1">
        <v>3</v>
      </c>
      <c r="M3122" s="1" t="s">
        <v>3019</v>
      </c>
      <c r="N3122" s="1" t="s">
        <v>9202</v>
      </c>
      <c r="T3122" s="1" t="s">
        <v>15307</v>
      </c>
      <c r="U3122" s="1" t="s">
        <v>130</v>
      </c>
      <c r="V3122" s="1" t="s">
        <v>7309</v>
      </c>
      <c r="Y3122" s="1" t="s">
        <v>5100</v>
      </c>
      <c r="Z3122" s="1" t="s">
        <v>8232</v>
      </c>
      <c r="AC3122" s="1">
        <v>46</v>
      </c>
      <c r="AD3122" s="1" t="s">
        <v>469</v>
      </c>
      <c r="AE3122" s="1" t="s">
        <v>9803</v>
      </c>
      <c r="BB3122" s="1" t="s">
        <v>130</v>
      </c>
      <c r="BC3122" s="1" t="s">
        <v>7309</v>
      </c>
      <c r="BD3122" s="1" t="s">
        <v>5098</v>
      </c>
      <c r="BE3122" s="1" t="s">
        <v>13482</v>
      </c>
      <c r="BF3122" s="1" t="s">
        <v>13507</v>
      </c>
    </row>
    <row r="3123" spans="1:73" ht="13.5" customHeight="1">
      <c r="A3123" s="4" t="str">
        <f t="shared" si="92"/>
        <v>1702_각남면_0134</v>
      </c>
      <c r="B3123" s="1">
        <v>1702</v>
      </c>
      <c r="C3123" s="1" t="s">
        <v>12741</v>
      </c>
      <c r="D3123" s="1" t="s">
        <v>12742</v>
      </c>
      <c r="E3123" s="1">
        <v>3122</v>
      </c>
      <c r="F3123" s="1">
        <v>13</v>
      </c>
      <c r="G3123" s="1" t="s">
        <v>5084</v>
      </c>
      <c r="H3123" s="1" t="s">
        <v>7063</v>
      </c>
      <c r="I3123" s="1">
        <v>1</v>
      </c>
      <c r="L3123" s="1">
        <v>3</v>
      </c>
      <c r="M3123" s="1" t="s">
        <v>3019</v>
      </c>
      <c r="N3123" s="1" t="s">
        <v>9202</v>
      </c>
      <c r="T3123" s="1" t="s">
        <v>15307</v>
      </c>
      <c r="U3123" s="1" t="s">
        <v>130</v>
      </c>
      <c r="V3123" s="1" t="s">
        <v>7309</v>
      </c>
      <c r="Y3123" s="1" t="s">
        <v>5101</v>
      </c>
      <c r="Z3123" s="1" t="s">
        <v>9206</v>
      </c>
      <c r="AC3123" s="1">
        <v>42</v>
      </c>
      <c r="AD3123" s="1" t="s">
        <v>266</v>
      </c>
      <c r="AE3123" s="1" t="s">
        <v>9788</v>
      </c>
      <c r="AF3123" s="1" t="s">
        <v>133</v>
      </c>
      <c r="AG3123" s="1" t="s">
        <v>9820</v>
      </c>
      <c r="AH3123" s="1" t="s">
        <v>1151</v>
      </c>
      <c r="AI3123" s="1" t="s">
        <v>9954</v>
      </c>
      <c r="BC3123" s="1" t="s">
        <v>7309</v>
      </c>
      <c r="BE3123" s="1" t="s">
        <v>13019</v>
      </c>
      <c r="BF3123" s="1" t="s">
        <v>13511</v>
      </c>
    </row>
    <row r="3124" spans="1:73" ht="13.5" customHeight="1">
      <c r="A3124" s="4" t="str">
        <f t="shared" si="92"/>
        <v>1702_각남면_0134</v>
      </c>
      <c r="B3124" s="1">
        <v>1702</v>
      </c>
      <c r="C3124" s="1" t="s">
        <v>12741</v>
      </c>
      <c r="D3124" s="1" t="s">
        <v>12742</v>
      </c>
      <c r="E3124" s="1">
        <v>3123</v>
      </c>
      <c r="F3124" s="1">
        <v>13</v>
      </c>
      <c r="G3124" s="1" t="s">
        <v>5084</v>
      </c>
      <c r="H3124" s="1" t="s">
        <v>7063</v>
      </c>
      <c r="I3124" s="1">
        <v>1</v>
      </c>
      <c r="L3124" s="1">
        <v>3</v>
      </c>
      <c r="M3124" s="1" t="s">
        <v>3019</v>
      </c>
      <c r="N3124" s="1" t="s">
        <v>9202</v>
      </c>
      <c r="T3124" s="1" t="s">
        <v>15307</v>
      </c>
      <c r="U3124" s="1" t="s">
        <v>143</v>
      </c>
      <c r="V3124" s="1" t="s">
        <v>7311</v>
      </c>
      <c r="Y3124" s="1" t="s">
        <v>4506</v>
      </c>
      <c r="Z3124" s="1" t="s">
        <v>8996</v>
      </c>
      <c r="AC3124" s="1">
        <v>21</v>
      </c>
      <c r="AD3124" s="1" t="s">
        <v>246</v>
      </c>
      <c r="AE3124" s="1" t="s">
        <v>9786</v>
      </c>
      <c r="BB3124" s="1" t="s">
        <v>130</v>
      </c>
      <c r="BC3124" s="1" t="s">
        <v>7309</v>
      </c>
      <c r="BD3124" s="1" t="s">
        <v>12722</v>
      </c>
      <c r="BE3124" s="1" t="s">
        <v>13088</v>
      </c>
      <c r="BF3124" s="1" t="s">
        <v>13507</v>
      </c>
    </row>
    <row r="3125" spans="1:73" ht="13.5" customHeight="1">
      <c r="A3125" s="4" t="str">
        <f t="shared" si="92"/>
        <v>1702_각남면_0134</v>
      </c>
      <c r="B3125" s="1">
        <v>1702</v>
      </c>
      <c r="C3125" s="1" t="s">
        <v>12741</v>
      </c>
      <c r="D3125" s="1" t="s">
        <v>12742</v>
      </c>
      <c r="E3125" s="1">
        <v>3124</v>
      </c>
      <c r="F3125" s="1">
        <v>13</v>
      </c>
      <c r="G3125" s="1" t="s">
        <v>5084</v>
      </c>
      <c r="H3125" s="1" t="s">
        <v>7063</v>
      </c>
      <c r="I3125" s="1">
        <v>1</v>
      </c>
      <c r="L3125" s="1">
        <v>3</v>
      </c>
      <c r="M3125" s="1" t="s">
        <v>3019</v>
      </c>
      <c r="N3125" s="1" t="s">
        <v>9202</v>
      </c>
      <c r="T3125" s="1" t="s">
        <v>15307</v>
      </c>
      <c r="U3125" s="1" t="s">
        <v>143</v>
      </c>
      <c r="V3125" s="1" t="s">
        <v>7311</v>
      </c>
      <c r="Y3125" s="1" t="s">
        <v>1101</v>
      </c>
      <c r="Z3125" s="1" t="s">
        <v>8048</v>
      </c>
      <c r="AC3125" s="1">
        <v>20</v>
      </c>
      <c r="AD3125" s="1" t="s">
        <v>263</v>
      </c>
      <c r="AE3125" s="1" t="s">
        <v>9787</v>
      </c>
      <c r="BC3125" s="1" t="s">
        <v>7309</v>
      </c>
      <c r="BE3125" s="1" t="s">
        <v>13088</v>
      </c>
      <c r="BF3125" s="1" t="s">
        <v>13511</v>
      </c>
    </row>
    <row r="3126" spans="1:73" ht="13.5" customHeight="1">
      <c r="A3126" s="4" t="str">
        <f t="shared" si="92"/>
        <v>1702_각남면_0134</v>
      </c>
      <c r="B3126" s="1">
        <v>1702</v>
      </c>
      <c r="C3126" s="1" t="s">
        <v>12741</v>
      </c>
      <c r="D3126" s="1" t="s">
        <v>12742</v>
      </c>
      <c r="E3126" s="1">
        <v>3125</v>
      </c>
      <c r="F3126" s="1">
        <v>13</v>
      </c>
      <c r="G3126" s="1" t="s">
        <v>5084</v>
      </c>
      <c r="H3126" s="1" t="s">
        <v>7063</v>
      </c>
      <c r="I3126" s="1">
        <v>1</v>
      </c>
      <c r="L3126" s="1">
        <v>3</v>
      </c>
      <c r="M3126" s="1" t="s">
        <v>3019</v>
      </c>
      <c r="N3126" s="1" t="s">
        <v>9202</v>
      </c>
      <c r="T3126" s="1" t="s">
        <v>15307</v>
      </c>
      <c r="U3126" s="1" t="s">
        <v>130</v>
      </c>
      <c r="V3126" s="1" t="s">
        <v>7309</v>
      </c>
      <c r="Y3126" s="1" t="s">
        <v>1102</v>
      </c>
      <c r="Z3126" s="1" t="s">
        <v>8049</v>
      </c>
      <c r="AC3126" s="1">
        <v>5</v>
      </c>
      <c r="AD3126" s="1" t="s">
        <v>319</v>
      </c>
      <c r="AE3126" s="1" t="s">
        <v>7865</v>
      </c>
      <c r="AF3126" s="1" t="s">
        <v>1785</v>
      </c>
      <c r="AG3126" s="1" t="s">
        <v>9838</v>
      </c>
      <c r="AH3126" s="1" t="s">
        <v>5102</v>
      </c>
      <c r="AI3126" s="1" t="s">
        <v>9958</v>
      </c>
      <c r="BF3126" s="1" t="s">
        <v>13512</v>
      </c>
    </row>
    <row r="3127" spans="1:73" ht="13.5" customHeight="1">
      <c r="A3127" s="4" t="str">
        <f t="shared" si="92"/>
        <v>1702_각남면_0134</v>
      </c>
      <c r="B3127" s="1">
        <v>1702</v>
      </c>
      <c r="C3127" s="1" t="s">
        <v>12741</v>
      </c>
      <c r="D3127" s="1" t="s">
        <v>12742</v>
      </c>
      <c r="E3127" s="1">
        <v>3126</v>
      </c>
      <c r="F3127" s="1">
        <v>13</v>
      </c>
      <c r="G3127" s="1" t="s">
        <v>5084</v>
      </c>
      <c r="H3127" s="1" t="s">
        <v>7063</v>
      </c>
      <c r="I3127" s="1">
        <v>1</v>
      </c>
      <c r="L3127" s="1">
        <v>4</v>
      </c>
      <c r="M3127" s="1" t="s">
        <v>14960</v>
      </c>
      <c r="N3127" s="1" t="s">
        <v>14961</v>
      </c>
      <c r="O3127" s="1" t="s">
        <v>602</v>
      </c>
      <c r="P3127" s="1" t="s">
        <v>12806</v>
      </c>
      <c r="T3127" s="1" t="s">
        <v>14194</v>
      </c>
      <c r="U3127" s="1" t="s">
        <v>5103</v>
      </c>
      <c r="V3127" s="1" t="s">
        <v>7629</v>
      </c>
      <c r="W3127" s="1" t="s">
        <v>155</v>
      </c>
      <c r="X3127" s="1" t="s">
        <v>7753</v>
      </c>
      <c r="Y3127" s="1" t="s">
        <v>3738</v>
      </c>
      <c r="Z3127" s="1" t="s">
        <v>7812</v>
      </c>
      <c r="AC3127" s="1">
        <v>30</v>
      </c>
      <c r="AD3127" s="1" t="s">
        <v>78</v>
      </c>
      <c r="AE3127" s="1" t="s">
        <v>9767</v>
      </c>
      <c r="AJ3127" s="1" t="s">
        <v>17</v>
      </c>
      <c r="AK3127" s="1" t="s">
        <v>9936</v>
      </c>
      <c r="AL3127" s="1" t="s">
        <v>2044</v>
      </c>
      <c r="AM3127" s="1" t="s">
        <v>10010</v>
      </c>
      <c r="AT3127" s="1" t="s">
        <v>247</v>
      </c>
      <c r="AU3127" s="1" t="s">
        <v>7367</v>
      </c>
      <c r="AV3127" s="1" t="s">
        <v>394</v>
      </c>
      <c r="AW3127" s="1" t="s">
        <v>8850</v>
      </c>
      <c r="BG3127" s="1" t="s">
        <v>46</v>
      </c>
      <c r="BH3127" s="1" t="s">
        <v>7417</v>
      </c>
      <c r="BI3127" s="1" t="s">
        <v>5104</v>
      </c>
      <c r="BJ3127" s="1" t="s">
        <v>9343</v>
      </c>
      <c r="BK3127" s="1" t="s">
        <v>46</v>
      </c>
      <c r="BL3127" s="1" t="s">
        <v>7417</v>
      </c>
      <c r="BM3127" s="1" t="s">
        <v>5105</v>
      </c>
      <c r="BN3127" s="1" t="s">
        <v>11854</v>
      </c>
      <c r="BO3127" s="1" t="s">
        <v>46</v>
      </c>
      <c r="BP3127" s="1" t="s">
        <v>7417</v>
      </c>
      <c r="BQ3127" s="1" t="s">
        <v>5090</v>
      </c>
      <c r="BR3127" s="1" t="s">
        <v>13666</v>
      </c>
      <c r="BS3127" s="1" t="s">
        <v>3258</v>
      </c>
      <c r="BT3127" s="1" t="s">
        <v>10020</v>
      </c>
    </row>
    <row r="3128" spans="1:73" ht="13.5" customHeight="1">
      <c r="A3128" s="4" t="str">
        <f t="shared" si="92"/>
        <v>1702_각남면_0134</v>
      </c>
      <c r="B3128" s="1">
        <v>1702</v>
      </c>
      <c r="C3128" s="1" t="s">
        <v>12741</v>
      </c>
      <c r="D3128" s="1" t="s">
        <v>12742</v>
      </c>
      <c r="E3128" s="1">
        <v>3127</v>
      </c>
      <c r="F3128" s="1">
        <v>13</v>
      </c>
      <c r="G3128" s="1" t="s">
        <v>5084</v>
      </c>
      <c r="H3128" s="1" t="s">
        <v>7063</v>
      </c>
      <c r="I3128" s="1">
        <v>1</v>
      </c>
      <c r="L3128" s="1">
        <v>4</v>
      </c>
      <c r="M3128" s="1" t="s">
        <v>14960</v>
      </c>
      <c r="N3128" s="1" t="s">
        <v>14961</v>
      </c>
      <c r="S3128" s="1" t="s">
        <v>280</v>
      </c>
      <c r="T3128" s="1" t="s">
        <v>7228</v>
      </c>
      <c r="W3128" s="1" t="s">
        <v>76</v>
      </c>
      <c r="X3128" s="1" t="s">
        <v>12974</v>
      </c>
      <c r="Y3128" s="1" t="s">
        <v>88</v>
      </c>
      <c r="Z3128" s="1" t="s">
        <v>7814</v>
      </c>
      <c r="AC3128" s="1">
        <v>63</v>
      </c>
      <c r="AD3128" s="1" t="s">
        <v>217</v>
      </c>
      <c r="AE3128" s="1" t="s">
        <v>9783</v>
      </c>
    </row>
    <row r="3129" spans="1:73" ht="13.5" customHeight="1">
      <c r="A3129" s="4" t="str">
        <f t="shared" si="92"/>
        <v>1702_각남면_0134</v>
      </c>
      <c r="B3129" s="1">
        <v>1702</v>
      </c>
      <c r="C3129" s="1" t="s">
        <v>12741</v>
      </c>
      <c r="D3129" s="1" t="s">
        <v>12742</v>
      </c>
      <c r="E3129" s="1">
        <v>3128</v>
      </c>
      <c r="F3129" s="1">
        <v>13</v>
      </c>
      <c r="G3129" s="1" t="s">
        <v>5084</v>
      </c>
      <c r="H3129" s="1" t="s">
        <v>7063</v>
      </c>
      <c r="I3129" s="1">
        <v>1</v>
      </c>
      <c r="L3129" s="1">
        <v>5</v>
      </c>
      <c r="M3129" s="1" t="s">
        <v>1204</v>
      </c>
      <c r="N3129" s="1" t="s">
        <v>10082</v>
      </c>
      <c r="T3129" s="1" t="s">
        <v>14194</v>
      </c>
      <c r="U3129" s="1" t="s">
        <v>55</v>
      </c>
      <c r="V3129" s="1" t="s">
        <v>7306</v>
      </c>
      <c r="W3129" s="1" t="s">
        <v>1056</v>
      </c>
      <c r="X3129" s="1" t="s">
        <v>7774</v>
      </c>
      <c r="Y3129" s="1" t="s">
        <v>5106</v>
      </c>
      <c r="Z3129" s="1" t="s">
        <v>9207</v>
      </c>
      <c r="AC3129" s="1">
        <v>49</v>
      </c>
      <c r="AD3129" s="1" t="s">
        <v>145</v>
      </c>
      <c r="AE3129" s="1" t="s">
        <v>9775</v>
      </c>
      <c r="AJ3129" s="1" t="s">
        <v>17</v>
      </c>
      <c r="AK3129" s="1" t="s">
        <v>9936</v>
      </c>
      <c r="AL3129" s="1" t="s">
        <v>86</v>
      </c>
      <c r="AM3129" s="1" t="s">
        <v>9892</v>
      </c>
      <c r="AT3129" s="1" t="s">
        <v>275</v>
      </c>
      <c r="AU3129" s="1" t="s">
        <v>7699</v>
      </c>
      <c r="AV3129" s="1" t="s">
        <v>2725</v>
      </c>
      <c r="AW3129" s="1" t="s">
        <v>9292</v>
      </c>
      <c r="BG3129" s="1" t="s">
        <v>3555</v>
      </c>
      <c r="BH3129" s="1" t="s">
        <v>11066</v>
      </c>
      <c r="BI3129" s="1" t="s">
        <v>15380</v>
      </c>
      <c r="BJ3129" s="1" t="s">
        <v>11260</v>
      </c>
      <c r="BK3129" s="1" t="s">
        <v>2727</v>
      </c>
      <c r="BL3129" s="1" t="s">
        <v>11529</v>
      </c>
      <c r="BM3129" s="1" t="s">
        <v>2728</v>
      </c>
      <c r="BN3129" s="1" t="s">
        <v>11390</v>
      </c>
      <c r="BO3129" s="1" t="s">
        <v>207</v>
      </c>
      <c r="BP3129" s="1" t="s">
        <v>10187</v>
      </c>
      <c r="BQ3129" s="1" t="s">
        <v>2729</v>
      </c>
      <c r="BR3129" s="1" t="s">
        <v>12246</v>
      </c>
      <c r="BS3129" s="1" t="s">
        <v>443</v>
      </c>
      <c r="BT3129" s="1" t="s">
        <v>9603</v>
      </c>
    </row>
    <row r="3130" spans="1:73" ht="13.5" customHeight="1">
      <c r="A3130" s="4" t="str">
        <f t="shared" ref="A3130:A3163" si="93">HYPERLINK("http://kyu.snu.ac.kr/sdhj/index.jsp?type=hj/GK14658_00IH_0001_0134.jpg","1702_각남면_0134")</f>
        <v>1702_각남면_0134</v>
      </c>
      <c r="B3130" s="1">
        <v>1702</v>
      </c>
      <c r="C3130" s="1" t="s">
        <v>12741</v>
      </c>
      <c r="D3130" s="1" t="s">
        <v>12742</v>
      </c>
      <c r="E3130" s="1">
        <v>3129</v>
      </c>
      <c r="F3130" s="1">
        <v>13</v>
      </c>
      <c r="G3130" s="1" t="s">
        <v>5084</v>
      </c>
      <c r="H3130" s="1" t="s">
        <v>7063</v>
      </c>
      <c r="I3130" s="1">
        <v>1</v>
      </c>
      <c r="L3130" s="1">
        <v>5</v>
      </c>
      <c r="M3130" s="1" t="s">
        <v>1204</v>
      </c>
      <c r="N3130" s="1" t="s">
        <v>10082</v>
      </c>
      <c r="S3130" s="1" t="s">
        <v>49</v>
      </c>
      <c r="T3130" s="1" t="s">
        <v>2878</v>
      </c>
      <c r="W3130" s="1" t="s">
        <v>155</v>
      </c>
      <c r="X3130" s="1" t="s">
        <v>7753</v>
      </c>
      <c r="Y3130" s="1" t="s">
        <v>119</v>
      </c>
      <c r="Z3130" s="1" t="s">
        <v>7818</v>
      </c>
      <c r="AC3130" s="1">
        <v>52</v>
      </c>
      <c r="AD3130" s="1" t="s">
        <v>162</v>
      </c>
      <c r="AE3130" s="1" t="s">
        <v>9778</v>
      </c>
      <c r="AJ3130" s="1" t="s">
        <v>2054</v>
      </c>
      <c r="AK3130" s="1" t="s">
        <v>9990</v>
      </c>
      <c r="AL3130" s="1" t="s">
        <v>120</v>
      </c>
      <c r="AM3130" s="1" t="s">
        <v>9894</v>
      </c>
      <c r="AT3130" s="1" t="s">
        <v>1639</v>
      </c>
      <c r="AU3130" s="1" t="s">
        <v>7588</v>
      </c>
      <c r="AV3130" s="1" t="s">
        <v>5107</v>
      </c>
      <c r="AW3130" s="1" t="s">
        <v>10723</v>
      </c>
      <c r="BG3130" s="1" t="s">
        <v>1815</v>
      </c>
      <c r="BH3130" s="1" t="s">
        <v>11053</v>
      </c>
      <c r="BI3130" s="1" t="s">
        <v>5108</v>
      </c>
      <c r="BJ3130" s="1" t="s">
        <v>7804</v>
      </c>
      <c r="BK3130" s="1" t="s">
        <v>207</v>
      </c>
      <c r="BL3130" s="1" t="s">
        <v>10187</v>
      </c>
      <c r="BM3130" s="1" t="s">
        <v>5109</v>
      </c>
      <c r="BN3130" s="1" t="s">
        <v>11855</v>
      </c>
      <c r="BO3130" s="1" t="s">
        <v>363</v>
      </c>
      <c r="BP3130" s="1" t="s">
        <v>7491</v>
      </c>
      <c r="BQ3130" s="1" t="s">
        <v>5110</v>
      </c>
      <c r="BR3130" s="1" t="s">
        <v>12479</v>
      </c>
      <c r="BS3130" s="1" t="s">
        <v>1995</v>
      </c>
      <c r="BT3130" s="1" t="s">
        <v>10021</v>
      </c>
    </row>
    <row r="3131" spans="1:73" ht="13.5" customHeight="1">
      <c r="A3131" s="4" t="str">
        <f t="shared" si="93"/>
        <v>1702_각남면_0134</v>
      </c>
      <c r="B3131" s="1">
        <v>1702</v>
      </c>
      <c r="C3131" s="1" t="s">
        <v>12741</v>
      </c>
      <c r="D3131" s="1" t="s">
        <v>12742</v>
      </c>
      <c r="E3131" s="1">
        <v>3130</v>
      </c>
      <c r="F3131" s="1">
        <v>13</v>
      </c>
      <c r="G3131" s="1" t="s">
        <v>5084</v>
      </c>
      <c r="H3131" s="1" t="s">
        <v>7063</v>
      </c>
      <c r="I3131" s="1">
        <v>1</v>
      </c>
      <c r="L3131" s="1">
        <v>5</v>
      </c>
      <c r="M3131" s="1" t="s">
        <v>1204</v>
      </c>
      <c r="N3131" s="1" t="s">
        <v>10082</v>
      </c>
      <c r="S3131" s="1" t="s">
        <v>68</v>
      </c>
      <c r="T3131" s="1" t="s">
        <v>7222</v>
      </c>
      <c r="U3131" s="1" t="s">
        <v>55</v>
      </c>
      <c r="V3131" s="1" t="s">
        <v>7306</v>
      </c>
      <c r="Y3131" s="1" t="s">
        <v>5111</v>
      </c>
      <c r="Z3131" s="1" t="s">
        <v>9208</v>
      </c>
      <c r="AC3131" s="1">
        <v>27</v>
      </c>
      <c r="AD3131" s="1" t="s">
        <v>483</v>
      </c>
      <c r="AE3131" s="1" t="s">
        <v>9497</v>
      </c>
    </row>
    <row r="3132" spans="1:73" ht="13.5" customHeight="1">
      <c r="A3132" s="4" t="str">
        <f t="shared" si="93"/>
        <v>1702_각남면_0134</v>
      </c>
      <c r="B3132" s="1">
        <v>1702</v>
      </c>
      <c r="C3132" s="1" t="s">
        <v>12741</v>
      </c>
      <c r="D3132" s="1" t="s">
        <v>12742</v>
      </c>
      <c r="E3132" s="1">
        <v>3131</v>
      </c>
      <c r="F3132" s="1">
        <v>13</v>
      </c>
      <c r="G3132" s="1" t="s">
        <v>5084</v>
      </c>
      <c r="H3132" s="1" t="s">
        <v>7063</v>
      </c>
      <c r="I3132" s="1">
        <v>1</v>
      </c>
      <c r="L3132" s="1">
        <v>5</v>
      </c>
      <c r="M3132" s="1" t="s">
        <v>1204</v>
      </c>
      <c r="N3132" s="1" t="s">
        <v>10082</v>
      </c>
      <c r="S3132" s="1" t="s">
        <v>68</v>
      </c>
      <c r="T3132" s="1" t="s">
        <v>7222</v>
      </c>
      <c r="U3132" s="1" t="s">
        <v>55</v>
      </c>
      <c r="V3132" s="1" t="s">
        <v>7306</v>
      </c>
      <c r="Y3132" s="1" t="s">
        <v>5112</v>
      </c>
      <c r="Z3132" s="1" t="s">
        <v>9209</v>
      </c>
      <c r="AC3132" s="1">
        <v>24</v>
      </c>
      <c r="AD3132" s="1" t="s">
        <v>337</v>
      </c>
      <c r="AE3132" s="1" t="s">
        <v>9796</v>
      </c>
    </row>
    <row r="3133" spans="1:73" ht="13.5" customHeight="1">
      <c r="A3133" s="4" t="str">
        <f t="shared" si="93"/>
        <v>1702_각남면_0134</v>
      </c>
      <c r="B3133" s="1">
        <v>1702</v>
      </c>
      <c r="C3133" s="1" t="s">
        <v>12741</v>
      </c>
      <c r="D3133" s="1" t="s">
        <v>12742</v>
      </c>
      <c r="E3133" s="1">
        <v>3132</v>
      </c>
      <c r="F3133" s="1">
        <v>13</v>
      </c>
      <c r="G3133" s="1" t="s">
        <v>5084</v>
      </c>
      <c r="H3133" s="1" t="s">
        <v>7063</v>
      </c>
      <c r="I3133" s="1">
        <v>1</v>
      </c>
      <c r="L3133" s="1">
        <v>5</v>
      </c>
      <c r="M3133" s="1" t="s">
        <v>1204</v>
      </c>
      <c r="N3133" s="1" t="s">
        <v>10082</v>
      </c>
      <c r="S3133" s="1" t="s">
        <v>68</v>
      </c>
      <c r="T3133" s="1" t="s">
        <v>7222</v>
      </c>
      <c r="U3133" s="1" t="s">
        <v>55</v>
      </c>
      <c r="V3133" s="1" t="s">
        <v>7306</v>
      </c>
      <c r="Y3133" s="1" t="s">
        <v>5113</v>
      </c>
      <c r="Z3133" s="1" t="s">
        <v>9210</v>
      </c>
      <c r="AC3133" s="1">
        <v>20</v>
      </c>
      <c r="AD3133" s="1" t="s">
        <v>263</v>
      </c>
      <c r="AE3133" s="1" t="s">
        <v>9787</v>
      </c>
    </row>
    <row r="3134" spans="1:73" ht="13.5" customHeight="1">
      <c r="A3134" s="4" t="str">
        <f t="shared" si="93"/>
        <v>1702_각남면_0134</v>
      </c>
      <c r="B3134" s="1">
        <v>1702</v>
      </c>
      <c r="C3134" s="1" t="s">
        <v>12741</v>
      </c>
      <c r="D3134" s="1" t="s">
        <v>12742</v>
      </c>
      <c r="E3134" s="1">
        <v>3133</v>
      </c>
      <c r="F3134" s="1">
        <v>13</v>
      </c>
      <c r="G3134" s="1" t="s">
        <v>5084</v>
      </c>
      <c r="H3134" s="1" t="s">
        <v>7063</v>
      </c>
      <c r="I3134" s="1">
        <v>1</v>
      </c>
      <c r="L3134" s="1">
        <v>5</v>
      </c>
      <c r="M3134" s="1" t="s">
        <v>1204</v>
      </c>
      <c r="N3134" s="1" t="s">
        <v>10082</v>
      </c>
      <c r="S3134" s="1" t="s">
        <v>68</v>
      </c>
      <c r="T3134" s="1" t="s">
        <v>7222</v>
      </c>
      <c r="U3134" s="1" t="s">
        <v>55</v>
      </c>
      <c r="V3134" s="1" t="s">
        <v>7306</v>
      </c>
      <c r="Y3134" s="1" t="s">
        <v>5114</v>
      </c>
      <c r="Z3134" s="1" t="s">
        <v>9211</v>
      </c>
      <c r="AC3134" s="1">
        <v>17</v>
      </c>
      <c r="AD3134" s="1" t="s">
        <v>312</v>
      </c>
      <c r="AE3134" s="1" t="s">
        <v>7338</v>
      </c>
      <c r="AF3134" s="1" t="s">
        <v>100</v>
      </c>
      <c r="AG3134" s="1" t="s">
        <v>9819</v>
      </c>
    </row>
    <row r="3135" spans="1:73" ht="13.5" customHeight="1">
      <c r="A3135" s="4" t="str">
        <f t="shared" si="93"/>
        <v>1702_각남면_0134</v>
      </c>
      <c r="B3135" s="1">
        <v>1702</v>
      </c>
      <c r="C3135" s="1" t="s">
        <v>12741</v>
      </c>
      <c r="D3135" s="1" t="s">
        <v>12742</v>
      </c>
      <c r="E3135" s="1">
        <v>3134</v>
      </c>
      <c r="F3135" s="1">
        <v>13</v>
      </c>
      <c r="G3135" s="1" t="s">
        <v>5084</v>
      </c>
      <c r="H3135" s="1" t="s">
        <v>7063</v>
      </c>
      <c r="I3135" s="1">
        <v>1</v>
      </c>
      <c r="L3135" s="1">
        <v>5</v>
      </c>
      <c r="M3135" s="1" t="s">
        <v>1204</v>
      </c>
      <c r="N3135" s="1" t="s">
        <v>10082</v>
      </c>
      <c r="S3135" s="1" t="s">
        <v>5115</v>
      </c>
      <c r="T3135" s="1" t="s">
        <v>7275</v>
      </c>
      <c r="AF3135" s="1" t="s">
        <v>66</v>
      </c>
      <c r="AG3135" s="1" t="s">
        <v>9818</v>
      </c>
    </row>
    <row r="3136" spans="1:73" ht="13.5" customHeight="1">
      <c r="A3136" s="4" t="str">
        <f t="shared" si="93"/>
        <v>1702_각남면_0134</v>
      </c>
      <c r="B3136" s="1">
        <v>1702</v>
      </c>
      <c r="C3136" s="1" t="s">
        <v>12741</v>
      </c>
      <c r="D3136" s="1" t="s">
        <v>12742</v>
      </c>
      <c r="E3136" s="1">
        <v>3135</v>
      </c>
      <c r="F3136" s="1">
        <v>13</v>
      </c>
      <c r="G3136" s="1" t="s">
        <v>5084</v>
      </c>
      <c r="H3136" s="1" t="s">
        <v>7063</v>
      </c>
      <c r="I3136" s="1">
        <v>1</v>
      </c>
      <c r="L3136" s="1">
        <v>5</v>
      </c>
      <c r="M3136" s="1" t="s">
        <v>1204</v>
      </c>
      <c r="N3136" s="1" t="s">
        <v>10082</v>
      </c>
      <c r="S3136" s="1" t="s">
        <v>5116</v>
      </c>
      <c r="T3136" s="1" t="s">
        <v>7276</v>
      </c>
      <c r="AF3136" s="1" t="s">
        <v>66</v>
      </c>
      <c r="AG3136" s="1" t="s">
        <v>9818</v>
      </c>
      <c r="BU3136" s="1" t="s">
        <v>16163</v>
      </c>
    </row>
    <row r="3137" spans="1:73" ht="13.5" customHeight="1">
      <c r="A3137" s="4" t="str">
        <f t="shared" si="93"/>
        <v>1702_각남면_0134</v>
      </c>
      <c r="B3137" s="1">
        <v>1702</v>
      </c>
      <c r="C3137" s="1" t="s">
        <v>12741</v>
      </c>
      <c r="D3137" s="1" t="s">
        <v>12742</v>
      </c>
      <c r="E3137" s="1">
        <v>3136</v>
      </c>
      <c r="F3137" s="1">
        <v>13</v>
      </c>
      <c r="G3137" s="1" t="s">
        <v>5084</v>
      </c>
      <c r="H3137" s="1" t="s">
        <v>7063</v>
      </c>
      <c r="I3137" s="1">
        <v>1</v>
      </c>
      <c r="L3137" s="1">
        <v>5</v>
      </c>
      <c r="M3137" s="1" t="s">
        <v>1204</v>
      </c>
      <c r="N3137" s="1" t="s">
        <v>10082</v>
      </c>
      <c r="S3137" s="1" t="s">
        <v>64</v>
      </c>
      <c r="T3137" s="1" t="s">
        <v>7221</v>
      </c>
      <c r="AC3137" s="1">
        <v>17</v>
      </c>
      <c r="AD3137" s="1" t="s">
        <v>312</v>
      </c>
      <c r="AE3137" s="1" t="s">
        <v>7338</v>
      </c>
    </row>
    <row r="3138" spans="1:73" ht="13.5" customHeight="1">
      <c r="A3138" s="4" t="str">
        <f t="shared" si="93"/>
        <v>1702_각남면_0134</v>
      </c>
      <c r="B3138" s="1">
        <v>1702</v>
      </c>
      <c r="C3138" s="1" t="s">
        <v>12741</v>
      </c>
      <c r="D3138" s="1" t="s">
        <v>12742</v>
      </c>
      <c r="E3138" s="1">
        <v>3137</v>
      </c>
      <c r="F3138" s="1">
        <v>13</v>
      </c>
      <c r="G3138" s="1" t="s">
        <v>5084</v>
      </c>
      <c r="H3138" s="1" t="s">
        <v>7063</v>
      </c>
      <c r="I3138" s="1">
        <v>1</v>
      </c>
      <c r="L3138" s="1">
        <v>5</v>
      </c>
      <c r="M3138" s="1" t="s">
        <v>1204</v>
      </c>
      <c r="N3138" s="1" t="s">
        <v>10082</v>
      </c>
      <c r="T3138" s="1" t="s">
        <v>15307</v>
      </c>
      <c r="U3138" s="1" t="s">
        <v>320</v>
      </c>
      <c r="V3138" s="1" t="s">
        <v>7378</v>
      </c>
      <c r="Y3138" s="1" t="s">
        <v>3681</v>
      </c>
      <c r="Z3138" s="1" t="s">
        <v>8889</v>
      </c>
      <c r="AC3138" s="1">
        <v>25</v>
      </c>
      <c r="AD3138" s="1" t="s">
        <v>125</v>
      </c>
      <c r="AE3138" s="1" t="s">
        <v>9771</v>
      </c>
      <c r="AT3138" s="1" t="s">
        <v>259</v>
      </c>
      <c r="AU3138" s="1" t="s">
        <v>13350</v>
      </c>
      <c r="AV3138" s="1" t="s">
        <v>1306</v>
      </c>
      <c r="AW3138" s="1" t="s">
        <v>10625</v>
      </c>
      <c r="BB3138" s="1" t="s">
        <v>141</v>
      </c>
      <c r="BC3138" s="1" t="s">
        <v>7634</v>
      </c>
      <c r="BD3138" s="1" t="s">
        <v>3622</v>
      </c>
      <c r="BE3138" s="1" t="s">
        <v>8729</v>
      </c>
    </row>
    <row r="3139" spans="1:73" ht="13.5" customHeight="1">
      <c r="A3139" s="4" t="str">
        <f t="shared" si="93"/>
        <v>1702_각남면_0134</v>
      </c>
      <c r="B3139" s="1">
        <v>1702</v>
      </c>
      <c r="C3139" s="1" t="s">
        <v>12741</v>
      </c>
      <c r="D3139" s="1" t="s">
        <v>12742</v>
      </c>
      <c r="E3139" s="1">
        <v>3138</v>
      </c>
      <c r="F3139" s="1">
        <v>13</v>
      </c>
      <c r="G3139" s="1" t="s">
        <v>5084</v>
      </c>
      <c r="H3139" s="1" t="s">
        <v>7063</v>
      </c>
      <c r="I3139" s="1">
        <v>1</v>
      </c>
      <c r="L3139" s="1">
        <v>5</v>
      </c>
      <c r="M3139" s="1" t="s">
        <v>1204</v>
      </c>
      <c r="N3139" s="1" t="s">
        <v>10082</v>
      </c>
      <c r="T3139" s="1" t="s">
        <v>15307</v>
      </c>
      <c r="U3139" s="1" t="s">
        <v>320</v>
      </c>
      <c r="V3139" s="1" t="s">
        <v>7378</v>
      </c>
      <c r="Y3139" s="1" t="s">
        <v>2519</v>
      </c>
      <c r="Z3139" s="1" t="s">
        <v>8436</v>
      </c>
      <c r="AC3139" s="1">
        <v>29</v>
      </c>
      <c r="AD3139" s="1" t="s">
        <v>232</v>
      </c>
      <c r="AE3139" s="1" t="s">
        <v>9785</v>
      </c>
      <c r="AT3139" s="1" t="s">
        <v>259</v>
      </c>
      <c r="AU3139" s="1" t="s">
        <v>13350</v>
      </c>
      <c r="AV3139" s="1" t="s">
        <v>1306</v>
      </c>
      <c r="AW3139" s="1" t="s">
        <v>10625</v>
      </c>
      <c r="BB3139" s="1" t="s">
        <v>141</v>
      </c>
      <c r="BC3139" s="1" t="s">
        <v>7634</v>
      </c>
      <c r="BD3139" s="1" t="s">
        <v>3622</v>
      </c>
      <c r="BE3139" s="1" t="s">
        <v>8729</v>
      </c>
      <c r="BU3139" s="1" t="s">
        <v>3682</v>
      </c>
    </row>
    <row r="3140" spans="1:73" ht="13.5" customHeight="1">
      <c r="A3140" s="4" t="str">
        <f t="shared" si="93"/>
        <v>1702_각남면_0134</v>
      </c>
      <c r="B3140" s="1">
        <v>1702</v>
      </c>
      <c r="C3140" s="1" t="s">
        <v>12741</v>
      </c>
      <c r="D3140" s="1" t="s">
        <v>12742</v>
      </c>
      <c r="E3140" s="1">
        <v>3139</v>
      </c>
      <c r="F3140" s="1">
        <v>13</v>
      </c>
      <c r="G3140" s="1" t="s">
        <v>5084</v>
      </c>
      <c r="H3140" s="1" t="s">
        <v>7063</v>
      </c>
      <c r="I3140" s="1">
        <v>1</v>
      </c>
      <c r="L3140" s="1">
        <v>5</v>
      </c>
      <c r="M3140" s="1" t="s">
        <v>1204</v>
      </c>
      <c r="N3140" s="1" t="s">
        <v>10082</v>
      </c>
      <c r="T3140" s="1" t="s">
        <v>15307</v>
      </c>
      <c r="U3140" s="1" t="s">
        <v>130</v>
      </c>
      <c r="V3140" s="1" t="s">
        <v>7309</v>
      </c>
      <c r="Y3140" s="1" t="s">
        <v>15542</v>
      </c>
      <c r="Z3140" s="1" t="s">
        <v>8341</v>
      </c>
      <c r="AG3140" s="1" t="s">
        <v>15316</v>
      </c>
    </row>
    <row r="3141" spans="1:73" ht="13.5" customHeight="1">
      <c r="A3141" s="4" t="str">
        <f t="shared" si="93"/>
        <v>1702_각남면_0134</v>
      </c>
      <c r="B3141" s="1">
        <v>1702</v>
      </c>
      <c r="C3141" s="1" t="s">
        <v>12741</v>
      </c>
      <c r="D3141" s="1" t="s">
        <v>12742</v>
      </c>
      <c r="E3141" s="1">
        <v>3140</v>
      </c>
      <c r="F3141" s="1">
        <v>13</v>
      </c>
      <c r="G3141" s="1" t="s">
        <v>5084</v>
      </c>
      <c r="H3141" s="1" t="s">
        <v>7063</v>
      </c>
      <c r="I3141" s="1">
        <v>1</v>
      </c>
      <c r="L3141" s="1">
        <v>5</v>
      </c>
      <c r="M3141" s="1" t="s">
        <v>1204</v>
      </c>
      <c r="N3141" s="1" t="s">
        <v>10082</v>
      </c>
      <c r="T3141" s="1" t="s">
        <v>15307</v>
      </c>
      <c r="U3141" s="1" t="s">
        <v>143</v>
      </c>
      <c r="V3141" s="1" t="s">
        <v>7311</v>
      </c>
      <c r="Y3141" s="1" t="s">
        <v>14182</v>
      </c>
      <c r="Z3141" s="1" t="s">
        <v>9212</v>
      </c>
      <c r="AF3141" s="1" t="s">
        <v>5117</v>
      </c>
      <c r="AG3141" s="1" t="s">
        <v>9853</v>
      </c>
    </row>
    <row r="3142" spans="1:73" ht="13.5" customHeight="1">
      <c r="A3142" s="4" t="str">
        <f t="shared" si="93"/>
        <v>1702_각남면_0134</v>
      </c>
      <c r="B3142" s="1">
        <v>1702</v>
      </c>
      <c r="C3142" s="1" t="s">
        <v>12741</v>
      </c>
      <c r="D3142" s="1" t="s">
        <v>12742</v>
      </c>
      <c r="E3142" s="1">
        <v>3141</v>
      </c>
      <c r="F3142" s="1">
        <v>13</v>
      </c>
      <c r="G3142" s="1" t="s">
        <v>5084</v>
      </c>
      <c r="H3142" s="1" t="s">
        <v>7063</v>
      </c>
      <c r="I3142" s="1">
        <v>2</v>
      </c>
      <c r="J3142" s="1" t="s">
        <v>5118</v>
      </c>
      <c r="K3142" s="1" t="s">
        <v>12765</v>
      </c>
      <c r="L3142" s="1">
        <v>1</v>
      </c>
      <c r="M3142" s="1" t="s">
        <v>5118</v>
      </c>
      <c r="N3142" s="1" t="s">
        <v>12765</v>
      </c>
      <c r="T3142" s="1" t="s">
        <v>14194</v>
      </c>
      <c r="U3142" s="1" t="s">
        <v>4234</v>
      </c>
      <c r="V3142" s="1" t="s">
        <v>7574</v>
      </c>
      <c r="W3142" s="1" t="s">
        <v>76</v>
      </c>
      <c r="X3142" s="1" t="s">
        <v>12974</v>
      </c>
      <c r="Y3142" s="1" t="s">
        <v>2010</v>
      </c>
      <c r="Z3142" s="1" t="s">
        <v>8624</v>
      </c>
      <c r="AC3142" s="1">
        <v>41</v>
      </c>
      <c r="AD3142" s="1" t="s">
        <v>223</v>
      </c>
      <c r="AE3142" s="1" t="s">
        <v>9784</v>
      </c>
      <c r="AJ3142" s="1" t="s">
        <v>17</v>
      </c>
      <c r="AK3142" s="1" t="s">
        <v>9936</v>
      </c>
      <c r="AL3142" s="1" t="s">
        <v>79</v>
      </c>
      <c r="AM3142" s="1" t="s">
        <v>13206</v>
      </c>
      <c r="AT3142" s="1" t="s">
        <v>46</v>
      </c>
      <c r="AU3142" s="1" t="s">
        <v>7417</v>
      </c>
      <c r="AV3142" s="1" t="s">
        <v>5119</v>
      </c>
      <c r="AW3142" s="1" t="s">
        <v>10724</v>
      </c>
      <c r="BG3142" s="1" t="s">
        <v>46</v>
      </c>
      <c r="BH3142" s="1" t="s">
        <v>7417</v>
      </c>
      <c r="BI3142" s="1" t="s">
        <v>778</v>
      </c>
      <c r="BJ3142" s="1" t="s">
        <v>7968</v>
      </c>
      <c r="BK3142" s="1" t="s">
        <v>46</v>
      </c>
      <c r="BL3142" s="1" t="s">
        <v>7417</v>
      </c>
      <c r="BM3142" s="1" t="s">
        <v>1379</v>
      </c>
      <c r="BN3142" s="1" t="s">
        <v>8117</v>
      </c>
      <c r="BO3142" s="1" t="s">
        <v>189</v>
      </c>
      <c r="BP3142" s="1" t="s">
        <v>7414</v>
      </c>
      <c r="BQ3142" s="1" t="s">
        <v>5120</v>
      </c>
      <c r="BR3142" s="1" t="s">
        <v>8537</v>
      </c>
      <c r="BS3142" s="1" t="s">
        <v>2044</v>
      </c>
      <c r="BT3142" s="1" t="s">
        <v>10010</v>
      </c>
    </row>
    <row r="3143" spans="1:73" ht="13.5" customHeight="1">
      <c r="A3143" s="4" t="str">
        <f t="shared" si="93"/>
        <v>1702_각남면_0134</v>
      </c>
      <c r="B3143" s="1">
        <v>1702</v>
      </c>
      <c r="C3143" s="1" t="s">
        <v>12741</v>
      </c>
      <c r="D3143" s="1" t="s">
        <v>12742</v>
      </c>
      <c r="E3143" s="1">
        <v>3142</v>
      </c>
      <c r="F3143" s="1">
        <v>13</v>
      </c>
      <c r="G3143" s="1" t="s">
        <v>5084</v>
      </c>
      <c r="H3143" s="1" t="s">
        <v>7063</v>
      </c>
      <c r="I3143" s="1">
        <v>2</v>
      </c>
      <c r="L3143" s="1">
        <v>1</v>
      </c>
      <c r="M3143" s="1" t="s">
        <v>5118</v>
      </c>
      <c r="N3143" s="1" t="s">
        <v>12765</v>
      </c>
      <c r="S3143" s="1" t="s">
        <v>49</v>
      </c>
      <c r="T3143" s="1" t="s">
        <v>2878</v>
      </c>
      <c r="W3143" s="1" t="s">
        <v>1500</v>
      </c>
      <c r="X3143" s="1" t="s">
        <v>7780</v>
      </c>
      <c r="Y3143" s="1" t="s">
        <v>88</v>
      </c>
      <c r="Z3143" s="1" t="s">
        <v>7814</v>
      </c>
      <c r="AC3143" s="1">
        <v>40</v>
      </c>
      <c r="AD3143" s="1" t="s">
        <v>52</v>
      </c>
      <c r="AE3143" s="1" t="s">
        <v>9763</v>
      </c>
      <c r="AJ3143" s="1" t="s">
        <v>17</v>
      </c>
      <c r="AK3143" s="1" t="s">
        <v>9936</v>
      </c>
      <c r="AL3143" s="1" t="s">
        <v>1501</v>
      </c>
      <c r="AM3143" s="1" t="s">
        <v>10005</v>
      </c>
      <c r="AT3143" s="1" t="s">
        <v>3158</v>
      </c>
      <c r="AU3143" s="1" t="s">
        <v>10219</v>
      </c>
      <c r="AV3143" s="1" t="s">
        <v>3019</v>
      </c>
      <c r="AW3143" s="1" t="s">
        <v>9202</v>
      </c>
      <c r="BG3143" s="1" t="s">
        <v>194</v>
      </c>
      <c r="BH3143" s="1" t="s">
        <v>7558</v>
      </c>
      <c r="BI3143" s="1" t="s">
        <v>15467</v>
      </c>
      <c r="BJ3143" s="1" t="s">
        <v>9434</v>
      </c>
      <c r="BK3143" s="1" t="s">
        <v>46</v>
      </c>
      <c r="BL3143" s="1" t="s">
        <v>7417</v>
      </c>
      <c r="BM3143" s="1" t="s">
        <v>1503</v>
      </c>
      <c r="BN3143" s="1" t="s">
        <v>10660</v>
      </c>
      <c r="BO3143" s="1" t="s">
        <v>46</v>
      </c>
      <c r="BP3143" s="1" t="s">
        <v>7417</v>
      </c>
      <c r="BQ3143" s="1" t="s">
        <v>5121</v>
      </c>
      <c r="BR3143" s="1" t="s">
        <v>12403</v>
      </c>
      <c r="BS3143" s="1" t="s">
        <v>416</v>
      </c>
      <c r="BT3143" s="1" t="s">
        <v>8868</v>
      </c>
    </row>
    <row r="3144" spans="1:73" ht="13.5" customHeight="1">
      <c r="A3144" s="4" t="str">
        <f t="shared" si="93"/>
        <v>1702_각남면_0134</v>
      </c>
      <c r="B3144" s="1">
        <v>1702</v>
      </c>
      <c r="C3144" s="1" t="s">
        <v>12741</v>
      </c>
      <c r="D3144" s="1" t="s">
        <v>12742</v>
      </c>
      <c r="E3144" s="1">
        <v>3143</v>
      </c>
      <c r="F3144" s="1">
        <v>13</v>
      </c>
      <c r="G3144" s="1" t="s">
        <v>5084</v>
      </c>
      <c r="H3144" s="1" t="s">
        <v>7063</v>
      </c>
      <c r="I3144" s="1">
        <v>2</v>
      </c>
      <c r="L3144" s="1">
        <v>1</v>
      </c>
      <c r="M3144" s="1" t="s">
        <v>5118</v>
      </c>
      <c r="N3144" s="1" t="s">
        <v>12765</v>
      </c>
      <c r="S3144" s="1" t="s">
        <v>68</v>
      </c>
      <c r="T3144" s="1" t="s">
        <v>7222</v>
      </c>
      <c r="U3144" s="1" t="s">
        <v>1892</v>
      </c>
      <c r="V3144" s="1" t="s">
        <v>12851</v>
      </c>
      <c r="Y3144" s="1" t="s">
        <v>5122</v>
      </c>
      <c r="Z3144" s="1" t="s">
        <v>9213</v>
      </c>
      <c r="AC3144" s="1">
        <v>22</v>
      </c>
      <c r="AD3144" s="1" t="s">
        <v>465</v>
      </c>
      <c r="AE3144" s="1" t="s">
        <v>9802</v>
      </c>
      <c r="BU3144" s="1" t="s">
        <v>16120</v>
      </c>
    </row>
    <row r="3145" spans="1:73" ht="13.5" customHeight="1">
      <c r="A3145" s="4" t="str">
        <f t="shared" si="93"/>
        <v>1702_각남면_0134</v>
      </c>
      <c r="B3145" s="1">
        <v>1702</v>
      </c>
      <c r="C3145" s="1" t="s">
        <v>12741</v>
      </c>
      <c r="D3145" s="1" t="s">
        <v>12742</v>
      </c>
      <c r="E3145" s="1">
        <v>3144</v>
      </c>
      <c r="F3145" s="1">
        <v>13</v>
      </c>
      <c r="G3145" s="1" t="s">
        <v>5084</v>
      </c>
      <c r="H3145" s="1" t="s">
        <v>7063</v>
      </c>
      <c r="I3145" s="1">
        <v>2</v>
      </c>
      <c r="L3145" s="1">
        <v>1</v>
      </c>
      <c r="M3145" s="1" t="s">
        <v>5118</v>
      </c>
      <c r="N3145" s="1" t="s">
        <v>12765</v>
      </c>
      <c r="S3145" s="1" t="s">
        <v>64</v>
      </c>
      <c r="T3145" s="1" t="s">
        <v>7221</v>
      </c>
      <c r="Y3145" s="1" t="s">
        <v>5123</v>
      </c>
      <c r="Z3145" s="1" t="s">
        <v>9214</v>
      </c>
      <c r="AC3145" s="1">
        <v>10</v>
      </c>
      <c r="AD3145" s="1" t="s">
        <v>72</v>
      </c>
      <c r="AE3145" s="1" t="s">
        <v>9765</v>
      </c>
      <c r="AF3145" s="1" t="s">
        <v>100</v>
      </c>
      <c r="AG3145" s="1" t="s">
        <v>9819</v>
      </c>
    </row>
    <row r="3146" spans="1:73" ht="13.5" customHeight="1">
      <c r="A3146" s="4" t="str">
        <f t="shared" si="93"/>
        <v>1702_각남면_0134</v>
      </c>
      <c r="B3146" s="1">
        <v>1702</v>
      </c>
      <c r="C3146" s="1" t="s">
        <v>12741</v>
      </c>
      <c r="D3146" s="1" t="s">
        <v>12742</v>
      </c>
      <c r="E3146" s="1">
        <v>3145</v>
      </c>
      <c r="F3146" s="1">
        <v>13</v>
      </c>
      <c r="G3146" s="1" t="s">
        <v>5084</v>
      </c>
      <c r="H3146" s="1" t="s">
        <v>7063</v>
      </c>
      <c r="I3146" s="1">
        <v>2</v>
      </c>
      <c r="L3146" s="1">
        <v>2</v>
      </c>
      <c r="M3146" s="1" t="s">
        <v>14437</v>
      </c>
      <c r="N3146" s="1" t="s">
        <v>14438</v>
      </c>
      <c r="T3146" s="1" t="s">
        <v>14194</v>
      </c>
      <c r="U3146" s="1" t="s">
        <v>55</v>
      </c>
      <c r="V3146" s="1" t="s">
        <v>7306</v>
      </c>
      <c r="W3146" s="1" t="s">
        <v>5124</v>
      </c>
      <c r="X3146" s="1" t="s">
        <v>7799</v>
      </c>
      <c r="Y3146" s="1" t="s">
        <v>5125</v>
      </c>
      <c r="Z3146" s="1" t="s">
        <v>9215</v>
      </c>
      <c r="AC3146" s="1">
        <v>63</v>
      </c>
      <c r="AD3146" s="1" t="s">
        <v>217</v>
      </c>
      <c r="AE3146" s="1" t="s">
        <v>9783</v>
      </c>
      <c r="AJ3146" s="1" t="s">
        <v>17</v>
      </c>
      <c r="AK3146" s="1" t="s">
        <v>9936</v>
      </c>
      <c r="AL3146" s="1" t="s">
        <v>5126</v>
      </c>
      <c r="AM3146" s="1" t="s">
        <v>9982</v>
      </c>
      <c r="AT3146" s="1" t="s">
        <v>207</v>
      </c>
      <c r="AU3146" s="1" t="s">
        <v>10187</v>
      </c>
      <c r="AV3146" s="1" t="s">
        <v>5127</v>
      </c>
      <c r="AW3146" s="1" t="s">
        <v>8667</v>
      </c>
      <c r="BG3146" s="1" t="s">
        <v>207</v>
      </c>
      <c r="BH3146" s="1" t="s">
        <v>10187</v>
      </c>
      <c r="BI3146" s="1" t="s">
        <v>15946</v>
      </c>
      <c r="BJ3146" s="1" t="s">
        <v>11398</v>
      </c>
      <c r="BK3146" s="1" t="s">
        <v>207</v>
      </c>
      <c r="BL3146" s="1" t="s">
        <v>10187</v>
      </c>
      <c r="BM3146" s="1" t="s">
        <v>5128</v>
      </c>
      <c r="BN3146" s="1" t="s">
        <v>7791</v>
      </c>
      <c r="BO3146" s="1" t="s">
        <v>207</v>
      </c>
      <c r="BP3146" s="1" t="s">
        <v>10187</v>
      </c>
      <c r="BQ3146" s="1" t="s">
        <v>4535</v>
      </c>
      <c r="BR3146" s="1" t="s">
        <v>13746</v>
      </c>
      <c r="BS3146" s="1" t="s">
        <v>4705</v>
      </c>
      <c r="BT3146" s="1" t="s">
        <v>10027</v>
      </c>
    </row>
    <row r="3147" spans="1:73" ht="13.5" customHeight="1">
      <c r="A3147" s="4" t="str">
        <f t="shared" si="93"/>
        <v>1702_각남면_0134</v>
      </c>
      <c r="B3147" s="1">
        <v>1702</v>
      </c>
      <c r="C3147" s="1" t="s">
        <v>12741</v>
      </c>
      <c r="D3147" s="1" t="s">
        <v>12742</v>
      </c>
      <c r="E3147" s="1">
        <v>3146</v>
      </c>
      <c r="F3147" s="1">
        <v>13</v>
      </c>
      <c r="G3147" s="1" t="s">
        <v>5084</v>
      </c>
      <c r="H3147" s="1" t="s">
        <v>7063</v>
      </c>
      <c r="I3147" s="1">
        <v>2</v>
      </c>
      <c r="L3147" s="1">
        <v>2</v>
      </c>
      <c r="M3147" s="1" t="s">
        <v>14437</v>
      </c>
      <c r="N3147" s="1" t="s">
        <v>14438</v>
      </c>
      <c r="S3147" s="1" t="s">
        <v>49</v>
      </c>
      <c r="T3147" s="1" t="s">
        <v>2878</v>
      </c>
      <c r="W3147" s="1" t="s">
        <v>3704</v>
      </c>
      <c r="X3147" s="1" t="s">
        <v>7796</v>
      </c>
      <c r="Y3147" s="1" t="s">
        <v>119</v>
      </c>
      <c r="Z3147" s="1" t="s">
        <v>7818</v>
      </c>
      <c r="AC3147" s="1">
        <v>43</v>
      </c>
      <c r="AD3147" s="1" t="s">
        <v>353</v>
      </c>
      <c r="AE3147" s="1" t="s">
        <v>9797</v>
      </c>
      <c r="AJ3147" s="1" t="s">
        <v>2054</v>
      </c>
      <c r="AK3147" s="1" t="s">
        <v>9990</v>
      </c>
      <c r="AL3147" s="1" t="s">
        <v>97</v>
      </c>
      <c r="AM3147" s="1" t="s">
        <v>9880</v>
      </c>
      <c r="AT3147" s="1" t="s">
        <v>207</v>
      </c>
      <c r="AU3147" s="1" t="s">
        <v>10187</v>
      </c>
      <c r="AV3147" s="1" t="s">
        <v>5129</v>
      </c>
      <c r="AW3147" s="1" t="s">
        <v>10725</v>
      </c>
      <c r="BG3147" s="1" t="s">
        <v>685</v>
      </c>
      <c r="BH3147" s="1" t="s">
        <v>13520</v>
      </c>
      <c r="BI3147" s="1" t="s">
        <v>5130</v>
      </c>
      <c r="BJ3147" s="1" t="s">
        <v>11399</v>
      </c>
      <c r="BK3147" s="1" t="s">
        <v>207</v>
      </c>
      <c r="BL3147" s="1" t="s">
        <v>10187</v>
      </c>
      <c r="BM3147" s="1" t="s">
        <v>15543</v>
      </c>
      <c r="BN3147" s="1" t="s">
        <v>11856</v>
      </c>
      <c r="BO3147" s="1" t="s">
        <v>207</v>
      </c>
      <c r="BP3147" s="1" t="s">
        <v>10187</v>
      </c>
      <c r="BQ3147" s="1" t="s">
        <v>5131</v>
      </c>
      <c r="BR3147" s="1" t="s">
        <v>12480</v>
      </c>
      <c r="BS3147" s="1" t="s">
        <v>360</v>
      </c>
      <c r="BT3147" s="1" t="s">
        <v>9928</v>
      </c>
    </row>
    <row r="3148" spans="1:73" ht="13.5" customHeight="1">
      <c r="A3148" s="4" t="str">
        <f t="shared" si="93"/>
        <v>1702_각남면_0134</v>
      </c>
      <c r="B3148" s="1">
        <v>1702</v>
      </c>
      <c r="C3148" s="1" t="s">
        <v>12741</v>
      </c>
      <c r="D3148" s="1" t="s">
        <v>12742</v>
      </c>
      <c r="E3148" s="1">
        <v>3147</v>
      </c>
      <c r="F3148" s="1">
        <v>13</v>
      </c>
      <c r="G3148" s="1" t="s">
        <v>5084</v>
      </c>
      <c r="H3148" s="1" t="s">
        <v>7063</v>
      </c>
      <c r="I3148" s="1">
        <v>2</v>
      </c>
      <c r="L3148" s="1">
        <v>2</v>
      </c>
      <c r="M3148" s="1" t="s">
        <v>14437</v>
      </c>
      <c r="N3148" s="1" t="s">
        <v>14438</v>
      </c>
      <c r="S3148" s="1" t="s">
        <v>3618</v>
      </c>
      <c r="T3148" s="1" t="s">
        <v>7271</v>
      </c>
      <c r="W3148" s="1" t="s">
        <v>148</v>
      </c>
      <c r="X3148" s="1" t="s">
        <v>11263</v>
      </c>
      <c r="Y3148" s="1" t="s">
        <v>88</v>
      </c>
      <c r="Z3148" s="1" t="s">
        <v>7814</v>
      </c>
      <c r="AC3148" s="1">
        <v>52</v>
      </c>
      <c r="AD3148" s="1" t="s">
        <v>162</v>
      </c>
      <c r="AE3148" s="1" t="s">
        <v>9778</v>
      </c>
      <c r="AJ3148" s="1" t="s">
        <v>17</v>
      </c>
      <c r="AK3148" s="1" t="s">
        <v>9936</v>
      </c>
      <c r="AL3148" s="1" t="s">
        <v>5132</v>
      </c>
      <c r="AM3148" s="1" t="s">
        <v>10032</v>
      </c>
    </row>
    <row r="3149" spans="1:73" ht="13.5" customHeight="1">
      <c r="A3149" s="4" t="str">
        <f t="shared" si="93"/>
        <v>1702_각남면_0134</v>
      </c>
      <c r="B3149" s="1">
        <v>1702</v>
      </c>
      <c r="C3149" s="1" t="s">
        <v>12741</v>
      </c>
      <c r="D3149" s="1" t="s">
        <v>12742</v>
      </c>
      <c r="E3149" s="1">
        <v>3148</v>
      </c>
      <c r="F3149" s="1">
        <v>13</v>
      </c>
      <c r="G3149" s="1" t="s">
        <v>5084</v>
      </c>
      <c r="H3149" s="1" t="s">
        <v>7063</v>
      </c>
      <c r="I3149" s="1">
        <v>2</v>
      </c>
      <c r="L3149" s="1">
        <v>2</v>
      </c>
      <c r="M3149" s="1" t="s">
        <v>14437</v>
      </c>
      <c r="N3149" s="1" t="s">
        <v>14438</v>
      </c>
      <c r="S3149" s="1" t="s">
        <v>3861</v>
      </c>
      <c r="T3149" s="1" t="s">
        <v>7275</v>
      </c>
      <c r="AC3149" s="1">
        <v>28</v>
      </c>
      <c r="AD3149" s="1" t="s">
        <v>650</v>
      </c>
      <c r="AE3149" s="1" t="s">
        <v>9810</v>
      </c>
      <c r="AF3149" s="1" t="s">
        <v>100</v>
      </c>
      <c r="AG3149" s="1" t="s">
        <v>9819</v>
      </c>
    </row>
    <row r="3150" spans="1:73" ht="13.5" customHeight="1">
      <c r="A3150" s="4" t="str">
        <f t="shared" si="93"/>
        <v>1702_각남면_0134</v>
      </c>
      <c r="B3150" s="1">
        <v>1702</v>
      </c>
      <c r="C3150" s="1" t="s">
        <v>12741</v>
      </c>
      <c r="D3150" s="1" t="s">
        <v>12742</v>
      </c>
      <c r="E3150" s="1">
        <v>3149</v>
      </c>
      <c r="F3150" s="1">
        <v>13</v>
      </c>
      <c r="G3150" s="1" t="s">
        <v>5084</v>
      </c>
      <c r="H3150" s="1" t="s">
        <v>7063</v>
      </c>
      <c r="I3150" s="1">
        <v>2</v>
      </c>
      <c r="L3150" s="1">
        <v>2</v>
      </c>
      <c r="M3150" s="1" t="s">
        <v>14437</v>
      </c>
      <c r="N3150" s="1" t="s">
        <v>14438</v>
      </c>
      <c r="S3150" s="1" t="s">
        <v>12830</v>
      </c>
      <c r="T3150" s="1" t="s">
        <v>12831</v>
      </c>
      <c r="U3150" s="1" t="s">
        <v>476</v>
      </c>
      <c r="V3150" s="1" t="s">
        <v>12832</v>
      </c>
      <c r="Y3150" s="1" t="s">
        <v>5133</v>
      </c>
      <c r="Z3150" s="1" t="s">
        <v>8192</v>
      </c>
      <c r="AC3150" s="1">
        <v>11</v>
      </c>
      <c r="AD3150" s="1" t="s">
        <v>495</v>
      </c>
      <c r="AE3150" s="1" t="s">
        <v>9805</v>
      </c>
      <c r="AF3150" s="1" t="s">
        <v>100</v>
      </c>
      <c r="AG3150" s="1" t="s">
        <v>9819</v>
      </c>
    </row>
    <row r="3151" spans="1:73" ht="13.5" customHeight="1">
      <c r="A3151" s="4" t="str">
        <f t="shared" si="93"/>
        <v>1702_각남면_0134</v>
      </c>
      <c r="B3151" s="1">
        <v>1702</v>
      </c>
      <c r="C3151" s="1" t="s">
        <v>12741</v>
      </c>
      <c r="D3151" s="1" t="s">
        <v>12742</v>
      </c>
      <c r="E3151" s="1">
        <v>3150</v>
      </c>
      <c r="F3151" s="1">
        <v>13</v>
      </c>
      <c r="G3151" s="1" t="s">
        <v>5084</v>
      </c>
      <c r="H3151" s="1" t="s">
        <v>7063</v>
      </c>
      <c r="I3151" s="1">
        <v>2</v>
      </c>
      <c r="L3151" s="1">
        <v>2</v>
      </c>
      <c r="M3151" s="1" t="s">
        <v>14437</v>
      </c>
      <c r="N3151" s="1" t="s">
        <v>14438</v>
      </c>
      <c r="T3151" s="1" t="s">
        <v>15306</v>
      </c>
      <c r="U3151" s="1" t="s">
        <v>143</v>
      </c>
      <c r="V3151" s="1" t="s">
        <v>7311</v>
      </c>
      <c r="Y3151" s="1" t="s">
        <v>196</v>
      </c>
      <c r="Z3151" s="1" t="s">
        <v>9216</v>
      </c>
      <c r="AF3151" s="1" t="s">
        <v>5134</v>
      </c>
      <c r="AG3151" s="1" t="s">
        <v>9854</v>
      </c>
    </row>
    <row r="3152" spans="1:73" ht="13.5" customHeight="1">
      <c r="A3152" s="4" t="str">
        <f t="shared" si="93"/>
        <v>1702_각남면_0134</v>
      </c>
      <c r="B3152" s="1">
        <v>1702</v>
      </c>
      <c r="C3152" s="1" t="s">
        <v>12741</v>
      </c>
      <c r="D3152" s="1" t="s">
        <v>12742</v>
      </c>
      <c r="E3152" s="1">
        <v>3151</v>
      </c>
      <c r="F3152" s="1">
        <v>13</v>
      </c>
      <c r="G3152" s="1" t="s">
        <v>5084</v>
      </c>
      <c r="H3152" s="1" t="s">
        <v>7063</v>
      </c>
      <c r="I3152" s="1">
        <v>2</v>
      </c>
      <c r="L3152" s="1">
        <v>2</v>
      </c>
      <c r="M3152" s="1" t="s">
        <v>14437</v>
      </c>
      <c r="N3152" s="1" t="s">
        <v>14438</v>
      </c>
      <c r="T3152" s="1" t="s">
        <v>15306</v>
      </c>
      <c r="U3152" s="1" t="s">
        <v>5135</v>
      </c>
      <c r="V3152" s="1" t="s">
        <v>7630</v>
      </c>
      <c r="Y3152" s="1" t="s">
        <v>2731</v>
      </c>
      <c r="Z3152" s="1" t="s">
        <v>9217</v>
      </c>
      <c r="AC3152" s="1">
        <v>92</v>
      </c>
      <c r="AD3152" s="1" t="s">
        <v>178</v>
      </c>
      <c r="AE3152" s="1" t="s">
        <v>9780</v>
      </c>
      <c r="AF3152" s="1" t="s">
        <v>5136</v>
      </c>
      <c r="AG3152" s="1" t="s">
        <v>9855</v>
      </c>
      <c r="AT3152" s="1" t="s">
        <v>143</v>
      </c>
      <c r="AU3152" s="1" t="s">
        <v>7311</v>
      </c>
      <c r="AV3152" s="1" t="s">
        <v>5137</v>
      </c>
      <c r="AW3152" s="1" t="s">
        <v>10726</v>
      </c>
      <c r="BB3152" s="1" t="s">
        <v>130</v>
      </c>
      <c r="BC3152" s="1" t="s">
        <v>7309</v>
      </c>
      <c r="BF3152" s="1" t="s">
        <v>13507</v>
      </c>
    </row>
    <row r="3153" spans="1:58" ht="13.5" customHeight="1">
      <c r="A3153" s="4" t="str">
        <f t="shared" si="93"/>
        <v>1702_각남면_0134</v>
      </c>
      <c r="B3153" s="1">
        <v>1702</v>
      </c>
      <c r="C3153" s="1" t="s">
        <v>12741</v>
      </c>
      <c r="D3153" s="1" t="s">
        <v>12742</v>
      </c>
      <c r="E3153" s="1">
        <v>3152</v>
      </c>
      <c r="F3153" s="1">
        <v>13</v>
      </c>
      <c r="G3153" s="1" t="s">
        <v>5084</v>
      </c>
      <c r="H3153" s="1" t="s">
        <v>7063</v>
      </c>
      <c r="I3153" s="1">
        <v>2</v>
      </c>
      <c r="L3153" s="1">
        <v>2</v>
      </c>
      <c r="M3153" s="1" t="s">
        <v>14437</v>
      </c>
      <c r="N3153" s="1" t="s">
        <v>14438</v>
      </c>
      <c r="T3153" s="1" t="s">
        <v>15306</v>
      </c>
      <c r="U3153" s="1" t="s">
        <v>130</v>
      </c>
      <c r="V3153" s="1" t="s">
        <v>7309</v>
      </c>
      <c r="Y3153" s="1" t="s">
        <v>1175</v>
      </c>
      <c r="Z3153" s="1" t="s">
        <v>9218</v>
      </c>
      <c r="AG3153" s="1" t="s">
        <v>15658</v>
      </c>
      <c r="AT3153" s="1" t="s">
        <v>143</v>
      </c>
      <c r="AU3153" s="1" t="s">
        <v>7311</v>
      </c>
      <c r="AV3153" s="1" t="s">
        <v>5138</v>
      </c>
      <c r="AW3153" s="1" t="s">
        <v>10727</v>
      </c>
      <c r="BB3153" s="1" t="s">
        <v>713</v>
      </c>
      <c r="BC3153" s="1" t="s">
        <v>13466</v>
      </c>
      <c r="BF3153" s="1" t="s">
        <v>13507</v>
      </c>
    </row>
    <row r="3154" spans="1:58" ht="13.5" customHeight="1">
      <c r="A3154" s="4" t="str">
        <f t="shared" si="93"/>
        <v>1702_각남면_0134</v>
      </c>
      <c r="B3154" s="1">
        <v>1702</v>
      </c>
      <c r="C3154" s="1" t="s">
        <v>12741</v>
      </c>
      <c r="D3154" s="1" t="s">
        <v>12742</v>
      </c>
      <c r="E3154" s="1">
        <v>3153</v>
      </c>
      <c r="F3154" s="1">
        <v>13</v>
      </c>
      <c r="G3154" s="1" t="s">
        <v>5084</v>
      </c>
      <c r="H3154" s="1" t="s">
        <v>7063</v>
      </c>
      <c r="I3154" s="1">
        <v>2</v>
      </c>
      <c r="L3154" s="1">
        <v>2</v>
      </c>
      <c r="M3154" s="1" t="s">
        <v>14437</v>
      </c>
      <c r="N3154" s="1" t="s">
        <v>14438</v>
      </c>
      <c r="T3154" s="1" t="s">
        <v>15306</v>
      </c>
      <c r="U3154" s="1" t="s">
        <v>143</v>
      </c>
      <c r="V3154" s="1" t="s">
        <v>7311</v>
      </c>
      <c r="Y3154" s="1" t="s">
        <v>1025</v>
      </c>
      <c r="Z3154" s="1" t="s">
        <v>13014</v>
      </c>
      <c r="AG3154" s="1" t="s">
        <v>15658</v>
      </c>
      <c r="AU3154" s="1" t="s">
        <v>7311</v>
      </c>
      <c r="AW3154" s="1" t="s">
        <v>10727</v>
      </c>
      <c r="BC3154" s="1" t="s">
        <v>13466</v>
      </c>
      <c r="BF3154" s="1" t="s">
        <v>13511</v>
      </c>
    </row>
    <row r="3155" spans="1:58" ht="13.5" customHeight="1">
      <c r="A3155" s="4" t="str">
        <f t="shared" si="93"/>
        <v>1702_각남면_0134</v>
      </c>
      <c r="B3155" s="1">
        <v>1702</v>
      </c>
      <c r="C3155" s="1" t="s">
        <v>12741</v>
      </c>
      <c r="D3155" s="1" t="s">
        <v>12742</v>
      </c>
      <c r="E3155" s="1">
        <v>3154</v>
      </c>
      <c r="F3155" s="1">
        <v>13</v>
      </c>
      <c r="G3155" s="1" t="s">
        <v>5084</v>
      </c>
      <c r="H3155" s="1" t="s">
        <v>7063</v>
      </c>
      <c r="I3155" s="1">
        <v>2</v>
      </c>
      <c r="L3155" s="1">
        <v>2</v>
      </c>
      <c r="M3155" s="1" t="s">
        <v>14437</v>
      </c>
      <c r="N3155" s="1" t="s">
        <v>14438</v>
      </c>
      <c r="T3155" s="1" t="s">
        <v>15306</v>
      </c>
      <c r="U3155" s="1" t="s">
        <v>130</v>
      </c>
      <c r="V3155" s="1" t="s">
        <v>7309</v>
      </c>
      <c r="Y3155" s="1" t="s">
        <v>5139</v>
      </c>
      <c r="Z3155" s="1" t="s">
        <v>9219</v>
      </c>
      <c r="AG3155" s="1" t="s">
        <v>15658</v>
      </c>
      <c r="AT3155" s="1" t="s">
        <v>143</v>
      </c>
      <c r="AU3155" s="1" t="s">
        <v>7311</v>
      </c>
      <c r="AV3155" s="1" t="s">
        <v>5140</v>
      </c>
      <c r="AW3155" s="1" t="s">
        <v>10728</v>
      </c>
      <c r="BB3155" s="1" t="s">
        <v>713</v>
      </c>
      <c r="BC3155" s="1" t="s">
        <v>13466</v>
      </c>
      <c r="BF3155" s="1" t="s">
        <v>13507</v>
      </c>
    </row>
    <row r="3156" spans="1:58" ht="13.5" customHeight="1">
      <c r="A3156" s="4" t="str">
        <f t="shared" si="93"/>
        <v>1702_각남면_0134</v>
      </c>
      <c r="B3156" s="1">
        <v>1702</v>
      </c>
      <c r="C3156" s="1" t="s">
        <v>12741</v>
      </c>
      <c r="D3156" s="1" t="s">
        <v>12742</v>
      </c>
      <c r="E3156" s="1">
        <v>3155</v>
      </c>
      <c r="F3156" s="1">
        <v>13</v>
      </c>
      <c r="G3156" s="1" t="s">
        <v>5084</v>
      </c>
      <c r="H3156" s="1" t="s">
        <v>7063</v>
      </c>
      <c r="I3156" s="1">
        <v>2</v>
      </c>
      <c r="L3156" s="1">
        <v>2</v>
      </c>
      <c r="M3156" s="1" t="s">
        <v>14437</v>
      </c>
      <c r="N3156" s="1" t="s">
        <v>14438</v>
      </c>
      <c r="T3156" s="1" t="s">
        <v>15306</v>
      </c>
      <c r="U3156" s="1" t="s">
        <v>130</v>
      </c>
      <c r="V3156" s="1" t="s">
        <v>7309</v>
      </c>
      <c r="Y3156" s="1" t="s">
        <v>5141</v>
      </c>
      <c r="Z3156" s="1" t="s">
        <v>9220</v>
      </c>
      <c r="AG3156" s="1" t="s">
        <v>15658</v>
      </c>
      <c r="BB3156" s="1" t="s">
        <v>130</v>
      </c>
      <c r="BC3156" s="1" t="s">
        <v>7309</v>
      </c>
      <c r="BD3156" s="1" t="s">
        <v>5142</v>
      </c>
      <c r="BE3156" s="1" t="s">
        <v>10989</v>
      </c>
      <c r="BF3156" s="1" t="s">
        <v>13512</v>
      </c>
    </row>
    <row r="3157" spans="1:58" ht="13.5" customHeight="1">
      <c r="A3157" s="4" t="str">
        <f t="shared" si="93"/>
        <v>1702_각남면_0134</v>
      </c>
      <c r="B3157" s="1">
        <v>1702</v>
      </c>
      <c r="C3157" s="1" t="s">
        <v>12741</v>
      </c>
      <c r="D3157" s="1" t="s">
        <v>12742</v>
      </c>
      <c r="E3157" s="1">
        <v>3156</v>
      </c>
      <c r="F3157" s="1">
        <v>13</v>
      </c>
      <c r="G3157" s="1" t="s">
        <v>5084</v>
      </c>
      <c r="H3157" s="1" t="s">
        <v>7063</v>
      </c>
      <c r="I3157" s="1">
        <v>2</v>
      </c>
      <c r="L3157" s="1">
        <v>2</v>
      </c>
      <c r="M3157" s="1" t="s">
        <v>14437</v>
      </c>
      <c r="N3157" s="1" t="s">
        <v>14438</v>
      </c>
      <c r="T3157" s="1" t="s">
        <v>15306</v>
      </c>
      <c r="U3157" s="1" t="s">
        <v>143</v>
      </c>
      <c r="V3157" s="1" t="s">
        <v>7311</v>
      </c>
      <c r="Y3157" s="1" t="s">
        <v>12728</v>
      </c>
      <c r="Z3157" s="1" t="s">
        <v>12991</v>
      </c>
      <c r="AG3157" s="1" t="s">
        <v>15658</v>
      </c>
      <c r="AT3157" s="1" t="s">
        <v>143</v>
      </c>
      <c r="AU3157" s="1" t="s">
        <v>7311</v>
      </c>
      <c r="AV3157" s="1" t="s">
        <v>5143</v>
      </c>
      <c r="AW3157" s="1" t="s">
        <v>10729</v>
      </c>
      <c r="BB3157" s="1" t="s">
        <v>713</v>
      </c>
      <c r="BC3157" s="1" t="s">
        <v>13466</v>
      </c>
      <c r="BF3157" s="1" t="s">
        <v>13507</v>
      </c>
    </row>
    <row r="3158" spans="1:58" ht="13.5" customHeight="1">
      <c r="A3158" s="4" t="str">
        <f t="shared" si="93"/>
        <v>1702_각남면_0134</v>
      </c>
      <c r="B3158" s="1">
        <v>1702</v>
      </c>
      <c r="C3158" s="1" t="s">
        <v>12741</v>
      </c>
      <c r="D3158" s="1" t="s">
        <v>12742</v>
      </c>
      <c r="E3158" s="1">
        <v>3157</v>
      </c>
      <c r="F3158" s="1">
        <v>13</v>
      </c>
      <c r="G3158" s="1" t="s">
        <v>5084</v>
      </c>
      <c r="H3158" s="1" t="s">
        <v>7063</v>
      </c>
      <c r="I3158" s="1">
        <v>2</v>
      </c>
      <c r="L3158" s="1">
        <v>2</v>
      </c>
      <c r="M3158" s="1" t="s">
        <v>14437</v>
      </c>
      <c r="N3158" s="1" t="s">
        <v>14438</v>
      </c>
      <c r="T3158" s="1" t="s">
        <v>15306</v>
      </c>
      <c r="U3158" s="1" t="s">
        <v>130</v>
      </c>
      <c r="V3158" s="1" t="s">
        <v>7309</v>
      </c>
      <c r="Y3158" s="1" t="s">
        <v>1097</v>
      </c>
      <c r="Z3158" s="1" t="s">
        <v>8491</v>
      </c>
      <c r="AG3158" s="1" t="s">
        <v>15658</v>
      </c>
      <c r="BB3158" s="1" t="s">
        <v>130</v>
      </c>
      <c r="BC3158" s="1" t="s">
        <v>7309</v>
      </c>
      <c r="BD3158" s="1" t="s">
        <v>568</v>
      </c>
      <c r="BE3158" s="1" t="s">
        <v>9122</v>
      </c>
      <c r="BF3158" s="1" t="s">
        <v>13511</v>
      </c>
    </row>
    <row r="3159" spans="1:58" ht="13.5" customHeight="1">
      <c r="A3159" s="4" t="str">
        <f t="shared" si="93"/>
        <v>1702_각남면_0134</v>
      </c>
      <c r="B3159" s="1">
        <v>1702</v>
      </c>
      <c r="C3159" s="1" t="s">
        <v>12741</v>
      </c>
      <c r="D3159" s="1" t="s">
        <v>12742</v>
      </c>
      <c r="E3159" s="1">
        <v>3158</v>
      </c>
      <c r="F3159" s="1">
        <v>13</v>
      </c>
      <c r="G3159" s="1" t="s">
        <v>5084</v>
      </c>
      <c r="H3159" s="1" t="s">
        <v>7063</v>
      </c>
      <c r="I3159" s="1">
        <v>2</v>
      </c>
      <c r="L3159" s="1">
        <v>2</v>
      </c>
      <c r="M3159" s="1" t="s">
        <v>14437</v>
      </c>
      <c r="N3159" s="1" t="s">
        <v>14438</v>
      </c>
      <c r="T3159" s="1" t="s">
        <v>15306</v>
      </c>
      <c r="U3159" s="1" t="s">
        <v>130</v>
      </c>
      <c r="V3159" s="1" t="s">
        <v>7309</v>
      </c>
      <c r="Y3159" s="1" t="s">
        <v>5144</v>
      </c>
      <c r="Z3159" s="1" t="s">
        <v>9221</v>
      </c>
      <c r="AG3159" s="1" t="s">
        <v>15658</v>
      </c>
      <c r="BB3159" s="1" t="s">
        <v>130</v>
      </c>
      <c r="BC3159" s="1" t="s">
        <v>7309</v>
      </c>
      <c r="BD3159" s="1" t="s">
        <v>5145</v>
      </c>
      <c r="BE3159" s="1" t="s">
        <v>10990</v>
      </c>
      <c r="BF3159" s="1" t="s">
        <v>13512</v>
      </c>
    </row>
    <row r="3160" spans="1:58" ht="13.5" customHeight="1">
      <c r="A3160" s="4" t="str">
        <f t="shared" si="93"/>
        <v>1702_각남면_0134</v>
      </c>
      <c r="B3160" s="1">
        <v>1702</v>
      </c>
      <c r="C3160" s="1" t="s">
        <v>12741</v>
      </c>
      <c r="D3160" s="1" t="s">
        <v>12742</v>
      </c>
      <c r="E3160" s="1">
        <v>3159</v>
      </c>
      <c r="F3160" s="1">
        <v>13</v>
      </c>
      <c r="G3160" s="1" t="s">
        <v>5084</v>
      </c>
      <c r="H3160" s="1" t="s">
        <v>7063</v>
      </c>
      <c r="I3160" s="1">
        <v>2</v>
      </c>
      <c r="L3160" s="1">
        <v>2</v>
      </c>
      <c r="M3160" s="1" t="s">
        <v>14437</v>
      </c>
      <c r="N3160" s="1" t="s">
        <v>14438</v>
      </c>
      <c r="T3160" s="1" t="s">
        <v>15306</v>
      </c>
      <c r="U3160" s="1" t="s">
        <v>143</v>
      </c>
      <c r="V3160" s="1" t="s">
        <v>7311</v>
      </c>
      <c r="Y3160" s="1" t="s">
        <v>5146</v>
      </c>
      <c r="Z3160" s="1" t="s">
        <v>9222</v>
      </c>
      <c r="AG3160" s="1" t="s">
        <v>15658</v>
      </c>
      <c r="BB3160" s="1" t="s">
        <v>130</v>
      </c>
      <c r="BC3160" s="1" t="s">
        <v>7309</v>
      </c>
      <c r="BD3160" s="1" t="s">
        <v>3447</v>
      </c>
      <c r="BE3160" s="1" t="s">
        <v>8681</v>
      </c>
      <c r="BF3160" s="1" t="s">
        <v>13507</v>
      </c>
    </row>
    <row r="3161" spans="1:58" ht="13.5" customHeight="1">
      <c r="A3161" s="4" t="str">
        <f t="shared" si="93"/>
        <v>1702_각남면_0134</v>
      </c>
      <c r="B3161" s="1">
        <v>1702</v>
      </c>
      <c r="C3161" s="1" t="s">
        <v>12741</v>
      </c>
      <c r="D3161" s="1" t="s">
        <v>12742</v>
      </c>
      <c r="E3161" s="1">
        <v>3160</v>
      </c>
      <c r="F3161" s="1">
        <v>13</v>
      </c>
      <c r="G3161" s="1" t="s">
        <v>5084</v>
      </c>
      <c r="H3161" s="1" t="s">
        <v>7063</v>
      </c>
      <c r="I3161" s="1">
        <v>2</v>
      </c>
      <c r="L3161" s="1">
        <v>2</v>
      </c>
      <c r="M3161" s="1" t="s">
        <v>14437</v>
      </c>
      <c r="N3161" s="1" t="s">
        <v>14438</v>
      </c>
      <c r="T3161" s="1" t="s">
        <v>15306</v>
      </c>
      <c r="U3161" s="1" t="s">
        <v>130</v>
      </c>
      <c r="V3161" s="1" t="s">
        <v>7309</v>
      </c>
      <c r="Y3161" s="1" t="s">
        <v>3446</v>
      </c>
      <c r="Z3161" s="1" t="s">
        <v>8680</v>
      </c>
      <c r="AC3161" s="1">
        <v>40</v>
      </c>
      <c r="AD3161" s="1" t="s">
        <v>52</v>
      </c>
      <c r="AE3161" s="1" t="s">
        <v>9763</v>
      </c>
      <c r="AF3161" s="1" t="s">
        <v>13200</v>
      </c>
      <c r="AG3161" s="1" t="s">
        <v>15657</v>
      </c>
      <c r="AT3161" s="1" t="s">
        <v>143</v>
      </c>
      <c r="AU3161" s="1" t="s">
        <v>7311</v>
      </c>
      <c r="AV3161" s="1" t="s">
        <v>2019</v>
      </c>
      <c r="AW3161" s="1" t="s">
        <v>8297</v>
      </c>
      <c r="BB3161" s="1" t="s">
        <v>713</v>
      </c>
      <c r="BC3161" s="1" t="s">
        <v>13466</v>
      </c>
      <c r="BF3161" s="1" t="s">
        <v>13507</v>
      </c>
    </row>
    <row r="3162" spans="1:58" ht="13.5" customHeight="1">
      <c r="A3162" s="4" t="str">
        <f t="shared" si="93"/>
        <v>1702_각남면_0134</v>
      </c>
      <c r="B3162" s="1">
        <v>1702</v>
      </c>
      <c r="C3162" s="1" t="s">
        <v>12741</v>
      </c>
      <c r="D3162" s="1" t="s">
        <v>12742</v>
      </c>
      <c r="E3162" s="1">
        <v>3161</v>
      </c>
      <c r="F3162" s="1">
        <v>13</v>
      </c>
      <c r="G3162" s="1" t="s">
        <v>5084</v>
      </c>
      <c r="H3162" s="1" t="s">
        <v>7063</v>
      </c>
      <c r="I3162" s="1">
        <v>2</v>
      </c>
      <c r="L3162" s="1">
        <v>2</v>
      </c>
      <c r="M3162" s="1" t="s">
        <v>14437</v>
      </c>
      <c r="N3162" s="1" t="s">
        <v>14438</v>
      </c>
      <c r="T3162" s="1" t="s">
        <v>15306</v>
      </c>
      <c r="U3162" s="1" t="s">
        <v>143</v>
      </c>
      <c r="V3162" s="1" t="s">
        <v>7311</v>
      </c>
      <c r="Y3162" s="1" t="s">
        <v>4780</v>
      </c>
      <c r="Z3162" s="1" t="s">
        <v>9097</v>
      </c>
      <c r="AC3162" s="1">
        <v>92</v>
      </c>
      <c r="AD3162" s="1" t="s">
        <v>178</v>
      </c>
      <c r="AE3162" s="1" t="s">
        <v>9780</v>
      </c>
      <c r="AF3162" s="1" t="s">
        <v>1388</v>
      </c>
      <c r="AG3162" s="1" t="s">
        <v>9836</v>
      </c>
    </row>
    <row r="3163" spans="1:58" ht="13.5" customHeight="1">
      <c r="A3163" s="4" t="str">
        <f t="shared" si="93"/>
        <v>1702_각남면_0134</v>
      </c>
      <c r="B3163" s="1">
        <v>1702</v>
      </c>
      <c r="C3163" s="1" t="s">
        <v>12741</v>
      </c>
      <c r="D3163" s="1" t="s">
        <v>12742</v>
      </c>
      <c r="E3163" s="1">
        <v>3162</v>
      </c>
      <c r="F3163" s="1">
        <v>13</v>
      </c>
      <c r="G3163" s="1" t="s">
        <v>5084</v>
      </c>
      <c r="H3163" s="1" t="s">
        <v>7063</v>
      </c>
      <c r="I3163" s="1">
        <v>2</v>
      </c>
      <c r="L3163" s="1">
        <v>2</v>
      </c>
      <c r="M3163" s="1" t="s">
        <v>14437</v>
      </c>
      <c r="N3163" s="1" t="s">
        <v>14438</v>
      </c>
      <c r="T3163" s="1" t="s">
        <v>15306</v>
      </c>
      <c r="U3163" s="1" t="s">
        <v>143</v>
      </c>
      <c r="V3163" s="1" t="s">
        <v>7311</v>
      </c>
      <c r="Y3163" s="1" t="s">
        <v>5147</v>
      </c>
      <c r="Z3163" s="1" t="s">
        <v>9223</v>
      </c>
      <c r="AC3163" s="1">
        <v>37</v>
      </c>
      <c r="AD3163" s="1" t="s">
        <v>116</v>
      </c>
      <c r="AE3163" s="1" t="s">
        <v>9770</v>
      </c>
      <c r="AT3163" s="1" t="s">
        <v>143</v>
      </c>
      <c r="AU3163" s="1" t="s">
        <v>7311</v>
      </c>
      <c r="AV3163" s="1" t="s">
        <v>979</v>
      </c>
      <c r="AW3163" s="1" t="s">
        <v>9047</v>
      </c>
      <c r="BB3163" s="1" t="s">
        <v>713</v>
      </c>
      <c r="BC3163" s="1" t="s">
        <v>13466</v>
      </c>
    </row>
    <row r="3164" spans="1:58" ht="13.5" customHeight="1">
      <c r="A3164" s="4" t="str">
        <f t="shared" ref="A3164:A3195" si="94">HYPERLINK("http://kyu.snu.ac.kr/sdhj/index.jsp?type=hj/GK14658_00IH_0001_0135.jpg","1702_각남면_0135")</f>
        <v>1702_각남면_0135</v>
      </c>
      <c r="B3164" s="1">
        <v>1702</v>
      </c>
      <c r="C3164" s="1" t="s">
        <v>12741</v>
      </c>
      <c r="D3164" s="1" t="s">
        <v>12742</v>
      </c>
      <c r="E3164" s="1">
        <v>3163</v>
      </c>
      <c r="F3164" s="1">
        <v>13</v>
      </c>
      <c r="G3164" s="1" t="s">
        <v>5084</v>
      </c>
      <c r="H3164" s="1" t="s">
        <v>7063</v>
      </c>
      <c r="I3164" s="1">
        <v>2</v>
      </c>
      <c r="L3164" s="1">
        <v>2</v>
      </c>
      <c r="M3164" s="1" t="s">
        <v>14437</v>
      </c>
      <c r="N3164" s="1" t="s">
        <v>14438</v>
      </c>
      <c r="T3164" s="1" t="s">
        <v>15306</v>
      </c>
      <c r="U3164" s="1" t="s">
        <v>143</v>
      </c>
      <c r="V3164" s="1" t="s">
        <v>7311</v>
      </c>
      <c r="Y3164" s="1" t="s">
        <v>3072</v>
      </c>
      <c r="Z3164" s="1" t="s">
        <v>8596</v>
      </c>
      <c r="AC3164" s="1">
        <v>30</v>
      </c>
      <c r="AD3164" s="1" t="s">
        <v>78</v>
      </c>
      <c r="AE3164" s="1" t="s">
        <v>9767</v>
      </c>
      <c r="BB3164" s="1" t="s">
        <v>130</v>
      </c>
      <c r="BC3164" s="1" t="s">
        <v>7309</v>
      </c>
      <c r="BD3164" s="1" t="s">
        <v>12722</v>
      </c>
      <c r="BE3164" s="1" t="s">
        <v>13088</v>
      </c>
      <c r="BF3164" s="1" t="s">
        <v>13507</v>
      </c>
    </row>
    <row r="3165" spans="1:58" ht="13.5" customHeight="1">
      <c r="A3165" s="4" t="str">
        <f t="shared" si="94"/>
        <v>1702_각남면_0135</v>
      </c>
      <c r="B3165" s="1">
        <v>1702</v>
      </c>
      <c r="C3165" s="1" t="s">
        <v>12741</v>
      </c>
      <c r="D3165" s="1" t="s">
        <v>12742</v>
      </c>
      <c r="E3165" s="1">
        <v>3164</v>
      </c>
      <c r="F3165" s="1">
        <v>13</v>
      </c>
      <c r="G3165" s="1" t="s">
        <v>5084</v>
      </c>
      <c r="H3165" s="1" t="s">
        <v>7063</v>
      </c>
      <c r="I3165" s="1">
        <v>2</v>
      </c>
      <c r="L3165" s="1">
        <v>2</v>
      </c>
      <c r="M3165" s="1" t="s">
        <v>14437</v>
      </c>
      <c r="N3165" s="1" t="s">
        <v>14438</v>
      </c>
      <c r="T3165" s="1" t="s">
        <v>15306</v>
      </c>
      <c r="U3165" s="1" t="s">
        <v>143</v>
      </c>
      <c r="V3165" s="1" t="s">
        <v>7311</v>
      </c>
      <c r="Y3165" s="1" t="s">
        <v>5148</v>
      </c>
      <c r="Z3165" s="1" t="s">
        <v>9080</v>
      </c>
      <c r="AC3165" s="1">
        <v>35</v>
      </c>
      <c r="AD3165" s="1" t="s">
        <v>135</v>
      </c>
      <c r="AE3165" s="1" t="s">
        <v>9773</v>
      </c>
      <c r="AT3165" s="1" t="s">
        <v>143</v>
      </c>
      <c r="AU3165" s="1" t="s">
        <v>7311</v>
      </c>
      <c r="AV3165" s="1" t="s">
        <v>979</v>
      </c>
      <c r="AW3165" s="1" t="s">
        <v>9047</v>
      </c>
      <c r="BB3165" s="1" t="s">
        <v>713</v>
      </c>
      <c r="BC3165" s="1" t="s">
        <v>13466</v>
      </c>
      <c r="BF3165" s="1" t="s">
        <v>13512</v>
      </c>
    </row>
    <row r="3166" spans="1:58" ht="13.5" customHeight="1">
      <c r="A3166" s="4" t="str">
        <f t="shared" si="94"/>
        <v>1702_각남면_0135</v>
      </c>
      <c r="B3166" s="1">
        <v>1702</v>
      </c>
      <c r="C3166" s="1" t="s">
        <v>12741</v>
      </c>
      <c r="D3166" s="1" t="s">
        <v>12742</v>
      </c>
      <c r="E3166" s="1">
        <v>3165</v>
      </c>
      <c r="F3166" s="1">
        <v>13</v>
      </c>
      <c r="G3166" s="1" t="s">
        <v>5084</v>
      </c>
      <c r="H3166" s="1" t="s">
        <v>7063</v>
      </c>
      <c r="I3166" s="1">
        <v>2</v>
      </c>
      <c r="L3166" s="1">
        <v>2</v>
      </c>
      <c r="M3166" s="1" t="s">
        <v>14437</v>
      </c>
      <c r="N3166" s="1" t="s">
        <v>14438</v>
      </c>
      <c r="T3166" s="1" t="s">
        <v>15306</v>
      </c>
      <c r="U3166" s="1" t="s">
        <v>143</v>
      </c>
      <c r="V3166" s="1" t="s">
        <v>7311</v>
      </c>
      <c r="Y3166" s="1" t="s">
        <v>3259</v>
      </c>
      <c r="Z3166" s="1" t="s">
        <v>9224</v>
      </c>
      <c r="AC3166" s="1">
        <v>60</v>
      </c>
      <c r="AD3166" s="1" t="s">
        <v>132</v>
      </c>
      <c r="AE3166" s="1" t="s">
        <v>9772</v>
      </c>
      <c r="AF3166" s="1" t="s">
        <v>15778</v>
      </c>
      <c r="AG3166" s="1" t="s">
        <v>9856</v>
      </c>
      <c r="BB3166" s="1" t="s">
        <v>130</v>
      </c>
      <c r="BC3166" s="1" t="s">
        <v>7309</v>
      </c>
      <c r="BD3166" s="1" t="s">
        <v>5149</v>
      </c>
      <c r="BE3166" s="1" t="s">
        <v>10991</v>
      </c>
      <c r="BF3166" s="1" t="s">
        <v>13507</v>
      </c>
    </row>
    <row r="3167" spans="1:58" ht="13.5" customHeight="1">
      <c r="A3167" s="4" t="str">
        <f t="shared" si="94"/>
        <v>1702_각남면_0135</v>
      </c>
      <c r="B3167" s="1">
        <v>1702</v>
      </c>
      <c r="C3167" s="1" t="s">
        <v>12741</v>
      </c>
      <c r="D3167" s="1" t="s">
        <v>12742</v>
      </c>
      <c r="E3167" s="1">
        <v>3166</v>
      </c>
      <c r="F3167" s="1">
        <v>13</v>
      </c>
      <c r="G3167" s="1" t="s">
        <v>5084</v>
      </c>
      <c r="H3167" s="1" t="s">
        <v>7063</v>
      </c>
      <c r="I3167" s="1">
        <v>2</v>
      </c>
      <c r="L3167" s="1">
        <v>2</v>
      </c>
      <c r="M3167" s="1" t="s">
        <v>14437</v>
      </c>
      <c r="N3167" s="1" t="s">
        <v>14438</v>
      </c>
      <c r="T3167" s="1" t="s">
        <v>15306</v>
      </c>
      <c r="U3167" s="1" t="s">
        <v>130</v>
      </c>
      <c r="V3167" s="1" t="s">
        <v>7309</v>
      </c>
      <c r="Y3167" s="1" t="s">
        <v>51</v>
      </c>
      <c r="Z3167" s="1" t="s">
        <v>7809</v>
      </c>
      <c r="AG3167" s="1" t="s">
        <v>15651</v>
      </c>
    </row>
    <row r="3168" spans="1:58" ht="13.5" customHeight="1">
      <c r="A3168" s="4" t="str">
        <f t="shared" si="94"/>
        <v>1702_각남면_0135</v>
      </c>
      <c r="B3168" s="1">
        <v>1702</v>
      </c>
      <c r="C3168" s="1" t="s">
        <v>12741</v>
      </c>
      <c r="D3168" s="1" t="s">
        <v>12742</v>
      </c>
      <c r="E3168" s="1">
        <v>3167</v>
      </c>
      <c r="F3168" s="1">
        <v>13</v>
      </c>
      <c r="G3168" s="1" t="s">
        <v>5084</v>
      </c>
      <c r="H3168" s="1" t="s">
        <v>7063</v>
      </c>
      <c r="I3168" s="1">
        <v>2</v>
      </c>
      <c r="L3168" s="1">
        <v>2</v>
      </c>
      <c r="M3168" s="1" t="s">
        <v>14437</v>
      </c>
      <c r="N3168" s="1" t="s">
        <v>14438</v>
      </c>
      <c r="T3168" s="1" t="s">
        <v>15306</v>
      </c>
      <c r="U3168" s="1" t="s">
        <v>130</v>
      </c>
      <c r="V3168" s="1" t="s">
        <v>7309</v>
      </c>
      <c r="Y3168" s="1" t="s">
        <v>5150</v>
      </c>
      <c r="Z3168" s="1" t="s">
        <v>9225</v>
      </c>
      <c r="AF3168" s="1" t="s">
        <v>5151</v>
      </c>
      <c r="AG3168" s="1" t="s">
        <v>9857</v>
      </c>
    </row>
    <row r="3169" spans="1:72" ht="13.5" customHeight="1">
      <c r="A3169" s="4" t="str">
        <f t="shared" si="94"/>
        <v>1702_각남면_0135</v>
      </c>
      <c r="B3169" s="1">
        <v>1702</v>
      </c>
      <c r="C3169" s="1" t="s">
        <v>12741</v>
      </c>
      <c r="D3169" s="1" t="s">
        <v>12742</v>
      </c>
      <c r="E3169" s="1">
        <v>3168</v>
      </c>
      <c r="F3169" s="1">
        <v>13</v>
      </c>
      <c r="G3169" s="1" t="s">
        <v>5084</v>
      </c>
      <c r="H3169" s="1" t="s">
        <v>7063</v>
      </c>
      <c r="I3169" s="1">
        <v>2</v>
      </c>
      <c r="L3169" s="1">
        <v>2</v>
      </c>
      <c r="M3169" s="1" t="s">
        <v>14437</v>
      </c>
      <c r="N3169" s="1" t="s">
        <v>14438</v>
      </c>
      <c r="T3169" s="1" t="s">
        <v>15306</v>
      </c>
      <c r="U3169" s="1" t="s">
        <v>130</v>
      </c>
      <c r="V3169" s="1" t="s">
        <v>7309</v>
      </c>
      <c r="Y3169" s="1" t="s">
        <v>4814</v>
      </c>
      <c r="Z3169" s="1" t="s">
        <v>9107</v>
      </c>
      <c r="AC3169" s="1">
        <v>87</v>
      </c>
      <c r="AD3169" s="1" t="s">
        <v>483</v>
      </c>
      <c r="AE3169" s="1" t="s">
        <v>9497</v>
      </c>
      <c r="AF3169" s="1" t="s">
        <v>146</v>
      </c>
      <c r="AG3169" s="1" t="s">
        <v>9822</v>
      </c>
      <c r="AH3169" s="1" t="s">
        <v>1179</v>
      </c>
      <c r="AI3169" s="1" t="s">
        <v>13225</v>
      </c>
    </row>
    <row r="3170" spans="1:72" ht="13.5" customHeight="1">
      <c r="A3170" s="4" t="str">
        <f t="shared" si="94"/>
        <v>1702_각남면_0135</v>
      </c>
      <c r="B3170" s="1">
        <v>1702</v>
      </c>
      <c r="C3170" s="1" t="s">
        <v>12741</v>
      </c>
      <c r="D3170" s="1" t="s">
        <v>12742</v>
      </c>
      <c r="E3170" s="1">
        <v>3169</v>
      </c>
      <c r="F3170" s="1">
        <v>13</v>
      </c>
      <c r="G3170" s="1" t="s">
        <v>5084</v>
      </c>
      <c r="H3170" s="1" t="s">
        <v>7063</v>
      </c>
      <c r="I3170" s="1">
        <v>2</v>
      </c>
      <c r="L3170" s="1">
        <v>2</v>
      </c>
      <c r="M3170" s="1" t="s">
        <v>14437</v>
      </c>
      <c r="N3170" s="1" t="s">
        <v>14438</v>
      </c>
      <c r="S3170" s="1" t="s">
        <v>461</v>
      </c>
      <c r="T3170" s="1" t="s">
        <v>7233</v>
      </c>
      <c r="U3170" s="1" t="s">
        <v>57</v>
      </c>
      <c r="V3170" s="1" t="s">
        <v>7320</v>
      </c>
      <c r="Y3170" s="1" t="s">
        <v>15356</v>
      </c>
      <c r="Z3170" s="1" t="s">
        <v>8493</v>
      </c>
      <c r="AF3170" s="1" t="s">
        <v>741</v>
      </c>
      <c r="AG3170" s="1" t="s">
        <v>9820</v>
      </c>
      <c r="AH3170" s="1" t="s">
        <v>5152</v>
      </c>
      <c r="AI3170" s="1" t="s">
        <v>9959</v>
      </c>
    </row>
    <row r="3171" spans="1:72" ht="13.5" customHeight="1">
      <c r="A3171" s="4" t="str">
        <f t="shared" si="94"/>
        <v>1702_각남면_0135</v>
      </c>
      <c r="B3171" s="1">
        <v>1702</v>
      </c>
      <c r="C3171" s="1" t="s">
        <v>12741</v>
      </c>
      <c r="D3171" s="1" t="s">
        <v>12742</v>
      </c>
      <c r="E3171" s="1">
        <v>3170</v>
      </c>
      <c r="F3171" s="1">
        <v>13</v>
      </c>
      <c r="G3171" s="1" t="s">
        <v>5084</v>
      </c>
      <c r="H3171" s="1" t="s">
        <v>7063</v>
      </c>
      <c r="I3171" s="1">
        <v>2</v>
      </c>
      <c r="L3171" s="1">
        <v>2</v>
      </c>
      <c r="M3171" s="1" t="s">
        <v>14437</v>
      </c>
      <c r="N3171" s="1" t="s">
        <v>14438</v>
      </c>
      <c r="S3171" s="1" t="s">
        <v>68</v>
      </c>
      <c r="T3171" s="1" t="s">
        <v>7222</v>
      </c>
      <c r="U3171" s="1" t="s">
        <v>55</v>
      </c>
      <c r="V3171" s="1" t="s">
        <v>7306</v>
      </c>
      <c r="Y3171" s="1" t="s">
        <v>5153</v>
      </c>
      <c r="Z3171" s="1" t="s">
        <v>9226</v>
      </c>
      <c r="AC3171" s="1">
        <v>11</v>
      </c>
      <c r="AD3171" s="1" t="s">
        <v>495</v>
      </c>
      <c r="AE3171" s="1" t="s">
        <v>9805</v>
      </c>
    </row>
    <row r="3172" spans="1:72" ht="13.5" customHeight="1">
      <c r="A3172" s="4" t="str">
        <f t="shared" si="94"/>
        <v>1702_각남면_0135</v>
      </c>
      <c r="B3172" s="1">
        <v>1702</v>
      </c>
      <c r="C3172" s="1" t="s">
        <v>12741</v>
      </c>
      <c r="D3172" s="1" t="s">
        <v>12742</v>
      </c>
      <c r="E3172" s="1">
        <v>3171</v>
      </c>
      <c r="F3172" s="1">
        <v>13</v>
      </c>
      <c r="G3172" s="1" t="s">
        <v>5084</v>
      </c>
      <c r="H3172" s="1" t="s">
        <v>7063</v>
      </c>
      <c r="I3172" s="1">
        <v>2</v>
      </c>
      <c r="L3172" s="1">
        <v>2</v>
      </c>
      <c r="M3172" s="1" t="s">
        <v>14437</v>
      </c>
      <c r="N3172" s="1" t="s">
        <v>14438</v>
      </c>
      <c r="S3172" s="1" t="s">
        <v>68</v>
      </c>
      <c r="T3172" s="1" t="s">
        <v>7222</v>
      </c>
      <c r="U3172" s="1" t="s">
        <v>55</v>
      </c>
      <c r="V3172" s="1" t="s">
        <v>7306</v>
      </c>
      <c r="Y3172" s="1" t="s">
        <v>5154</v>
      </c>
      <c r="Z3172" s="1" t="s">
        <v>9227</v>
      </c>
      <c r="AC3172" s="1">
        <v>14</v>
      </c>
      <c r="AD3172" s="1" t="s">
        <v>159</v>
      </c>
      <c r="AE3172" s="1" t="s">
        <v>9777</v>
      </c>
    </row>
    <row r="3173" spans="1:72" ht="13.5" customHeight="1">
      <c r="A3173" s="4" t="str">
        <f t="shared" si="94"/>
        <v>1702_각남면_0135</v>
      </c>
      <c r="B3173" s="1">
        <v>1702</v>
      </c>
      <c r="C3173" s="1" t="s">
        <v>12741</v>
      </c>
      <c r="D3173" s="1" t="s">
        <v>12742</v>
      </c>
      <c r="E3173" s="1">
        <v>3172</v>
      </c>
      <c r="F3173" s="1">
        <v>13</v>
      </c>
      <c r="G3173" s="1" t="s">
        <v>5084</v>
      </c>
      <c r="H3173" s="1" t="s">
        <v>7063</v>
      </c>
      <c r="I3173" s="1">
        <v>2</v>
      </c>
      <c r="L3173" s="1">
        <v>3</v>
      </c>
      <c r="M3173" s="1" t="s">
        <v>14696</v>
      </c>
      <c r="N3173" s="1" t="s">
        <v>14697</v>
      </c>
      <c r="T3173" s="1" t="s">
        <v>14194</v>
      </c>
      <c r="U3173" s="1" t="s">
        <v>3647</v>
      </c>
      <c r="V3173" s="1" t="s">
        <v>7288</v>
      </c>
      <c r="W3173" s="1" t="s">
        <v>5155</v>
      </c>
      <c r="X3173" s="1" t="s">
        <v>12977</v>
      </c>
      <c r="Y3173" s="1" t="s">
        <v>119</v>
      </c>
      <c r="Z3173" s="1" t="s">
        <v>7818</v>
      </c>
      <c r="AC3173" s="1">
        <v>48</v>
      </c>
      <c r="AD3173" s="1" t="s">
        <v>664</v>
      </c>
      <c r="AE3173" s="1" t="s">
        <v>9811</v>
      </c>
      <c r="AJ3173" s="1" t="s">
        <v>2054</v>
      </c>
      <c r="AK3173" s="1" t="s">
        <v>9990</v>
      </c>
      <c r="AL3173" s="1" t="s">
        <v>5156</v>
      </c>
      <c r="AM3173" s="1" t="s">
        <v>10033</v>
      </c>
      <c r="AT3173" s="1" t="s">
        <v>207</v>
      </c>
      <c r="AU3173" s="1" t="s">
        <v>10187</v>
      </c>
      <c r="AV3173" s="1" t="s">
        <v>5157</v>
      </c>
      <c r="AW3173" s="1" t="s">
        <v>8419</v>
      </c>
      <c r="BG3173" s="1" t="s">
        <v>189</v>
      </c>
      <c r="BH3173" s="1" t="s">
        <v>7414</v>
      </c>
      <c r="BI3173" s="1" t="s">
        <v>5158</v>
      </c>
      <c r="BJ3173" s="1" t="s">
        <v>11400</v>
      </c>
      <c r="BK3173" s="1" t="s">
        <v>207</v>
      </c>
      <c r="BL3173" s="1" t="s">
        <v>10187</v>
      </c>
      <c r="BM3173" s="1" t="s">
        <v>4388</v>
      </c>
      <c r="BN3173" s="1" t="s">
        <v>7795</v>
      </c>
      <c r="BO3173" s="1" t="s">
        <v>207</v>
      </c>
      <c r="BP3173" s="1" t="s">
        <v>10187</v>
      </c>
      <c r="BQ3173" s="1" t="s">
        <v>5159</v>
      </c>
      <c r="BR3173" s="1" t="s">
        <v>12481</v>
      </c>
      <c r="BS3173" s="1" t="s">
        <v>86</v>
      </c>
      <c r="BT3173" s="1" t="s">
        <v>9892</v>
      </c>
    </row>
    <row r="3174" spans="1:72" ht="13.5" customHeight="1">
      <c r="A3174" s="4" t="str">
        <f t="shared" si="94"/>
        <v>1702_각남면_0135</v>
      </c>
      <c r="B3174" s="1">
        <v>1702</v>
      </c>
      <c r="C3174" s="1" t="s">
        <v>12741</v>
      </c>
      <c r="D3174" s="1" t="s">
        <v>12742</v>
      </c>
      <c r="E3174" s="1">
        <v>3173</v>
      </c>
      <c r="F3174" s="1">
        <v>13</v>
      </c>
      <c r="G3174" s="1" t="s">
        <v>5084</v>
      </c>
      <c r="H3174" s="1" t="s">
        <v>7063</v>
      </c>
      <c r="I3174" s="1">
        <v>2</v>
      </c>
      <c r="L3174" s="1">
        <v>3</v>
      </c>
      <c r="M3174" s="1" t="s">
        <v>14696</v>
      </c>
      <c r="N3174" s="1" t="s">
        <v>14697</v>
      </c>
      <c r="T3174" s="1" t="s">
        <v>15306</v>
      </c>
      <c r="U3174" s="1" t="s">
        <v>320</v>
      </c>
      <c r="V3174" s="1" t="s">
        <v>7378</v>
      </c>
      <c r="Y3174" s="1" t="s">
        <v>1203</v>
      </c>
      <c r="Z3174" s="1" t="s">
        <v>8072</v>
      </c>
      <c r="AC3174" s="1">
        <v>27</v>
      </c>
      <c r="AD3174" s="1" t="s">
        <v>483</v>
      </c>
      <c r="AE3174" s="1" t="s">
        <v>9497</v>
      </c>
    </row>
    <row r="3175" spans="1:72" ht="13.5" customHeight="1">
      <c r="A3175" s="4" t="str">
        <f t="shared" si="94"/>
        <v>1702_각남면_0135</v>
      </c>
      <c r="B3175" s="1">
        <v>1702</v>
      </c>
      <c r="C3175" s="1" t="s">
        <v>12741</v>
      </c>
      <c r="D3175" s="1" t="s">
        <v>12742</v>
      </c>
      <c r="E3175" s="1">
        <v>3174</v>
      </c>
      <c r="F3175" s="1">
        <v>13</v>
      </c>
      <c r="G3175" s="1" t="s">
        <v>5084</v>
      </c>
      <c r="H3175" s="1" t="s">
        <v>7063</v>
      </c>
      <c r="I3175" s="1">
        <v>2</v>
      </c>
      <c r="L3175" s="1">
        <v>3</v>
      </c>
      <c r="M3175" s="1" t="s">
        <v>14696</v>
      </c>
      <c r="N3175" s="1" t="s">
        <v>14697</v>
      </c>
      <c r="T3175" s="1" t="s">
        <v>15306</v>
      </c>
      <c r="U3175" s="1" t="s">
        <v>320</v>
      </c>
      <c r="V3175" s="1" t="s">
        <v>7378</v>
      </c>
      <c r="Y3175" s="1" t="s">
        <v>15947</v>
      </c>
      <c r="Z3175" s="1" t="s">
        <v>12996</v>
      </c>
      <c r="AC3175" s="1">
        <v>70</v>
      </c>
      <c r="AD3175" s="1" t="s">
        <v>313</v>
      </c>
      <c r="AE3175" s="1" t="s">
        <v>9793</v>
      </c>
    </row>
    <row r="3176" spans="1:72" ht="13.5" customHeight="1">
      <c r="A3176" s="4" t="str">
        <f t="shared" si="94"/>
        <v>1702_각남면_0135</v>
      </c>
      <c r="B3176" s="1">
        <v>1702</v>
      </c>
      <c r="C3176" s="1" t="s">
        <v>12741</v>
      </c>
      <c r="D3176" s="1" t="s">
        <v>12742</v>
      </c>
      <c r="E3176" s="1">
        <v>3175</v>
      </c>
      <c r="F3176" s="1">
        <v>13</v>
      </c>
      <c r="G3176" s="1" t="s">
        <v>5084</v>
      </c>
      <c r="H3176" s="1" t="s">
        <v>7063</v>
      </c>
      <c r="I3176" s="1">
        <v>2</v>
      </c>
      <c r="L3176" s="1">
        <v>3</v>
      </c>
      <c r="M3176" s="1" t="s">
        <v>14696</v>
      </c>
      <c r="N3176" s="1" t="s">
        <v>14697</v>
      </c>
      <c r="T3176" s="1" t="s">
        <v>15306</v>
      </c>
      <c r="U3176" s="1" t="s">
        <v>320</v>
      </c>
      <c r="V3176" s="1" t="s">
        <v>7378</v>
      </c>
      <c r="Y3176" s="1" t="s">
        <v>15542</v>
      </c>
      <c r="Z3176" s="1" t="s">
        <v>8341</v>
      </c>
      <c r="AC3176" s="1">
        <v>27</v>
      </c>
      <c r="AD3176" s="1" t="s">
        <v>483</v>
      </c>
      <c r="AE3176" s="1" t="s">
        <v>9497</v>
      </c>
    </row>
    <row r="3177" spans="1:72" ht="13.5" customHeight="1">
      <c r="A3177" s="4" t="str">
        <f t="shared" si="94"/>
        <v>1702_각남면_0135</v>
      </c>
      <c r="B3177" s="1">
        <v>1702</v>
      </c>
      <c r="C3177" s="1" t="s">
        <v>12741</v>
      </c>
      <c r="D3177" s="1" t="s">
        <v>12742</v>
      </c>
      <c r="E3177" s="1">
        <v>3176</v>
      </c>
      <c r="F3177" s="1">
        <v>13</v>
      </c>
      <c r="G3177" s="1" t="s">
        <v>5084</v>
      </c>
      <c r="H3177" s="1" t="s">
        <v>7063</v>
      </c>
      <c r="I3177" s="1">
        <v>2</v>
      </c>
      <c r="L3177" s="1">
        <v>3</v>
      </c>
      <c r="M3177" s="1" t="s">
        <v>14696</v>
      </c>
      <c r="N3177" s="1" t="s">
        <v>14697</v>
      </c>
      <c r="T3177" s="1" t="s">
        <v>15306</v>
      </c>
      <c r="U3177" s="1" t="s">
        <v>320</v>
      </c>
      <c r="V3177" s="1" t="s">
        <v>7378</v>
      </c>
      <c r="Y3177" s="1" t="s">
        <v>859</v>
      </c>
      <c r="Z3177" s="1" t="s">
        <v>7990</v>
      </c>
      <c r="AC3177" s="1">
        <v>27</v>
      </c>
      <c r="AD3177" s="1" t="s">
        <v>483</v>
      </c>
      <c r="AE3177" s="1" t="s">
        <v>9497</v>
      </c>
    </row>
    <row r="3178" spans="1:72" ht="13.5" customHeight="1">
      <c r="A3178" s="4" t="str">
        <f t="shared" si="94"/>
        <v>1702_각남면_0135</v>
      </c>
      <c r="B3178" s="1">
        <v>1702</v>
      </c>
      <c r="C3178" s="1" t="s">
        <v>12741</v>
      </c>
      <c r="D3178" s="1" t="s">
        <v>12742</v>
      </c>
      <c r="E3178" s="1">
        <v>3177</v>
      </c>
      <c r="F3178" s="1">
        <v>13</v>
      </c>
      <c r="G3178" s="1" t="s">
        <v>5084</v>
      </c>
      <c r="H3178" s="1" t="s">
        <v>7063</v>
      </c>
      <c r="I3178" s="1">
        <v>2</v>
      </c>
      <c r="L3178" s="1">
        <v>4</v>
      </c>
      <c r="M3178" s="1" t="s">
        <v>5167</v>
      </c>
      <c r="N3178" s="1" t="s">
        <v>9230</v>
      </c>
      <c r="T3178" s="1" t="s">
        <v>14194</v>
      </c>
      <c r="U3178" s="1" t="s">
        <v>5160</v>
      </c>
      <c r="V3178" s="1" t="s">
        <v>12880</v>
      </c>
      <c r="W3178" s="1" t="s">
        <v>166</v>
      </c>
      <c r="X3178" s="1" t="s">
        <v>7754</v>
      </c>
      <c r="Y3178" s="1" t="s">
        <v>4982</v>
      </c>
      <c r="Z3178" s="1" t="s">
        <v>9228</v>
      </c>
      <c r="AC3178" s="1">
        <v>35</v>
      </c>
      <c r="AD3178" s="1" t="s">
        <v>135</v>
      </c>
      <c r="AE3178" s="1" t="s">
        <v>9773</v>
      </c>
      <c r="AJ3178" s="1" t="s">
        <v>17</v>
      </c>
      <c r="AK3178" s="1" t="s">
        <v>9936</v>
      </c>
      <c r="AL3178" s="1" t="s">
        <v>149</v>
      </c>
      <c r="AM3178" s="1" t="s">
        <v>9962</v>
      </c>
      <c r="AT3178" s="1" t="s">
        <v>829</v>
      </c>
      <c r="AU3178" s="1" t="s">
        <v>7631</v>
      </c>
      <c r="AV3178" s="1" t="s">
        <v>5161</v>
      </c>
      <c r="AW3178" s="1" t="s">
        <v>10730</v>
      </c>
      <c r="BG3178" s="1" t="s">
        <v>829</v>
      </c>
      <c r="BH3178" s="1" t="s">
        <v>7631</v>
      </c>
      <c r="BI3178" s="1" t="s">
        <v>5162</v>
      </c>
      <c r="BJ3178" s="1" t="s">
        <v>9304</v>
      </c>
      <c r="BK3178" s="1" t="s">
        <v>829</v>
      </c>
      <c r="BL3178" s="1" t="s">
        <v>7631</v>
      </c>
      <c r="BM3178" s="1" t="s">
        <v>5163</v>
      </c>
      <c r="BN3178" s="1" t="s">
        <v>13613</v>
      </c>
      <c r="BO3178" s="1" t="s">
        <v>829</v>
      </c>
      <c r="BP3178" s="1" t="s">
        <v>7631</v>
      </c>
      <c r="BQ3178" s="1" t="s">
        <v>12729</v>
      </c>
      <c r="BR3178" s="1" t="s">
        <v>14117</v>
      </c>
      <c r="BS3178" s="1" t="s">
        <v>416</v>
      </c>
      <c r="BT3178" s="1" t="s">
        <v>8868</v>
      </c>
    </row>
    <row r="3179" spans="1:72" ht="13.5" customHeight="1">
      <c r="A3179" s="4" t="str">
        <f t="shared" si="94"/>
        <v>1702_각남면_0135</v>
      </c>
      <c r="B3179" s="1">
        <v>1702</v>
      </c>
      <c r="C3179" s="1" t="s">
        <v>12741</v>
      </c>
      <c r="D3179" s="1" t="s">
        <v>12742</v>
      </c>
      <c r="E3179" s="1">
        <v>3178</v>
      </c>
      <c r="F3179" s="1">
        <v>13</v>
      </c>
      <c r="G3179" s="1" t="s">
        <v>5084</v>
      </c>
      <c r="H3179" s="1" t="s">
        <v>7063</v>
      </c>
      <c r="I3179" s="1">
        <v>2</v>
      </c>
      <c r="L3179" s="1">
        <v>4</v>
      </c>
      <c r="M3179" s="1" t="s">
        <v>5167</v>
      </c>
      <c r="N3179" s="1" t="s">
        <v>9230</v>
      </c>
      <c r="S3179" s="1" t="s">
        <v>49</v>
      </c>
      <c r="T3179" s="1" t="s">
        <v>2878</v>
      </c>
      <c r="W3179" s="1" t="s">
        <v>148</v>
      </c>
      <c r="X3179" s="1" t="s">
        <v>11263</v>
      </c>
      <c r="Y3179" s="1" t="s">
        <v>3446</v>
      </c>
      <c r="Z3179" s="1" t="s">
        <v>8680</v>
      </c>
      <c r="AC3179" s="1">
        <v>23</v>
      </c>
      <c r="AD3179" s="1" t="s">
        <v>89</v>
      </c>
      <c r="AE3179" s="1" t="s">
        <v>8127</v>
      </c>
      <c r="AJ3179" s="1" t="s">
        <v>17</v>
      </c>
      <c r="AK3179" s="1" t="s">
        <v>9936</v>
      </c>
      <c r="AL3179" s="1" t="s">
        <v>416</v>
      </c>
      <c r="AM3179" s="1" t="s">
        <v>8868</v>
      </c>
      <c r="AT3179" s="1" t="s">
        <v>829</v>
      </c>
      <c r="AU3179" s="1" t="s">
        <v>7631</v>
      </c>
      <c r="AV3179" s="1" t="s">
        <v>755</v>
      </c>
      <c r="AW3179" s="1" t="s">
        <v>8749</v>
      </c>
      <c r="BG3179" s="1" t="s">
        <v>829</v>
      </c>
      <c r="BH3179" s="1" t="s">
        <v>7631</v>
      </c>
      <c r="BI3179" s="1" t="s">
        <v>1324</v>
      </c>
      <c r="BJ3179" s="1" t="s">
        <v>8291</v>
      </c>
      <c r="BK3179" s="1" t="s">
        <v>829</v>
      </c>
      <c r="BL3179" s="1" t="s">
        <v>7631</v>
      </c>
      <c r="BM3179" s="1" t="s">
        <v>3820</v>
      </c>
      <c r="BN3179" s="1" t="s">
        <v>11401</v>
      </c>
      <c r="BO3179" s="1" t="s">
        <v>829</v>
      </c>
      <c r="BP3179" s="1" t="s">
        <v>7631</v>
      </c>
      <c r="BQ3179" s="1" t="s">
        <v>5164</v>
      </c>
      <c r="BR3179" s="1" t="s">
        <v>13914</v>
      </c>
      <c r="BS3179" s="1" t="s">
        <v>79</v>
      </c>
      <c r="BT3179" s="1" t="s">
        <v>14129</v>
      </c>
    </row>
    <row r="3180" spans="1:72" ht="13.5" customHeight="1">
      <c r="A3180" s="4" t="str">
        <f t="shared" si="94"/>
        <v>1702_각남면_0135</v>
      </c>
      <c r="B3180" s="1">
        <v>1702</v>
      </c>
      <c r="C3180" s="1" t="s">
        <v>12741</v>
      </c>
      <c r="D3180" s="1" t="s">
        <v>12742</v>
      </c>
      <c r="E3180" s="1">
        <v>3179</v>
      </c>
      <c r="F3180" s="1">
        <v>13</v>
      </c>
      <c r="G3180" s="1" t="s">
        <v>5084</v>
      </c>
      <c r="H3180" s="1" t="s">
        <v>7063</v>
      </c>
      <c r="I3180" s="1">
        <v>2</v>
      </c>
      <c r="L3180" s="1">
        <v>4</v>
      </c>
      <c r="M3180" s="1" t="s">
        <v>5167</v>
      </c>
      <c r="N3180" s="1" t="s">
        <v>9230</v>
      </c>
      <c r="S3180" s="1" t="s">
        <v>64</v>
      </c>
      <c r="T3180" s="1" t="s">
        <v>7221</v>
      </c>
      <c r="Y3180" s="1" t="s">
        <v>617</v>
      </c>
      <c r="Z3180" s="1" t="s">
        <v>7926</v>
      </c>
      <c r="AC3180" s="1">
        <v>3</v>
      </c>
      <c r="AD3180" s="1" t="s">
        <v>217</v>
      </c>
      <c r="AE3180" s="1" t="s">
        <v>9783</v>
      </c>
      <c r="AF3180" s="1" t="s">
        <v>100</v>
      </c>
      <c r="AG3180" s="1" t="s">
        <v>9819</v>
      </c>
    </row>
    <row r="3181" spans="1:72" ht="13.5" customHeight="1">
      <c r="A3181" s="4" t="str">
        <f t="shared" si="94"/>
        <v>1702_각남면_0135</v>
      </c>
      <c r="B3181" s="1">
        <v>1702</v>
      </c>
      <c r="C3181" s="1" t="s">
        <v>12741</v>
      </c>
      <c r="D3181" s="1" t="s">
        <v>12742</v>
      </c>
      <c r="E3181" s="1">
        <v>3180</v>
      </c>
      <c r="F3181" s="1">
        <v>13</v>
      </c>
      <c r="G3181" s="1" t="s">
        <v>5084</v>
      </c>
      <c r="H3181" s="1" t="s">
        <v>7063</v>
      </c>
      <c r="I3181" s="1">
        <v>2</v>
      </c>
      <c r="L3181" s="1">
        <v>5</v>
      </c>
      <c r="M3181" s="1" t="s">
        <v>15199</v>
      </c>
      <c r="N3181" s="1" t="s">
        <v>15200</v>
      </c>
      <c r="T3181" s="1" t="s">
        <v>14194</v>
      </c>
      <c r="U3181" s="1" t="s">
        <v>12877</v>
      </c>
      <c r="V3181" s="1" t="s">
        <v>12878</v>
      </c>
      <c r="W3181" s="1" t="s">
        <v>148</v>
      </c>
      <c r="X3181" s="1" t="s">
        <v>11263</v>
      </c>
      <c r="Y3181" s="1" t="s">
        <v>755</v>
      </c>
      <c r="Z3181" s="1" t="s">
        <v>8749</v>
      </c>
      <c r="AC3181" s="1">
        <v>53</v>
      </c>
      <c r="AD3181" s="1" t="s">
        <v>40</v>
      </c>
      <c r="AE3181" s="1" t="s">
        <v>9762</v>
      </c>
      <c r="AJ3181" s="1" t="s">
        <v>17</v>
      </c>
      <c r="AK3181" s="1" t="s">
        <v>9936</v>
      </c>
      <c r="AL3181" s="1" t="s">
        <v>416</v>
      </c>
      <c r="AM3181" s="1" t="s">
        <v>8868</v>
      </c>
      <c r="AT3181" s="1" t="s">
        <v>829</v>
      </c>
      <c r="AU3181" s="1" t="s">
        <v>7631</v>
      </c>
      <c r="AV3181" s="1" t="s">
        <v>1324</v>
      </c>
      <c r="AW3181" s="1" t="s">
        <v>8291</v>
      </c>
      <c r="BG3181" s="1" t="s">
        <v>829</v>
      </c>
      <c r="BH3181" s="1" t="s">
        <v>7631</v>
      </c>
      <c r="BI3181" s="1" t="s">
        <v>3820</v>
      </c>
      <c r="BJ3181" s="1" t="s">
        <v>11401</v>
      </c>
      <c r="BK3181" s="1" t="s">
        <v>829</v>
      </c>
      <c r="BL3181" s="1" t="s">
        <v>7631</v>
      </c>
      <c r="BM3181" s="1" t="s">
        <v>673</v>
      </c>
      <c r="BN3181" s="1" t="s">
        <v>10310</v>
      </c>
      <c r="BO3181" s="1" t="s">
        <v>829</v>
      </c>
      <c r="BP3181" s="1" t="s">
        <v>7631</v>
      </c>
      <c r="BQ3181" s="1" t="s">
        <v>15544</v>
      </c>
      <c r="BR3181" s="1" t="s">
        <v>13700</v>
      </c>
      <c r="BS3181" s="1" t="s">
        <v>79</v>
      </c>
      <c r="BT3181" s="1" t="s">
        <v>14129</v>
      </c>
    </row>
    <row r="3182" spans="1:72" ht="13.5" customHeight="1">
      <c r="A3182" s="4" t="str">
        <f t="shared" si="94"/>
        <v>1702_각남면_0135</v>
      </c>
      <c r="B3182" s="1">
        <v>1702</v>
      </c>
      <c r="C3182" s="1" t="s">
        <v>12741</v>
      </c>
      <c r="D3182" s="1" t="s">
        <v>12742</v>
      </c>
      <c r="E3182" s="1">
        <v>3181</v>
      </c>
      <c r="F3182" s="1">
        <v>13</v>
      </c>
      <c r="G3182" s="1" t="s">
        <v>5084</v>
      </c>
      <c r="H3182" s="1" t="s">
        <v>7063</v>
      </c>
      <c r="I3182" s="1">
        <v>2</v>
      </c>
      <c r="L3182" s="1">
        <v>5</v>
      </c>
      <c r="M3182" s="1" t="s">
        <v>15199</v>
      </c>
      <c r="N3182" s="1" t="s">
        <v>15200</v>
      </c>
      <c r="S3182" s="1" t="s">
        <v>49</v>
      </c>
      <c r="T3182" s="1" t="s">
        <v>2878</v>
      </c>
      <c r="W3182" s="1" t="s">
        <v>76</v>
      </c>
      <c r="X3182" s="1" t="s">
        <v>12974</v>
      </c>
      <c r="Y3182" s="1" t="s">
        <v>5165</v>
      </c>
      <c r="Z3182" s="1" t="s">
        <v>9229</v>
      </c>
      <c r="AC3182" s="1">
        <v>45</v>
      </c>
      <c r="AD3182" s="1" t="s">
        <v>203</v>
      </c>
      <c r="AE3182" s="1" t="s">
        <v>9782</v>
      </c>
      <c r="AJ3182" s="1" t="s">
        <v>17</v>
      </c>
      <c r="AK3182" s="1" t="s">
        <v>9936</v>
      </c>
      <c r="AL3182" s="1" t="s">
        <v>79</v>
      </c>
      <c r="AM3182" s="1" t="s">
        <v>13206</v>
      </c>
      <c r="AT3182" s="1" t="s">
        <v>829</v>
      </c>
      <c r="AU3182" s="1" t="s">
        <v>7631</v>
      </c>
      <c r="AV3182" s="1" t="s">
        <v>3818</v>
      </c>
      <c r="AW3182" s="1" t="s">
        <v>8474</v>
      </c>
      <c r="BG3182" s="1" t="s">
        <v>829</v>
      </c>
      <c r="BH3182" s="1" t="s">
        <v>7631</v>
      </c>
      <c r="BI3182" s="1" t="s">
        <v>1498</v>
      </c>
      <c r="BJ3182" s="1" t="s">
        <v>8158</v>
      </c>
      <c r="BK3182" s="1" t="s">
        <v>829</v>
      </c>
      <c r="BL3182" s="1" t="s">
        <v>7631</v>
      </c>
      <c r="BM3182" s="1" t="s">
        <v>441</v>
      </c>
      <c r="BN3182" s="1" t="s">
        <v>8339</v>
      </c>
      <c r="BO3182" s="1" t="s">
        <v>829</v>
      </c>
      <c r="BP3182" s="1" t="s">
        <v>7631</v>
      </c>
      <c r="BQ3182" s="1" t="s">
        <v>5166</v>
      </c>
      <c r="BR3182" s="1" t="s">
        <v>13647</v>
      </c>
      <c r="BS3182" s="1" t="s">
        <v>79</v>
      </c>
      <c r="BT3182" s="1" t="s">
        <v>14129</v>
      </c>
    </row>
    <row r="3183" spans="1:72" ht="13.5" customHeight="1">
      <c r="A3183" s="4" t="str">
        <f t="shared" si="94"/>
        <v>1702_각남면_0135</v>
      </c>
      <c r="B3183" s="1">
        <v>1702</v>
      </c>
      <c r="C3183" s="1" t="s">
        <v>12741</v>
      </c>
      <c r="D3183" s="1" t="s">
        <v>12742</v>
      </c>
      <c r="E3183" s="1">
        <v>3182</v>
      </c>
      <c r="F3183" s="1">
        <v>13</v>
      </c>
      <c r="G3183" s="1" t="s">
        <v>5084</v>
      </c>
      <c r="H3183" s="1" t="s">
        <v>7063</v>
      </c>
      <c r="I3183" s="1">
        <v>2</v>
      </c>
      <c r="L3183" s="1">
        <v>5</v>
      </c>
      <c r="M3183" s="1" t="s">
        <v>15199</v>
      </c>
      <c r="N3183" s="1" t="s">
        <v>15200</v>
      </c>
      <c r="S3183" s="1" t="s">
        <v>64</v>
      </c>
      <c r="T3183" s="1" t="s">
        <v>7221</v>
      </c>
      <c r="Y3183" s="1" t="s">
        <v>568</v>
      </c>
      <c r="Z3183" s="1" t="s">
        <v>9122</v>
      </c>
      <c r="AC3183" s="1">
        <v>22</v>
      </c>
      <c r="AD3183" s="1" t="s">
        <v>465</v>
      </c>
      <c r="AE3183" s="1" t="s">
        <v>9802</v>
      </c>
    </row>
    <row r="3184" spans="1:72" ht="13.5" customHeight="1">
      <c r="A3184" s="4" t="str">
        <f t="shared" si="94"/>
        <v>1702_각남면_0135</v>
      </c>
      <c r="B3184" s="1">
        <v>1702</v>
      </c>
      <c r="C3184" s="1" t="s">
        <v>12741</v>
      </c>
      <c r="D3184" s="1" t="s">
        <v>12742</v>
      </c>
      <c r="E3184" s="1">
        <v>3183</v>
      </c>
      <c r="F3184" s="1">
        <v>13</v>
      </c>
      <c r="G3184" s="1" t="s">
        <v>5084</v>
      </c>
      <c r="H3184" s="1" t="s">
        <v>7063</v>
      </c>
      <c r="I3184" s="1">
        <v>2</v>
      </c>
      <c r="L3184" s="1">
        <v>5</v>
      </c>
      <c r="M3184" s="1" t="s">
        <v>15199</v>
      </c>
      <c r="N3184" s="1" t="s">
        <v>15200</v>
      </c>
      <c r="S3184" s="1" t="s">
        <v>68</v>
      </c>
      <c r="T3184" s="1" t="s">
        <v>7222</v>
      </c>
      <c r="U3184" s="1" t="s">
        <v>829</v>
      </c>
      <c r="V3184" s="1" t="s">
        <v>7631</v>
      </c>
      <c r="Y3184" s="1" t="s">
        <v>1181</v>
      </c>
      <c r="Z3184" s="1" t="s">
        <v>8675</v>
      </c>
      <c r="AC3184" s="1">
        <v>14</v>
      </c>
      <c r="AD3184" s="1" t="s">
        <v>159</v>
      </c>
      <c r="AE3184" s="1" t="s">
        <v>9777</v>
      </c>
    </row>
    <row r="3185" spans="1:72" ht="13.5" customHeight="1">
      <c r="A3185" s="4" t="str">
        <f t="shared" si="94"/>
        <v>1702_각남면_0135</v>
      </c>
      <c r="B3185" s="1">
        <v>1702</v>
      </c>
      <c r="C3185" s="1" t="s">
        <v>12741</v>
      </c>
      <c r="D3185" s="1" t="s">
        <v>12742</v>
      </c>
      <c r="E3185" s="1">
        <v>3184</v>
      </c>
      <c r="F3185" s="1">
        <v>13</v>
      </c>
      <c r="G3185" s="1" t="s">
        <v>5084</v>
      </c>
      <c r="H3185" s="1" t="s">
        <v>7063</v>
      </c>
      <c r="I3185" s="1">
        <v>2</v>
      </c>
      <c r="L3185" s="1">
        <v>5</v>
      </c>
      <c r="M3185" s="1" t="s">
        <v>15199</v>
      </c>
      <c r="N3185" s="1" t="s">
        <v>15200</v>
      </c>
      <c r="S3185" s="1" t="s">
        <v>1048</v>
      </c>
      <c r="T3185" s="1" t="s">
        <v>7242</v>
      </c>
      <c r="U3185" s="1" t="s">
        <v>829</v>
      </c>
      <c r="V3185" s="1" t="s">
        <v>7631</v>
      </c>
      <c r="Y3185" s="1" t="s">
        <v>5167</v>
      </c>
      <c r="Z3185" s="1" t="s">
        <v>9230</v>
      </c>
      <c r="AG3185" s="1" t="s">
        <v>12806</v>
      </c>
    </row>
    <row r="3186" spans="1:72" ht="13.5" customHeight="1">
      <c r="A3186" s="4" t="str">
        <f t="shared" si="94"/>
        <v>1702_각남면_0135</v>
      </c>
      <c r="B3186" s="1">
        <v>1702</v>
      </c>
      <c r="C3186" s="1" t="s">
        <v>12741</v>
      </c>
      <c r="D3186" s="1" t="s">
        <v>12742</v>
      </c>
      <c r="E3186" s="1">
        <v>3185</v>
      </c>
      <c r="F3186" s="1">
        <v>13</v>
      </c>
      <c r="G3186" s="1" t="s">
        <v>5084</v>
      </c>
      <c r="H3186" s="1" t="s">
        <v>7063</v>
      </c>
      <c r="I3186" s="1">
        <v>2</v>
      </c>
      <c r="L3186" s="1">
        <v>5</v>
      </c>
      <c r="M3186" s="1" t="s">
        <v>15199</v>
      </c>
      <c r="N3186" s="1" t="s">
        <v>15200</v>
      </c>
      <c r="S3186" s="1" t="s">
        <v>64</v>
      </c>
      <c r="T3186" s="1" t="s">
        <v>7221</v>
      </c>
      <c r="Y3186" s="1" t="s">
        <v>3446</v>
      </c>
      <c r="Z3186" s="1" t="s">
        <v>8680</v>
      </c>
      <c r="AF3186" s="1" t="s">
        <v>602</v>
      </c>
      <c r="AG3186" s="1" t="s">
        <v>12806</v>
      </c>
    </row>
    <row r="3187" spans="1:72" ht="13.5" customHeight="1">
      <c r="A3187" s="4" t="str">
        <f t="shared" si="94"/>
        <v>1702_각남면_0135</v>
      </c>
      <c r="B3187" s="1">
        <v>1702</v>
      </c>
      <c r="C3187" s="1" t="s">
        <v>12741</v>
      </c>
      <c r="D3187" s="1" t="s">
        <v>12742</v>
      </c>
      <c r="E3187" s="1">
        <v>3186</v>
      </c>
      <c r="F3187" s="1">
        <v>14</v>
      </c>
      <c r="G3187" s="1" t="s">
        <v>5168</v>
      </c>
      <c r="H3187" s="1" t="s">
        <v>7064</v>
      </c>
      <c r="I3187" s="1">
        <v>1</v>
      </c>
      <c r="J3187" s="1" t="s">
        <v>5169</v>
      </c>
      <c r="K3187" s="1" t="s">
        <v>7147</v>
      </c>
      <c r="L3187" s="1">
        <v>1</v>
      </c>
      <c r="M3187" s="1" t="s">
        <v>5169</v>
      </c>
      <c r="N3187" s="1" t="s">
        <v>7147</v>
      </c>
      <c r="T3187" s="1" t="s">
        <v>14194</v>
      </c>
      <c r="U3187" s="1" t="s">
        <v>467</v>
      </c>
      <c r="V3187" s="1" t="s">
        <v>7337</v>
      </c>
      <c r="W3187" s="1" t="s">
        <v>166</v>
      </c>
      <c r="X3187" s="1" t="s">
        <v>7754</v>
      </c>
      <c r="Y3187" s="1" t="s">
        <v>5170</v>
      </c>
      <c r="Z3187" s="1" t="s">
        <v>9231</v>
      </c>
      <c r="AC3187" s="1">
        <v>65</v>
      </c>
      <c r="AD3187" s="1" t="s">
        <v>319</v>
      </c>
      <c r="AE3187" s="1" t="s">
        <v>7865</v>
      </c>
      <c r="AJ3187" s="1" t="s">
        <v>17</v>
      </c>
      <c r="AK3187" s="1" t="s">
        <v>9936</v>
      </c>
      <c r="AL3187" s="1" t="s">
        <v>97</v>
      </c>
      <c r="AM3187" s="1" t="s">
        <v>9880</v>
      </c>
      <c r="AT3187" s="1" t="s">
        <v>194</v>
      </c>
      <c r="AU3187" s="1" t="s">
        <v>7558</v>
      </c>
      <c r="AV3187" s="1" t="s">
        <v>5171</v>
      </c>
      <c r="AW3187" s="1" t="s">
        <v>9232</v>
      </c>
      <c r="BG3187" s="1" t="s">
        <v>5172</v>
      </c>
      <c r="BH3187" s="1" t="s">
        <v>11094</v>
      </c>
      <c r="BI3187" s="1" t="s">
        <v>5173</v>
      </c>
      <c r="BJ3187" s="1" t="s">
        <v>11402</v>
      </c>
      <c r="BK3187" s="1" t="s">
        <v>5174</v>
      </c>
      <c r="BL3187" s="1" t="s">
        <v>11564</v>
      </c>
      <c r="BM3187" s="1" t="s">
        <v>5175</v>
      </c>
      <c r="BN3187" s="1" t="s">
        <v>11857</v>
      </c>
      <c r="BO3187" s="1" t="s">
        <v>207</v>
      </c>
      <c r="BP3187" s="1" t="s">
        <v>10187</v>
      </c>
      <c r="BQ3187" s="1" t="s">
        <v>5176</v>
      </c>
      <c r="BR3187" s="1" t="s">
        <v>14050</v>
      </c>
      <c r="BS3187" s="1" t="s">
        <v>1218</v>
      </c>
      <c r="BT3187" s="1" t="s">
        <v>9947</v>
      </c>
    </row>
    <row r="3188" spans="1:72" ht="13.5" customHeight="1">
      <c r="A3188" s="4" t="str">
        <f t="shared" si="94"/>
        <v>1702_각남면_0135</v>
      </c>
      <c r="B3188" s="1">
        <v>1702</v>
      </c>
      <c r="C3188" s="1" t="s">
        <v>12741</v>
      </c>
      <c r="D3188" s="1" t="s">
        <v>12742</v>
      </c>
      <c r="E3188" s="1">
        <v>3187</v>
      </c>
      <c r="F3188" s="1">
        <v>14</v>
      </c>
      <c r="G3188" s="1" t="s">
        <v>5168</v>
      </c>
      <c r="H3188" s="1" t="s">
        <v>7064</v>
      </c>
      <c r="I3188" s="1">
        <v>1</v>
      </c>
      <c r="L3188" s="1">
        <v>1</v>
      </c>
      <c r="M3188" s="1" t="s">
        <v>5169</v>
      </c>
      <c r="N3188" s="1" t="s">
        <v>7147</v>
      </c>
      <c r="S3188" s="1" t="s">
        <v>49</v>
      </c>
      <c r="T3188" s="1" t="s">
        <v>2878</v>
      </c>
      <c r="W3188" s="1" t="s">
        <v>38</v>
      </c>
      <c r="X3188" s="1" t="s">
        <v>7748</v>
      </c>
      <c r="Y3188" s="1" t="s">
        <v>88</v>
      </c>
      <c r="Z3188" s="1" t="s">
        <v>7814</v>
      </c>
      <c r="AC3188" s="1">
        <v>48</v>
      </c>
      <c r="AD3188" s="1" t="s">
        <v>664</v>
      </c>
      <c r="AE3188" s="1" t="s">
        <v>9811</v>
      </c>
      <c r="AJ3188" s="1" t="s">
        <v>17</v>
      </c>
      <c r="AK3188" s="1" t="s">
        <v>9936</v>
      </c>
      <c r="AL3188" s="1" t="s">
        <v>806</v>
      </c>
      <c r="AM3188" s="1" t="s">
        <v>13224</v>
      </c>
      <c r="AT3188" s="1" t="s">
        <v>207</v>
      </c>
      <c r="AU3188" s="1" t="s">
        <v>10187</v>
      </c>
      <c r="AV3188" s="1" t="s">
        <v>1951</v>
      </c>
      <c r="AW3188" s="1" t="s">
        <v>10731</v>
      </c>
      <c r="BG3188" s="1" t="s">
        <v>5177</v>
      </c>
      <c r="BH3188" s="1" t="s">
        <v>11095</v>
      </c>
      <c r="BI3188" s="1" t="s">
        <v>382</v>
      </c>
      <c r="BJ3188" s="1" t="s">
        <v>11134</v>
      </c>
      <c r="BK3188" s="1" t="s">
        <v>189</v>
      </c>
      <c r="BL3188" s="1" t="s">
        <v>7414</v>
      </c>
      <c r="BM3188" s="1" t="s">
        <v>5178</v>
      </c>
      <c r="BN3188" s="1" t="s">
        <v>11858</v>
      </c>
      <c r="BO3188" s="1" t="s">
        <v>46</v>
      </c>
      <c r="BP3188" s="1" t="s">
        <v>7417</v>
      </c>
      <c r="BQ3188" s="1" t="s">
        <v>5179</v>
      </c>
      <c r="BR3188" s="1" t="s">
        <v>12482</v>
      </c>
      <c r="BS3188" s="1" t="s">
        <v>86</v>
      </c>
      <c r="BT3188" s="1" t="s">
        <v>9892</v>
      </c>
    </row>
    <row r="3189" spans="1:72" ht="13.5" customHeight="1">
      <c r="A3189" s="4" t="str">
        <f t="shared" si="94"/>
        <v>1702_각남면_0135</v>
      </c>
      <c r="B3189" s="1">
        <v>1702</v>
      </c>
      <c r="C3189" s="1" t="s">
        <v>12741</v>
      </c>
      <c r="D3189" s="1" t="s">
        <v>12742</v>
      </c>
      <c r="E3189" s="1">
        <v>3188</v>
      </c>
      <c r="F3189" s="1">
        <v>14</v>
      </c>
      <c r="G3189" s="1" t="s">
        <v>5168</v>
      </c>
      <c r="H3189" s="1" t="s">
        <v>7064</v>
      </c>
      <c r="I3189" s="1">
        <v>1</v>
      </c>
      <c r="L3189" s="1">
        <v>1</v>
      </c>
      <c r="M3189" s="1" t="s">
        <v>5169</v>
      </c>
      <c r="N3189" s="1" t="s">
        <v>7147</v>
      </c>
      <c r="S3189" s="1" t="s">
        <v>367</v>
      </c>
      <c r="T3189" s="1" t="s">
        <v>12826</v>
      </c>
      <c r="U3189" s="1" t="s">
        <v>194</v>
      </c>
      <c r="V3189" s="1" t="s">
        <v>7558</v>
      </c>
      <c r="Y3189" s="1" t="s">
        <v>5180</v>
      </c>
      <c r="Z3189" s="1" t="s">
        <v>9232</v>
      </c>
      <c r="AC3189" s="1">
        <v>96</v>
      </c>
      <c r="AD3189" s="1" t="s">
        <v>289</v>
      </c>
      <c r="AE3189" s="1" t="s">
        <v>9790</v>
      </c>
    </row>
    <row r="3190" spans="1:72" ht="13.5" customHeight="1">
      <c r="A3190" s="4" t="str">
        <f t="shared" si="94"/>
        <v>1702_각남면_0135</v>
      </c>
      <c r="B3190" s="1">
        <v>1702</v>
      </c>
      <c r="C3190" s="1" t="s">
        <v>12741</v>
      </c>
      <c r="D3190" s="1" t="s">
        <v>12742</v>
      </c>
      <c r="E3190" s="1">
        <v>3189</v>
      </c>
      <c r="F3190" s="1">
        <v>14</v>
      </c>
      <c r="G3190" s="1" t="s">
        <v>5168</v>
      </c>
      <c r="H3190" s="1" t="s">
        <v>7064</v>
      </c>
      <c r="I3190" s="1">
        <v>1</v>
      </c>
      <c r="L3190" s="1">
        <v>1</v>
      </c>
      <c r="M3190" s="1" t="s">
        <v>5169</v>
      </c>
      <c r="N3190" s="1" t="s">
        <v>7147</v>
      </c>
      <c r="S3190" s="1" t="s">
        <v>280</v>
      </c>
      <c r="T3190" s="1" t="s">
        <v>7228</v>
      </c>
      <c r="W3190" s="1" t="s">
        <v>148</v>
      </c>
      <c r="X3190" s="1" t="s">
        <v>11263</v>
      </c>
      <c r="Y3190" s="1" t="s">
        <v>88</v>
      </c>
      <c r="Z3190" s="1" t="s">
        <v>7814</v>
      </c>
      <c r="AC3190" s="1">
        <v>77</v>
      </c>
      <c r="AD3190" s="1" t="s">
        <v>312</v>
      </c>
      <c r="AE3190" s="1" t="s">
        <v>7338</v>
      </c>
    </row>
    <row r="3191" spans="1:72" ht="13.5" customHeight="1">
      <c r="A3191" s="4" t="str">
        <f t="shared" si="94"/>
        <v>1702_각남면_0135</v>
      </c>
      <c r="B3191" s="1">
        <v>1702</v>
      </c>
      <c r="C3191" s="1" t="s">
        <v>12741</v>
      </c>
      <c r="D3191" s="1" t="s">
        <v>12742</v>
      </c>
      <c r="E3191" s="1">
        <v>3190</v>
      </c>
      <c r="F3191" s="1">
        <v>14</v>
      </c>
      <c r="G3191" s="1" t="s">
        <v>5168</v>
      </c>
      <c r="H3191" s="1" t="s">
        <v>7064</v>
      </c>
      <c r="I3191" s="1">
        <v>1</v>
      </c>
      <c r="L3191" s="1">
        <v>1</v>
      </c>
      <c r="M3191" s="1" t="s">
        <v>5169</v>
      </c>
      <c r="N3191" s="1" t="s">
        <v>7147</v>
      </c>
      <c r="S3191" s="1" t="s">
        <v>64</v>
      </c>
      <c r="T3191" s="1" t="s">
        <v>7221</v>
      </c>
      <c r="Y3191" s="1" t="s">
        <v>12696</v>
      </c>
      <c r="Z3191" s="1" t="s">
        <v>13096</v>
      </c>
      <c r="AC3191" s="1">
        <v>13</v>
      </c>
      <c r="AD3191" s="1" t="s">
        <v>717</v>
      </c>
      <c r="AE3191" s="1" t="s">
        <v>9812</v>
      </c>
    </row>
    <row r="3192" spans="1:72" ht="13.5" customHeight="1">
      <c r="A3192" s="4" t="str">
        <f t="shared" si="94"/>
        <v>1702_각남면_0135</v>
      </c>
      <c r="B3192" s="1">
        <v>1702</v>
      </c>
      <c r="C3192" s="1" t="s">
        <v>12741</v>
      </c>
      <c r="D3192" s="1" t="s">
        <v>12742</v>
      </c>
      <c r="E3192" s="1">
        <v>3191</v>
      </c>
      <c r="F3192" s="1">
        <v>14</v>
      </c>
      <c r="G3192" s="1" t="s">
        <v>5168</v>
      </c>
      <c r="H3192" s="1" t="s">
        <v>7064</v>
      </c>
      <c r="I3192" s="1">
        <v>1</v>
      </c>
      <c r="L3192" s="1">
        <v>1</v>
      </c>
      <c r="M3192" s="1" t="s">
        <v>5169</v>
      </c>
      <c r="N3192" s="1" t="s">
        <v>7147</v>
      </c>
      <c r="S3192" s="1" t="s">
        <v>68</v>
      </c>
      <c r="T3192" s="1" t="s">
        <v>7222</v>
      </c>
      <c r="Y3192" s="1" t="s">
        <v>4458</v>
      </c>
      <c r="Z3192" s="1" t="s">
        <v>8985</v>
      </c>
      <c r="AF3192" s="1" t="s">
        <v>602</v>
      </c>
      <c r="AG3192" s="1" t="s">
        <v>12806</v>
      </c>
    </row>
    <row r="3193" spans="1:72" ht="13.5" customHeight="1">
      <c r="A3193" s="4" t="str">
        <f t="shared" si="94"/>
        <v>1702_각남면_0135</v>
      </c>
      <c r="B3193" s="1">
        <v>1702</v>
      </c>
      <c r="C3193" s="1" t="s">
        <v>12741</v>
      </c>
      <c r="D3193" s="1" t="s">
        <v>12742</v>
      </c>
      <c r="E3193" s="1">
        <v>3192</v>
      </c>
      <c r="F3193" s="1">
        <v>14</v>
      </c>
      <c r="G3193" s="1" t="s">
        <v>5168</v>
      </c>
      <c r="H3193" s="1" t="s">
        <v>7064</v>
      </c>
      <c r="I3193" s="1">
        <v>1</v>
      </c>
      <c r="L3193" s="1">
        <v>1</v>
      </c>
      <c r="M3193" s="1" t="s">
        <v>5169</v>
      </c>
      <c r="N3193" s="1" t="s">
        <v>7147</v>
      </c>
      <c r="S3193" s="1" t="s">
        <v>68</v>
      </c>
      <c r="T3193" s="1" t="s">
        <v>7222</v>
      </c>
      <c r="Y3193" s="1" t="s">
        <v>1385</v>
      </c>
      <c r="Z3193" s="1" t="s">
        <v>8118</v>
      </c>
      <c r="AC3193" s="1">
        <v>5</v>
      </c>
      <c r="AD3193" s="1" t="s">
        <v>319</v>
      </c>
      <c r="AE3193" s="1" t="s">
        <v>7865</v>
      </c>
    </row>
    <row r="3194" spans="1:72" ht="13.5" customHeight="1">
      <c r="A3194" s="4" t="str">
        <f t="shared" si="94"/>
        <v>1702_각남면_0135</v>
      </c>
      <c r="B3194" s="1">
        <v>1702</v>
      </c>
      <c r="C3194" s="1" t="s">
        <v>12741</v>
      </c>
      <c r="D3194" s="1" t="s">
        <v>12742</v>
      </c>
      <c r="E3194" s="1">
        <v>3193</v>
      </c>
      <c r="F3194" s="1">
        <v>14</v>
      </c>
      <c r="G3194" s="1" t="s">
        <v>5168</v>
      </c>
      <c r="H3194" s="1" t="s">
        <v>7064</v>
      </c>
      <c r="I3194" s="1">
        <v>1</v>
      </c>
      <c r="L3194" s="1">
        <v>2</v>
      </c>
      <c r="M3194" s="1" t="s">
        <v>14247</v>
      </c>
      <c r="N3194" s="1" t="s">
        <v>14248</v>
      </c>
      <c r="Q3194" s="1" t="s">
        <v>5181</v>
      </c>
      <c r="R3194" s="1" t="s">
        <v>7211</v>
      </c>
      <c r="T3194" s="1" t="s">
        <v>14194</v>
      </c>
      <c r="W3194" s="1" t="s">
        <v>166</v>
      </c>
      <c r="X3194" s="1" t="s">
        <v>7754</v>
      </c>
      <c r="Y3194" s="1" t="s">
        <v>88</v>
      </c>
      <c r="Z3194" s="1" t="s">
        <v>7814</v>
      </c>
      <c r="AC3194" s="1">
        <v>63</v>
      </c>
      <c r="AD3194" s="1" t="s">
        <v>217</v>
      </c>
      <c r="AE3194" s="1" t="s">
        <v>9783</v>
      </c>
      <c r="AJ3194" s="1" t="s">
        <v>17</v>
      </c>
      <c r="AK3194" s="1" t="s">
        <v>9936</v>
      </c>
      <c r="AL3194" s="1" t="s">
        <v>97</v>
      </c>
      <c r="AM3194" s="1" t="s">
        <v>9880</v>
      </c>
      <c r="AT3194" s="1" t="s">
        <v>1757</v>
      </c>
      <c r="AU3194" s="1" t="s">
        <v>10065</v>
      </c>
      <c r="AV3194" s="1" t="s">
        <v>3314</v>
      </c>
      <c r="AW3194" s="1" t="s">
        <v>10732</v>
      </c>
      <c r="BG3194" s="1" t="s">
        <v>46</v>
      </c>
      <c r="BH3194" s="1" t="s">
        <v>7417</v>
      </c>
      <c r="BI3194" s="1" t="s">
        <v>5182</v>
      </c>
      <c r="BJ3194" s="1" t="s">
        <v>13544</v>
      </c>
      <c r="BK3194" s="1" t="s">
        <v>46</v>
      </c>
      <c r="BL3194" s="1" t="s">
        <v>7417</v>
      </c>
      <c r="BM3194" s="1" t="s">
        <v>5183</v>
      </c>
      <c r="BN3194" s="1" t="s">
        <v>11859</v>
      </c>
      <c r="BO3194" s="1" t="s">
        <v>46</v>
      </c>
      <c r="BP3194" s="1" t="s">
        <v>7417</v>
      </c>
      <c r="BQ3194" s="1" t="s">
        <v>5184</v>
      </c>
      <c r="BR3194" s="1" t="s">
        <v>13757</v>
      </c>
      <c r="BS3194" s="1" t="s">
        <v>79</v>
      </c>
      <c r="BT3194" s="1" t="s">
        <v>14129</v>
      </c>
    </row>
    <row r="3195" spans="1:72" ht="13.5" customHeight="1">
      <c r="A3195" s="4" t="str">
        <f t="shared" si="94"/>
        <v>1702_각남면_0135</v>
      </c>
      <c r="B3195" s="1">
        <v>1702</v>
      </c>
      <c r="C3195" s="1" t="s">
        <v>12741</v>
      </c>
      <c r="D3195" s="1" t="s">
        <v>12742</v>
      </c>
      <c r="E3195" s="1">
        <v>3194</v>
      </c>
      <c r="F3195" s="1">
        <v>14</v>
      </c>
      <c r="G3195" s="1" t="s">
        <v>5168</v>
      </c>
      <c r="H3195" s="1" t="s">
        <v>7064</v>
      </c>
      <c r="I3195" s="1">
        <v>1</v>
      </c>
      <c r="L3195" s="1">
        <v>2</v>
      </c>
      <c r="M3195" s="1" t="s">
        <v>14247</v>
      </c>
      <c r="N3195" s="1" t="s">
        <v>14248</v>
      </c>
      <c r="S3195" s="1" t="s">
        <v>68</v>
      </c>
      <c r="T3195" s="1" t="s">
        <v>7222</v>
      </c>
      <c r="U3195" s="1" t="s">
        <v>5185</v>
      </c>
      <c r="V3195" s="1" t="s">
        <v>7632</v>
      </c>
      <c r="Y3195" s="1" t="s">
        <v>5186</v>
      </c>
      <c r="Z3195" s="1" t="s">
        <v>9233</v>
      </c>
      <c r="AC3195" s="1">
        <v>15</v>
      </c>
      <c r="AD3195" s="1" t="s">
        <v>70</v>
      </c>
      <c r="AE3195" s="1" t="s">
        <v>9764</v>
      </c>
    </row>
    <row r="3196" spans="1:72" ht="13.5" customHeight="1">
      <c r="A3196" s="4" t="str">
        <f t="shared" ref="A3196:A3218" si="95">HYPERLINK("http://kyu.snu.ac.kr/sdhj/index.jsp?type=hj/GK14658_00IH_0001_0135.jpg","1702_각남면_0135")</f>
        <v>1702_각남면_0135</v>
      </c>
      <c r="B3196" s="1">
        <v>1702</v>
      </c>
      <c r="C3196" s="1" t="s">
        <v>12741</v>
      </c>
      <c r="D3196" s="1" t="s">
        <v>12742</v>
      </c>
      <c r="E3196" s="1">
        <v>3195</v>
      </c>
      <c r="F3196" s="1">
        <v>14</v>
      </c>
      <c r="G3196" s="1" t="s">
        <v>5168</v>
      </c>
      <c r="H3196" s="1" t="s">
        <v>7064</v>
      </c>
      <c r="I3196" s="1">
        <v>1</v>
      </c>
      <c r="L3196" s="1">
        <v>3</v>
      </c>
      <c r="M3196" s="1" t="s">
        <v>14698</v>
      </c>
      <c r="N3196" s="1" t="s">
        <v>14699</v>
      </c>
      <c r="T3196" s="1" t="s">
        <v>14194</v>
      </c>
      <c r="U3196" s="1" t="s">
        <v>3901</v>
      </c>
      <c r="V3196" s="1" t="s">
        <v>7546</v>
      </c>
      <c r="W3196" s="1" t="s">
        <v>166</v>
      </c>
      <c r="X3196" s="1" t="s">
        <v>7754</v>
      </c>
      <c r="Y3196" s="1" t="s">
        <v>3993</v>
      </c>
      <c r="Z3196" s="1" t="s">
        <v>9234</v>
      </c>
      <c r="AC3196" s="1">
        <v>32</v>
      </c>
      <c r="AD3196" s="1" t="s">
        <v>178</v>
      </c>
      <c r="AE3196" s="1" t="s">
        <v>9780</v>
      </c>
      <c r="AJ3196" s="1" t="s">
        <v>17</v>
      </c>
      <c r="AK3196" s="1" t="s">
        <v>9936</v>
      </c>
      <c r="AL3196" s="1" t="s">
        <v>97</v>
      </c>
      <c r="AM3196" s="1" t="s">
        <v>9880</v>
      </c>
      <c r="AT3196" s="1" t="s">
        <v>46</v>
      </c>
      <c r="AU3196" s="1" t="s">
        <v>7417</v>
      </c>
      <c r="AV3196" s="1" t="s">
        <v>1166</v>
      </c>
      <c r="AW3196" s="1" t="s">
        <v>9235</v>
      </c>
      <c r="BG3196" s="1" t="s">
        <v>46</v>
      </c>
      <c r="BH3196" s="1" t="s">
        <v>7417</v>
      </c>
      <c r="BI3196" s="1" t="s">
        <v>5173</v>
      </c>
      <c r="BJ3196" s="1" t="s">
        <v>11402</v>
      </c>
      <c r="BK3196" s="1" t="s">
        <v>3305</v>
      </c>
      <c r="BL3196" s="1" t="s">
        <v>11536</v>
      </c>
      <c r="BM3196" s="1" t="s">
        <v>5175</v>
      </c>
      <c r="BN3196" s="1" t="s">
        <v>11857</v>
      </c>
      <c r="BO3196" s="1" t="s">
        <v>189</v>
      </c>
      <c r="BP3196" s="1" t="s">
        <v>7414</v>
      </c>
      <c r="BQ3196" s="1" t="s">
        <v>5187</v>
      </c>
      <c r="BR3196" s="1" t="s">
        <v>14026</v>
      </c>
      <c r="BS3196" s="1" t="s">
        <v>149</v>
      </c>
      <c r="BT3196" s="1" t="s">
        <v>9962</v>
      </c>
    </row>
    <row r="3197" spans="1:72" ht="13.5" customHeight="1">
      <c r="A3197" s="4" t="str">
        <f t="shared" si="95"/>
        <v>1702_각남면_0135</v>
      </c>
      <c r="B3197" s="1">
        <v>1702</v>
      </c>
      <c r="C3197" s="1" t="s">
        <v>12741</v>
      </c>
      <c r="D3197" s="1" t="s">
        <v>12742</v>
      </c>
      <c r="E3197" s="1">
        <v>3196</v>
      </c>
      <c r="F3197" s="1">
        <v>14</v>
      </c>
      <c r="G3197" s="1" t="s">
        <v>5168</v>
      </c>
      <c r="H3197" s="1" t="s">
        <v>7064</v>
      </c>
      <c r="I3197" s="1">
        <v>1</v>
      </c>
      <c r="L3197" s="1">
        <v>3</v>
      </c>
      <c r="M3197" s="1" t="s">
        <v>14698</v>
      </c>
      <c r="N3197" s="1" t="s">
        <v>14699</v>
      </c>
      <c r="S3197" s="1" t="s">
        <v>49</v>
      </c>
      <c r="T3197" s="1" t="s">
        <v>2878</v>
      </c>
      <c r="W3197" s="1" t="s">
        <v>281</v>
      </c>
      <c r="X3197" s="1" t="s">
        <v>12981</v>
      </c>
      <c r="Y3197" s="1" t="s">
        <v>88</v>
      </c>
      <c r="Z3197" s="1" t="s">
        <v>7814</v>
      </c>
      <c r="AC3197" s="1">
        <v>28</v>
      </c>
      <c r="AD3197" s="1" t="s">
        <v>650</v>
      </c>
      <c r="AE3197" s="1" t="s">
        <v>9810</v>
      </c>
      <c r="AJ3197" s="1" t="s">
        <v>17</v>
      </c>
      <c r="AK3197" s="1" t="s">
        <v>9936</v>
      </c>
      <c r="AL3197" s="1" t="s">
        <v>416</v>
      </c>
      <c r="AM3197" s="1" t="s">
        <v>8868</v>
      </c>
      <c r="AT3197" s="1" t="s">
        <v>259</v>
      </c>
      <c r="AU3197" s="1" t="s">
        <v>13350</v>
      </c>
      <c r="AV3197" s="1" t="s">
        <v>15545</v>
      </c>
      <c r="AW3197" s="1" t="s">
        <v>10299</v>
      </c>
      <c r="BG3197" s="1" t="s">
        <v>259</v>
      </c>
      <c r="BH3197" s="1" t="s">
        <v>13516</v>
      </c>
      <c r="BI3197" s="1" t="s">
        <v>541</v>
      </c>
      <c r="BJ3197" s="1" t="s">
        <v>11139</v>
      </c>
      <c r="BK3197" s="1" t="s">
        <v>251</v>
      </c>
      <c r="BL3197" s="1" t="s">
        <v>13517</v>
      </c>
      <c r="BM3197" s="1" t="s">
        <v>5188</v>
      </c>
      <c r="BN3197" s="1" t="s">
        <v>11608</v>
      </c>
      <c r="BO3197" s="1" t="s">
        <v>251</v>
      </c>
      <c r="BP3197" s="1" t="s">
        <v>13625</v>
      </c>
      <c r="BQ3197" s="1" t="s">
        <v>543</v>
      </c>
      <c r="BR3197" s="1" t="s">
        <v>12052</v>
      </c>
      <c r="BS3197" s="1" t="s">
        <v>310</v>
      </c>
      <c r="BT3197" s="1" t="s">
        <v>9995</v>
      </c>
    </row>
    <row r="3198" spans="1:72" ht="13.5" customHeight="1">
      <c r="A3198" s="4" t="str">
        <f t="shared" si="95"/>
        <v>1702_각남면_0135</v>
      </c>
      <c r="B3198" s="1">
        <v>1702</v>
      </c>
      <c r="C3198" s="1" t="s">
        <v>12741</v>
      </c>
      <c r="D3198" s="1" t="s">
        <v>12742</v>
      </c>
      <c r="E3198" s="1">
        <v>3197</v>
      </c>
      <c r="F3198" s="1">
        <v>14</v>
      </c>
      <c r="G3198" s="1" t="s">
        <v>5168</v>
      </c>
      <c r="H3198" s="1" t="s">
        <v>7064</v>
      </c>
      <c r="I3198" s="1">
        <v>1</v>
      </c>
      <c r="L3198" s="1">
        <v>3</v>
      </c>
      <c r="M3198" s="1" t="s">
        <v>14698</v>
      </c>
      <c r="N3198" s="1" t="s">
        <v>14699</v>
      </c>
      <c r="S3198" s="1" t="s">
        <v>280</v>
      </c>
      <c r="T3198" s="1" t="s">
        <v>7228</v>
      </c>
      <c r="W3198" s="1" t="s">
        <v>148</v>
      </c>
      <c r="X3198" s="1" t="s">
        <v>11263</v>
      </c>
      <c r="Y3198" s="1" t="s">
        <v>88</v>
      </c>
      <c r="Z3198" s="1" t="s">
        <v>7814</v>
      </c>
      <c r="AC3198" s="1">
        <v>64</v>
      </c>
      <c r="AD3198" s="1" t="s">
        <v>103</v>
      </c>
      <c r="AE3198" s="1" t="s">
        <v>9769</v>
      </c>
    </row>
    <row r="3199" spans="1:72" ht="13.5" customHeight="1">
      <c r="A3199" s="4" t="str">
        <f t="shared" si="95"/>
        <v>1702_각남면_0135</v>
      </c>
      <c r="B3199" s="1">
        <v>1702</v>
      </c>
      <c r="C3199" s="1" t="s">
        <v>12741</v>
      </c>
      <c r="D3199" s="1" t="s">
        <v>12742</v>
      </c>
      <c r="E3199" s="1">
        <v>3198</v>
      </c>
      <c r="F3199" s="1">
        <v>14</v>
      </c>
      <c r="G3199" s="1" t="s">
        <v>5168</v>
      </c>
      <c r="H3199" s="1" t="s">
        <v>7064</v>
      </c>
      <c r="I3199" s="1">
        <v>1</v>
      </c>
      <c r="L3199" s="1">
        <v>3</v>
      </c>
      <c r="M3199" s="1" t="s">
        <v>14698</v>
      </c>
      <c r="N3199" s="1" t="s">
        <v>14699</v>
      </c>
      <c r="S3199" s="1" t="s">
        <v>64</v>
      </c>
      <c r="T3199" s="1" t="s">
        <v>7221</v>
      </c>
      <c r="U3199" s="1" t="s">
        <v>1756</v>
      </c>
      <c r="V3199" s="1" t="s">
        <v>7477</v>
      </c>
      <c r="Y3199" s="1" t="s">
        <v>88</v>
      </c>
      <c r="Z3199" s="1" t="s">
        <v>7814</v>
      </c>
      <c r="AC3199" s="1">
        <v>4</v>
      </c>
      <c r="AD3199" s="1" t="s">
        <v>103</v>
      </c>
      <c r="AE3199" s="1" t="s">
        <v>9769</v>
      </c>
    </row>
    <row r="3200" spans="1:72" ht="13.5" customHeight="1">
      <c r="A3200" s="4" t="str">
        <f t="shared" si="95"/>
        <v>1702_각남면_0135</v>
      </c>
      <c r="B3200" s="1">
        <v>1702</v>
      </c>
      <c r="C3200" s="1" t="s">
        <v>12741</v>
      </c>
      <c r="D3200" s="1" t="s">
        <v>12742</v>
      </c>
      <c r="E3200" s="1">
        <v>3199</v>
      </c>
      <c r="F3200" s="1">
        <v>14</v>
      </c>
      <c r="G3200" s="1" t="s">
        <v>5168</v>
      </c>
      <c r="H3200" s="1" t="s">
        <v>7064</v>
      </c>
      <c r="I3200" s="1">
        <v>1</v>
      </c>
      <c r="L3200" s="1">
        <v>3</v>
      </c>
      <c r="M3200" s="1" t="s">
        <v>14698</v>
      </c>
      <c r="N3200" s="1" t="s">
        <v>14699</v>
      </c>
      <c r="S3200" s="1" t="s">
        <v>367</v>
      </c>
      <c r="T3200" s="1" t="s">
        <v>12826</v>
      </c>
      <c r="U3200" s="1" t="s">
        <v>1075</v>
      </c>
      <c r="V3200" s="1" t="s">
        <v>7311</v>
      </c>
      <c r="Y3200" s="1" t="s">
        <v>1166</v>
      </c>
      <c r="Z3200" s="1" t="s">
        <v>9235</v>
      </c>
      <c r="AC3200" s="1">
        <v>90</v>
      </c>
      <c r="AD3200" s="1" t="s">
        <v>78</v>
      </c>
      <c r="AE3200" s="1" t="s">
        <v>9767</v>
      </c>
    </row>
    <row r="3201" spans="1:73" ht="13.5" customHeight="1">
      <c r="A3201" s="4" t="str">
        <f t="shared" si="95"/>
        <v>1702_각남면_0135</v>
      </c>
      <c r="B3201" s="1">
        <v>1702</v>
      </c>
      <c r="C3201" s="1" t="s">
        <v>12741</v>
      </c>
      <c r="D3201" s="1" t="s">
        <v>12742</v>
      </c>
      <c r="E3201" s="1">
        <v>3200</v>
      </c>
      <c r="F3201" s="1">
        <v>14</v>
      </c>
      <c r="G3201" s="1" t="s">
        <v>5168</v>
      </c>
      <c r="H3201" s="1" t="s">
        <v>7064</v>
      </c>
      <c r="I3201" s="1">
        <v>1</v>
      </c>
      <c r="L3201" s="1">
        <v>4</v>
      </c>
      <c r="M3201" s="1" t="s">
        <v>14779</v>
      </c>
      <c r="N3201" s="1" t="s">
        <v>14780</v>
      </c>
      <c r="Q3201" s="1" t="s">
        <v>5189</v>
      </c>
      <c r="R3201" s="1" t="s">
        <v>7212</v>
      </c>
      <c r="T3201" s="1" t="s">
        <v>14194</v>
      </c>
      <c r="W3201" s="1" t="s">
        <v>1056</v>
      </c>
      <c r="X3201" s="1" t="s">
        <v>7774</v>
      </c>
      <c r="Y3201" s="1" t="s">
        <v>119</v>
      </c>
      <c r="Z3201" s="1" t="s">
        <v>7818</v>
      </c>
      <c r="AC3201" s="1">
        <v>53</v>
      </c>
      <c r="AD3201" s="1" t="s">
        <v>40</v>
      </c>
      <c r="AE3201" s="1" t="s">
        <v>9762</v>
      </c>
      <c r="AJ3201" s="1" t="s">
        <v>2054</v>
      </c>
      <c r="AK3201" s="1" t="s">
        <v>9990</v>
      </c>
      <c r="AL3201" s="1" t="s">
        <v>86</v>
      </c>
      <c r="AM3201" s="1" t="s">
        <v>9892</v>
      </c>
      <c r="AT3201" s="1" t="s">
        <v>107</v>
      </c>
      <c r="AU3201" s="1" t="s">
        <v>13368</v>
      </c>
      <c r="AV3201" s="1" t="s">
        <v>5190</v>
      </c>
      <c r="AW3201" s="1" t="s">
        <v>10526</v>
      </c>
      <c r="BG3201" s="1" t="s">
        <v>5191</v>
      </c>
      <c r="BH3201" s="1" t="s">
        <v>11096</v>
      </c>
      <c r="BI3201" s="1" t="s">
        <v>15948</v>
      </c>
      <c r="BJ3201" s="1" t="s">
        <v>9544</v>
      </c>
      <c r="BK3201" s="1" t="s">
        <v>107</v>
      </c>
      <c r="BL3201" s="1" t="s">
        <v>13368</v>
      </c>
      <c r="BM3201" s="1" t="s">
        <v>5192</v>
      </c>
      <c r="BN3201" s="1" t="s">
        <v>11860</v>
      </c>
      <c r="BO3201" s="1" t="s">
        <v>189</v>
      </c>
      <c r="BP3201" s="1" t="s">
        <v>7414</v>
      </c>
      <c r="BQ3201" s="1" t="s">
        <v>5193</v>
      </c>
      <c r="BR3201" s="1" t="s">
        <v>13678</v>
      </c>
      <c r="BS3201" s="1" t="s">
        <v>79</v>
      </c>
      <c r="BT3201" s="1" t="s">
        <v>14129</v>
      </c>
    </row>
    <row r="3202" spans="1:73" ht="13.5" customHeight="1">
      <c r="A3202" s="4" t="str">
        <f t="shared" si="95"/>
        <v>1702_각남면_0135</v>
      </c>
      <c r="B3202" s="1">
        <v>1702</v>
      </c>
      <c r="C3202" s="1" t="s">
        <v>12741</v>
      </c>
      <c r="D3202" s="1" t="s">
        <v>12742</v>
      </c>
      <c r="E3202" s="1">
        <v>3201</v>
      </c>
      <c r="F3202" s="1">
        <v>14</v>
      </c>
      <c r="G3202" s="1" t="s">
        <v>5168</v>
      </c>
      <c r="H3202" s="1" t="s">
        <v>7064</v>
      </c>
      <c r="I3202" s="1">
        <v>1</v>
      </c>
      <c r="L3202" s="1">
        <v>4</v>
      </c>
      <c r="M3202" s="1" t="s">
        <v>14779</v>
      </c>
      <c r="N3202" s="1" t="s">
        <v>14780</v>
      </c>
      <c r="S3202" s="1" t="s">
        <v>68</v>
      </c>
      <c r="T3202" s="1" t="s">
        <v>7222</v>
      </c>
      <c r="U3202" s="1" t="s">
        <v>55</v>
      </c>
      <c r="V3202" s="1" t="s">
        <v>7306</v>
      </c>
      <c r="Y3202" s="1" t="s">
        <v>5194</v>
      </c>
      <c r="Z3202" s="1" t="s">
        <v>9236</v>
      </c>
      <c r="AC3202" s="1">
        <v>32</v>
      </c>
      <c r="AD3202" s="1" t="s">
        <v>178</v>
      </c>
      <c r="AE3202" s="1" t="s">
        <v>9780</v>
      </c>
    </row>
    <row r="3203" spans="1:73" ht="13.5" customHeight="1">
      <c r="A3203" s="4" t="str">
        <f t="shared" si="95"/>
        <v>1702_각남면_0135</v>
      </c>
      <c r="B3203" s="1">
        <v>1702</v>
      </c>
      <c r="C3203" s="1" t="s">
        <v>12741</v>
      </c>
      <c r="D3203" s="1" t="s">
        <v>12742</v>
      </c>
      <c r="E3203" s="1">
        <v>3202</v>
      </c>
      <c r="F3203" s="1">
        <v>14</v>
      </c>
      <c r="G3203" s="1" t="s">
        <v>5168</v>
      </c>
      <c r="H3203" s="1" t="s">
        <v>7064</v>
      </c>
      <c r="I3203" s="1">
        <v>1</v>
      </c>
      <c r="L3203" s="1">
        <v>4</v>
      </c>
      <c r="M3203" s="1" t="s">
        <v>14779</v>
      </c>
      <c r="N3203" s="1" t="s">
        <v>14780</v>
      </c>
      <c r="S3203" s="1" t="s">
        <v>68</v>
      </c>
      <c r="T3203" s="1" t="s">
        <v>7222</v>
      </c>
      <c r="U3203" s="1" t="s">
        <v>55</v>
      </c>
      <c r="V3203" s="1" t="s">
        <v>7306</v>
      </c>
      <c r="Y3203" s="1" t="s">
        <v>5195</v>
      </c>
      <c r="Z3203" s="1" t="s">
        <v>9237</v>
      </c>
      <c r="AC3203" s="1">
        <v>20</v>
      </c>
      <c r="AD3203" s="1" t="s">
        <v>263</v>
      </c>
      <c r="AE3203" s="1" t="s">
        <v>9787</v>
      </c>
    </row>
    <row r="3204" spans="1:73" ht="13.5" customHeight="1">
      <c r="A3204" s="4" t="str">
        <f t="shared" si="95"/>
        <v>1702_각남면_0135</v>
      </c>
      <c r="B3204" s="1">
        <v>1702</v>
      </c>
      <c r="C3204" s="1" t="s">
        <v>12741</v>
      </c>
      <c r="D3204" s="1" t="s">
        <v>12742</v>
      </c>
      <c r="E3204" s="1">
        <v>3203</v>
      </c>
      <c r="F3204" s="1">
        <v>14</v>
      </c>
      <c r="G3204" s="1" t="s">
        <v>5168</v>
      </c>
      <c r="H3204" s="1" t="s">
        <v>7064</v>
      </c>
      <c r="I3204" s="1">
        <v>1</v>
      </c>
      <c r="L3204" s="1">
        <v>4</v>
      </c>
      <c r="M3204" s="1" t="s">
        <v>14779</v>
      </c>
      <c r="N3204" s="1" t="s">
        <v>14780</v>
      </c>
      <c r="S3204" s="1" t="s">
        <v>68</v>
      </c>
      <c r="T3204" s="1" t="s">
        <v>7222</v>
      </c>
      <c r="U3204" s="1" t="s">
        <v>55</v>
      </c>
      <c r="V3204" s="1" t="s">
        <v>7306</v>
      </c>
      <c r="Y3204" s="1" t="s">
        <v>5196</v>
      </c>
      <c r="Z3204" s="1" t="s">
        <v>8890</v>
      </c>
      <c r="AC3204" s="1">
        <v>18</v>
      </c>
      <c r="AD3204" s="1" t="s">
        <v>157</v>
      </c>
      <c r="AE3204" s="1" t="s">
        <v>9776</v>
      </c>
    </row>
    <row r="3205" spans="1:73" ht="13.5" customHeight="1">
      <c r="A3205" s="4" t="str">
        <f t="shared" si="95"/>
        <v>1702_각남면_0135</v>
      </c>
      <c r="B3205" s="1">
        <v>1702</v>
      </c>
      <c r="C3205" s="1" t="s">
        <v>12741</v>
      </c>
      <c r="D3205" s="1" t="s">
        <v>12742</v>
      </c>
      <c r="E3205" s="1">
        <v>3204</v>
      </c>
      <c r="F3205" s="1">
        <v>14</v>
      </c>
      <c r="G3205" s="1" t="s">
        <v>5168</v>
      </c>
      <c r="H3205" s="1" t="s">
        <v>7064</v>
      </c>
      <c r="I3205" s="1">
        <v>1</v>
      </c>
      <c r="L3205" s="1">
        <v>4</v>
      </c>
      <c r="M3205" s="1" t="s">
        <v>14779</v>
      </c>
      <c r="N3205" s="1" t="s">
        <v>14780</v>
      </c>
      <c r="T3205" s="1" t="s">
        <v>15306</v>
      </c>
      <c r="U3205" s="1" t="s">
        <v>5197</v>
      </c>
      <c r="V3205" s="1" t="s">
        <v>7633</v>
      </c>
      <c r="Y3205" s="1" t="s">
        <v>15324</v>
      </c>
      <c r="Z3205" s="1" t="s">
        <v>7903</v>
      </c>
      <c r="AC3205" s="1">
        <v>30</v>
      </c>
      <c r="AD3205" s="1" t="s">
        <v>78</v>
      </c>
      <c r="AE3205" s="1" t="s">
        <v>9767</v>
      </c>
      <c r="AT3205" s="1" t="s">
        <v>57</v>
      </c>
      <c r="AU3205" s="1" t="s">
        <v>7320</v>
      </c>
      <c r="AV3205" s="1" t="s">
        <v>1182</v>
      </c>
      <c r="AW3205" s="1" t="s">
        <v>8242</v>
      </c>
      <c r="BB3205" s="1" t="s">
        <v>141</v>
      </c>
      <c r="BC3205" s="1" t="s">
        <v>7634</v>
      </c>
      <c r="BD3205" s="1" t="s">
        <v>501</v>
      </c>
      <c r="BE3205" s="1" t="s">
        <v>7899</v>
      </c>
    </row>
    <row r="3206" spans="1:73" ht="13.5" customHeight="1">
      <c r="A3206" s="4" t="str">
        <f t="shared" si="95"/>
        <v>1702_각남면_0135</v>
      </c>
      <c r="B3206" s="1">
        <v>1702</v>
      </c>
      <c r="C3206" s="1" t="s">
        <v>12741</v>
      </c>
      <c r="D3206" s="1" t="s">
        <v>12742</v>
      </c>
      <c r="E3206" s="1">
        <v>3205</v>
      </c>
      <c r="F3206" s="1">
        <v>14</v>
      </c>
      <c r="G3206" s="1" t="s">
        <v>5168</v>
      </c>
      <c r="H3206" s="1" t="s">
        <v>7064</v>
      </c>
      <c r="I3206" s="1">
        <v>1</v>
      </c>
      <c r="L3206" s="1">
        <v>4</v>
      </c>
      <c r="M3206" s="1" t="s">
        <v>14779</v>
      </c>
      <c r="N3206" s="1" t="s">
        <v>14780</v>
      </c>
      <c r="S3206" s="1" t="s">
        <v>414</v>
      </c>
      <c r="T3206" s="1" t="s">
        <v>7230</v>
      </c>
      <c r="Y3206" s="1" t="s">
        <v>15804</v>
      </c>
      <c r="Z3206" s="1" t="s">
        <v>13029</v>
      </c>
      <c r="AC3206" s="1">
        <v>29</v>
      </c>
      <c r="AD3206" s="1" t="s">
        <v>232</v>
      </c>
      <c r="AE3206" s="1" t="s">
        <v>9785</v>
      </c>
      <c r="AF3206" s="1" t="s">
        <v>100</v>
      </c>
      <c r="AG3206" s="1" t="s">
        <v>9819</v>
      </c>
      <c r="AV3206" s="1" t="s">
        <v>4858</v>
      </c>
      <c r="AW3206" s="1" t="s">
        <v>13452</v>
      </c>
      <c r="BD3206" s="1" t="s">
        <v>4858</v>
      </c>
      <c r="BE3206" s="1" t="s">
        <v>13452</v>
      </c>
      <c r="BU3206" s="1" t="s">
        <v>4933</v>
      </c>
    </row>
    <row r="3207" spans="1:73" ht="13.5" customHeight="1">
      <c r="A3207" s="4" t="str">
        <f t="shared" si="95"/>
        <v>1702_각남면_0135</v>
      </c>
      <c r="B3207" s="1">
        <v>1702</v>
      </c>
      <c r="C3207" s="1" t="s">
        <v>12741</v>
      </c>
      <c r="D3207" s="1" t="s">
        <v>12742</v>
      </c>
      <c r="E3207" s="1">
        <v>3206</v>
      </c>
      <c r="F3207" s="1">
        <v>14</v>
      </c>
      <c r="G3207" s="1" t="s">
        <v>5168</v>
      </c>
      <c r="H3207" s="1" t="s">
        <v>7064</v>
      </c>
      <c r="I3207" s="1">
        <v>1</v>
      </c>
      <c r="L3207" s="1">
        <v>4</v>
      </c>
      <c r="M3207" s="1" t="s">
        <v>14779</v>
      </c>
      <c r="N3207" s="1" t="s">
        <v>14780</v>
      </c>
      <c r="T3207" s="1" t="s">
        <v>15306</v>
      </c>
      <c r="U3207" s="1" t="s">
        <v>130</v>
      </c>
      <c r="V3207" s="1" t="s">
        <v>7309</v>
      </c>
      <c r="Y3207" s="1" t="s">
        <v>142</v>
      </c>
      <c r="Z3207" s="1" t="s">
        <v>8786</v>
      </c>
      <c r="AC3207" s="1">
        <v>48</v>
      </c>
      <c r="AD3207" s="1" t="s">
        <v>664</v>
      </c>
      <c r="AE3207" s="1" t="s">
        <v>9811</v>
      </c>
      <c r="AF3207" s="1" t="s">
        <v>146</v>
      </c>
      <c r="AG3207" s="1" t="s">
        <v>9822</v>
      </c>
      <c r="AH3207" s="1" t="s">
        <v>4741</v>
      </c>
      <c r="AI3207" s="1" t="s">
        <v>9952</v>
      </c>
      <c r="AT3207" s="1" t="s">
        <v>126</v>
      </c>
      <c r="AU3207" s="1" t="s">
        <v>10186</v>
      </c>
      <c r="AV3207" s="1" t="s">
        <v>1882</v>
      </c>
      <c r="AW3207" s="1" t="s">
        <v>8303</v>
      </c>
      <c r="BB3207" s="1" t="s">
        <v>128</v>
      </c>
      <c r="BC3207" s="1" t="s">
        <v>13465</v>
      </c>
      <c r="BD3207" s="1" t="s">
        <v>1662</v>
      </c>
      <c r="BE3207" s="1" t="s">
        <v>10937</v>
      </c>
    </row>
    <row r="3208" spans="1:73" ht="13.5" customHeight="1">
      <c r="A3208" s="4" t="str">
        <f t="shared" si="95"/>
        <v>1702_각남면_0135</v>
      </c>
      <c r="B3208" s="1">
        <v>1702</v>
      </c>
      <c r="C3208" s="1" t="s">
        <v>12741</v>
      </c>
      <c r="D3208" s="1" t="s">
        <v>12742</v>
      </c>
      <c r="E3208" s="1">
        <v>3207</v>
      </c>
      <c r="F3208" s="1">
        <v>14</v>
      </c>
      <c r="G3208" s="1" t="s">
        <v>5168</v>
      </c>
      <c r="H3208" s="1" t="s">
        <v>7064</v>
      </c>
      <c r="I3208" s="1">
        <v>1</v>
      </c>
      <c r="L3208" s="1">
        <v>4</v>
      </c>
      <c r="M3208" s="1" t="s">
        <v>14779</v>
      </c>
      <c r="N3208" s="1" t="s">
        <v>14780</v>
      </c>
      <c r="S3208" s="1" t="s">
        <v>5198</v>
      </c>
      <c r="T3208" s="1" t="s">
        <v>7285</v>
      </c>
      <c r="U3208" s="1" t="s">
        <v>130</v>
      </c>
      <c r="V3208" s="1" t="s">
        <v>7309</v>
      </c>
      <c r="Y3208" s="1" t="s">
        <v>15348</v>
      </c>
      <c r="Z3208" s="1" t="s">
        <v>8027</v>
      </c>
      <c r="AC3208" s="1">
        <v>22</v>
      </c>
      <c r="AD3208" s="1" t="s">
        <v>465</v>
      </c>
      <c r="AE3208" s="1" t="s">
        <v>9802</v>
      </c>
      <c r="AT3208" s="1" t="s">
        <v>259</v>
      </c>
      <c r="AU3208" s="1" t="s">
        <v>13350</v>
      </c>
      <c r="AV3208" s="1" t="s">
        <v>5199</v>
      </c>
      <c r="AW3208" s="1" t="s">
        <v>10733</v>
      </c>
      <c r="BB3208" s="1" t="s">
        <v>128</v>
      </c>
      <c r="BC3208" s="1" t="s">
        <v>13465</v>
      </c>
      <c r="BD3208" s="1" t="s">
        <v>5200</v>
      </c>
      <c r="BE3208" s="1" t="s">
        <v>13495</v>
      </c>
    </row>
    <row r="3209" spans="1:73" ht="13.5" customHeight="1">
      <c r="A3209" s="4" t="str">
        <f t="shared" si="95"/>
        <v>1702_각남면_0135</v>
      </c>
      <c r="B3209" s="1">
        <v>1702</v>
      </c>
      <c r="C3209" s="1" t="s">
        <v>12741</v>
      </c>
      <c r="D3209" s="1" t="s">
        <v>12742</v>
      </c>
      <c r="E3209" s="1">
        <v>3208</v>
      </c>
      <c r="F3209" s="1">
        <v>14</v>
      </c>
      <c r="G3209" s="1" t="s">
        <v>5168</v>
      </c>
      <c r="H3209" s="1" t="s">
        <v>7064</v>
      </c>
      <c r="I3209" s="1">
        <v>1</v>
      </c>
      <c r="L3209" s="1">
        <v>4</v>
      </c>
      <c r="M3209" s="1" t="s">
        <v>14779</v>
      </c>
      <c r="N3209" s="1" t="s">
        <v>14780</v>
      </c>
      <c r="T3209" s="1" t="s">
        <v>15306</v>
      </c>
      <c r="U3209" s="1" t="s">
        <v>130</v>
      </c>
      <c r="V3209" s="1" t="s">
        <v>7309</v>
      </c>
      <c r="Y3209" s="1" t="s">
        <v>12710</v>
      </c>
      <c r="Z3209" s="1" t="s">
        <v>13091</v>
      </c>
      <c r="AC3209" s="1">
        <v>53</v>
      </c>
      <c r="AD3209" s="1" t="s">
        <v>40</v>
      </c>
      <c r="AE3209" s="1" t="s">
        <v>9762</v>
      </c>
      <c r="AT3209" s="1" t="s">
        <v>126</v>
      </c>
      <c r="AU3209" s="1" t="s">
        <v>10186</v>
      </c>
      <c r="AV3209" s="1" t="s">
        <v>5201</v>
      </c>
      <c r="AW3209" s="1" t="s">
        <v>10734</v>
      </c>
      <c r="BB3209" s="1" t="s">
        <v>141</v>
      </c>
      <c r="BC3209" s="1" t="s">
        <v>7634</v>
      </c>
      <c r="BD3209" s="1" t="s">
        <v>3815</v>
      </c>
      <c r="BE3209" s="1" t="s">
        <v>8790</v>
      </c>
    </row>
    <row r="3210" spans="1:73" ht="13.5" customHeight="1">
      <c r="A3210" s="4" t="str">
        <f t="shared" si="95"/>
        <v>1702_각남면_0135</v>
      </c>
      <c r="B3210" s="1">
        <v>1702</v>
      </c>
      <c r="C3210" s="1" t="s">
        <v>12741</v>
      </c>
      <c r="D3210" s="1" t="s">
        <v>12742</v>
      </c>
      <c r="E3210" s="1">
        <v>3209</v>
      </c>
      <c r="F3210" s="1">
        <v>14</v>
      </c>
      <c r="G3210" s="1" t="s">
        <v>5168</v>
      </c>
      <c r="H3210" s="1" t="s">
        <v>7064</v>
      </c>
      <c r="I3210" s="1">
        <v>1</v>
      </c>
      <c r="L3210" s="1">
        <v>4</v>
      </c>
      <c r="M3210" s="1" t="s">
        <v>14779</v>
      </c>
      <c r="N3210" s="1" t="s">
        <v>14780</v>
      </c>
      <c r="T3210" s="1" t="s">
        <v>15306</v>
      </c>
      <c r="U3210" s="1" t="s">
        <v>130</v>
      </c>
      <c r="V3210" s="1" t="s">
        <v>7309</v>
      </c>
      <c r="Y3210" s="1" t="s">
        <v>12705</v>
      </c>
      <c r="Z3210" s="1" t="s">
        <v>13087</v>
      </c>
      <c r="AC3210" s="1">
        <v>40</v>
      </c>
      <c r="AD3210" s="1" t="s">
        <v>52</v>
      </c>
      <c r="AE3210" s="1" t="s">
        <v>9763</v>
      </c>
      <c r="AT3210" s="1" t="s">
        <v>126</v>
      </c>
      <c r="AU3210" s="1" t="s">
        <v>10186</v>
      </c>
      <c r="AV3210" s="1" t="s">
        <v>5201</v>
      </c>
      <c r="AW3210" s="1" t="s">
        <v>10734</v>
      </c>
      <c r="BB3210" s="1" t="s">
        <v>141</v>
      </c>
      <c r="BC3210" s="1" t="s">
        <v>7634</v>
      </c>
      <c r="BD3210" s="1" t="s">
        <v>3815</v>
      </c>
      <c r="BE3210" s="1" t="s">
        <v>8790</v>
      </c>
      <c r="BU3210" s="1" t="s">
        <v>3682</v>
      </c>
    </row>
    <row r="3211" spans="1:73" ht="13.5" customHeight="1">
      <c r="A3211" s="4" t="str">
        <f t="shared" si="95"/>
        <v>1702_각남면_0135</v>
      </c>
      <c r="B3211" s="1">
        <v>1702</v>
      </c>
      <c r="C3211" s="1" t="s">
        <v>12741</v>
      </c>
      <c r="D3211" s="1" t="s">
        <v>12742</v>
      </c>
      <c r="E3211" s="1">
        <v>3210</v>
      </c>
      <c r="F3211" s="1">
        <v>14</v>
      </c>
      <c r="G3211" s="1" t="s">
        <v>5168</v>
      </c>
      <c r="H3211" s="1" t="s">
        <v>7064</v>
      </c>
      <c r="I3211" s="1">
        <v>1</v>
      </c>
      <c r="L3211" s="1">
        <v>4</v>
      </c>
      <c r="M3211" s="1" t="s">
        <v>14779</v>
      </c>
      <c r="N3211" s="1" t="s">
        <v>14780</v>
      </c>
      <c r="T3211" s="1" t="s">
        <v>15306</v>
      </c>
      <c r="U3211" s="1" t="s">
        <v>130</v>
      </c>
      <c r="V3211" s="1" t="s">
        <v>7309</v>
      </c>
      <c r="Y3211" s="1" t="s">
        <v>12698</v>
      </c>
      <c r="Z3211" s="1" t="s">
        <v>13095</v>
      </c>
      <c r="AC3211" s="1">
        <v>13</v>
      </c>
      <c r="AD3211" s="1" t="s">
        <v>717</v>
      </c>
      <c r="AE3211" s="1" t="s">
        <v>9812</v>
      </c>
      <c r="AT3211" s="1" t="s">
        <v>126</v>
      </c>
      <c r="AU3211" s="1" t="s">
        <v>10186</v>
      </c>
      <c r="AV3211" s="1" t="s">
        <v>5202</v>
      </c>
      <c r="AW3211" s="1" t="s">
        <v>9243</v>
      </c>
      <c r="BB3211" s="1" t="s">
        <v>141</v>
      </c>
      <c r="BC3211" s="1" t="s">
        <v>7634</v>
      </c>
      <c r="BD3211" s="1" t="s">
        <v>12710</v>
      </c>
      <c r="BE3211" s="1" t="s">
        <v>13091</v>
      </c>
    </row>
    <row r="3212" spans="1:73" ht="13.5" customHeight="1">
      <c r="A3212" s="4" t="str">
        <f t="shared" si="95"/>
        <v>1702_각남면_0135</v>
      </c>
      <c r="B3212" s="1">
        <v>1702</v>
      </c>
      <c r="C3212" s="1" t="s">
        <v>12741</v>
      </c>
      <c r="D3212" s="1" t="s">
        <v>12742</v>
      </c>
      <c r="E3212" s="1">
        <v>3211</v>
      </c>
      <c r="F3212" s="1">
        <v>14</v>
      </c>
      <c r="G3212" s="1" t="s">
        <v>5168</v>
      </c>
      <c r="H3212" s="1" t="s">
        <v>7064</v>
      </c>
      <c r="I3212" s="1">
        <v>1</v>
      </c>
      <c r="L3212" s="1">
        <v>4</v>
      </c>
      <c r="M3212" s="1" t="s">
        <v>14779</v>
      </c>
      <c r="N3212" s="1" t="s">
        <v>14780</v>
      </c>
      <c r="T3212" s="1" t="s">
        <v>15306</v>
      </c>
      <c r="U3212" s="1" t="s">
        <v>138</v>
      </c>
      <c r="V3212" s="1" t="s">
        <v>7310</v>
      </c>
      <c r="Y3212" s="1" t="s">
        <v>3303</v>
      </c>
      <c r="Z3212" s="1" t="s">
        <v>8646</v>
      </c>
      <c r="AC3212" s="1">
        <v>1</v>
      </c>
      <c r="AD3212" s="1" t="s">
        <v>284</v>
      </c>
      <c r="AE3212" s="1" t="s">
        <v>9789</v>
      </c>
      <c r="AF3212" s="1" t="s">
        <v>100</v>
      </c>
      <c r="AG3212" s="1" t="s">
        <v>9819</v>
      </c>
    </row>
    <row r="3213" spans="1:73" ht="13.5" customHeight="1">
      <c r="A3213" s="4" t="str">
        <f t="shared" si="95"/>
        <v>1702_각남면_0135</v>
      </c>
      <c r="B3213" s="1">
        <v>1702</v>
      </c>
      <c r="C3213" s="1" t="s">
        <v>12741</v>
      </c>
      <c r="D3213" s="1" t="s">
        <v>12742</v>
      </c>
      <c r="E3213" s="1">
        <v>3212</v>
      </c>
      <c r="F3213" s="1">
        <v>14</v>
      </c>
      <c r="G3213" s="1" t="s">
        <v>5168</v>
      </c>
      <c r="H3213" s="1" t="s">
        <v>7064</v>
      </c>
      <c r="I3213" s="1">
        <v>1</v>
      </c>
      <c r="L3213" s="1">
        <v>5</v>
      </c>
      <c r="M3213" s="1" t="s">
        <v>15201</v>
      </c>
      <c r="N3213" s="1" t="s">
        <v>15202</v>
      </c>
      <c r="T3213" s="1" t="s">
        <v>14194</v>
      </c>
      <c r="U3213" s="1" t="s">
        <v>55</v>
      </c>
      <c r="V3213" s="1" t="s">
        <v>7306</v>
      </c>
      <c r="W3213" s="1" t="s">
        <v>1636</v>
      </c>
      <c r="X3213" s="1" t="s">
        <v>7781</v>
      </c>
      <c r="Y3213" s="1" t="s">
        <v>5203</v>
      </c>
      <c r="Z3213" s="1" t="s">
        <v>9238</v>
      </c>
      <c r="AC3213" s="1">
        <v>47</v>
      </c>
      <c r="AD3213" s="1" t="s">
        <v>575</v>
      </c>
      <c r="AE3213" s="1" t="s">
        <v>9807</v>
      </c>
      <c r="AJ3213" s="1" t="s">
        <v>17</v>
      </c>
      <c r="AK3213" s="1" t="s">
        <v>9936</v>
      </c>
      <c r="AL3213" s="1" t="s">
        <v>1151</v>
      </c>
      <c r="AM3213" s="1" t="s">
        <v>9954</v>
      </c>
      <c r="AT3213" s="1" t="s">
        <v>5204</v>
      </c>
      <c r="AU3213" s="1" t="s">
        <v>13365</v>
      </c>
      <c r="AV3213" s="1" t="s">
        <v>5205</v>
      </c>
      <c r="AW3213" s="1" t="s">
        <v>8093</v>
      </c>
      <c r="BG3213" s="1" t="s">
        <v>275</v>
      </c>
      <c r="BH3213" s="1" t="s">
        <v>7699</v>
      </c>
      <c r="BI3213" s="1" t="s">
        <v>5206</v>
      </c>
      <c r="BJ3213" s="1" t="s">
        <v>11403</v>
      </c>
      <c r="BK3213" s="1" t="s">
        <v>5207</v>
      </c>
      <c r="BL3213" s="1" t="s">
        <v>11565</v>
      </c>
      <c r="BM3213" s="1" t="s">
        <v>1057</v>
      </c>
      <c r="BN3213" s="1" t="s">
        <v>10340</v>
      </c>
      <c r="BO3213" s="1" t="s">
        <v>194</v>
      </c>
      <c r="BP3213" s="1" t="s">
        <v>7558</v>
      </c>
      <c r="BQ3213" s="1" t="s">
        <v>5208</v>
      </c>
      <c r="BR3213" s="1" t="s">
        <v>14113</v>
      </c>
      <c r="BS3213" s="1" t="s">
        <v>5209</v>
      </c>
      <c r="BT3213" s="1" t="s">
        <v>12682</v>
      </c>
    </row>
    <row r="3214" spans="1:73" ht="13.5" customHeight="1">
      <c r="A3214" s="4" t="str">
        <f t="shared" si="95"/>
        <v>1702_각남면_0135</v>
      </c>
      <c r="B3214" s="1">
        <v>1702</v>
      </c>
      <c r="C3214" s="1" t="s">
        <v>12741</v>
      </c>
      <c r="D3214" s="1" t="s">
        <v>12742</v>
      </c>
      <c r="E3214" s="1">
        <v>3213</v>
      </c>
      <c r="F3214" s="1">
        <v>14</v>
      </c>
      <c r="G3214" s="1" t="s">
        <v>5168</v>
      </c>
      <c r="H3214" s="1" t="s">
        <v>7064</v>
      </c>
      <c r="I3214" s="1">
        <v>1</v>
      </c>
      <c r="L3214" s="1">
        <v>5</v>
      </c>
      <c r="M3214" s="1" t="s">
        <v>15201</v>
      </c>
      <c r="N3214" s="1" t="s">
        <v>15202</v>
      </c>
      <c r="S3214" s="1" t="s">
        <v>49</v>
      </c>
      <c r="T3214" s="1" t="s">
        <v>2878</v>
      </c>
      <c r="W3214" s="1" t="s">
        <v>76</v>
      </c>
      <c r="X3214" s="1" t="s">
        <v>12974</v>
      </c>
      <c r="Y3214" s="1" t="s">
        <v>119</v>
      </c>
      <c r="Z3214" s="1" t="s">
        <v>7818</v>
      </c>
      <c r="AC3214" s="1">
        <v>44</v>
      </c>
      <c r="AD3214" s="1" t="s">
        <v>1106</v>
      </c>
      <c r="AE3214" s="1" t="s">
        <v>9816</v>
      </c>
      <c r="AJ3214" s="1" t="s">
        <v>2054</v>
      </c>
      <c r="AK3214" s="1" t="s">
        <v>9990</v>
      </c>
      <c r="AL3214" s="1" t="s">
        <v>104</v>
      </c>
      <c r="AM3214" s="1" t="s">
        <v>9994</v>
      </c>
      <c r="AT3214" s="1" t="s">
        <v>55</v>
      </c>
      <c r="AU3214" s="1" t="s">
        <v>7306</v>
      </c>
      <c r="AV3214" s="1" t="s">
        <v>102</v>
      </c>
      <c r="AW3214" s="1" t="s">
        <v>7816</v>
      </c>
      <c r="BG3214" s="1" t="s">
        <v>105</v>
      </c>
      <c r="BH3214" s="1" t="s">
        <v>10185</v>
      </c>
      <c r="BI3214" s="1" t="s">
        <v>5210</v>
      </c>
      <c r="BJ3214" s="1" t="s">
        <v>10274</v>
      </c>
      <c r="BK3214" s="1" t="s">
        <v>109</v>
      </c>
      <c r="BL3214" s="1" t="s">
        <v>10204</v>
      </c>
      <c r="BM3214" s="1" t="s">
        <v>15798</v>
      </c>
      <c r="BN3214" s="1" t="s">
        <v>11126</v>
      </c>
      <c r="BO3214" s="1" t="s">
        <v>189</v>
      </c>
      <c r="BP3214" s="1" t="s">
        <v>7414</v>
      </c>
      <c r="BQ3214" s="1" t="s">
        <v>15376</v>
      </c>
      <c r="BR3214" s="1" t="s">
        <v>12136</v>
      </c>
      <c r="BS3214" s="1" t="s">
        <v>399</v>
      </c>
      <c r="BT3214" s="1" t="s">
        <v>9937</v>
      </c>
    </row>
    <row r="3215" spans="1:73" ht="13.5" customHeight="1">
      <c r="A3215" s="4" t="str">
        <f t="shared" si="95"/>
        <v>1702_각남면_0135</v>
      </c>
      <c r="B3215" s="1">
        <v>1702</v>
      </c>
      <c r="C3215" s="1" t="s">
        <v>12741</v>
      </c>
      <c r="D3215" s="1" t="s">
        <v>12742</v>
      </c>
      <c r="E3215" s="1">
        <v>3214</v>
      </c>
      <c r="F3215" s="1">
        <v>14</v>
      </c>
      <c r="G3215" s="1" t="s">
        <v>5168</v>
      </c>
      <c r="H3215" s="1" t="s">
        <v>7064</v>
      </c>
      <c r="I3215" s="1">
        <v>1</v>
      </c>
      <c r="L3215" s="1">
        <v>5</v>
      </c>
      <c r="M3215" s="1" t="s">
        <v>15201</v>
      </c>
      <c r="N3215" s="1" t="s">
        <v>15202</v>
      </c>
      <c r="S3215" s="1" t="s">
        <v>68</v>
      </c>
      <c r="T3215" s="1" t="s">
        <v>7222</v>
      </c>
      <c r="U3215" s="1" t="s">
        <v>55</v>
      </c>
      <c r="V3215" s="1" t="s">
        <v>7306</v>
      </c>
      <c r="Y3215" s="1" t="s">
        <v>5211</v>
      </c>
      <c r="Z3215" s="1" t="s">
        <v>9239</v>
      </c>
      <c r="AA3215" s="1" t="s">
        <v>5212</v>
      </c>
      <c r="AB3215" s="1" t="s">
        <v>9759</v>
      </c>
      <c r="AC3215" s="1">
        <v>18</v>
      </c>
      <c r="AD3215" s="1" t="s">
        <v>157</v>
      </c>
      <c r="AE3215" s="1" t="s">
        <v>9776</v>
      </c>
    </row>
    <row r="3216" spans="1:73" ht="13.5" customHeight="1">
      <c r="A3216" s="4" t="str">
        <f t="shared" si="95"/>
        <v>1702_각남면_0135</v>
      </c>
      <c r="B3216" s="1">
        <v>1702</v>
      </c>
      <c r="C3216" s="1" t="s">
        <v>12741</v>
      </c>
      <c r="D3216" s="1" t="s">
        <v>12742</v>
      </c>
      <c r="E3216" s="1">
        <v>3215</v>
      </c>
      <c r="F3216" s="1">
        <v>14</v>
      </c>
      <c r="G3216" s="1" t="s">
        <v>5168</v>
      </c>
      <c r="H3216" s="1" t="s">
        <v>7064</v>
      </c>
      <c r="I3216" s="1">
        <v>1</v>
      </c>
      <c r="L3216" s="1">
        <v>5</v>
      </c>
      <c r="M3216" s="1" t="s">
        <v>15201</v>
      </c>
      <c r="N3216" s="1" t="s">
        <v>15202</v>
      </c>
      <c r="T3216" s="1" t="s">
        <v>15306</v>
      </c>
      <c r="U3216" s="1" t="s">
        <v>320</v>
      </c>
      <c r="V3216" s="1" t="s">
        <v>7378</v>
      </c>
      <c r="Y3216" s="1" t="s">
        <v>4936</v>
      </c>
      <c r="Z3216" s="1" t="s">
        <v>9144</v>
      </c>
      <c r="AC3216" s="1">
        <v>30</v>
      </c>
      <c r="AD3216" s="1" t="s">
        <v>78</v>
      </c>
      <c r="AE3216" s="1" t="s">
        <v>9767</v>
      </c>
      <c r="AT3216" s="1" t="s">
        <v>126</v>
      </c>
      <c r="AU3216" s="1" t="s">
        <v>10186</v>
      </c>
      <c r="AV3216" s="1" t="s">
        <v>127</v>
      </c>
      <c r="AW3216" s="1" t="s">
        <v>8036</v>
      </c>
      <c r="BB3216" s="1" t="s">
        <v>128</v>
      </c>
      <c r="BC3216" s="1" t="s">
        <v>13465</v>
      </c>
      <c r="BD3216" s="1" t="s">
        <v>129</v>
      </c>
      <c r="BE3216" s="1" t="s">
        <v>8037</v>
      </c>
    </row>
    <row r="3217" spans="1:73" ht="13.5" customHeight="1">
      <c r="A3217" s="4" t="str">
        <f t="shared" si="95"/>
        <v>1702_각남면_0135</v>
      </c>
      <c r="B3217" s="1">
        <v>1702</v>
      </c>
      <c r="C3217" s="1" t="s">
        <v>12741</v>
      </c>
      <c r="D3217" s="1" t="s">
        <v>12742</v>
      </c>
      <c r="E3217" s="1">
        <v>3216</v>
      </c>
      <c r="F3217" s="1">
        <v>14</v>
      </c>
      <c r="G3217" s="1" t="s">
        <v>5168</v>
      </c>
      <c r="H3217" s="1" t="s">
        <v>7064</v>
      </c>
      <c r="I3217" s="1">
        <v>1</v>
      </c>
      <c r="L3217" s="1">
        <v>5</v>
      </c>
      <c r="M3217" s="1" t="s">
        <v>15201</v>
      </c>
      <c r="N3217" s="1" t="s">
        <v>15202</v>
      </c>
      <c r="T3217" s="1" t="s">
        <v>15306</v>
      </c>
      <c r="U3217" s="1" t="s">
        <v>3863</v>
      </c>
      <c r="V3217" s="1" t="s">
        <v>7543</v>
      </c>
      <c r="Y3217" s="1" t="s">
        <v>3925</v>
      </c>
      <c r="Z3217" s="1" t="s">
        <v>8827</v>
      </c>
      <c r="AC3217" s="1">
        <v>21</v>
      </c>
      <c r="AD3217" s="1" t="s">
        <v>246</v>
      </c>
      <c r="AE3217" s="1" t="s">
        <v>9786</v>
      </c>
      <c r="AT3217" s="1" t="s">
        <v>57</v>
      </c>
      <c r="AU3217" s="1" t="s">
        <v>7320</v>
      </c>
      <c r="AV3217" s="1" t="s">
        <v>1182</v>
      </c>
      <c r="AW3217" s="1" t="s">
        <v>8242</v>
      </c>
      <c r="BB3217" s="1" t="s">
        <v>141</v>
      </c>
      <c r="BC3217" s="1" t="s">
        <v>7634</v>
      </c>
      <c r="BD3217" s="1" t="s">
        <v>501</v>
      </c>
      <c r="BE3217" s="1" t="s">
        <v>7899</v>
      </c>
    </row>
    <row r="3218" spans="1:73" ht="13.5" customHeight="1">
      <c r="A3218" s="4" t="str">
        <f t="shared" si="95"/>
        <v>1702_각남면_0135</v>
      </c>
      <c r="B3218" s="1">
        <v>1702</v>
      </c>
      <c r="C3218" s="1" t="s">
        <v>12741</v>
      </c>
      <c r="D3218" s="1" t="s">
        <v>12742</v>
      </c>
      <c r="E3218" s="1">
        <v>3217</v>
      </c>
      <c r="F3218" s="1">
        <v>14</v>
      </c>
      <c r="G3218" s="1" t="s">
        <v>5168</v>
      </c>
      <c r="H3218" s="1" t="s">
        <v>7064</v>
      </c>
      <c r="I3218" s="1">
        <v>2</v>
      </c>
      <c r="J3218" s="1" t="s">
        <v>5213</v>
      </c>
      <c r="K3218" s="1" t="s">
        <v>7148</v>
      </c>
      <c r="L3218" s="1">
        <v>1</v>
      </c>
      <c r="M3218" s="1" t="s">
        <v>4081</v>
      </c>
      <c r="N3218" s="1" t="s">
        <v>9240</v>
      </c>
      <c r="T3218" s="1" t="s">
        <v>14194</v>
      </c>
      <c r="U3218" s="1" t="s">
        <v>1520</v>
      </c>
      <c r="V3218" s="1" t="s">
        <v>7413</v>
      </c>
      <c r="Y3218" s="1" t="s">
        <v>4081</v>
      </c>
      <c r="Z3218" s="1" t="s">
        <v>9240</v>
      </c>
      <c r="AC3218" s="1">
        <v>49</v>
      </c>
      <c r="AD3218" s="1" t="s">
        <v>145</v>
      </c>
      <c r="AE3218" s="1" t="s">
        <v>9775</v>
      </c>
      <c r="AJ3218" s="1" t="s">
        <v>17</v>
      </c>
      <c r="AK3218" s="1" t="s">
        <v>9936</v>
      </c>
      <c r="AL3218" s="1" t="s">
        <v>79</v>
      </c>
      <c r="AM3218" s="1" t="s">
        <v>13206</v>
      </c>
      <c r="AN3218" s="1" t="s">
        <v>456</v>
      </c>
      <c r="AO3218" s="1" t="s">
        <v>7287</v>
      </c>
      <c r="AP3218" s="1" t="s">
        <v>233</v>
      </c>
      <c r="AQ3218" s="1" t="s">
        <v>7467</v>
      </c>
      <c r="AR3218" s="1" t="s">
        <v>5214</v>
      </c>
      <c r="AS3218" s="1" t="s">
        <v>10128</v>
      </c>
      <c r="AT3218" s="1" t="s">
        <v>46</v>
      </c>
      <c r="AU3218" s="1" t="s">
        <v>7417</v>
      </c>
      <c r="AV3218" s="1" t="s">
        <v>5215</v>
      </c>
      <c r="AW3218" s="1" t="s">
        <v>10735</v>
      </c>
      <c r="BB3218" s="1" t="s">
        <v>141</v>
      </c>
      <c r="BC3218" s="1" t="s">
        <v>7634</v>
      </c>
      <c r="BD3218" s="1" t="s">
        <v>5216</v>
      </c>
      <c r="BE3218" s="1" t="s">
        <v>10992</v>
      </c>
      <c r="BG3218" s="1" t="s">
        <v>46</v>
      </c>
      <c r="BH3218" s="1" t="s">
        <v>7417</v>
      </c>
      <c r="BI3218" s="1" t="s">
        <v>5217</v>
      </c>
      <c r="BJ3218" s="1" t="s">
        <v>11404</v>
      </c>
      <c r="BK3218" s="1" t="s">
        <v>46</v>
      </c>
      <c r="BL3218" s="1" t="s">
        <v>7417</v>
      </c>
      <c r="BM3218" s="1" t="s">
        <v>5218</v>
      </c>
      <c r="BN3218" s="1" t="s">
        <v>11861</v>
      </c>
      <c r="BO3218" s="1" t="s">
        <v>46</v>
      </c>
      <c r="BP3218" s="1" t="s">
        <v>7417</v>
      </c>
      <c r="BQ3218" s="1" t="s">
        <v>15949</v>
      </c>
      <c r="BR3218" s="1" t="s">
        <v>14086</v>
      </c>
      <c r="BS3218" s="1" t="s">
        <v>360</v>
      </c>
      <c r="BT3218" s="1" t="s">
        <v>9928</v>
      </c>
    </row>
    <row r="3219" spans="1:73" ht="13.5" customHeight="1">
      <c r="A3219" s="4" t="str">
        <f t="shared" ref="A3219:A3265" si="96">HYPERLINK("http://kyu.snu.ac.kr/sdhj/index.jsp?type=hj/GK14658_00IH_0001_0136.jpg","1702_각남면_0136")</f>
        <v>1702_각남면_0136</v>
      </c>
      <c r="B3219" s="1">
        <v>1702</v>
      </c>
      <c r="C3219" s="1" t="s">
        <v>12741</v>
      </c>
      <c r="D3219" s="1" t="s">
        <v>12742</v>
      </c>
      <c r="E3219" s="1">
        <v>3218</v>
      </c>
      <c r="F3219" s="1">
        <v>14</v>
      </c>
      <c r="G3219" s="1" t="s">
        <v>5168</v>
      </c>
      <c r="H3219" s="1" t="s">
        <v>7064</v>
      </c>
      <c r="I3219" s="1">
        <v>2</v>
      </c>
      <c r="L3219" s="1">
        <v>1</v>
      </c>
      <c r="M3219" s="1" t="s">
        <v>4081</v>
      </c>
      <c r="N3219" s="1" t="s">
        <v>9240</v>
      </c>
      <c r="S3219" s="1" t="s">
        <v>49</v>
      </c>
      <c r="T3219" s="1" t="s">
        <v>2878</v>
      </c>
      <c r="U3219" s="1" t="s">
        <v>141</v>
      </c>
      <c r="V3219" s="1" t="s">
        <v>7634</v>
      </c>
      <c r="Y3219" s="1" t="s">
        <v>3965</v>
      </c>
      <c r="Z3219" s="1" t="s">
        <v>8843</v>
      </c>
      <c r="AC3219" s="1">
        <v>45</v>
      </c>
      <c r="AD3219" s="1" t="s">
        <v>203</v>
      </c>
      <c r="AE3219" s="1" t="s">
        <v>9782</v>
      </c>
      <c r="AJ3219" s="1" t="s">
        <v>17</v>
      </c>
      <c r="AK3219" s="1" t="s">
        <v>9936</v>
      </c>
      <c r="AL3219" s="1" t="s">
        <v>806</v>
      </c>
      <c r="AM3219" s="1" t="s">
        <v>13224</v>
      </c>
      <c r="AN3219" s="1" t="s">
        <v>456</v>
      </c>
      <c r="AO3219" s="1" t="s">
        <v>7287</v>
      </c>
      <c r="AP3219" s="1" t="s">
        <v>233</v>
      </c>
      <c r="AQ3219" s="1" t="s">
        <v>7467</v>
      </c>
      <c r="AR3219" s="1" t="s">
        <v>5214</v>
      </c>
      <c r="AS3219" s="1" t="s">
        <v>10128</v>
      </c>
      <c r="AT3219" s="1" t="s">
        <v>57</v>
      </c>
      <c r="AU3219" s="1" t="s">
        <v>7320</v>
      </c>
      <c r="AV3219" s="1" t="s">
        <v>3818</v>
      </c>
      <c r="AW3219" s="1" t="s">
        <v>8474</v>
      </c>
      <c r="BB3219" s="1" t="s">
        <v>141</v>
      </c>
      <c r="BC3219" s="1" t="s">
        <v>7634</v>
      </c>
      <c r="BD3219" s="1" t="s">
        <v>5219</v>
      </c>
      <c r="BE3219" s="1" t="s">
        <v>10993</v>
      </c>
      <c r="BG3219" s="1" t="s">
        <v>57</v>
      </c>
      <c r="BH3219" s="1" t="s">
        <v>7320</v>
      </c>
      <c r="BI3219" s="1" t="s">
        <v>1498</v>
      </c>
      <c r="BJ3219" s="1" t="s">
        <v>8158</v>
      </c>
      <c r="BK3219" s="1" t="s">
        <v>57</v>
      </c>
      <c r="BL3219" s="1" t="s">
        <v>7320</v>
      </c>
      <c r="BM3219" s="1" t="s">
        <v>2377</v>
      </c>
      <c r="BN3219" s="1" t="s">
        <v>9637</v>
      </c>
      <c r="BO3219" s="1" t="s">
        <v>46</v>
      </c>
      <c r="BP3219" s="1" t="s">
        <v>7417</v>
      </c>
      <c r="BQ3219" s="1" t="s">
        <v>5220</v>
      </c>
      <c r="BR3219" s="1" t="s">
        <v>12483</v>
      </c>
      <c r="BS3219" s="1" t="s">
        <v>97</v>
      </c>
      <c r="BT3219" s="1" t="s">
        <v>9880</v>
      </c>
      <c r="BU3219" s="1" t="s">
        <v>3198</v>
      </c>
    </row>
    <row r="3220" spans="1:73" ht="13.5" customHeight="1">
      <c r="A3220" s="4" t="str">
        <f t="shared" si="96"/>
        <v>1702_각남면_0136</v>
      </c>
      <c r="B3220" s="1">
        <v>1702</v>
      </c>
      <c r="C3220" s="1" t="s">
        <v>12741</v>
      </c>
      <c r="D3220" s="1" t="s">
        <v>12742</v>
      </c>
      <c r="E3220" s="1">
        <v>3219</v>
      </c>
      <c r="F3220" s="1">
        <v>14</v>
      </c>
      <c r="G3220" s="1" t="s">
        <v>5168</v>
      </c>
      <c r="H3220" s="1" t="s">
        <v>7064</v>
      </c>
      <c r="I3220" s="1">
        <v>2</v>
      </c>
      <c r="L3220" s="1">
        <v>1</v>
      </c>
      <c r="M3220" s="1" t="s">
        <v>4081</v>
      </c>
      <c r="N3220" s="1" t="s">
        <v>9240</v>
      </c>
      <c r="S3220" s="1" t="s">
        <v>64</v>
      </c>
      <c r="T3220" s="1" t="s">
        <v>7221</v>
      </c>
      <c r="Y3220" s="1" t="s">
        <v>2065</v>
      </c>
      <c r="Z3220" s="1" t="s">
        <v>9200</v>
      </c>
      <c r="AC3220" s="1">
        <v>11</v>
      </c>
      <c r="AD3220" s="1" t="s">
        <v>495</v>
      </c>
      <c r="AE3220" s="1" t="s">
        <v>9805</v>
      </c>
    </row>
    <row r="3221" spans="1:73" ht="13.5" customHeight="1">
      <c r="A3221" s="4" t="str">
        <f t="shared" si="96"/>
        <v>1702_각남면_0136</v>
      </c>
      <c r="B3221" s="1">
        <v>1702</v>
      </c>
      <c r="C3221" s="1" t="s">
        <v>12741</v>
      </c>
      <c r="D3221" s="1" t="s">
        <v>12742</v>
      </c>
      <c r="E3221" s="1">
        <v>3220</v>
      </c>
      <c r="F3221" s="1">
        <v>14</v>
      </c>
      <c r="G3221" s="1" t="s">
        <v>5168</v>
      </c>
      <c r="H3221" s="1" t="s">
        <v>7064</v>
      </c>
      <c r="I3221" s="1">
        <v>2</v>
      </c>
      <c r="L3221" s="1">
        <v>1</v>
      </c>
      <c r="M3221" s="1" t="s">
        <v>4081</v>
      </c>
      <c r="N3221" s="1" t="s">
        <v>9240</v>
      </c>
      <c r="S3221" s="1" t="s">
        <v>64</v>
      </c>
      <c r="T3221" s="1" t="s">
        <v>7221</v>
      </c>
      <c r="Y3221" s="1" t="s">
        <v>5221</v>
      </c>
      <c r="Z3221" s="1" t="s">
        <v>9241</v>
      </c>
      <c r="AC3221" s="1">
        <v>13</v>
      </c>
      <c r="AD3221" s="1" t="s">
        <v>717</v>
      </c>
      <c r="AE3221" s="1" t="s">
        <v>9812</v>
      </c>
    </row>
    <row r="3222" spans="1:73" ht="13.5" customHeight="1">
      <c r="A3222" s="4" t="str">
        <f t="shared" si="96"/>
        <v>1702_각남면_0136</v>
      </c>
      <c r="B3222" s="1">
        <v>1702</v>
      </c>
      <c r="C3222" s="1" t="s">
        <v>12741</v>
      </c>
      <c r="D3222" s="1" t="s">
        <v>12742</v>
      </c>
      <c r="E3222" s="1">
        <v>3221</v>
      </c>
      <c r="F3222" s="1">
        <v>14</v>
      </c>
      <c r="G3222" s="1" t="s">
        <v>5168</v>
      </c>
      <c r="H3222" s="1" t="s">
        <v>7064</v>
      </c>
      <c r="I3222" s="1">
        <v>2</v>
      </c>
      <c r="L3222" s="1">
        <v>1</v>
      </c>
      <c r="M3222" s="1" t="s">
        <v>4081</v>
      </c>
      <c r="N3222" s="1" t="s">
        <v>9240</v>
      </c>
      <c r="S3222" s="1" t="s">
        <v>68</v>
      </c>
      <c r="T3222" s="1" t="s">
        <v>7222</v>
      </c>
      <c r="Y3222" s="1" t="s">
        <v>5059</v>
      </c>
      <c r="Z3222" s="1" t="s">
        <v>9242</v>
      </c>
      <c r="AC3222" s="1">
        <v>2</v>
      </c>
      <c r="AD3222" s="1" t="s">
        <v>99</v>
      </c>
      <c r="AE3222" s="1" t="s">
        <v>9768</v>
      </c>
      <c r="AF3222" s="1" t="s">
        <v>100</v>
      </c>
      <c r="AG3222" s="1" t="s">
        <v>9819</v>
      </c>
    </row>
    <row r="3223" spans="1:73" ht="13.5" customHeight="1">
      <c r="A3223" s="4" t="str">
        <f t="shared" si="96"/>
        <v>1702_각남면_0136</v>
      </c>
      <c r="B3223" s="1">
        <v>1702</v>
      </c>
      <c r="C3223" s="1" t="s">
        <v>12741</v>
      </c>
      <c r="D3223" s="1" t="s">
        <v>12742</v>
      </c>
      <c r="E3223" s="1">
        <v>3222</v>
      </c>
      <c r="F3223" s="1">
        <v>14</v>
      </c>
      <c r="G3223" s="1" t="s">
        <v>5168</v>
      </c>
      <c r="H3223" s="1" t="s">
        <v>7064</v>
      </c>
      <c r="I3223" s="1">
        <v>2</v>
      </c>
      <c r="L3223" s="1">
        <v>2</v>
      </c>
      <c r="M3223" s="1" t="s">
        <v>14439</v>
      </c>
      <c r="N3223" s="1" t="s">
        <v>14440</v>
      </c>
      <c r="T3223" s="1" t="s">
        <v>14194</v>
      </c>
      <c r="U3223" s="1" t="s">
        <v>2204</v>
      </c>
      <c r="V3223" s="1" t="s">
        <v>7446</v>
      </c>
      <c r="W3223" s="1" t="s">
        <v>253</v>
      </c>
      <c r="X3223" s="1" t="s">
        <v>7755</v>
      </c>
      <c r="Y3223" s="1" t="s">
        <v>4840</v>
      </c>
      <c r="Z3223" s="1" t="s">
        <v>9116</v>
      </c>
      <c r="AC3223" s="1">
        <v>28</v>
      </c>
      <c r="AD3223" s="1" t="s">
        <v>650</v>
      </c>
      <c r="AE3223" s="1" t="s">
        <v>9810</v>
      </c>
      <c r="AJ3223" s="1" t="s">
        <v>17</v>
      </c>
      <c r="AK3223" s="1" t="s">
        <v>9936</v>
      </c>
      <c r="AL3223" s="1" t="s">
        <v>310</v>
      </c>
      <c r="AM3223" s="1" t="s">
        <v>9995</v>
      </c>
      <c r="AT3223" s="1" t="s">
        <v>251</v>
      </c>
      <c r="AU3223" s="1" t="s">
        <v>13267</v>
      </c>
      <c r="AV3223" s="1" t="s">
        <v>1169</v>
      </c>
      <c r="AW3223" s="1" t="s">
        <v>8063</v>
      </c>
      <c r="BG3223" s="1" t="s">
        <v>251</v>
      </c>
      <c r="BH3223" s="1" t="s">
        <v>13517</v>
      </c>
      <c r="BI3223" s="1" t="s">
        <v>4018</v>
      </c>
      <c r="BJ3223" s="1" t="s">
        <v>9609</v>
      </c>
      <c r="BK3223" s="1" t="s">
        <v>46</v>
      </c>
      <c r="BL3223" s="1" t="s">
        <v>7417</v>
      </c>
      <c r="BM3223" s="1" t="s">
        <v>5222</v>
      </c>
      <c r="BN3223" s="1" t="s">
        <v>10773</v>
      </c>
      <c r="BO3223" s="1" t="s">
        <v>46</v>
      </c>
      <c r="BP3223" s="1" t="s">
        <v>7417</v>
      </c>
      <c r="BQ3223" s="1" t="s">
        <v>15950</v>
      </c>
      <c r="BR3223" s="1" t="s">
        <v>14088</v>
      </c>
      <c r="BS3223" s="1" t="s">
        <v>854</v>
      </c>
      <c r="BT3223" s="1" t="s">
        <v>9999</v>
      </c>
    </row>
    <row r="3224" spans="1:73" ht="13.5" customHeight="1">
      <c r="A3224" s="4" t="str">
        <f t="shared" si="96"/>
        <v>1702_각남면_0136</v>
      </c>
      <c r="B3224" s="1">
        <v>1702</v>
      </c>
      <c r="C3224" s="1" t="s">
        <v>12741</v>
      </c>
      <c r="D3224" s="1" t="s">
        <v>12742</v>
      </c>
      <c r="E3224" s="1">
        <v>3223</v>
      </c>
      <c r="F3224" s="1">
        <v>14</v>
      </c>
      <c r="G3224" s="1" t="s">
        <v>5168</v>
      </c>
      <c r="H3224" s="1" t="s">
        <v>7064</v>
      </c>
      <c r="I3224" s="1">
        <v>2</v>
      </c>
      <c r="L3224" s="1">
        <v>2</v>
      </c>
      <c r="M3224" s="1" t="s">
        <v>14439</v>
      </c>
      <c r="N3224" s="1" t="s">
        <v>14440</v>
      </c>
      <c r="S3224" s="1" t="s">
        <v>49</v>
      </c>
      <c r="T3224" s="1" t="s">
        <v>2878</v>
      </c>
      <c r="W3224" s="1" t="s">
        <v>303</v>
      </c>
      <c r="X3224" s="1" t="s">
        <v>7757</v>
      </c>
      <c r="Y3224" s="1" t="s">
        <v>88</v>
      </c>
      <c r="Z3224" s="1" t="s">
        <v>7814</v>
      </c>
      <c r="AC3224" s="1">
        <v>25</v>
      </c>
      <c r="AD3224" s="1" t="s">
        <v>125</v>
      </c>
      <c r="AE3224" s="1" t="s">
        <v>9771</v>
      </c>
      <c r="AF3224" s="1" t="s">
        <v>100</v>
      </c>
      <c r="AG3224" s="1" t="s">
        <v>9819</v>
      </c>
      <c r="AL3224" s="1" t="s">
        <v>13241</v>
      </c>
      <c r="AM3224" s="1" t="s">
        <v>9962</v>
      </c>
      <c r="AT3224" s="1" t="s">
        <v>254</v>
      </c>
      <c r="AU3224" s="1" t="s">
        <v>7429</v>
      </c>
      <c r="AV3224" s="1" t="s">
        <v>13242</v>
      </c>
      <c r="AW3224" s="1" t="s">
        <v>10736</v>
      </c>
      <c r="BG3224" s="1" t="s">
        <v>46</v>
      </c>
      <c r="BH3224" s="1" t="s">
        <v>7417</v>
      </c>
      <c r="BI3224" s="1" t="s">
        <v>1182</v>
      </c>
      <c r="BJ3224" s="1" t="s">
        <v>8242</v>
      </c>
      <c r="BK3224" s="1" t="s">
        <v>46</v>
      </c>
      <c r="BL3224" s="1" t="s">
        <v>7417</v>
      </c>
      <c r="BM3224" s="1" t="s">
        <v>15546</v>
      </c>
      <c r="BN3224" s="1" t="s">
        <v>11862</v>
      </c>
      <c r="BO3224" s="1" t="s">
        <v>46</v>
      </c>
      <c r="BP3224" s="1" t="s">
        <v>7417</v>
      </c>
      <c r="BQ3224" s="1" t="s">
        <v>5223</v>
      </c>
      <c r="BR3224" s="1" t="s">
        <v>13642</v>
      </c>
      <c r="BS3224" s="1" t="s">
        <v>360</v>
      </c>
      <c r="BT3224" s="1" t="s">
        <v>9928</v>
      </c>
    </row>
    <row r="3225" spans="1:73" ht="13.5" customHeight="1">
      <c r="A3225" s="4" t="str">
        <f t="shared" si="96"/>
        <v>1702_각남면_0136</v>
      </c>
      <c r="B3225" s="1">
        <v>1702</v>
      </c>
      <c r="C3225" s="1" t="s">
        <v>12741</v>
      </c>
      <c r="D3225" s="1" t="s">
        <v>12742</v>
      </c>
      <c r="E3225" s="1">
        <v>3224</v>
      </c>
      <c r="F3225" s="1">
        <v>14</v>
      </c>
      <c r="G3225" s="1" t="s">
        <v>5168</v>
      </c>
      <c r="H3225" s="1" t="s">
        <v>7064</v>
      </c>
      <c r="I3225" s="1">
        <v>2</v>
      </c>
      <c r="L3225" s="1">
        <v>2</v>
      </c>
      <c r="M3225" s="1" t="s">
        <v>14439</v>
      </c>
      <c r="N3225" s="1" t="s">
        <v>14440</v>
      </c>
      <c r="S3225" s="1" t="s">
        <v>1348</v>
      </c>
      <c r="T3225" s="1" t="s">
        <v>7246</v>
      </c>
      <c r="U3225" s="1" t="s">
        <v>5224</v>
      </c>
      <c r="V3225" s="1" t="s">
        <v>7635</v>
      </c>
      <c r="Y3225" s="1" t="s">
        <v>5202</v>
      </c>
      <c r="Z3225" s="1" t="s">
        <v>9243</v>
      </c>
      <c r="AC3225" s="1">
        <v>65</v>
      </c>
      <c r="AD3225" s="1" t="s">
        <v>319</v>
      </c>
      <c r="AE3225" s="1" t="s">
        <v>7865</v>
      </c>
      <c r="AN3225" s="1" t="s">
        <v>5225</v>
      </c>
      <c r="AO3225" s="1" t="s">
        <v>13261</v>
      </c>
      <c r="AP3225" s="1" t="s">
        <v>55</v>
      </c>
      <c r="AQ3225" s="1" t="s">
        <v>7306</v>
      </c>
      <c r="AR3225" s="1" t="s">
        <v>5226</v>
      </c>
      <c r="AS3225" s="1" t="s">
        <v>13329</v>
      </c>
    </row>
    <row r="3226" spans="1:73" ht="13.5" customHeight="1">
      <c r="A3226" s="4" t="str">
        <f t="shared" si="96"/>
        <v>1702_각남면_0136</v>
      </c>
      <c r="B3226" s="1">
        <v>1702</v>
      </c>
      <c r="C3226" s="1" t="s">
        <v>12741</v>
      </c>
      <c r="D3226" s="1" t="s">
        <v>12742</v>
      </c>
      <c r="E3226" s="1">
        <v>3225</v>
      </c>
      <c r="F3226" s="1">
        <v>14</v>
      </c>
      <c r="G3226" s="1" t="s">
        <v>5168</v>
      </c>
      <c r="H3226" s="1" t="s">
        <v>7064</v>
      </c>
      <c r="I3226" s="1">
        <v>2</v>
      </c>
      <c r="L3226" s="1">
        <v>3</v>
      </c>
      <c r="M3226" s="1" t="s">
        <v>14700</v>
      </c>
      <c r="N3226" s="1" t="s">
        <v>14701</v>
      </c>
      <c r="T3226" s="1" t="s">
        <v>14194</v>
      </c>
      <c r="U3226" s="1" t="s">
        <v>55</v>
      </c>
      <c r="V3226" s="1" t="s">
        <v>7306</v>
      </c>
      <c r="W3226" s="1" t="s">
        <v>656</v>
      </c>
      <c r="X3226" s="1" t="s">
        <v>7770</v>
      </c>
      <c r="Y3226" s="1" t="s">
        <v>5227</v>
      </c>
      <c r="Z3226" s="1" t="s">
        <v>9244</v>
      </c>
      <c r="AC3226" s="1">
        <v>66</v>
      </c>
      <c r="AD3226" s="1" t="s">
        <v>316</v>
      </c>
      <c r="AE3226" s="1" t="s">
        <v>9794</v>
      </c>
      <c r="AJ3226" s="1" t="s">
        <v>17</v>
      </c>
      <c r="AK3226" s="1" t="s">
        <v>9936</v>
      </c>
      <c r="AL3226" s="1" t="s">
        <v>97</v>
      </c>
      <c r="AM3226" s="1" t="s">
        <v>9880</v>
      </c>
      <c r="AT3226" s="1" t="s">
        <v>207</v>
      </c>
      <c r="AU3226" s="1" t="s">
        <v>10187</v>
      </c>
      <c r="AV3226" s="1" t="s">
        <v>1312</v>
      </c>
      <c r="AW3226" s="1" t="s">
        <v>10359</v>
      </c>
      <c r="BG3226" s="1" t="s">
        <v>5228</v>
      </c>
      <c r="BH3226" s="1" t="s">
        <v>11097</v>
      </c>
      <c r="BI3226" s="1" t="s">
        <v>5229</v>
      </c>
      <c r="BJ3226" s="1" t="s">
        <v>10571</v>
      </c>
      <c r="BK3226" s="1" t="s">
        <v>207</v>
      </c>
      <c r="BL3226" s="1" t="s">
        <v>10187</v>
      </c>
      <c r="BM3226" s="1" t="s">
        <v>5230</v>
      </c>
      <c r="BN3226" s="1" t="s">
        <v>7767</v>
      </c>
      <c r="BO3226" s="1" t="s">
        <v>275</v>
      </c>
      <c r="BP3226" s="1" t="s">
        <v>7699</v>
      </c>
      <c r="BQ3226" s="1" t="s">
        <v>5231</v>
      </c>
      <c r="BR3226" s="1" t="s">
        <v>12484</v>
      </c>
      <c r="BS3226" s="1" t="s">
        <v>1151</v>
      </c>
      <c r="BT3226" s="1" t="s">
        <v>9954</v>
      </c>
    </row>
    <row r="3227" spans="1:73" ht="13.5" customHeight="1">
      <c r="A3227" s="4" t="str">
        <f t="shared" si="96"/>
        <v>1702_각남면_0136</v>
      </c>
      <c r="B3227" s="1">
        <v>1702</v>
      </c>
      <c r="C3227" s="1" t="s">
        <v>12741</v>
      </c>
      <c r="D3227" s="1" t="s">
        <v>12742</v>
      </c>
      <c r="E3227" s="1">
        <v>3226</v>
      </c>
      <c r="F3227" s="1">
        <v>14</v>
      </c>
      <c r="G3227" s="1" t="s">
        <v>5168</v>
      </c>
      <c r="H3227" s="1" t="s">
        <v>7064</v>
      </c>
      <c r="I3227" s="1">
        <v>2</v>
      </c>
      <c r="L3227" s="1">
        <v>3</v>
      </c>
      <c r="M3227" s="1" t="s">
        <v>14700</v>
      </c>
      <c r="N3227" s="1" t="s">
        <v>14701</v>
      </c>
      <c r="S3227" s="1" t="s">
        <v>49</v>
      </c>
      <c r="T3227" s="1" t="s">
        <v>2878</v>
      </c>
      <c r="W3227" s="1" t="s">
        <v>76</v>
      </c>
      <c r="X3227" s="1" t="s">
        <v>12974</v>
      </c>
      <c r="Y3227" s="1" t="s">
        <v>119</v>
      </c>
      <c r="Z3227" s="1" t="s">
        <v>7818</v>
      </c>
      <c r="AC3227" s="1">
        <v>49</v>
      </c>
      <c r="AD3227" s="1" t="s">
        <v>145</v>
      </c>
      <c r="AE3227" s="1" t="s">
        <v>9775</v>
      </c>
      <c r="AJ3227" s="1" t="s">
        <v>2054</v>
      </c>
      <c r="AK3227" s="1" t="s">
        <v>9990</v>
      </c>
      <c r="AL3227" s="1" t="s">
        <v>5232</v>
      </c>
      <c r="AM3227" s="1" t="s">
        <v>10034</v>
      </c>
      <c r="AT3227" s="1" t="s">
        <v>5233</v>
      </c>
      <c r="AU3227" s="1" t="s">
        <v>10243</v>
      </c>
      <c r="AV3227" s="1" t="s">
        <v>5234</v>
      </c>
      <c r="AW3227" s="1" t="s">
        <v>10737</v>
      </c>
      <c r="BG3227" s="1" t="s">
        <v>5233</v>
      </c>
      <c r="BH3227" s="1" t="s">
        <v>10243</v>
      </c>
      <c r="BI3227" s="1" t="s">
        <v>5235</v>
      </c>
      <c r="BJ3227" s="1" t="s">
        <v>10503</v>
      </c>
      <c r="BK3227" s="1" t="s">
        <v>5233</v>
      </c>
      <c r="BL3227" s="1" t="s">
        <v>10243</v>
      </c>
      <c r="BM3227" s="1" t="s">
        <v>5236</v>
      </c>
      <c r="BN3227" s="1" t="s">
        <v>11863</v>
      </c>
      <c r="BO3227" s="1" t="s">
        <v>5237</v>
      </c>
      <c r="BP3227" s="1" t="s">
        <v>12011</v>
      </c>
      <c r="BQ3227" s="1" t="s">
        <v>5238</v>
      </c>
      <c r="BR3227" s="1" t="s">
        <v>12485</v>
      </c>
      <c r="BS3227" s="1" t="s">
        <v>5239</v>
      </c>
      <c r="BT3227" s="1" t="s">
        <v>12683</v>
      </c>
    </row>
    <row r="3228" spans="1:73" ht="13.5" customHeight="1">
      <c r="A3228" s="4" t="str">
        <f t="shared" si="96"/>
        <v>1702_각남면_0136</v>
      </c>
      <c r="B3228" s="1">
        <v>1702</v>
      </c>
      <c r="C3228" s="1" t="s">
        <v>12741</v>
      </c>
      <c r="D3228" s="1" t="s">
        <v>12742</v>
      </c>
      <c r="E3228" s="1">
        <v>3227</v>
      </c>
      <c r="F3228" s="1">
        <v>14</v>
      </c>
      <c r="G3228" s="1" t="s">
        <v>5168</v>
      </c>
      <c r="H3228" s="1" t="s">
        <v>7064</v>
      </c>
      <c r="I3228" s="1">
        <v>2</v>
      </c>
      <c r="L3228" s="1">
        <v>3</v>
      </c>
      <c r="M3228" s="1" t="s">
        <v>14700</v>
      </c>
      <c r="N3228" s="1" t="s">
        <v>14701</v>
      </c>
      <c r="T3228" s="1" t="s">
        <v>15306</v>
      </c>
      <c r="U3228" s="1" t="s">
        <v>143</v>
      </c>
      <c r="V3228" s="1" t="s">
        <v>7311</v>
      </c>
      <c r="Y3228" s="1" t="s">
        <v>15547</v>
      </c>
      <c r="Z3228" s="1" t="s">
        <v>13051</v>
      </c>
      <c r="AC3228" s="1">
        <v>55</v>
      </c>
      <c r="AD3228" s="1" t="s">
        <v>559</v>
      </c>
      <c r="AE3228" s="1" t="s">
        <v>9806</v>
      </c>
      <c r="AF3228" s="1" t="s">
        <v>5240</v>
      </c>
      <c r="AG3228" s="1" t="s">
        <v>9858</v>
      </c>
      <c r="AT3228" s="1" t="s">
        <v>126</v>
      </c>
      <c r="AU3228" s="1" t="s">
        <v>10186</v>
      </c>
      <c r="AV3228" s="1" t="s">
        <v>5241</v>
      </c>
      <c r="AW3228" s="1" t="s">
        <v>10738</v>
      </c>
      <c r="BB3228" s="1" t="s">
        <v>141</v>
      </c>
      <c r="BC3228" s="1" t="s">
        <v>7634</v>
      </c>
      <c r="BD3228" s="1" t="s">
        <v>3969</v>
      </c>
      <c r="BE3228" s="1" t="s">
        <v>8846</v>
      </c>
    </row>
    <row r="3229" spans="1:73" ht="13.5" customHeight="1">
      <c r="A3229" s="4" t="str">
        <f t="shared" si="96"/>
        <v>1702_각남면_0136</v>
      </c>
      <c r="B3229" s="1">
        <v>1702</v>
      </c>
      <c r="C3229" s="1" t="s">
        <v>12741</v>
      </c>
      <c r="D3229" s="1" t="s">
        <v>12742</v>
      </c>
      <c r="E3229" s="1">
        <v>3228</v>
      </c>
      <c r="F3229" s="1">
        <v>14</v>
      </c>
      <c r="G3229" s="1" t="s">
        <v>5168</v>
      </c>
      <c r="H3229" s="1" t="s">
        <v>7064</v>
      </c>
      <c r="I3229" s="1">
        <v>2</v>
      </c>
      <c r="L3229" s="1">
        <v>3</v>
      </c>
      <c r="M3229" s="1" t="s">
        <v>14700</v>
      </c>
      <c r="N3229" s="1" t="s">
        <v>14701</v>
      </c>
      <c r="T3229" s="1" t="s">
        <v>15306</v>
      </c>
      <c r="U3229" s="1" t="s">
        <v>143</v>
      </c>
      <c r="V3229" s="1" t="s">
        <v>7311</v>
      </c>
      <c r="Y3229" s="1" t="s">
        <v>1415</v>
      </c>
      <c r="Z3229" s="1" t="s">
        <v>8126</v>
      </c>
      <c r="AC3229" s="1">
        <v>76</v>
      </c>
      <c r="AD3229" s="1" t="s">
        <v>495</v>
      </c>
      <c r="AE3229" s="1" t="s">
        <v>9805</v>
      </c>
      <c r="AF3229" s="1" t="s">
        <v>3967</v>
      </c>
      <c r="AG3229" s="1" t="s">
        <v>9846</v>
      </c>
      <c r="AT3229" s="1" t="s">
        <v>126</v>
      </c>
      <c r="AU3229" s="1" t="s">
        <v>10186</v>
      </c>
      <c r="AV3229" s="1" t="s">
        <v>2597</v>
      </c>
      <c r="AW3229" s="1" t="s">
        <v>10739</v>
      </c>
      <c r="BB3229" s="1" t="s">
        <v>128</v>
      </c>
      <c r="BC3229" s="1" t="s">
        <v>13465</v>
      </c>
      <c r="BD3229" s="1" t="s">
        <v>3260</v>
      </c>
      <c r="BE3229" s="1" t="s">
        <v>10953</v>
      </c>
    </row>
    <row r="3230" spans="1:73" ht="13.5" customHeight="1">
      <c r="A3230" s="4" t="str">
        <f t="shared" si="96"/>
        <v>1702_각남면_0136</v>
      </c>
      <c r="B3230" s="1">
        <v>1702</v>
      </c>
      <c r="C3230" s="1" t="s">
        <v>12741</v>
      </c>
      <c r="D3230" s="1" t="s">
        <v>12742</v>
      </c>
      <c r="E3230" s="1">
        <v>3229</v>
      </c>
      <c r="F3230" s="1">
        <v>14</v>
      </c>
      <c r="G3230" s="1" t="s">
        <v>5168</v>
      </c>
      <c r="H3230" s="1" t="s">
        <v>7064</v>
      </c>
      <c r="I3230" s="1">
        <v>2</v>
      </c>
      <c r="L3230" s="1">
        <v>4</v>
      </c>
      <c r="M3230" s="1" t="s">
        <v>14962</v>
      </c>
      <c r="N3230" s="1" t="s">
        <v>14963</v>
      </c>
      <c r="T3230" s="1" t="s">
        <v>14194</v>
      </c>
      <c r="U3230" s="1" t="s">
        <v>1842</v>
      </c>
      <c r="V3230" s="1" t="s">
        <v>7605</v>
      </c>
      <c r="W3230" s="1" t="s">
        <v>166</v>
      </c>
      <c r="X3230" s="1" t="s">
        <v>7754</v>
      </c>
      <c r="Y3230" s="1" t="s">
        <v>5242</v>
      </c>
      <c r="Z3230" s="1" t="s">
        <v>9245</v>
      </c>
      <c r="AC3230" s="1">
        <v>57</v>
      </c>
      <c r="AD3230" s="1" t="s">
        <v>304</v>
      </c>
      <c r="AE3230" s="1" t="s">
        <v>9792</v>
      </c>
      <c r="AJ3230" s="1" t="s">
        <v>17</v>
      </c>
      <c r="AK3230" s="1" t="s">
        <v>9936</v>
      </c>
      <c r="AL3230" s="1" t="s">
        <v>97</v>
      </c>
      <c r="AM3230" s="1" t="s">
        <v>9880</v>
      </c>
      <c r="AT3230" s="1" t="s">
        <v>5243</v>
      </c>
      <c r="AU3230" s="1" t="s">
        <v>7653</v>
      </c>
      <c r="AV3230" s="1" t="s">
        <v>5244</v>
      </c>
      <c r="AW3230" s="1" t="s">
        <v>9331</v>
      </c>
      <c r="BG3230" s="1" t="s">
        <v>5245</v>
      </c>
      <c r="BH3230" s="1" t="s">
        <v>10245</v>
      </c>
      <c r="BI3230" s="1" t="s">
        <v>15548</v>
      </c>
      <c r="BJ3230" s="1" t="s">
        <v>7805</v>
      </c>
      <c r="BK3230" s="1" t="s">
        <v>5246</v>
      </c>
      <c r="BL3230" s="1" t="s">
        <v>11102</v>
      </c>
      <c r="BM3230" s="1" t="s">
        <v>5247</v>
      </c>
      <c r="BN3230" s="1" t="s">
        <v>11419</v>
      </c>
      <c r="BO3230" s="1" t="s">
        <v>189</v>
      </c>
      <c r="BP3230" s="1" t="s">
        <v>7414</v>
      </c>
      <c r="BQ3230" s="1" t="s">
        <v>5248</v>
      </c>
      <c r="BR3230" s="1" t="s">
        <v>13793</v>
      </c>
      <c r="BS3230" s="1" t="s">
        <v>79</v>
      </c>
      <c r="BT3230" s="1" t="s">
        <v>14129</v>
      </c>
    </row>
    <row r="3231" spans="1:73" ht="13.5" customHeight="1">
      <c r="A3231" s="4" t="str">
        <f t="shared" si="96"/>
        <v>1702_각남면_0136</v>
      </c>
      <c r="B3231" s="1">
        <v>1702</v>
      </c>
      <c r="C3231" s="1" t="s">
        <v>12741</v>
      </c>
      <c r="D3231" s="1" t="s">
        <v>12742</v>
      </c>
      <c r="E3231" s="1">
        <v>3230</v>
      </c>
      <c r="F3231" s="1">
        <v>14</v>
      </c>
      <c r="G3231" s="1" t="s">
        <v>5168</v>
      </c>
      <c r="H3231" s="1" t="s">
        <v>7064</v>
      </c>
      <c r="I3231" s="1">
        <v>2</v>
      </c>
      <c r="L3231" s="1">
        <v>4</v>
      </c>
      <c r="M3231" s="1" t="s">
        <v>14962</v>
      </c>
      <c r="N3231" s="1" t="s">
        <v>14963</v>
      </c>
      <c r="S3231" s="1" t="s">
        <v>49</v>
      </c>
      <c r="T3231" s="1" t="s">
        <v>2878</v>
      </c>
      <c r="W3231" s="1" t="s">
        <v>5249</v>
      </c>
      <c r="X3231" s="1" t="s">
        <v>7800</v>
      </c>
      <c r="Y3231" s="1" t="s">
        <v>88</v>
      </c>
      <c r="Z3231" s="1" t="s">
        <v>7814</v>
      </c>
      <c r="AC3231" s="1">
        <v>43</v>
      </c>
      <c r="AD3231" s="1" t="s">
        <v>353</v>
      </c>
      <c r="AE3231" s="1" t="s">
        <v>9797</v>
      </c>
      <c r="AJ3231" s="1" t="s">
        <v>17</v>
      </c>
      <c r="AK3231" s="1" t="s">
        <v>9936</v>
      </c>
      <c r="AL3231" s="1" t="s">
        <v>271</v>
      </c>
      <c r="AM3231" s="1" t="s">
        <v>10035</v>
      </c>
      <c r="AT3231" s="1" t="s">
        <v>5250</v>
      </c>
      <c r="AU3231" s="1" t="s">
        <v>10244</v>
      </c>
      <c r="AV3231" s="1" t="s">
        <v>5251</v>
      </c>
      <c r="AW3231" s="1" t="s">
        <v>10740</v>
      </c>
      <c r="BG3231" s="1" t="s">
        <v>3527</v>
      </c>
      <c r="BH3231" s="1" t="s">
        <v>11098</v>
      </c>
      <c r="BI3231" s="1" t="s">
        <v>5252</v>
      </c>
      <c r="BJ3231" s="1" t="s">
        <v>11405</v>
      </c>
      <c r="BK3231" s="1" t="s">
        <v>5253</v>
      </c>
      <c r="BL3231" s="1" t="s">
        <v>11566</v>
      </c>
      <c r="BM3231" s="1" t="s">
        <v>5254</v>
      </c>
      <c r="BN3231" s="1" t="s">
        <v>7919</v>
      </c>
      <c r="BO3231" s="1" t="s">
        <v>194</v>
      </c>
      <c r="BP3231" s="1" t="s">
        <v>7558</v>
      </c>
      <c r="BQ3231" s="1" t="s">
        <v>5255</v>
      </c>
      <c r="BR3231" s="1" t="s">
        <v>13677</v>
      </c>
      <c r="BS3231" s="1" t="s">
        <v>79</v>
      </c>
      <c r="BT3231" s="1" t="s">
        <v>14129</v>
      </c>
    </row>
    <row r="3232" spans="1:73" ht="13.5" customHeight="1">
      <c r="A3232" s="4" t="str">
        <f t="shared" si="96"/>
        <v>1702_각남면_0136</v>
      </c>
      <c r="B3232" s="1">
        <v>1702</v>
      </c>
      <c r="C3232" s="1" t="s">
        <v>12741</v>
      </c>
      <c r="D3232" s="1" t="s">
        <v>12742</v>
      </c>
      <c r="E3232" s="1">
        <v>3231</v>
      </c>
      <c r="F3232" s="1">
        <v>14</v>
      </c>
      <c r="G3232" s="1" t="s">
        <v>5168</v>
      </c>
      <c r="H3232" s="1" t="s">
        <v>7064</v>
      </c>
      <c r="I3232" s="1">
        <v>2</v>
      </c>
      <c r="L3232" s="1">
        <v>4</v>
      </c>
      <c r="M3232" s="1" t="s">
        <v>14962</v>
      </c>
      <c r="N3232" s="1" t="s">
        <v>14963</v>
      </c>
      <c r="S3232" s="1" t="s">
        <v>494</v>
      </c>
      <c r="T3232" s="1" t="s">
        <v>7234</v>
      </c>
      <c r="Y3232" s="1" t="s">
        <v>88</v>
      </c>
      <c r="Z3232" s="1" t="s">
        <v>7814</v>
      </c>
      <c r="AC3232" s="1">
        <v>55</v>
      </c>
      <c r="AD3232" s="1" t="s">
        <v>559</v>
      </c>
      <c r="AE3232" s="1" t="s">
        <v>9806</v>
      </c>
      <c r="AF3232" s="1" t="s">
        <v>100</v>
      </c>
      <c r="AG3232" s="1" t="s">
        <v>9819</v>
      </c>
    </row>
    <row r="3233" spans="1:72" ht="13.5" customHeight="1">
      <c r="A3233" s="4" t="str">
        <f t="shared" si="96"/>
        <v>1702_각남면_0136</v>
      </c>
      <c r="B3233" s="1">
        <v>1702</v>
      </c>
      <c r="C3233" s="1" t="s">
        <v>12741</v>
      </c>
      <c r="D3233" s="1" t="s">
        <v>12742</v>
      </c>
      <c r="E3233" s="1">
        <v>3232</v>
      </c>
      <c r="F3233" s="1">
        <v>14</v>
      </c>
      <c r="G3233" s="1" t="s">
        <v>5168</v>
      </c>
      <c r="H3233" s="1" t="s">
        <v>7064</v>
      </c>
      <c r="I3233" s="1">
        <v>2</v>
      </c>
      <c r="L3233" s="1">
        <v>4</v>
      </c>
      <c r="M3233" s="1" t="s">
        <v>14962</v>
      </c>
      <c r="N3233" s="1" t="s">
        <v>14963</v>
      </c>
      <c r="S3233" s="1" t="s">
        <v>5256</v>
      </c>
      <c r="T3233" s="1" t="s">
        <v>7286</v>
      </c>
      <c r="Y3233" s="1" t="s">
        <v>5257</v>
      </c>
      <c r="Z3233" s="1" t="s">
        <v>13050</v>
      </c>
      <c r="AC3233" s="1">
        <v>11</v>
      </c>
      <c r="AD3233" s="1" t="s">
        <v>157</v>
      </c>
      <c r="AE3233" s="1" t="s">
        <v>9776</v>
      </c>
      <c r="AF3233" s="1" t="s">
        <v>100</v>
      </c>
      <c r="AG3233" s="1" t="s">
        <v>9819</v>
      </c>
    </row>
    <row r="3234" spans="1:72" ht="13.5" customHeight="1">
      <c r="A3234" s="4" t="str">
        <f t="shared" si="96"/>
        <v>1702_각남면_0136</v>
      </c>
      <c r="B3234" s="1">
        <v>1702</v>
      </c>
      <c r="C3234" s="1" t="s">
        <v>12741</v>
      </c>
      <c r="D3234" s="1" t="s">
        <v>12742</v>
      </c>
      <c r="E3234" s="1">
        <v>3233</v>
      </c>
      <c r="F3234" s="1">
        <v>14</v>
      </c>
      <c r="G3234" s="1" t="s">
        <v>5168</v>
      </c>
      <c r="H3234" s="1" t="s">
        <v>7064</v>
      </c>
      <c r="I3234" s="1">
        <v>2</v>
      </c>
      <c r="L3234" s="1">
        <v>4</v>
      </c>
      <c r="M3234" s="1" t="s">
        <v>14962</v>
      </c>
      <c r="N3234" s="1" t="s">
        <v>14963</v>
      </c>
      <c r="T3234" s="1" t="s">
        <v>15306</v>
      </c>
      <c r="U3234" s="1" t="s">
        <v>320</v>
      </c>
      <c r="V3234" s="1" t="s">
        <v>7378</v>
      </c>
      <c r="Y3234" s="1" t="s">
        <v>3056</v>
      </c>
      <c r="Z3234" s="1" t="s">
        <v>8754</v>
      </c>
      <c r="AC3234" s="1">
        <v>26</v>
      </c>
      <c r="AD3234" s="1" t="s">
        <v>140</v>
      </c>
      <c r="AE3234" s="1" t="s">
        <v>9774</v>
      </c>
      <c r="AT3234" s="1" t="s">
        <v>126</v>
      </c>
      <c r="AU3234" s="1" t="s">
        <v>10186</v>
      </c>
      <c r="AV3234" s="1" t="s">
        <v>1064</v>
      </c>
      <c r="AW3234" s="1" t="s">
        <v>8563</v>
      </c>
      <c r="BB3234" s="1" t="s">
        <v>141</v>
      </c>
      <c r="BC3234" s="1" t="s">
        <v>7634</v>
      </c>
      <c r="BD3234" s="1" t="s">
        <v>2796</v>
      </c>
      <c r="BE3234" s="1" t="s">
        <v>10946</v>
      </c>
    </row>
    <row r="3235" spans="1:72" ht="13.5" customHeight="1">
      <c r="A3235" s="4" t="str">
        <f t="shared" si="96"/>
        <v>1702_각남면_0136</v>
      </c>
      <c r="B3235" s="1">
        <v>1702</v>
      </c>
      <c r="C3235" s="1" t="s">
        <v>12741</v>
      </c>
      <c r="D3235" s="1" t="s">
        <v>12742</v>
      </c>
      <c r="E3235" s="1">
        <v>3234</v>
      </c>
      <c r="F3235" s="1">
        <v>14</v>
      </c>
      <c r="G3235" s="1" t="s">
        <v>5168</v>
      </c>
      <c r="H3235" s="1" t="s">
        <v>7064</v>
      </c>
      <c r="I3235" s="1">
        <v>2</v>
      </c>
      <c r="L3235" s="1">
        <v>4</v>
      </c>
      <c r="M3235" s="1" t="s">
        <v>14962</v>
      </c>
      <c r="N3235" s="1" t="s">
        <v>14963</v>
      </c>
      <c r="S3235" s="1" t="s">
        <v>68</v>
      </c>
      <c r="T3235" s="1" t="s">
        <v>7222</v>
      </c>
      <c r="Y3235" s="1" t="s">
        <v>5258</v>
      </c>
      <c r="Z3235" s="1" t="s">
        <v>9246</v>
      </c>
      <c r="AC3235" s="1">
        <v>14</v>
      </c>
      <c r="AD3235" s="1" t="s">
        <v>159</v>
      </c>
      <c r="AE3235" s="1" t="s">
        <v>9777</v>
      </c>
    </row>
    <row r="3236" spans="1:72" ht="13.5" customHeight="1">
      <c r="A3236" s="4" t="str">
        <f t="shared" si="96"/>
        <v>1702_각남면_0136</v>
      </c>
      <c r="B3236" s="1">
        <v>1702</v>
      </c>
      <c r="C3236" s="1" t="s">
        <v>12741</v>
      </c>
      <c r="D3236" s="1" t="s">
        <v>12742</v>
      </c>
      <c r="E3236" s="1">
        <v>3235</v>
      </c>
      <c r="F3236" s="1">
        <v>14</v>
      </c>
      <c r="G3236" s="1" t="s">
        <v>5168</v>
      </c>
      <c r="H3236" s="1" t="s">
        <v>7064</v>
      </c>
      <c r="I3236" s="1">
        <v>2</v>
      </c>
      <c r="L3236" s="1">
        <v>5</v>
      </c>
      <c r="M3236" s="1" t="s">
        <v>5260</v>
      </c>
      <c r="N3236" s="1" t="s">
        <v>9247</v>
      </c>
      <c r="T3236" s="1" t="s">
        <v>14194</v>
      </c>
      <c r="U3236" s="1" t="s">
        <v>5259</v>
      </c>
      <c r="V3236" s="1" t="s">
        <v>7636</v>
      </c>
      <c r="Y3236" s="1" t="s">
        <v>5260</v>
      </c>
      <c r="Z3236" s="1" t="s">
        <v>9247</v>
      </c>
      <c r="AC3236" s="1">
        <v>52</v>
      </c>
      <c r="AD3236" s="1" t="s">
        <v>162</v>
      </c>
      <c r="AE3236" s="1" t="s">
        <v>9778</v>
      </c>
      <c r="AJ3236" s="1" t="s">
        <v>17</v>
      </c>
      <c r="AK3236" s="1" t="s">
        <v>9936</v>
      </c>
      <c r="AL3236" s="1" t="s">
        <v>310</v>
      </c>
      <c r="AM3236" s="1" t="s">
        <v>9995</v>
      </c>
      <c r="AN3236" s="1" t="s">
        <v>5225</v>
      </c>
      <c r="AO3236" s="1" t="s">
        <v>13261</v>
      </c>
      <c r="AP3236" s="1" t="s">
        <v>55</v>
      </c>
      <c r="AQ3236" s="1" t="s">
        <v>7306</v>
      </c>
      <c r="AR3236" s="1" t="s">
        <v>5226</v>
      </c>
      <c r="AS3236" s="1" t="s">
        <v>13329</v>
      </c>
      <c r="AT3236" s="1" t="s">
        <v>57</v>
      </c>
      <c r="AU3236" s="1" t="s">
        <v>7320</v>
      </c>
      <c r="AV3236" s="1" t="s">
        <v>4018</v>
      </c>
      <c r="AW3236" s="1" t="s">
        <v>9609</v>
      </c>
      <c r="BB3236" s="1" t="s">
        <v>141</v>
      </c>
      <c r="BC3236" s="1" t="s">
        <v>7634</v>
      </c>
      <c r="BD3236" s="1" t="s">
        <v>965</v>
      </c>
      <c r="BE3236" s="1" t="s">
        <v>8014</v>
      </c>
      <c r="BG3236" s="1" t="s">
        <v>57</v>
      </c>
      <c r="BH3236" s="1" t="s">
        <v>7320</v>
      </c>
      <c r="BI3236" s="1" t="s">
        <v>5222</v>
      </c>
      <c r="BJ3236" s="1" t="s">
        <v>10773</v>
      </c>
      <c r="BK3236" s="1" t="s">
        <v>57</v>
      </c>
      <c r="BL3236" s="1" t="s">
        <v>7320</v>
      </c>
      <c r="BM3236" s="1" t="s">
        <v>5261</v>
      </c>
      <c r="BN3236" s="1" t="s">
        <v>11421</v>
      </c>
      <c r="BO3236" s="1" t="s">
        <v>57</v>
      </c>
      <c r="BP3236" s="1" t="s">
        <v>7320</v>
      </c>
      <c r="BQ3236" s="1" t="s">
        <v>2600</v>
      </c>
      <c r="BR3236" s="1" t="s">
        <v>8451</v>
      </c>
      <c r="BS3236" s="1" t="s">
        <v>310</v>
      </c>
      <c r="BT3236" s="1" t="s">
        <v>9995</v>
      </c>
    </row>
    <row r="3237" spans="1:72" ht="13.5" customHeight="1">
      <c r="A3237" s="4" t="str">
        <f t="shared" si="96"/>
        <v>1702_각남면_0136</v>
      </c>
      <c r="B3237" s="1">
        <v>1702</v>
      </c>
      <c r="C3237" s="1" t="s">
        <v>12741</v>
      </c>
      <c r="D3237" s="1" t="s">
        <v>12742</v>
      </c>
      <c r="E3237" s="1">
        <v>3236</v>
      </c>
      <c r="F3237" s="1">
        <v>14</v>
      </c>
      <c r="G3237" s="1" t="s">
        <v>5168</v>
      </c>
      <c r="H3237" s="1" t="s">
        <v>7064</v>
      </c>
      <c r="I3237" s="1">
        <v>2</v>
      </c>
      <c r="L3237" s="1">
        <v>5</v>
      </c>
      <c r="M3237" s="1" t="s">
        <v>5260</v>
      </c>
      <c r="N3237" s="1" t="s">
        <v>9247</v>
      </c>
      <c r="S3237" s="1" t="s">
        <v>49</v>
      </c>
      <c r="T3237" s="1" t="s">
        <v>2878</v>
      </c>
      <c r="U3237" s="1" t="s">
        <v>50</v>
      </c>
      <c r="V3237" s="1" t="s">
        <v>7304</v>
      </c>
      <c r="Y3237" s="1" t="s">
        <v>2937</v>
      </c>
      <c r="Z3237" s="1" t="s">
        <v>8555</v>
      </c>
      <c r="AC3237" s="1">
        <v>49</v>
      </c>
      <c r="AD3237" s="1" t="s">
        <v>145</v>
      </c>
      <c r="AE3237" s="1" t="s">
        <v>9775</v>
      </c>
      <c r="AJ3237" s="1" t="s">
        <v>17</v>
      </c>
      <c r="AK3237" s="1" t="s">
        <v>9936</v>
      </c>
      <c r="AL3237" s="1" t="s">
        <v>86</v>
      </c>
      <c r="AM3237" s="1" t="s">
        <v>9892</v>
      </c>
      <c r="AN3237" s="1" t="s">
        <v>456</v>
      </c>
      <c r="AO3237" s="1" t="s">
        <v>7287</v>
      </c>
      <c r="AP3237" s="1" t="s">
        <v>55</v>
      </c>
      <c r="AQ3237" s="1" t="s">
        <v>7306</v>
      </c>
      <c r="AR3237" s="1" t="s">
        <v>5262</v>
      </c>
      <c r="AS3237" s="1" t="s">
        <v>10129</v>
      </c>
      <c r="AT3237" s="1" t="s">
        <v>57</v>
      </c>
      <c r="AU3237" s="1" t="s">
        <v>7320</v>
      </c>
      <c r="AV3237" s="1" t="s">
        <v>769</v>
      </c>
      <c r="AW3237" s="1" t="s">
        <v>8278</v>
      </c>
      <c r="BB3237" s="1" t="s">
        <v>141</v>
      </c>
      <c r="BC3237" s="1" t="s">
        <v>7634</v>
      </c>
      <c r="BD3237" s="1" t="s">
        <v>2334</v>
      </c>
      <c r="BE3237" s="1" t="s">
        <v>8387</v>
      </c>
      <c r="BG3237" s="1" t="s">
        <v>46</v>
      </c>
      <c r="BH3237" s="1" t="s">
        <v>7417</v>
      </c>
      <c r="BI3237" s="1" t="s">
        <v>1462</v>
      </c>
      <c r="BJ3237" s="1" t="s">
        <v>10375</v>
      </c>
      <c r="BK3237" s="1" t="s">
        <v>46</v>
      </c>
      <c r="BL3237" s="1" t="s">
        <v>7417</v>
      </c>
      <c r="BM3237" s="1" t="s">
        <v>5263</v>
      </c>
      <c r="BN3237" s="1" t="s">
        <v>11453</v>
      </c>
      <c r="BO3237" s="1" t="s">
        <v>57</v>
      </c>
      <c r="BP3237" s="1" t="s">
        <v>7320</v>
      </c>
      <c r="BQ3237" s="1" t="s">
        <v>15549</v>
      </c>
      <c r="BR3237" s="1" t="s">
        <v>12486</v>
      </c>
      <c r="BS3237" s="1" t="s">
        <v>310</v>
      </c>
      <c r="BT3237" s="1" t="s">
        <v>9995</v>
      </c>
    </row>
    <row r="3238" spans="1:72" ht="13.5" customHeight="1">
      <c r="A3238" s="4" t="str">
        <f t="shared" si="96"/>
        <v>1702_각남면_0136</v>
      </c>
      <c r="B3238" s="1">
        <v>1702</v>
      </c>
      <c r="C3238" s="1" t="s">
        <v>12741</v>
      </c>
      <c r="D3238" s="1" t="s">
        <v>12742</v>
      </c>
      <c r="E3238" s="1">
        <v>3237</v>
      </c>
      <c r="F3238" s="1">
        <v>14</v>
      </c>
      <c r="G3238" s="1" t="s">
        <v>5168</v>
      </c>
      <c r="H3238" s="1" t="s">
        <v>7064</v>
      </c>
      <c r="I3238" s="1">
        <v>2</v>
      </c>
      <c r="L3238" s="1">
        <v>5</v>
      </c>
      <c r="M3238" s="1" t="s">
        <v>5260</v>
      </c>
      <c r="N3238" s="1" t="s">
        <v>9247</v>
      </c>
      <c r="S3238" s="1" t="s">
        <v>68</v>
      </c>
      <c r="T3238" s="1" t="s">
        <v>7222</v>
      </c>
      <c r="U3238" s="1" t="s">
        <v>5264</v>
      </c>
      <c r="V3238" s="1" t="s">
        <v>12863</v>
      </c>
      <c r="Y3238" s="1" t="s">
        <v>15550</v>
      </c>
      <c r="Z3238" s="1" t="s">
        <v>9248</v>
      </c>
      <c r="AC3238" s="1">
        <v>11</v>
      </c>
      <c r="AD3238" s="1" t="s">
        <v>313</v>
      </c>
      <c r="AE3238" s="1" t="s">
        <v>9793</v>
      </c>
    </row>
    <row r="3239" spans="1:72" ht="13.5" customHeight="1">
      <c r="A3239" s="4" t="str">
        <f t="shared" si="96"/>
        <v>1702_각남면_0136</v>
      </c>
      <c r="B3239" s="1">
        <v>1702</v>
      </c>
      <c r="C3239" s="1" t="s">
        <v>12741</v>
      </c>
      <c r="D3239" s="1" t="s">
        <v>12742</v>
      </c>
      <c r="E3239" s="1">
        <v>3238</v>
      </c>
      <c r="F3239" s="1">
        <v>14</v>
      </c>
      <c r="G3239" s="1" t="s">
        <v>5168</v>
      </c>
      <c r="H3239" s="1" t="s">
        <v>7064</v>
      </c>
      <c r="I3239" s="1">
        <v>2</v>
      </c>
      <c r="L3239" s="1">
        <v>5</v>
      </c>
      <c r="M3239" s="1" t="s">
        <v>5260</v>
      </c>
      <c r="N3239" s="1" t="s">
        <v>9247</v>
      </c>
      <c r="S3239" s="1" t="s">
        <v>68</v>
      </c>
      <c r="T3239" s="1" t="s">
        <v>7222</v>
      </c>
      <c r="Y3239" s="1" t="s">
        <v>5265</v>
      </c>
      <c r="Z3239" s="1" t="s">
        <v>9249</v>
      </c>
      <c r="AC3239" s="1">
        <v>9</v>
      </c>
      <c r="AD3239" s="1" t="s">
        <v>408</v>
      </c>
      <c r="AE3239" s="1" t="s">
        <v>9800</v>
      </c>
    </row>
    <row r="3240" spans="1:72" ht="13.5" customHeight="1">
      <c r="A3240" s="4" t="str">
        <f t="shared" si="96"/>
        <v>1702_각남면_0136</v>
      </c>
      <c r="B3240" s="1">
        <v>1702</v>
      </c>
      <c r="C3240" s="1" t="s">
        <v>12741</v>
      </c>
      <c r="D3240" s="1" t="s">
        <v>12742</v>
      </c>
      <c r="E3240" s="1">
        <v>3239</v>
      </c>
      <c r="F3240" s="1">
        <v>14</v>
      </c>
      <c r="G3240" s="1" t="s">
        <v>5168</v>
      </c>
      <c r="H3240" s="1" t="s">
        <v>7064</v>
      </c>
      <c r="I3240" s="1">
        <v>3</v>
      </c>
      <c r="J3240" s="1" t="s">
        <v>5266</v>
      </c>
      <c r="K3240" s="1" t="s">
        <v>12804</v>
      </c>
      <c r="L3240" s="1">
        <v>1</v>
      </c>
      <c r="M3240" s="1" t="s">
        <v>5267</v>
      </c>
      <c r="N3240" s="1" t="s">
        <v>14227</v>
      </c>
      <c r="T3240" s="1" t="s">
        <v>14194</v>
      </c>
      <c r="U3240" s="1" t="s">
        <v>1520</v>
      </c>
      <c r="V3240" s="1" t="s">
        <v>7413</v>
      </c>
      <c r="Y3240" s="1" t="s">
        <v>5267</v>
      </c>
      <c r="Z3240" s="1" t="s">
        <v>13009</v>
      </c>
      <c r="AC3240" s="1">
        <v>42</v>
      </c>
      <c r="AD3240" s="1" t="s">
        <v>266</v>
      </c>
      <c r="AE3240" s="1" t="s">
        <v>9788</v>
      </c>
      <c r="AJ3240" s="1" t="s">
        <v>17</v>
      </c>
      <c r="AK3240" s="1" t="s">
        <v>9936</v>
      </c>
      <c r="AL3240" s="1" t="s">
        <v>1015</v>
      </c>
      <c r="AM3240" s="1" t="s">
        <v>9970</v>
      </c>
      <c r="AN3240" s="1" t="s">
        <v>486</v>
      </c>
      <c r="AO3240" s="1" t="s">
        <v>10000</v>
      </c>
      <c r="AR3240" s="1" t="s">
        <v>5268</v>
      </c>
      <c r="AS3240" s="1" t="s">
        <v>10130</v>
      </c>
      <c r="AT3240" s="1" t="s">
        <v>57</v>
      </c>
      <c r="AU3240" s="1" t="s">
        <v>7320</v>
      </c>
      <c r="AV3240" s="1" t="s">
        <v>5269</v>
      </c>
      <c r="AW3240" s="1" t="s">
        <v>10741</v>
      </c>
      <c r="BB3240" s="1" t="s">
        <v>50</v>
      </c>
      <c r="BC3240" s="1" t="s">
        <v>7304</v>
      </c>
      <c r="BD3240" s="1" t="s">
        <v>2937</v>
      </c>
      <c r="BE3240" s="1" t="s">
        <v>8555</v>
      </c>
      <c r="BG3240" s="1" t="s">
        <v>57</v>
      </c>
      <c r="BH3240" s="1" t="s">
        <v>7320</v>
      </c>
      <c r="BI3240" s="1" t="s">
        <v>402</v>
      </c>
      <c r="BJ3240" s="1" t="s">
        <v>7997</v>
      </c>
      <c r="BK3240" s="1" t="s">
        <v>46</v>
      </c>
      <c r="BL3240" s="1" t="s">
        <v>7417</v>
      </c>
      <c r="BM3240" s="1" t="s">
        <v>5270</v>
      </c>
      <c r="BN3240" s="1" t="s">
        <v>11907</v>
      </c>
      <c r="BO3240" s="1" t="s">
        <v>46</v>
      </c>
      <c r="BP3240" s="1" t="s">
        <v>7417</v>
      </c>
      <c r="BQ3240" s="1" t="s">
        <v>5271</v>
      </c>
      <c r="BR3240" s="1" t="s">
        <v>13643</v>
      </c>
      <c r="BS3240" s="1" t="s">
        <v>224</v>
      </c>
      <c r="BT3240" s="1" t="s">
        <v>9998</v>
      </c>
    </row>
    <row r="3241" spans="1:72" ht="13.5" customHeight="1">
      <c r="A3241" s="4" t="str">
        <f t="shared" si="96"/>
        <v>1702_각남면_0136</v>
      </c>
      <c r="B3241" s="1">
        <v>1702</v>
      </c>
      <c r="C3241" s="1" t="s">
        <v>12741</v>
      </c>
      <c r="D3241" s="1" t="s">
        <v>12742</v>
      </c>
      <c r="E3241" s="1">
        <v>3240</v>
      </c>
      <c r="F3241" s="1">
        <v>14</v>
      </c>
      <c r="G3241" s="1" t="s">
        <v>5168</v>
      </c>
      <c r="H3241" s="1" t="s">
        <v>7064</v>
      </c>
      <c r="I3241" s="1">
        <v>3</v>
      </c>
      <c r="L3241" s="1">
        <v>1</v>
      </c>
      <c r="M3241" s="1" t="s">
        <v>5267</v>
      </c>
      <c r="N3241" s="1" t="s">
        <v>14227</v>
      </c>
      <c r="S3241" s="1" t="s">
        <v>49</v>
      </c>
      <c r="T3241" s="1" t="s">
        <v>2878</v>
      </c>
      <c r="U3241" s="1" t="s">
        <v>50</v>
      </c>
      <c r="V3241" s="1" t="s">
        <v>7304</v>
      </c>
      <c r="Y3241" s="1" t="s">
        <v>5272</v>
      </c>
      <c r="Z3241" s="1" t="s">
        <v>9250</v>
      </c>
      <c r="AC3241" s="1">
        <v>31</v>
      </c>
      <c r="AD3241" s="1" t="s">
        <v>607</v>
      </c>
      <c r="AE3241" s="1" t="s">
        <v>9809</v>
      </c>
      <c r="AJ3241" s="1" t="s">
        <v>17</v>
      </c>
      <c r="AK3241" s="1" t="s">
        <v>9936</v>
      </c>
      <c r="AL3241" s="1" t="s">
        <v>79</v>
      </c>
      <c r="AM3241" s="1" t="s">
        <v>13206</v>
      </c>
      <c r="AN3241" s="1" t="s">
        <v>806</v>
      </c>
      <c r="AO3241" s="1" t="s">
        <v>13224</v>
      </c>
      <c r="AP3241" s="1" t="s">
        <v>55</v>
      </c>
      <c r="AQ3241" s="1" t="s">
        <v>7306</v>
      </c>
      <c r="AR3241" s="1" t="s">
        <v>5273</v>
      </c>
      <c r="AS3241" s="1" t="s">
        <v>10131</v>
      </c>
      <c r="AT3241" s="1" t="s">
        <v>57</v>
      </c>
      <c r="AU3241" s="1" t="s">
        <v>7320</v>
      </c>
      <c r="AV3241" s="1" t="s">
        <v>5274</v>
      </c>
      <c r="AW3241" s="1" t="s">
        <v>10742</v>
      </c>
      <c r="BB3241" s="1" t="s">
        <v>128</v>
      </c>
      <c r="BC3241" s="1" t="s">
        <v>13465</v>
      </c>
      <c r="BD3241" s="1" t="s">
        <v>3681</v>
      </c>
      <c r="BE3241" s="1" t="s">
        <v>8889</v>
      </c>
      <c r="BG3241" s="1" t="s">
        <v>57</v>
      </c>
      <c r="BH3241" s="1" t="s">
        <v>7320</v>
      </c>
      <c r="BI3241" s="1" t="s">
        <v>5275</v>
      </c>
      <c r="BJ3241" s="1" t="s">
        <v>11406</v>
      </c>
      <c r="BM3241" s="1" t="s">
        <v>5276</v>
      </c>
      <c r="BN3241" s="1" t="s">
        <v>11864</v>
      </c>
      <c r="BO3241" s="1" t="s">
        <v>57</v>
      </c>
      <c r="BP3241" s="1" t="s">
        <v>7320</v>
      </c>
      <c r="BQ3241" s="1" t="s">
        <v>5277</v>
      </c>
      <c r="BR3241" s="1" t="s">
        <v>7752</v>
      </c>
      <c r="BS3241" s="1" t="s">
        <v>806</v>
      </c>
      <c r="BT3241" s="1" t="s">
        <v>14135</v>
      </c>
    </row>
    <row r="3242" spans="1:72" ht="13.5" customHeight="1">
      <c r="A3242" s="4" t="str">
        <f t="shared" si="96"/>
        <v>1702_각남면_0136</v>
      </c>
      <c r="B3242" s="1">
        <v>1702</v>
      </c>
      <c r="C3242" s="1" t="s">
        <v>12741</v>
      </c>
      <c r="D3242" s="1" t="s">
        <v>12742</v>
      </c>
      <c r="E3242" s="1">
        <v>3241</v>
      </c>
      <c r="F3242" s="1">
        <v>14</v>
      </c>
      <c r="G3242" s="1" t="s">
        <v>5168</v>
      </c>
      <c r="H3242" s="1" t="s">
        <v>7064</v>
      </c>
      <c r="I3242" s="1">
        <v>3</v>
      </c>
      <c r="L3242" s="1">
        <v>1</v>
      </c>
      <c r="M3242" s="1" t="s">
        <v>5267</v>
      </c>
      <c r="N3242" s="1" t="s">
        <v>14227</v>
      </c>
      <c r="S3242" s="1" t="s">
        <v>64</v>
      </c>
      <c r="T3242" s="1" t="s">
        <v>7221</v>
      </c>
      <c r="Y3242" s="1" t="s">
        <v>15551</v>
      </c>
      <c r="Z3242" s="1" t="s">
        <v>9251</v>
      </c>
      <c r="AC3242" s="1">
        <v>5</v>
      </c>
      <c r="AD3242" s="1" t="s">
        <v>319</v>
      </c>
      <c r="AE3242" s="1" t="s">
        <v>7865</v>
      </c>
    </row>
    <row r="3243" spans="1:72" ht="13.5" customHeight="1">
      <c r="A3243" s="4" t="str">
        <f t="shared" si="96"/>
        <v>1702_각남면_0136</v>
      </c>
      <c r="B3243" s="1">
        <v>1702</v>
      </c>
      <c r="C3243" s="1" t="s">
        <v>12741</v>
      </c>
      <c r="D3243" s="1" t="s">
        <v>12742</v>
      </c>
      <c r="E3243" s="1">
        <v>3242</v>
      </c>
      <c r="F3243" s="1">
        <v>14</v>
      </c>
      <c r="G3243" s="1" t="s">
        <v>5168</v>
      </c>
      <c r="H3243" s="1" t="s">
        <v>7064</v>
      </c>
      <c r="I3243" s="1">
        <v>3</v>
      </c>
      <c r="L3243" s="1">
        <v>1</v>
      </c>
      <c r="M3243" s="1" t="s">
        <v>5267</v>
      </c>
      <c r="N3243" s="1" t="s">
        <v>14227</v>
      </c>
      <c r="S3243" s="1" t="s">
        <v>68</v>
      </c>
      <c r="T3243" s="1" t="s">
        <v>7222</v>
      </c>
      <c r="Y3243" s="1" t="s">
        <v>5278</v>
      </c>
      <c r="Z3243" s="1" t="s">
        <v>9252</v>
      </c>
      <c r="AC3243" s="1">
        <v>3</v>
      </c>
      <c r="AD3243" s="1" t="s">
        <v>217</v>
      </c>
      <c r="AE3243" s="1" t="s">
        <v>9783</v>
      </c>
      <c r="AF3243" s="1" t="s">
        <v>100</v>
      </c>
      <c r="AG3243" s="1" t="s">
        <v>9819</v>
      </c>
    </row>
    <row r="3244" spans="1:72" ht="13.5" customHeight="1">
      <c r="A3244" s="4" t="str">
        <f t="shared" si="96"/>
        <v>1702_각남면_0136</v>
      </c>
      <c r="B3244" s="1">
        <v>1702</v>
      </c>
      <c r="C3244" s="1" t="s">
        <v>12741</v>
      </c>
      <c r="D3244" s="1" t="s">
        <v>12742</v>
      </c>
      <c r="E3244" s="1">
        <v>3243</v>
      </c>
      <c r="F3244" s="1">
        <v>14</v>
      </c>
      <c r="G3244" s="1" t="s">
        <v>5168</v>
      </c>
      <c r="H3244" s="1" t="s">
        <v>7064</v>
      </c>
      <c r="I3244" s="1">
        <v>3</v>
      </c>
      <c r="L3244" s="1">
        <v>2</v>
      </c>
      <c r="M3244" s="1" t="s">
        <v>4075</v>
      </c>
      <c r="N3244" s="1" t="s">
        <v>9253</v>
      </c>
      <c r="T3244" s="1" t="s">
        <v>14194</v>
      </c>
      <c r="U3244" s="1" t="s">
        <v>57</v>
      </c>
      <c r="V3244" s="1" t="s">
        <v>7320</v>
      </c>
      <c r="Y3244" s="1" t="s">
        <v>4075</v>
      </c>
      <c r="Z3244" s="1" t="s">
        <v>9253</v>
      </c>
      <c r="AC3244" s="1">
        <v>74</v>
      </c>
      <c r="AD3244" s="1" t="s">
        <v>159</v>
      </c>
      <c r="AE3244" s="1" t="s">
        <v>9777</v>
      </c>
      <c r="AJ3244" s="1" t="s">
        <v>17</v>
      </c>
      <c r="AK3244" s="1" t="s">
        <v>9936</v>
      </c>
      <c r="AL3244" s="1" t="s">
        <v>271</v>
      </c>
      <c r="AM3244" s="1" t="s">
        <v>10035</v>
      </c>
      <c r="AN3244" s="1" t="s">
        <v>5225</v>
      </c>
      <c r="AO3244" s="1" t="s">
        <v>13261</v>
      </c>
      <c r="AP3244" s="1" t="s">
        <v>55</v>
      </c>
      <c r="AQ3244" s="1" t="s">
        <v>7306</v>
      </c>
      <c r="AR3244" s="1" t="s">
        <v>5226</v>
      </c>
      <c r="AS3244" s="1" t="s">
        <v>13329</v>
      </c>
      <c r="AT3244" s="1" t="s">
        <v>57</v>
      </c>
      <c r="AU3244" s="1" t="s">
        <v>7320</v>
      </c>
      <c r="AV3244" s="1" t="s">
        <v>2600</v>
      </c>
      <c r="AW3244" s="1" t="s">
        <v>8451</v>
      </c>
      <c r="BB3244" s="1" t="s">
        <v>141</v>
      </c>
      <c r="BC3244" s="1" t="s">
        <v>7634</v>
      </c>
      <c r="BD3244" s="1" t="s">
        <v>5279</v>
      </c>
      <c r="BE3244" s="1" t="s">
        <v>8074</v>
      </c>
      <c r="BG3244" s="1" t="s">
        <v>57</v>
      </c>
      <c r="BH3244" s="1" t="s">
        <v>7320</v>
      </c>
      <c r="BI3244" s="1" t="s">
        <v>15951</v>
      </c>
      <c r="BJ3244" s="1" t="s">
        <v>9062</v>
      </c>
      <c r="BK3244" s="1" t="s">
        <v>57</v>
      </c>
      <c r="BL3244" s="1" t="s">
        <v>7320</v>
      </c>
      <c r="BM3244" s="1" t="s">
        <v>2365</v>
      </c>
      <c r="BN3244" s="1" t="s">
        <v>8663</v>
      </c>
      <c r="BO3244" s="1" t="s">
        <v>57</v>
      </c>
      <c r="BP3244" s="1" t="s">
        <v>7320</v>
      </c>
      <c r="BQ3244" s="1" t="s">
        <v>5280</v>
      </c>
      <c r="BR3244" s="1" t="s">
        <v>8050</v>
      </c>
      <c r="BS3244" s="1" t="s">
        <v>271</v>
      </c>
      <c r="BT3244" s="1" t="s">
        <v>10035</v>
      </c>
    </row>
    <row r="3245" spans="1:72" ht="13.5" customHeight="1">
      <c r="A3245" s="4" t="str">
        <f t="shared" si="96"/>
        <v>1702_각남면_0136</v>
      </c>
      <c r="B3245" s="1">
        <v>1702</v>
      </c>
      <c r="C3245" s="1" t="s">
        <v>12741</v>
      </c>
      <c r="D3245" s="1" t="s">
        <v>12742</v>
      </c>
      <c r="E3245" s="1">
        <v>3244</v>
      </c>
      <c r="F3245" s="1">
        <v>14</v>
      </c>
      <c r="G3245" s="1" t="s">
        <v>5168</v>
      </c>
      <c r="H3245" s="1" t="s">
        <v>7064</v>
      </c>
      <c r="I3245" s="1">
        <v>3</v>
      </c>
      <c r="L3245" s="1">
        <v>2</v>
      </c>
      <c r="M3245" s="1" t="s">
        <v>4075</v>
      </c>
      <c r="N3245" s="1" t="s">
        <v>9253</v>
      </c>
      <c r="S3245" s="1" t="s">
        <v>49</v>
      </c>
      <c r="T3245" s="1" t="s">
        <v>2878</v>
      </c>
      <c r="U3245" s="1" t="s">
        <v>5281</v>
      </c>
      <c r="V3245" s="1" t="s">
        <v>12962</v>
      </c>
      <c r="Y3245" s="1" t="s">
        <v>4076</v>
      </c>
      <c r="Z3245" s="1" t="s">
        <v>9254</v>
      </c>
      <c r="AC3245" s="1">
        <v>69</v>
      </c>
      <c r="AD3245" s="1" t="s">
        <v>408</v>
      </c>
      <c r="AE3245" s="1" t="s">
        <v>9800</v>
      </c>
      <c r="AJ3245" s="1" t="s">
        <v>17</v>
      </c>
      <c r="AK3245" s="1" t="s">
        <v>9936</v>
      </c>
      <c r="AL3245" s="1" t="s">
        <v>13235</v>
      </c>
      <c r="AM3245" s="1" t="s">
        <v>13256</v>
      </c>
      <c r="AT3245" s="1" t="s">
        <v>935</v>
      </c>
      <c r="AU3245" s="1" t="s">
        <v>13363</v>
      </c>
      <c r="AV3245" s="1" t="s">
        <v>4078</v>
      </c>
      <c r="AW3245" s="1" t="s">
        <v>10743</v>
      </c>
      <c r="BB3245" s="1" t="s">
        <v>128</v>
      </c>
      <c r="BC3245" s="1" t="s">
        <v>13465</v>
      </c>
      <c r="BD3245" s="1" t="s">
        <v>5282</v>
      </c>
      <c r="BE3245" s="1" t="s">
        <v>13474</v>
      </c>
      <c r="BG3245" s="1" t="s">
        <v>935</v>
      </c>
      <c r="BH3245" s="1" t="s">
        <v>13363</v>
      </c>
      <c r="BI3245" s="1" t="s">
        <v>151</v>
      </c>
      <c r="BJ3245" s="1" t="s">
        <v>9329</v>
      </c>
      <c r="BK3245" s="1" t="s">
        <v>935</v>
      </c>
      <c r="BL3245" s="1" t="s">
        <v>13363</v>
      </c>
      <c r="BM3245" s="1" t="s">
        <v>5283</v>
      </c>
      <c r="BN3245" s="1" t="s">
        <v>11865</v>
      </c>
      <c r="BO3245" s="1" t="s">
        <v>46</v>
      </c>
      <c r="BP3245" s="1" t="s">
        <v>7417</v>
      </c>
      <c r="BQ3245" s="1" t="s">
        <v>4020</v>
      </c>
      <c r="BR3245" s="1" t="s">
        <v>13923</v>
      </c>
      <c r="BS3245" s="1" t="s">
        <v>2076</v>
      </c>
      <c r="BT3245" s="1" t="s">
        <v>14131</v>
      </c>
    </row>
    <row r="3246" spans="1:72" ht="13.5" customHeight="1">
      <c r="A3246" s="4" t="str">
        <f t="shared" si="96"/>
        <v>1702_각남면_0136</v>
      </c>
      <c r="B3246" s="1">
        <v>1702</v>
      </c>
      <c r="C3246" s="1" t="s">
        <v>12741</v>
      </c>
      <c r="D3246" s="1" t="s">
        <v>12742</v>
      </c>
      <c r="E3246" s="1">
        <v>3245</v>
      </c>
      <c r="F3246" s="1">
        <v>14</v>
      </c>
      <c r="G3246" s="1" t="s">
        <v>5168</v>
      </c>
      <c r="H3246" s="1" t="s">
        <v>7064</v>
      </c>
      <c r="I3246" s="1">
        <v>3</v>
      </c>
      <c r="L3246" s="1">
        <v>3</v>
      </c>
      <c r="M3246" s="1" t="s">
        <v>5284</v>
      </c>
      <c r="N3246" s="1" t="s">
        <v>9255</v>
      </c>
      <c r="T3246" s="1" t="s">
        <v>14194</v>
      </c>
      <c r="U3246" s="1" t="s">
        <v>623</v>
      </c>
      <c r="V3246" s="1" t="s">
        <v>7349</v>
      </c>
      <c r="Y3246" s="1" t="s">
        <v>5284</v>
      </c>
      <c r="Z3246" s="1" t="s">
        <v>9255</v>
      </c>
      <c r="AC3246" s="1">
        <v>52</v>
      </c>
      <c r="AD3246" s="1" t="s">
        <v>162</v>
      </c>
      <c r="AE3246" s="1" t="s">
        <v>9778</v>
      </c>
      <c r="AJ3246" s="1" t="s">
        <v>17</v>
      </c>
      <c r="AK3246" s="1" t="s">
        <v>9936</v>
      </c>
      <c r="AL3246" s="1" t="s">
        <v>97</v>
      </c>
      <c r="AM3246" s="1" t="s">
        <v>9880</v>
      </c>
      <c r="AN3246" s="1" t="s">
        <v>5225</v>
      </c>
      <c r="AO3246" s="1" t="s">
        <v>13261</v>
      </c>
      <c r="AP3246" s="1" t="s">
        <v>55</v>
      </c>
      <c r="AQ3246" s="1" t="s">
        <v>7306</v>
      </c>
      <c r="AR3246" s="1" t="s">
        <v>5226</v>
      </c>
      <c r="AS3246" s="1" t="s">
        <v>13329</v>
      </c>
      <c r="AT3246" s="1" t="s">
        <v>57</v>
      </c>
      <c r="AU3246" s="1" t="s">
        <v>7320</v>
      </c>
      <c r="AV3246" s="1" t="s">
        <v>1498</v>
      </c>
      <c r="AW3246" s="1" t="s">
        <v>8158</v>
      </c>
      <c r="BB3246" s="1" t="s">
        <v>141</v>
      </c>
      <c r="BC3246" s="1" t="s">
        <v>7634</v>
      </c>
      <c r="BD3246" s="1" t="s">
        <v>3828</v>
      </c>
      <c r="BE3246" s="1" t="s">
        <v>8067</v>
      </c>
      <c r="BG3246" s="1" t="s">
        <v>57</v>
      </c>
      <c r="BH3246" s="1" t="s">
        <v>7320</v>
      </c>
      <c r="BI3246" s="1" t="s">
        <v>5285</v>
      </c>
      <c r="BJ3246" s="1" t="s">
        <v>11407</v>
      </c>
      <c r="BK3246" s="1" t="s">
        <v>46</v>
      </c>
      <c r="BL3246" s="1" t="s">
        <v>7417</v>
      </c>
      <c r="BM3246" s="1" t="s">
        <v>5286</v>
      </c>
      <c r="BN3246" s="1" t="s">
        <v>11866</v>
      </c>
      <c r="BO3246" s="1" t="s">
        <v>57</v>
      </c>
      <c r="BP3246" s="1" t="s">
        <v>7320</v>
      </c>
      <c r="BQ3246" s="1" t="s">
        <v>2600</v>
      </c>
      <c r="BR3246" s="1" t="s">
        <v>8451</v>
      </c>
      <c r="BS3246" s="1" t="s">
        <v>271</v>
      </c>
      <c r="BT3246" s="1" t="s">
        <v>10035</v>
      </c>
    </row>
    <row r="3247" spans="1:72" ht="13.5" customHeight="1">
      <c r="A3247" s="4" t="str">
        <f t="shared" si="96"/>
        <v>1702_각남면_0136</v>
      </c>
      <c r="B3247" s="1">
        <v>1702</v>
      </c>
      <c r="C3247" s="1" t="s">
        <v>12741</v>
      </c>
      <c r="D3247" s="1" t="s">
        <v>12742</v>
      </c>
      <c r="E3247" s="1">
        <v>3246</v>
      </c>
      <c r="F3247" s="1">
        <v>14</v>
      </c>
      <c r="G3247" s="1" t="s">
        <v>5168</v>
      </c>
      <c r="H3247" s="1" t="s">
        <v>7064</v>
      </c>
      <c r="I3247" s="1">
        <v>3</v>
      </c>
      <c r="L3247" s="1">
        <v>3</v>
      </c>
      <c r="M3247" s="1" t="s">
        <v>5284</v>
      </c>
      <c r="N3247" s="1" t="s">
        <v>9255</v>
      </c>
      <c r="S3247" s="1" t="s">
        <v>49</v>
      </c>
      <c r="T3247" s="1" t="s">
        <v>2878</v>
      </c>
      <c r="U3247" s="1" t="s">
        <v>50</v>
      </c>
      <c r="V3247" s="1" t="s">
        <v>7304</v>
      </c>
      <c r="Y3247" s="1" t="s">
        <v>3495</v>
      </c>
      <c r="Z3247" s="1" t="s">
        <v>13012</v>
      </c>
      <c r="AC3247" s="1">
        <v>49</v>
      </c>
      <c r="AD3247" s="1" t="s">
        <v>145</v>
      </c>
      <c r="AE3247" s="1" t="s">
        <v>9775</v>
      </c>
      <c r="AJ3247" s="1" t="s">
        <v>17</v>
      </c>
      <c r="AK3247" s="1" t="s">
        <v>9936</v>
      </c>
      <c r="AL3247" s="1" t="s">
        <v>97</v>
      </c>
      <c r="AM3247" s="1" t="s">
        <v>9880</v>
      </c>
      <c r="AN3247" s="1" t="s">
        <v>416</v>
      </c>
      <c r="AO3247" s="1" t="s">
        <v>8868</v>
      </c>
      <c r="AP3247" s="1" t="s">
        <v>46</v>
      </c>
      <c r="AQ3247" s="1" t="s">
        <v>7417</v>
      </c>
      <c r="AR3247" s="1" t="s">
        <v>5287</v>
      </c>
      <c r="AS3247" s="1" t="s">
        <v>10132</v>
      </c>
      <c r="AT3247" s="1" t="s">
        <v>935</v>
      </c>
      <c r="AU3247" s="1" t="s">
        <v>13363</v>
      </c>
      <c r="AV3247" s="1" t="s">
        <v>4819</v>
      </c>
      <c r="AW3247" s="1" t="s">
        <v>9109</v>
      </c>
      <c r="BB3247" s="1" t="s">
        <v>141</v>
      </c>
      <c r="BC3247" s="1" t="s">
        <v>7634</v>
      </c>
      <c r="BD3247" s="1" t="s">
        <v>794</v>
      </c>
      <c r="BE3247" s="1" t="s">
        <v>7972</v>
      </c>
      <c r="BG3247" s="1" t="s">
        <v>57</v>
      </c>
      <c r="BH3247" s="1" t="s">
        <v>7320</v>
      </c>
      <c r="BI3247" s="1" t="s">
        <v>5288</v>
      </c>
      <c r="BJ3247" s="1" t="s">
        <v>11408</v>
      </c>
      <c r="BK3247" s="1" t="s">
        <v>57</v>
      </c>
      <c r="BL3247" s="1" t="s">
        <v>7320</v>
      </c>
      <c r="BM3247" s="1" t="s">
        <v>2838</v>
      </c>
      <c r="BN3247" s="1" t="s">
        <v>10890</v>
      </c>
      <c r="BO3247" s="1" t="s">
        <v>57</v>
      </c>
      <c r="BP3247" s="1" t="s">
        <v>7320</v>
      </c>
      <c r="BQ3247" s="1" t="s">
        <v>3455</v>
      </c>
      <c r="BR3247" s="1" t="s">
        <v>10561</v>
      </c>
      <c r="BS3247" s="1" t="s">
        <v>97</v>
      </c>
      <c r="BT3247" s="1" t="s">
        <v>9880</v>
      </c>
    </row>
    <row r="3248" spans="1:72" ht="13.5" customHeight="1">
      <c r="A3248" s="4" t="str">
        <f t="shared" si="96"/>
        <v>1702_각남면_0136</v>
      </c>
      <c r="B3248" s="1">
        <v>1702</v>
      </c>
      <c r="C3248" s="1" t="s">
        <v>12741</v>
      </c>
      <c r="D3248" s="1" t="s">
        <v>12742</v>
      </c>
      <c r="E3248" s="1">
        <v>3247</v>
      </c>
      <c r="F3248" s="1">
        <v>14</v>
      </c>
      <c r="G3248" s="1" t="s">
        <v>5168</v>
      </c>
      <c r="H3248" s="1" t="s">
        <v>7064</v>
      </c>
      <c r="I3248" s="1">
        <v>3</v>
      </c>
      <c r="L3248" s="1">
        <v>3</v>
      </c>
      <c r="M3248" s="1" t="s">
        <v>5284</v>
      </c>
      <c r="N3248" s="1" t="s">
        <v>9255</v>
      </c>
      <c r="S3248" s="1" t="s">
        <v>280</v>
      </c>
      <c r="T3248" s="1" t="s">
        <v>7228</v>
      </c>
      <c r="Y3248" s="1" t="s">
        <v>3828</v>
      </c>
      <c r="Z3248" s="1" t="s">
        <v>8067</v>
      </c>
      <c r="AC3248" s="1">
        <v>80</v>
      </c>
      <c r="AD3248" s="1" t="s">
        <v>263</v>
      </c>
      <c r="AE3248" s="1" t="s">
        <v>9787</v>
      </c>
    </row>
    <row r="3249" spans="1:73" ht="13.5" customHeight="1">
      <c r="A3249" s="4" t="str">
        <f t="shared" si="96"/>
        <v>1702_각남면_0136</v>
      </c>
      <c r="B3249" s="1">
        <v>1702</v>
      </c>
      <c r="C3249" s="1" t="s">
        <v>12741</v>
      </c>
      <c r="D3249" s="1" t="s">
        <v>12742</v>
      </c>
      <c r="E3249" s="1">
        <v>3248</v>
      </c>
      <c r="F3249" s="1">
        <v>14</v>
      </c>
      <c r="G3249" s="1" t="s">
        <v>5168</v>
      </c>
      <c r="H3249" s="1" t="s">
        <v>7064</v>
      </c>
      <c r="I3249" s="1">
        <v>3</v>
      </c>
      <c r="L3249" s="1">
        <v>3</v>
      </c>
      <c r="M3249" s="1" t="s">
        <v>5284</v>
      </c>
      <c r="N3249" s="1" t="s">
        <v>9255</v>
      </c>
      <c r="S3249" s="1" t="s">
        <v>68</v>
      </c>
      <c r="T3249" s="1" t="s">
        <v>7222</v>
      </c>
      <c r="U3249" s="1" t="s">
        <v>5289</v>
      </c>
      <c r="V3249" s="1" t="s">
        <v>7637</v>
      </c>
      <c r="Y3249" s="1" t="s">
        <v>5290</v>
      </c>
      <c r="Z3249" s="1" t="s">
        <v>9256</v>
      </c>
      <c r="AC3249" s="1">
        <v>19</v>
      </c>
      <c r="AD3249" s="1" t="s">
        <v>493</v>
      </c>
      <c r="AE3249" s="1" t="s">
        <v>9804</v>
      </c>
    </row>
    <row r="3250" spans="1:73" ht="13.5" customHeight="1">
      <c r="A3250" s="4" t="str">
        <f t="shared" si="96"/>
        <v>1702_각남면_0136</v>
      </c>
      <c r="B3250" s="1">
        <v>1702</v>
      </c>
      <c r="C3250" s="1" t="s">
        <v>12741</v>
      </c>
      <c r="D3250" s="1" t="s">
        <v>12742</v>
      </c>
      <c r="E3250" s="1">
        <v>3249</v>
      </c>
      <c r="F3250" s="1">
        <v>14</v>
      </c>
      <c r="G3250" s="1" t="s">
        <v>5168</v>
      </c>
      <c r="H3250" s="1" t="s">
        <v>7064</v>
      </c>
      <c r="I3250" s="1">
        <v>3</v>
      </c>
      <c r="L3250" s="1">
        <v>3</v>
      </c>
      <c r="M3250" s="1" t="s">
        <v>5284</v>
      </c>
      <c r="N3250" s="1" t="s">
        <v>9255</v>
      </c>
      <c r="S3250" s="1" t="s">
        <v>117</v>
      </c>
      <c r="T3250" s="1" t="s">
        <v>7223</v>
      </c>
      <c r="U3250" s="1" t="s">
        <v>50</v>
      </c>
      <c r="V3250" s="1" t="s">
        <v>7304</v>
      </c>
      <c r="Y3250" s="1" t="s">
        <v>1352</v>
      </c>
      <c r="Z3250" s="1" t="s">
        <v>8113</v>
      </c>
      <c r="AC3250" s="1">
        <v>25</v>
      </c>
      <c r="AD3250" s="1" t="s">
        <v>559</v>
      </c>
      <c r="AE3250" s="1" t="s">
        <v>9806</v>
      </c>
      <c r="AF3250" s="1" t="s">
        <v>100</v>
      </c>
      <c r="AG3250" s="1" t="s">
        <v>9819</v>
      </c>
    </row>
    <row r="3251" spans="1:73" ht="13.5" customHeight="1">
      <c r="A3251" s="4" t="str">
        <f t="shared" si="96"/>
        <v>1702_각남면_0136</v>
      </c>
      <c r="B3251" s="1">
        <v>1702</v>
      </c>
      <c r="C3251" s="1" t="s">
        <v>12741</v>
      </c>
      <c r="D3251" s="1" t="s">
        <v>12742</v>
      </c>
      <c r="E3251" s="1">
        <v>3250</v>
      </c>
      <c r="F3251" s="1">
        <v>14</v>
      </c>
      <c r="G3251" s="1" t="s">
        <v>5168</v>
      </c>
      <c r="H3251" s="1" t="s">
        <v>7064</v>
      </c>
      <c r="I3251" s="1">
        <v>3</v>
      </c>
      <c r="L3251" s="1">
        <v>3</v>
      </c>
      <c r="M3251" s="1" t="s">
        <v>5284</v>
      </c>
      <c r="N3251" s="1" t="s">
        <v>9255</v>
      </c>
      <c r="S3251" s="1" t="s">
        <v>64</v>
      </c>
      <c r="T3251" s="1" t="s">
        <v>7221</v>
      </c>
      <c r="Y3251" s="1" t="s">
        <v>3698</v>
      </c>
      <c r="Z3251" s="1" t="s">
        <v>8753</v>
      </c>
      <c r="AC3251" s="1">
        <v>11</v>
      </c>
      <c r="AD3251" s="1" t="s">
        <v>313</v>
      </c>
      <c r="AE3251" s="1" t="s">
        <v>9793</v>
      </c>
    </row>
    <row r="3252" spans="1:73" ht="13.5" customHeight="1">
      <c r="A3252" s="4" t="str">
        <f t="shared" si="96"/>
        <v>1702_각남면_0136</v>
      </c>
      <c r="B3252" s="1">
        <v>1702</v>
      </c>
      <c r="C3252" s="1" t="s">
        <v>12741</v>
      </c>
      <c r="D3252" s="1" t="s">
        <v>12742</v>
      </c>
      <c r="E3252" s="1">
        <v>3251</v>
      </c>
      <c r="F3252" s="1">
        <v>14</v>
      </c>
      <c r="G3252" s="1" t="s">
        <v>5168</v>
      </c>
      <c r="H3252" s="1" t="s">
        <v>7064</v>
      </c>
      <c r="I3252" s="1">
        <v>3</v>
      </c>
      <c r="L3252" s="1">
        <v>3</v>
      </c>
      <c r="M3252" s="1" t="s">
        <v>5284</v>
      </c>
      <c r="N3252" s="1" t="s">
        <v>9255</v>
      </c>
      <c r="S3252" s="1" t="s">
        <v>64</v>
      </c>
      <c r="T3252" s="1" t="s">
        <v>7221</v>
      </c>
      <c r="Y3252" s="1" t="s">
        <v>5221</v>
      </c>
      <c r="Z3252" s="1" t="s">
        <v>9241</v>
      </c>
      <c r="AC3252" s="1">
        <v>3</v>
      </c>
      <c r="AD3252" s="1" t="s">
        <v>217</v>
      </c>
      <c r="AE3252" s="1" t="s">
        <v>9783</v>
      </c>
      <c r="AF3252" s="1" t="s">
        <v>100</v>
      </c>
      <c r="AG3252" s="1" t="s">
        <v>9819</v>
      </c>
    </row>
    <row r="3253" spans="1:73" ht="13.5" customHeight="1">
      <c r="A3253" s="4" t="str">
        <f t="shared" si="96"/>
        <v>1702_각남면_0136</v>
      </c>
      <c r="B3253" s="1">
        <v>1702</v>
      </c>
      <c r="C3253" s="1" t="s">
        <v>12741</v>
      </c>
      <c r="D3253" s="1" t="s">
        <v>12742</v>
      </c>
      <c r="E3253" s="1">
        <v>3252</v>
      </c>
      <c r="F3253" s="1">
        <v>14</v>
      </c>
      <c r="G3253" s="1" t="s">
        <v>5168</v>
      </c>
      <c r="H3253" s="1" t="s">
        <v>7064</v>
      </c>
      <c r="I3253" s="1">
        <v>3</v>
      </c>
      <c r="L3253" s="1">
        <v>3</v>
      </c>
      <c r="M3253" s="1" t="s">
        <v>5284</v>
      </c>
      <c r="N3253" s="1" t="s">
        <v>9255</v>
      </c>
      <c r="S3253" s="1" t="s">
        <v>64</v>
      </c>
      <c r="T3253" s="1" t="s">
        <v>7221</v>
      </c>
      <c r="Y3253" s="1" t="s">
        <v>199</v>
      </c>
      <c r="Z3253" s="1" t="s">
        <v>7833</v>
      </c>
      <c r="AC3253" s="1">
        <v>1</v>
      </c>
      <c r="AD3253" s="1" t="s">
        <v>284</v>
      </c>
      <c r="AE3253" s="1" t="s">
        <v>9789</v>
      </c>
      <c r="AF3253" s="1" t="s">
        <v>100</v>
      </c>
      <c r="AG3253" s="1" t="s">
        <v>9819</v>
      </c>
    </row>
    <row r="3254" spans="1:73" ht="13.5" customHeight="1">
      <c r="A3254" s="4" t="str">
        <f t="shared" si="96"/>
        <v>1702_각남면_0136</v>
      </c>
      <c r="B3254" s="1">
        <v>1702</v>
      </c>
      <c r="C3254" s="1" t="s">
        <v>12741</v>
      </c>
      <c r="D3254" s="1" t="s">
        <v>12742</v>
      </c>
      <c r="E3254" s="1">
        <v>3253</v>
      </c>
      <c r="F3254" s="1">
        <v>14</v>
      </c>
      <c r="G3254" s="1" t="s">
        <v>5168</v>
      </c>
      <c r="H3254" s="1" t="s">
        <v>7064</v>
      </c>
      <c r="I3254" s="1">
        <v>3</v>
      </c>
      <c r="L3254" s="1">
        <v>4</v>
      </c>
      <c r="M3254" s="1" t="s">
        <v>12730</v>
      </c>
      <c r="N3254" s="1" t="s">
        <v>13086</v>
      </c>
      <c r="T3254" s="1" t="s">
        <v>14194</v>
      </c>
      <c r="U3254" s="1" t="s">
        <v>57</v>
      </c>
      <c r="V3254" s="1" t="s">
        <v>7320</v>
      </c>
      <c r="Y3254" s="1" t="s">
        <v>12730</v>
      </c>
      <c r="Z3254" s="1" t="s">
        <v>13086</v>
      </c>
      <c r="AC3254" s="1">
        <v>67</v>
      </c>
      <c r="AD3254" s="1" t="s">
        <v>74</v>
      </c>
      <c r="AE3254" s="1" t="s">
        <v>9766</v>
      </c>
      <c r="AJ3254" s="1" t="s">
        <v>17</v>
      </c>
      <c r="AK3254" s="1" t="s">
        <v>9936</v>
      </c>
      <c r="AL3254" s="1" t="s">
        <v>1704</v>
      </c>
      <c r="AM3254" s="1" t="s">
        <v>10036</v>
      </c>
      <c r="AN3254" s="1" t="s">
        <v>456</v>
      </c>
      <c r="AO3254" s="1" t="s">
        <v>7287</v>
      </c>
      <c r="AP3254" s="1" t="s">
        <v>5291</v>
      </c>
      <c r="AQ3254" s="1" t="s">
        <v>7655</v>
      </c>
      <c r="AR3254" s="1" t="s">
        <v>5292</v>
      </c>
      <c r="AS3254" s="1" t="s">
        <v>10133</v>
      </c>
      <c r="AV3254" s="1" t="s">
        <v>5293</v>
      </c>
      <c r="AW3254" s="1" t="s">
        <v>13436</v>
      </c>
      <c r="BB3254" s="1" t="s">
        <v>141</v>
      </c>
      <c r="BC3254" s="1" t="s">
        <v>7634</v>
      </c>
      <c r="BD3254" s="1" t="s">
        <v>1230</v>
      </c>
      <c r="BE3254" s="1" t="s">
        <v>8250</v>
      </c>
      <c r="BG3254" s="1" t="s">
        <v>481</v>
      </c>
      <c r="BH3254" s="1" t="s">
        <v>7339</v>
      </c>
      <c r="BI3254" s="1" t="s">
        <v>5294</v>
      </c>
      <c r="BJ3254" s="1" t="s">
        <v>11247</v>
      </c>
      <c r="BK3254" s="1" t="s">
        <v>207</v>
      </c>
      <c r="BL3254" s="1" t="s">
        <v>10187</v>
      </c>
      <c r="BM3254" s="1" t="s">
        <v>5295</v>
      </c>
      <c r="BN3254" s="1" t="s">
        <v>11867</v>
      </c>
      <c r="BO3254" s="1" t="s">
        <v>189</v>
      </c>
      <c r="BP3254" s="1" t="s">
        <v>7414</v>
      </c>
      <c r="BQ3254" s="1" t="s">
        <v>5296</v>
      </c>
      <c r="BR3254" s="1" t="s">
        <v>12487</v>
      </c>
      <c r="BS3254" s="1" t="s">
        <v>5297</v>
      </c>
      <c r="BT3254" s="1" t="s">
        <v>12684</v>
      </c>
    </row>
    <row r="3255" spans="1:73" ht="13.5" customHeight="1">
      <c r="A3255" s="4" t="str">
        <f t="shared" si="96"/>
        <v>1702_각남면_0136</v>
      </c>
      <c r="B3255" s="1">
        <v>1702</v>
      </c>
      <c r="C3255" s="1" t="s">
        <v>12741</v>
      </c>
      <c r="D3255" s="1" t="s">
        <v>12742</v>
      </c>
      <c r="E3255" s="1">
        <v>3254</v>
      </c>
      <c r="F3255" s="1">
        <v>14</v>
      </c>
      <c r="G3255" s="1" t="s">
        <v>5168</v>
      </c>
      <c r="H3255" s="1" t="s">
        <v>7064</v>
      </c>
      <c r="I3255" s="1">
        <v>3</v>
      </c>
      <c r="L3255" s="1">
        <v>4</v>
      </c>
      <c r="M3255" s="1" t="s">
        <v>12730</v>
      </c>
      <c r="N3255" s="1" t="s">
        <v>13086</v>
      </c>
      <c r="S3255" s="1" t="s">
        <v>49</v>
      </c>
      <c r="T3255" s="1" t="s">
        <v>2878</v>
      </c>
      <c r="U3255" s="1" t="s">
        <v>50</v>
      </c>
      <c r="V3255" s="1" t="s">
        <v>7304</v>
      </c>
      <c r="Y3255" s="1" t="s">
        <v>5298</v>
      </c>
      <c r="Z3255" s="1" t="s">
        <v>9257</v>
      </c>
      <c r="AC3255" s="1">
        <v>49</v>
      </c>
      <c r="AD3255" s="1" t="s">
        <v>145</v>
      </c>
      <c r="AE3255" s="1" t="s">
        <v>9775</v>
      </c>
      <c r="AJ3255" s="1" t="s">
        <v>17</v>
      </c>
      <c r="AK3255" s="1" t="s">
        <v>9936</v>
      </c>
      <c r="AL3255" s="1" t="s">
        <v>443</v>
      </c>
      <c r="AM3255" s="1" t="s">
        <v>9603</v>
      </c>
      <c r="AN3255" s="1" t="s">
        <v>456</v>
      </c>
      <c r="AO3255" s="1" t="s">
        <v>7287</v>
      </c>
      <c r="AP3255" s="1" t="s">
        <v>5291</v>
      </c>
      <c r="AQ3255" s="1" t="s">
        <v>7655</v>
      </c>
      <c r="AR3255" s="1" t="s">
        <v>5292</v>
      </c>
      <c r="AS3255" s="1" t="s">
        <v>10133</v>
      </c>
      <c r="AT3255" s="1" t="s">
        <v>251</v>
      </c>
      <c r="AU3255" s="1" t="s">
        <v>13267</v>
      </c>
      <c r="AV3255" s="1" t="s">
        <v>4345</v>
      </c>
      <c r="AW3255" s="1" t="s">
        <v>10744</v>
      </c>
      <c r="BG3255" s="1" t="s">
        <v>5299</v>
      </c>
      <c r="BH3255" s="1" t="s">
        <v>11099</v>
      </c>
      <c r="BI3255" s="1" t="s">
        <v>5300</v>
      </c>
      <c r="BJ3255" s="1" t="s">
        <v>11409</v>
      </c>
      <c r="BK3255" s="1" t="s">
        <v>589</v>
      </c>
      <c r="BL3255" s="1" t="s">
        <v>10234</v>
      </c>
      <c r="BM3255" s="1" t="s">
        <v>5301</v>
      </c>
      <c r="BN3255" s="1" t="s">
        <v>11868</v>
      </c>
      <c r="BO3255" s="1" t="s">
        <v>46</v>
      </c>
      <c r="BP3255" s="1" t="s">
        <v>7417</v>
      </c>
      <c r="BQ3255" s="1" t="s">
        <v>5302</v>
      </c>
      <c r="BR3255" s="1" t="s">
        <v>14066</v>
      </c>
      <c r="BS3255" s="1" t="s">
        <v>97</v>
      </c>
      <c r="BT3255" s="1" t="s">
        <v>9880</v>
      </c>
      <c r="BU3255" s="1" t="s">
        <v>3198</v>
      </c>
    </row>
    <row r="3256" spans="1:73" ht="13.5" customHeight="1">
      <c r="A3256" s="4" t="str">
        <f t="shared" si="96"/>
        <v>1702_각남면_0136</v>
      </c>
      <c r="B3256" s="1">
        <v>1702</v>
      </c>
      <c r="C3256" s="1" t="s">
        <v>12741</v>
      </c>
      <c r="D3256" s="1" t="s">
        <v>12742</v>
      </c>
      <c r="E3256" s="1">
        <v>3255</v>
      </c>
      <c r="F3256" s="1">
        <v>14</v>
      </c>
      <c r="G3256" s="1" t="s">
        <v>5168</v>
      </c>
      <c r="H3256" s="1" t="s">
        <v>7064</v>
      </c>
      <c r="I3256" s="1">
        <v>3</v>
      </c>
      <c r="L3256" s="1">
        <v>4</v>
      </c>
      <c r="M3256" s="1" t="s">
        <v>12730</v>
      </c>
      <c r="N3256" s="1" t="s">
        <v>13086</v>
      </c>
      <c r="S3256" s="1" t="s">
        <v>64</v>
      </c>
      <c r="T3256" s="1" t="s">
        <v>7221</v>
      </c>
      <c r="Y3256" s="1" t="s">
        <v>15332</v>
      </c>
      <c r="Z3256" s="1" t="s">
        <v>13092</v>
      </c>
      <c r="AG3256" s="1" t="s">
        <v>9820</v>
      </c>
      <c r="AI3256" s="1" t="s">
        <v>9960</v>
      </c>
    </row>
    <row r="3257" spans="1:73" ht="13.5" customHeight="1">
      <c r="A3257" s="4" t="str">
        <f t="shared" si="96"/>
        <v>1702_각남면_0136</v>
      </c>
      <c r="B3257" s="1">
        <v>1702</v>
      </c>
      <c r="C3257" s="1" t="s">
        <v>12741</v>
      </c>
      <c r="D3257" s="1" t="s">
        <v>12742</v>
      </c>
      <c r="E3257" s="1">
        <v>3256</v>
      </c>
      <c r="F3257" s="1">
        <v>14</v>
      </c>
      <c r="G3257" s="1" t="s">
        <v>5168</v>
      </c>
      <c r="H3257" s="1" t="s">
        <v>7064</v>
      </c>
      <c r="I3257" s="1">
        <v>3</v>
      </c>
      <c r="L3257" s="1">
        <v>4</v>
      </c>
      <c r="M3257" s="1" t="s">
        <v>12730</v>
      </c>
      <c r="N3257" s="1" t="s">
        <v>13086</v>
      </c>
      <c r="S3257" s="1" t="s">
        <v>64</v>
      </c>
      <c r="T3257" s="1" t="s">
        <v>7221</v>
      </c>
      <c r="Y3257" s="1" t="s">
        <v>12723</v>
      </c>
      <c r="Z3257" s="1" t="s">
        <v>13102</v>
      </c>
      <c r="AF3257" s="1" t="s">
        <v>741</v>
      </c>
      <c r="AG3257" s="1" t="s">
        <v>9820</v>
      </c>
      <c r="AH3257" s="1" t="s">
        <v>15952</v>
      </c>
      <c r="AI3257" s="1" t="s">
        <v>9960</v>
      </c>
    </row>
    <row r="3258" spans="1:73" ht="13.5" customHeight="1">
      <c r="A3258" s="4" t="str">
        <f t="shared" si="96"/>
        <v>1702_각남면_0136</v>
      </c>
      <c r="B3258" s="1">
        <v>1702</v>
      </c>
      <c r="C3258" s="1" t="s">
        <v>12741</v>
      </c>
      <c r="D3258" s="1" t="s">
        <v>12742</v>
      </c>
      <c r="E3258" s="1">
        <v>3257</v>
      </c>
      <c r="F3258" s="1">
        <v>14</v>
      </c>
      <c r="G3258" s="1" t="s">
        <v>5168</v>
      </c>
      <c r="H3258" s="1" t="s">
        <v>7064</v>
      </c>
      <c r="I3258" s="1">
        <v>3</v>
      </c>
      <c r="L3258" s="1">
        <v>4</v>
      </c>
      <c r="M3258" s="1" t="s">
        <v>12730</v>
      </c>
      <c r="N3258" s="1" t="s">
        <v>13086</v>
      </c>
      <c r="S3258" s="1" t="s">
        <v>68</v>
      </c>
      <c r="T3258" s="1" t="s">
        <v>7222</v>
      </c>
      <c r="W3258" s="1" t="s">
        <v>38</v>
      </c>
      <c r="X3258" s="1" t="s">
        <v>7748</v>
      </c>
      <c r="Y3258" s="1" t="s">
        <v>5303</v>
      </c>
      <c r="Z3258" s="1" t="s">
        <v>9258</v>
      </c>
      <c r="AC3258" s="1">
        <v>22</v>
      </c>
      <c r="AD3258" s="1" t="s">
        <v>465</v>
      </c>
      <c r="AE3258" s="1" t="s">
        <v>9802</v>
      </c>
    </row>
    <row r="3259" spans="1:73" ht="13.5" customHeight="1">
      <c r="A3259" s="4" t="str">
        <f t="shared" si="96"/>
        <v>1702_각남면_0136</v>
      </c>
      <c r="B3259" s="1">
        <v>1702</v>
      </c>
      <c r="C3259" s="1" t="s">
        <v>12741</v>
      </c>
      <c r="D3259" s="1" t="s">
        <v>12742</v>
      </c>
      <c r="E3259" s="1">
        <v>3258</v>
      </c>
      <c r="F3259" s="1">
        <v>14</v>
      </c>
      <c r="G3259" s="1" t="s">
        <v>5168</v>
      </c>
      <c r="H3259" s="1" t="s">
        <v>7064</v>
      </c>
      <c r="I3259" s="1">
        <v>3</v>
      </c>
      <c r="L3259" s="1">
        <v>4</v>
      </c>
      <c r="M3259" s="1" t="s">
        <v>12730</v>
      </c>
      <c r="N3259" s="1" t="s">
        <v>13086</v>
      </c>
      <c r="S3259" s="1" t="s">
        <v>64</v>
      </c>
      <c r="T3259" s="1" t="s">
        <v>7221</v>
      </c>
      <c r="Y3259" s="1" t="s">
        <v>15324</v>
      </c>
      <c r="Z3259" s="1" t="s">
        <v>7903</v>
      </c>
      <c r="AC3259" s="1">
        <v>13</v>
      </c>
      <c r="AD3259" s="1" t="s">
        <v>717</v>
      </c>
      <c r="AE3259" s="1" t="s">
        <v>9812</v>
      </c>
    </row>
    <row r="3260" spans="1:73" ht="13.5" customHeight="1">
      <c r="A3260" s="4" t="str">
        <f t="shared" si="96"/>
        <v>1702_각남면_0136</v>
      </c>
      <c r="B3260" s="1">
        <v>1702</v>
      </c>
      <c r="C3260" s="1" t="s">
        <v>12741</v>
      </c>
      <c r="D3260" s="1" t="s">
        <v>12742</v>
      </c>
      <c r="E3260" s="1">
        <v>3259</v>
      </c>
      <c r="F3260" s="1">
        <v>14</v>
      </c>
      <c r="G3260" s="1" t="s">
        <v>5168</v>
      </c>
      <c r="H3260" s="1" t="s">
        <v>7064</v>
      </c>
      <c r="I3260" s="1">
        <v>3</v>
      </c>
      <c r="L3260" s="1">
        <v>4</v>
      </c>
      <c r="M3260" s="1" t="s">
        <v>12730</v>
      </c>
      <c r="N3260" s="1" t="s">
        <v>13086</v>
      </c>
      <c r="S3260" s="1" t="s">
        <v>68</v>
      </c>
      <c r="T3260" s="1" t="s">
        <v>7222</v>
      </c>
      <c r="Y3260" s="1" t="s">
        <v>5304</v>
      </c>
      <c r="Z3260" s="1" t="s">
        <v>8001</v>
      </c>
      <c r="AC3260" s="1">
        <v>10</v>
      </c>
      <c r="AD3260" s="1" t="s">
        <v>72</v>
      </c>
      <c r="AE3260" s="1" t="s">
        <v>9765</v>
      </c>
      <c r="AF3260" s="1" t="s">
        <v>100</v>
      </c>
      <c r="AG3260" s="1" t="s">
        <v>9819</v>
      </c>
    </row>
    <row r="3261" spans="1:73" ht="13.5" customHeight="1">
      <c r="A3261" s="4" t="str">
        <f t="shared" si="96"/>
        <v>1702_각남면_0136</v>
      </c>
      <c r="B3261" s="1">
        <v>1702</v>
      </c>
      <c r="C3261" s="1" t="s">
        <v>12741</v>
      </c>
      <c r="D3261" s="1" t="s">
        <v>12742</v>
      </c>
      <c r="E3261" s="1">
        <v>3260</v>
      </c>
      <c r="F3261" s="1">
        <v>14</v>
      </c>
      <c r="G3261" s="1" t="s">
        <v>5168</v>
      </c>
      <c r="H3261" s="1" t="s">
        <v>7064</v>
      </c>
      <c r="I3261" s="1">
        <v>3</v>
      </c>
      <c r="L3261" s="1">
        <v>5</v>
      </c>
      <c r="M3261" s="1" t="s">
        <v>1231</v>
      </c>
      <c r="N3261" s="1" t="s">
        <v>9259</v>
      </c>
      <c r="T3261" s="1" t="s">
        <v>14194</v>
      </c>
      <c r="U3261" s="1" t="s">
        <v>1520</v>
      </c>
      <c r="V3261" s="1" t="s">
        <v>7413</v>
      </c>
      <c r="Y3261" s="1" t="s">
        <v>1231</v>
      </c>
      <c r="Z3261" s="1" t="s">
        <v>9259</v>
      </c>
      <c r="AC3261" s="1">
        <v>43</v>
      </c>
      <c r="AD3261" s="1" t="s">
        <v>353</v>
      </c>
      <c r="AE3261" s="1" t="s">
        <v>9797</v>
      </c>
      <c r="AJ3261" s="1" t="s">
        <v>17</v>
      </c>
      <c r="AK3261" s="1" t="s">
        <v>9936</v>
      </c>
      <c r="AL3261" s="1" t="s">
        <v>310</v>
      </c>
      <c r="AM3261" s="1" t="s">
        <v>9995</v>
      </c>
      <c r="AN3261" s="1" t="s">
        <v>5225</v>
      </c>
      <c r="AO3261" s="1" t="s">
        <v>13261</v>
      </c>
      <c r="AP3261" s="1" t="s">
        <v>55</v>
      </c>
      <c r="AQ3261" s="1" t="s">
        <v>7306</v>
      </c>
      <c r="AR3261" s="1" t="s">
        <v>5226</v>
      </c>
      <c r="AS3261" s="1" t="s">
        <v>13329</v>
      </c>
      <c r="AT3261" s="1" t="s">
        <v>57</v>
      </c>
      <c r="AU3261" s="1" t="s">
        <v>7320</v>
      </c>
      <c r="AV3261" s="1" t="s">
        <v>4018</v>
      </c>
      <c r="AW3261" s="1" t="s">
        <v>9609</v>
      </c>
      <c r="BB3261" s="1" t="s">
        <v>141</v>
      </c>
      <c r="BC3261" s="1" t="s">
        <v>7634</v>
      </c>
      <c r="BD3261" s="1" t="s">
        <v>965</v>
      </c>
      <c r="BE3261" s="1" t="s">
        <v>8014</v>
      </c>
      <c r="BG3261" s="1" t="s">
        <v>57</v>
      </c>
      <c r="BH3261" s="1" t="s">
        <v>7320</v>
      </c>
      <c r="BI3261" s="1" t="s">
        <v>5222</v>
      </c>
      <c r="BJ3261" s="1" t="s">
        <v>10773</v>
      </c>
      <c r="BK3261" s="1" t="s">
        <v>57</v>
      </c>
      <c r="BL3261" s="1" t="s">
        <v>7320</v>
      </c>
      <c r="BM3261" s="1" t="s">
        <v>5305</v>
      </c>
      <c r="BN3261" s="1" t="s">
        <v>11421</v>
      </c>
      <c r="BO3261" s="1" t="s">
        <v>57</v>
      </c>
      <c r="BP3261" s="1" t="s">
        <v>7320</v>
      </c>
      <c r="BQ3261" s="1" t="s">
        <v>2600</v>
      </c>
      <c r="BR3261" s="1" t="s">
        <v>8451</v>
      </c>
      <c r="BS3261" s="1" t="s">
        <v>310</v>
      </c>
      <c r="BT3261" s="1" t="s">
        <v>9995</v>
      </c>
    </row>
    <row r="3262" spans="1:73" ht="13.5" customHeight="1">
      <c r="A3262" s="4" t="str">
        <f t="shared" si="96"/>
        <v>1702_각남면_0136</v>
      </c>
      <c r="B3262" s="1">
        <v>1702</v>
      </c>
      <c r="C3262" s="1" t="s">
        <v>12741</v>
      </c>
      <c r="D3262" s="1" t="s">
        <v>12742</v>
      </c>
      <c r="E3262" s="1">
        <v>3261</v>
      </c>
      <c r="F3262" s="1">
        <v>14</v>
      </c>
      <c r="G3262" s="1" t="s">
        <v>5168</v>
      </c>
      <c r="H3262" s="1" t="s">
        <v>7064</v>
      </c>
      <c r="I3262" s="1">
        <v>3</v>
      </c>
      <c r="L3262" s="1">
        <v>5</v>
      </c>
      <c r="M3262" s="1" t="s">
        <v>1231</v>
      </c>
      <c r="N3262" s="1" t="s">
        <v>9259</v>
      </c>
      <c r="S3262" s="1" t="s">
        <v>49</v>
      </c>
      <c r="T3262" s="1" t="s">
        <v>2878</v>
      </c>
      <c r="U3262" s="1" t="s">
        <v>50</v>
      </c>
      <c r="V3262" s="1" t="s">
        <v>7304</v>
      </c>
      <c r="Y3262" s="1" t="s">
        <v>15329</v>
      </c>
      <c r="Z3262" s="1" t="s">
        <v>8683</v>
      </c>
      <c r="AC3262" s="1">
        <v>43</v>
      </c>
      <c r="AD3262" s="1" t="s">
        <v>353</v>
      </c>
      <c r="AE3262" s="1" t="s">
        <v>9797</v>
      </c>
      <c r="AJ3262" s="1" t="s">
        <v>17</v>
      </c>
      <c r="AK3262" s="1" t="s">
        <v>9936</v>
      </c>
      <c r="AL3262" s="1" t="s">
        <v>310</v>
      </c>
      <c r="AM3262" s="1" t="s">
        <v>9995</v>
      </c>
      <c r="AN3262" s="1" t="s">
        <v>456</v>
      </c>
      <c r="AO3262" s="1" t="s">
        <v>7287</v>
      </c>
      <c r="AP3262" s="1" t="s">
        <v>935</v>
      </c>
      <c r="AQ3262" s="1" t="s">
        <v>13268</v>
      </c>
      <c r="AR3262" s="1" t="s">
        <v>5306</v>
      </c>
      <c r="AS3262" s="1" t="s">
        <v>10134</v>
      </c>
      <c r="AT3262" s="1" t="s">
        <v>57</v>
      </c>
      <c r="AU3262" s="1" t="s">
        <v>7320</v>
      </c>
      <c r="AV3262" s="1" t="s">
        <v>3676</v>
      </c>
      <c r="AW3262" s="1" t="s">
        <v>8748</v>
      </c>
      <c r="BB3262" s="1" t="s">
        <v>141</v>
      </c>
      <c r="BC3262" s="1" t="s">
        <v>7634</v>
      </c>
      <c r="BD3262" s="1" t="s">
        <v>5307</v>
      </c>
      <c r="BE3262" s="1" t="s">
        <v>9513</v>
      </c>
      <c r="BG3262" s="1" t="s">
        <v>57</v>
      </c>
      <c r="BH3262" s="1" t="s">
        <v>7320</v>
      </c>
      <c r="BI3262" s="1" t="s">
        <v>1605</v>
      </c>
      <c r="BJ3262" s="1" t="s">
        <v>8197</v>
      </c>
      <c r="BK3262" s="1" t="s">
        <v>251</v>
      </c>
      <c r="BL3262" s="1" t="s">
        <v>13517</v>
      </c>
      <c r="BM3262" s="1" t="s">
        <v>2601</v>
      </c>
      <c r="BN3262" s="1" t="s">
        <v>8452</v>
      </c>
      <c r="BO3262" s="1" t="s">
        <v>57</v>
      </c>
      <c r="BP3262" s="1" t="s">
        <v>7320</v>
      </c>
      <c r="BQ3262" s="1" t="s">
        <v>5308</v>
      </c>
      <c r="BR3262" s="1" t="s">
        <v>12488</v>
      </c>
      <c r="BS3262" s="1" t="s">
        <v>97</v>
      </c>
      <c r="BT3262" s="1" t="s">
        <v>9880</v>
      </c>
    </row>
    <row r="3263" spans="1:73" ht="13.5" customHeight="1">
      <c r="A3263" s="4" t="str">
        <f t="shared" si="96"/>
        <v>1702_각남면_0136</v>
      </c>
      <c r="B3263" s="1">
        <v>1702</v>
      </c>
      <c r="C3263" s="1" t="s">
        <v>12741</v>
      </c>
      <c r="D3263" s="1" t="s">
        <v>12742</v>
      </c>
      <c r="E3263" s="1">
        <v>3262</v>
      </c>
      <c r="F3263" s="1">
        <v>14</v>
      </c>
      <c r="G3263" s="1" t="s">
        <v>5168</v>
      </c>
      <c r="H3263" s="1" t="s">
        <v>7064</v>
      </c>
      <c r="I3263" s="1">
        <v>3</v>
      </c>
      <c r="L3263" s="1">
        <v>5</v>
      </c>
      <c r="M3263" s="1" t="s">
        <v>1231</v>
      </c>
      <c r="N3263" s="1" t="s">
        <v>9259</v>
      </c>
      <c r="S3263" s="1" t="s">
        <v>68</v>
      </c>
      <c r="T3263" s="1" t="s">
        <v>7222</v>
      </c>
      <c r="Y3263" s="1" t="s">
        <v>5309</v>
      </c>
      <c r="Z3263" s="1" t="s">
        <v>9260</v>
      </c>
      <c r="AF3263" s="1" t="s">
        <v>1138</v>
      </c>
      <c r="AG3263" s="1" t="s">
        <v>9835</v>
      </c>
    </row>
    <row r="3264" spans="1:73" ht="13.5" customHeight="1">
      <c r="A3264" s="4" t="str">
        <f t="shared" si="96"/>
        <v>1702_각남면_0136</v>
      </c>
      <c r="B3264" s="1">
        <v>1702</v>
      </c>
      <c r="C3264" s="1" t="s">
        <v>12741</v>
      </c>
      <c r="D3264" s="1" t="s">
        <v>12742</v>
      </c>
      <c r="E3264" s="1">
        <v>3263</v>
      </c>
      <c r="F3264" s="1">
        <v>14</v>
      </c>
      <c r="G3264" s="1" t="s">
        <v>5168</v>
      </c>
      <c r="H3264" s="1" t="s">
        <v>7064</v>
      </c>
      <c r="I3264" s="1">
        <v>3</v>
      </c>
      <c r="L3264" s="1">
        <v>5</v>
      </c>
      <c r="M3264" s="1" t="s">
        <v>1231</v>
      </c>
      <c r="N3264" s="1" t="s">
        <v>9259</v>
      </c>
      <c r="S3264" s="1" t="s">
        <v>64</v>
      </c>
      <c r="T3264" s="1" t="s">
        <v>7221</v>
      </c>
      <c r="Y3264" s="1" t="s">
        <v>3940</v>
      </c>
      <c r="Z3264" s="1" t="s">
        <v>8834</v>
      </c>
      <c r="AC3264" s="1">
        <v>10</v>
      </c>
      <c r="AD3264" s="1" t="s">
        <v>72</v>
      </c>
      <c r="AE3264" s="1" t="s">
        <v>9765</v>
      </c>
    </row>
    <row r="3265" spans="1:72" ht="13.5" customHeight="1">
      <c r="A3265" s="4" t="str">
        <f t="shared" si="96"/>
        <v>1702_각남면_0136</v>
      </c>
      <c r="B3265" s="1">
        <v>1702</v>
      </c>
      <c r="C3265" s="1" t="s">
        <v>12741</v>
      </c>
      <c r="D3265" s="1" t="s">
        <v>12742</v>
      </c>
      <c r="E3265" s="1">
        <v>3264</v>
      </c>
      <c r="F3265" s="1">
        <v>14</v>
      </c>
      <c r="G3265" s="1" t="s">
        <v>5168</v>
      </c>
      <c r="H3265" s="1" t="s">
        <v>7064</v>
      </c>
      <c r="I3265" s="1">
        <v>3</v>
      </c>
      <c r="L3265" s="1">
        <v>5</v>
      </c>
      <c r="M3265" s="1" t="s">
        <v>1231</v>
      </c>
      <c r="N3265" s="1" t="s">
        <v>9259</v>
      </c>
      <c r="S3265" s="1" t="s">
        <v>68</v>
      </c>
      <c r="T3265" s="1" t="s">
        <v>7222</v>
      </c>
      <c r="Y3265" s="1" t="s">
        <v>5310</v>
      </c>
      <c r="Z3265" s="1" t="s">
        <v>9261</v>
      </c>
      <c r="AC3265" s="1">
        <v>8</v>
      </c>
      <c r="AD3265" s="1" t="s">
        <v>184</v>
      </c>
      <c r="AE3265" s="1" t="s">
        <v>9781</v>
      </c>
    </row>
    <row r="3266" spans="1:72" ht="13.5" customHeight="1">
      <c r="A3266" s="4" t="str">
        <f t="shared" ref="A3266:A3297" si="97">HYPERLINK("http://kyu.snu.ac.kr/sdhj/index.jsp?type=hj/GK14658_00IH_0001_0137.jpg","1702_각남면_0137")</f>
        <v>1702_각남면_0137</v>
      </c>
      <c r="B3266" s="1">
        <v>1702</v>
      </c>
      <c r="C3266" s="1" t="s">
        <v>12741</v>
      </c>
      <c r="D3266" s="1" t="s">
        <v>12742</v>
      </c>
      <c r="E3266" s="1">
        <v>3265</v>
      </c>
      <c r="F3266" s="1">
        <v>14</v>
      </c>
      <c r="G3266" s="1" t="s">
        <v>5168</v>
      </c>
      <c r="H3266" s="1" t="s">
        <v>7064</v>
      </c>
      <c r="I3266" s="1">
        <v>4</v>
      </c>
      <c r="J3266" s="1" t="s">
        <v>5311</v>
      </c>
      <c r="K3266" s="1" t="s">
        <v>12762</v>
      </c>
      <c r="L3266" s="1">
        <v>1</v>
      </c>
      <c r="M3266" s="1" t="s">
        <v>5311</v>
      </c>
      <c r="N3266" s="1" t="s">
        <v>12762</v>
      </c>
      <c r="T3266" s="1" t="s">
        <v>14194</v>
      </c>
      <c r="U3266" s="1" t="s">
        <v>5312</v>
      </c>
      <c r="V3266" s="1" t="s">
        <v>7638</v>
      </c>
      <c r="W3266" s="1" t="s">
        <v>76</v>
      </c>
      <c r="X3266" s="1" t="s">
        <v>12974</v>
      </c>
      <c r="Y3266" s="1" t="s">
        <v>1664</v>
      </c>
      <c r="Z3266" s="1" t="s">
        <v>8210</v>
      </c>
      <c r="AC3266" s="1">
        <v>35</v>
      </c>
      <c r="AD3266" s="1" t="s">
        <v>135</v>
      </c>
      <c r="AE3266" s="1" t="s">
        <v>9773</v>
      </c>
      <c r="AJ3266" s="1" t="s">
        <v>17</v>
      </c>
      <c r="AK3266" s="1" t="s">
        <v>9936</v>
      </c>
      <c r="AL3266" s="1" t="s">
        <v>79</v>
      </c>
      <c r="AM3266" s="1" t="s">
        <v>13206</v>
      </c>
      <c r="AT3266" s="1" t="s">
        <v>194</v>
      </c>
      <c r="AU3266" s="1" t="s">
        <v>7558</v>
      </c>
      <c r="AV3266" s="1" t="s">
        <v>5313</v>
      </c>
      <c r="AW3266" s="1" t="s">
        <v>9262</v>
      </c>
      <c r="BG3266" s="1" t="s">
        <v>46</v>
      </c>
      <c r="BH3266" s="1" t="s">
        <v>7417</v>
      </c>
      <c r="BI3266" s="1" t="s">
        <v>1026</v>
      </c>
      <c r="BJ3266" s="1" t="s">
        <v>8271</v>
      </c>
      <c r="BK3266" s="1" t="s">
        <v>46</v>
      </c>
      <c r="BL3266" s="1" t="s">
        <v>7417</v>
      </c>
      <c r="BM3266" s="1" t="s">
        <v>768</v>
      </c>
      <c r="BN3266" s="1" t="s">
        <v>9548</v>
      </c>
      <c r="BO3266" s="1" t="s">
        <v>46</v>
      </c>
      <c r="BP3266" s="1" t="s">
        <v>7417</v>
      </c>
      <c r="BQ3266" s="1" t="s">
        <v>5314</v>
      </c>
      <c r="BR3266" s="1" t="s">
        <v>12489</v>
      </c>
      <c r="BS3266" s="1" t="s">
        <v>5315</v>
      </c>
      <c r="BT3266" s="1" t="s">
        <v>10038</v>
      </c>
    </row>
    <row r="3267" spans="1:72" ht="13.5" customHeight="1">
      <c r="A3267" s="4" t="str">
        <f t="shared" si="97"/>
        <v>1702_각남면_0137</v>
      </c>
      <c r="B3267" s="1">
        <v>1702</v>
      </c>
      <c r="C3267" s="1" t="s">
        <v>12741</v>
      </c>
      <c r="D3267" s="1" t="s">
        <v>12742</v>
      </c>
      <c r="E3267" s="1">
        <v>3266</v>
      </c>
      <c r="F3267" s="1">
        <v>14</v>
      </c>
      <c r="G3267" s="1" t="s">
        <v>5168</v>
      </c>
      <c r="H3267" s="1" t="s">
        <v>7064</v>
      </c>
      <c r="I3267" s="1">
        <v>4</v>
      </c>
      <c r="L3267" s="1">
        <v>1</v>
      </c>
      <c r="M3267" s="1" t="s">
        <v>5311</v>
      </c>
      <c r="N3267" s="1" t="s">
        <v>12762</v>
      </c>
      <c r="S3267" s="1" t="s">
        <v>49</v>
      </c>
      <c r="T3267" s="1" t="s">
        <v>2878</v>
      </c>
      <c r="W3267" s="1" t="s">
        <v>1241</v>
      </c>
      <c r="X3267" s="1" t="s">
        <v>12978</v>
      </c>
      <c r="Y3267" s="1" t="s">
        <v>88</v>
      </c>
      <c r="Z3267" s="1" t="s">
        <v>7814</v>
      </c>
      <c r="AF3267" s="1" t="s">
        <v>368</v>
      </c>
      <c r="AG3267" s="1" t="s">
        <v>9826</v>
      </c>
    </row>
    <row r="3268" spans="1:72" ht="13.5" customHeight="1">
      <c r="A3268" s="4" t="str">
        <f t="shared" si="97"/>
        <v>1702_각남면_0137</v>
      </c>
      <c r="B3268" s="1">
        <v>1702</v>
      </c>
      <c r="C3268" s="1" t="s">
        <v>12741</v>
      </c>
      <c r="D3268" s="1" t="s">
        <v>12742</v>
      </c>
      <c r="E3268" s="1">
        <v>3267</v>
      </c>
      <c r="F3268" s="1">
        <v>14</v>
      </c>
      <c r="G3268" s="1" t="s">
        <v>5168</v>
      </c>
      <c r="H3268" s="1" t="s">
        <v>7064</v>
      </c>
      <c r="I3268" s="1">
        <v>4</v>
      </c>
      <c r="L3268" s="1">
        <v>1</v>
      </c>
      <c r="M3268" s="1" t="s">
        <v>5311</v>
      </c>
      <c r="N3268" s="1" t="s">
        <v>12762</v>
      </c>
      <c r="S3268" s="1" t="s">
        <v>309</v>
      </c>
      <c r="T3268" s="1" t="s">
        <v>7229</v>
      </c>
      <c r="U3268" s="1" t="s">
        <v>50</v>
      </c>
      <c r="V3268" s="1" t="s">
        <v>7304</v>
      </c>
      <c r="Y3268" s="1" t="s">
        <v>2658</v>
      </c>
      <c r="Z3268" s="1" t="s">
        <v>8471</v>
      </c>
      <c r="AC3268" s="1">
        <v>33</v>
      </c>
      <c r="AD3268" s="1" t="s">
        <v>380</v>
      </c>
      <c r="AE3268" s="1" t="s">
        <v>9798</v>
      </c>
      <c r="AJ3268" s="1" t="s">
        <v>17</v>
      </c>
      <c r="AK3268" s="1" t="s">
        <v>9936</v>
      </c>
      <c r="AL3268" s="1" t="s">
        <v>486</v>
      </c>
      <c r="AM3268" s="1" t="s">
        <v>10000</v>
      </c>
      <c r="AN3268" s="1" t="s">
        <v>828</v>
      </c>
      <c r="AO3268" s="1" t="s">
        <v>9963</v>
      </c>
      <c r="AP3268" s="1" t="s">
        <v>55</v>
      </c>
      <c r="AQ3268" s="1" t="s">
        <v>7306</v>
      </c>
      <c r="AR3268" s="1" t="s">
        <v>5316</v>
      </c>
      <c r="AS3268" s="1" t="s">
        <v>10135</v>
      </c>
      <c r="AT3268" s="1" t="s">
        <v>247</v>
      </c>
      <c r="AU3268" s="1" t="s">
        <v>7367</v>
      </c>
      <c r="AV3268" s="1" t="s">
        <v>15953</v>
      </c>
      <c r="AW3268" s="1" t="s">
        <v>13459</v>
      </c>
      <c r="BB3268" s="1" t="s">
        <v>141</v>
      </c>
      <c r="BC3268" s="1" t="s">
        <v>7634</v>
      </c>
      <c r="BD3268" s="1" t="s">
        <v>5317</v>
      </c>
      <c r="BE3268" s="1" t="s">
        <v>10994</v>
      </c>
      <c r="BG3268" s="1" t="s">
        <v>189</v>
      </c>
      <c r="BH3268" s="1" t="s">
        <v>7414</v>
      </c>
      <c r="BI3268" s="1" t="s">
        <v>1781</v>
      </c>
      <c r="BJ3268" s="1" t="s">
        <v>10938</v>
      </c>
      <c r="BK3268" s="1" t="s">
        <v>46</v>
      </c>
      <c r="BL3268" s="1" t="s">
        <v>7417</v>
      </c>
      <c r="BM3268" s="1" t="s">
        <v>2841</v>
      </c>
      <c r="BN3268" s="1" t="s">
        <v>10813</v>
      </c>
      <c r="BO3268" s="1" t="s">
        <v>207</v>
      </c>
      <c r="BP3268" s="1" t="s">
        <v>10187</v>
      </c>
      <c r="BQ3268" s="1" t="s">
        <v>5318</v>
      </c>
      <c r="BR3268" s="1" t="s">
        <v>12490</v>
      </c>
      <c r="BS3268" s="1" t="s">
        <v>3118</v>
      </c>
      <c r="BT3268" s="1" t="s">
        <v>12675</v>
      </c>
    </row>
    <row r="3269" spans="1:72" ht="13.5" customHeight="1">
      <c r="A3269" s="4" t="str">
        <f t="shared" si="97"/>
        <v>1702_각남면_0137</v>
      </c>
      <c r="B3269" s="1">
        <v>1702</v>
      </c>
      <c r="C3269" s="1" t="s">
        <v>12741</v>
      </c>
      <c r="D3269" s="1" t="s">
        <v>12742</v>
      </c>
      <c r="E3269" s="1">
        <v>3268</v>
      </c>
      <c r="F3269" s="1">
        <v>14</v>
      </c>
      <c r="G3269" s="1" t="s">
        <v>5168</v>
      </c>
      <c r="H3269" s="1" t="s">
        <v>7064</v>
      </c>
      <c r="I3269" s="1">
        <v>4</v>
      </c>
      <c r="L3269" s="1">
        <v>1</v>
      </c>
      <c r="M3269" s="1" t="s">
        <v>5311</v>
      </c>
      <c r="N3269" s="1" t="s">
        <v>12762</v>
      </c>
      <c r="S3269" s="1" t="s">
        <v>5319</v>
      </c>
      <c r="T3269" s="1" t="s">
        <v>5319</v>
      </c>
      <c r="U3269" s="1" t="s">
        <v>194</v>
      </c>
      <c r="V3269" s="1" t="s">
        <v>7558</v>
      </c>
      <c r="Y3269" s="1" t="s">
        <v>5313</v>
      </c>
      <c r="Z3269" s="1" t="s">
        <v>9262</v>
      </c>
      <c r="AC3269" s="1">
        <v>69</v>
      </c>
      <c r="AD3269" s="1" t="s">
        <v>408</v>
      </c>
      <c r="AE3269" s="1" t="s">
        <v>9800</v>
      </c>
    </row>
    <row r="3270" spans="1:72" ht="13.5" customHeight="1">
      <c r="A3270" s="4" t="str">
        <f t="shared" si="97"/>
        <v>1702_각남면_0137</v>
      </c>
      <c r="B3270" s="1">
        <v>1702</v>
      </c>
      <c r="C3270" s="1" t="s">
        <v>12741</v>
      </c>
      <c r="D3270" s="1" t="s">
        <v>12742</v>
      </c>
      <c r="E3270" s="1">
        <v>3269</v>
      </c>
      <c r="F3270" s="1">
        <v>14</v>
      </c>
      <c r="G3270" s="1" t="s">
        <v>5168</v>
      </c>
      <c r="H3270" s="1" t="s">
        <v>7064</v>
      </c>
      <c r="I3270" s="1">
        <v>4</v>
      </c>
      <c r="L3270" s="1">
        <v>1</v>
      </c>
      <c r="M3270" s="1" t="s">
        <v>5311</v>
      </c>
      <c r="N3270" s="1" t="s">
        <v>12762</v>
      </c>
      <c r="S3270" s="1" t="s">
        <v>280</v>
      </c>
      <c r="T3270" s="1" t="s">
        <v>7228</v>
      </c>
      <c r="W3270" s="1" t="s">
        <v>1966</v>
      </c>
      <c r="X3270" s="1" t="s">
        <v>7784</v>
      </c>
      <c r="Y3270" s="1" t="s">
        <v>88</v>
      </c>
      <c r="Z3270" s="1" t="s">
        <v>7814</v>
      </c>
      <c r="AC3270" s="1">
        <v>59</v>
      </c>
      <c r="AD3270" s="1" t="s">
        <v>132</v>
      </c>
      <c r="AE3270" s="1" t="s">
        <v>9772</v>
      </c>
    </row>
    <row r="3271" spans="1:72" ht="13.5" customHeight="1">
      <c r="A3271" s="4" t="str">
        <f t="shared" si="97"/>
        <v>1702_각남면_0137</v>
      </c>
      <c r="B3271" s="1">
        <v>1702</v>
      </c>
      <c r="C3271" s="1" t="s">
        <v>12741</v>
      </c>
      <c r="D3271" s="1" t="s">
        <v>12742</v>
      </c>
      <c r="E3271" s="1">
        <v>3270</v>
      </c>
      <c r="F3271" s="1">
        <v>14</v>
      </c>
      <c r="G3271" s="1" t="s">
        <v>5168</v>
      </c>
      <c r="H3271" s="1" t="s">
        <v>7064</v>
      </c>
      <c r="I3271" s="1">
        <v>4</v>
      </c>
      <c r="L3271" s="1">
        <v>1</v>
      </c>
      <c r="M3271" s="1" t="s">
        <v>5311</v>
      </c>
      <c r="N3271" s="1" t="s">
        <v>12762</v>
      </c>
      <c r="S3271" s="1" t="s">
        <v>494</v>
      </c>
      <c r="T3271" s="1" t="s">
        <v>7234</v>
      </c>
      <c r="Y3271" s="1" t="s">
        <v>15317</v>
      </c>
      <c r="Z3271" s="1" t="s">
        <v>7822</v>
      </c>
      <c r="AF3271" s="1" t="s">
        <v>66</v>
      </c>
      <c r="AG3271" s="1" t="s">
        <v>9818</v>
      </c>
    </row>
    <row r="3272" spans="1:72" ht="13.5" customHeight="1">
      <c r="A3272" s="4" t="str">
        <f t="shared" si="97"/>
        <v>1702_각남면_0137</v>
      </c>
      <c r="B3272" s="1">
        <v>1702</v>
      </c>
      <c r="C3272" s="1" t="s">
        <v>12741</v>
      </c>
      <c r="D3272" s="1" t="s">
        <v>12742</v>
      </c>
      <c r="E3272" s="1">
        <v>3271</v>
      </c>
      <c r="F3272" s="1">
        <v>14</v>
      </c>
      <c r="G3272" s="1" t="s">
        <v>5168</v>
      </c>
      <c r="H3272" s="1" t="s">
        <v>7064</v>
      </c>
      <c r="I3272" s="1">
        <v>4</v>
      </c>
      <c r="L3272" s="1">
        <v>1</v>
      </c>
      <c r="M3272" s="1" t="s">
        <v>5311</v>
      </c>
      <c r="N3272" s="1" t="s">
        <v>12762</v>
      </c>
      <c r="S3272" s="1" t="s">
        <v>64</v>
      </c>
      <c r="T3272" s="1" t="s">
        <v>7221</v>
      </c>
      <c r="Y3272" s="1" t="s">
        <v>5320</v>
      </c>
      <c r="Z3272" s="1" t="s">
        <v>9263</v>
      </c>
      <c r="AF3272" s="1" t="s">
        <v>239</v>
      </c>
      <c r="AG3272" s="1" t="s">
        <v>9824</v>
      </c>
    </row>
    <row r="3273" spans="1:72" ht="13.5" customHeight="1">
      <c r="A3273" s="4" t="str">
        <f t="shared" si="97"/>
        <v>1702_각남면_0137</v>
      </c>
      <c r="B3273" s="1">
        <v>1702</v>
      </c>
      <c r="C3273" s="1" t="s">
        <v>12741</v>
      </c>
      <c r="D3273" s="1" t="s">
        <v>12742</v>
      </c>
      <c r="E3273" s="1">
        <v>3272</v>
      </c>
      <c r="F3273" s="1">
        <v>14</v>
      </c>
      <c r="G3273" s="1" t="s">
        <v>5168</v>
      </c>
      <c r="H3273" s="1" t="s">
        <v>7064</v>
      </c>
      <c r="I3273" s="1">
        <v>4</v>
      </c>
      <c r="L3273" s="1">
        <v>1</v>
      </c>
      <c r="M3273" s="1" t="s">
        <v>5311</v>
      </c>
      <c r="N3273" s="1" t="s">
        <v>12762</v>
      </c>
      <c r="S3273" s="1" t="s">
        <v>494</v>
      </c>
      <c r="T3273" s="1" t="s">
        <v>7234</v>
      </c>
      <c r="Y3273" s="1" t="s">
        <v>5321</v>
      </c>
      <c r="Z3273" s="1" t="s">
        <v>9264</v>
      </c>
      <c r="AC3273" s="1">
        <v>5</v>
      </c>
      <c r="AD3273" s="1" t="s">
        <v>319</v>
      </c>
      <c r="AE3273" s="1" t="s">
        <v>7865</v>
      </c>
      <c r="AF3273" s="1" t="s">
        <v>100</v>
      </c>
      <c r="AG3273" s="1" t="s">
        <v>9819</v>
      </c>
    </row>
    <row r="3274" spans="1:72" ht="13.5" customHeight="1">
      <c r="A3274" s="4" t="str">
        <f t="shared" si="97"/>
        <v>1702_각남면_0137</v>
      </c>
      <c r="B3274" s="1">
        <v>1702</v>
      </c>
      <c r="C3274" s="1" t="s">
        <v>12741</v>
      </c>
      <c r="D3274" s="1" t="s">
        <v>12742</v>
      </c>
      <c r="E3274" s="1">
        <v>3273</v>
      </c>
      <c r="F3274" s="1">
        <v>14</v>
      </c>
      <c r="G3274" s="1" t="s">
        <v>5168</v>
      </c>
      <c r="H3274" s="1" t="s">
        <v>7064</v>
      </c>
      <c r="I3274" s="1">
        <v>4</v>
      </c>
      <c r="L3274" s="1">
        <v>1</v>
      </c>
      <c r="M3274" s="1" t="s">
        <v>5311</v>
      </c>
      <c r="N3274" s="1" t="s">
        <v>12762</v>
      </c>
      <c r="S3274" s="1" t="s">
        <v>68</v>
      </c>
      <c r="T3274" s="1" t="s">
        <v>7222</v>
      </c>
      <c r="Y3274" s="1" t="s">
        <v>5322</v>
      </c>
      <c r="Z3274" s="1" t="s">
        <v>9265</v>
      </c>
      <c r="AC3274" s="1">
        <v>1</v>
      </c>
      <c r="AD3274" s="1" t="s">
        <v>284</v>
      </c>
      <c r="AE3274" s="1" t="s">
        <v>9789</v>
      </c>
      <c r="AF3274" s="1" t="s">
        <v>100</v>
      </c>
      <c r="AG3274" s="1" t="s">
        <v>9819</v>
      </c>
    </row>
    <row r="3275" spans="1:72" ht="13.5" customHeight="1">
      <c r="A3275" s="4" t="str">
        <f t="shared" si="97"/>
        <v>1702_각남면_0137</v>
      </c>
      <c r="B3275" s="1">
        <v>1702</v>
      </c>
      <c r="C3275" s="1" t="s">
        <v>12741</v>
      </c>
      <c r="D3275" s="1" t="s">
        <v>12742</v>
      </c>
      <c r="E3275" s="1">
        <v>3274</v>
      </c>
      <c r="F3275" s="1">
        <v>14</v>
      </c>
      <c r="G3275" s="1" t="s">
        <v>5168</v>
      </c>
      <c r="H3275" s="1" t="s">
        <v>7064</v>
      </c>
      <c r="I3275" s="1">
        <v>4</v>
      </c>
      <c r="L3275" s="1">
        <v>2</v>
      </c>
      <c r="M3275" s="1" t="s">
        <v>12710</v>
      </c>
      <c r="N3275" s="1" t="s">
        <v>13091</v>
      </c>
      <c r="T3275" s="1" t="s">
        <v>14194</v>
      </c>
      <c r="U3275" s="1" t="s">
        <v>662</v>
      </c>
      <c r="V3275" s="1" t="s">
        <v>7352</v>
      </c>
      <c r="Y3275" s="1" t="s">
        <v>12710</v>
      </c>
      <c r="Z3275" s="1" t="s">
        <v>13091</v>
      </c>
      <c r="AC3275" s="1">
        <v>49</v>
      </c>
      <c r="AD3275" s="1" t="s">
        <v>145</v>
      </c>
      <c r="AE3275" s="1" t="s">
        <v>9775</v>
      </c>
      <c r="AJ3275" s="1" t="s">
        <v>17</v>
      </c>
      <c r="AK3275" s="1" t="s">
        <v>9936</v>
      </c>
      <c r="AL3275" s="1" t="s">
        <v>79</v>
      </c>
      <c r="AM3275" s="1" t="s">
        <v>13206</v>
      </c>
      <c r="AN3275" s="1" t="s">
        <v>456</v>
      </c>
      <c r="AO3275" s="1" t="s">
        <v>7287</v>
      </c>
      <c r="AP3275" s="1" t="s">
        <v>55</v>
      </c>
      <c r="AQ3275" s="1" t="s">
        <v>7306</v>
      </c>
      <c r="AR3275" s="1" t="s">
        <v>5323</v>
      </c>
      <c r="AS3275" s="1" t="s">
        <v>10136</v>
      </c>
      <c r="AT3275" s="1" t="s">
        <v>57</v>
      </c>
      <c r="AU3275" s="1" t="s">
        <v>7320</v>
      </c>
      <c r="AV3275" s="1" t="s">
        <v>427</v>
      </c>
      <c r="AW3275" s="1" t="s">
        <v>7904</v>
      </c>
      <c r="BG3275" s="1" t="s">
        <v>57</v>
      </c>
      <c r="BH3275" s="1" t="s">
        <v>7320</v>
      </c>
      <c r="BI3275" s="1" t="s">
        <v>2280</v>
      </c>
      <c r="BJ3275" s="1" t="s">
        <v>7180</v>
      </c>
      <c r="BK3275" s="1" t="s">
        <v>57</v>
      </c>
      <c r="BL3275" s="1" t="s">
        <v>7320</v>
      </c>
      <c r="BM3275" s="1" t="s">
        <v>5324</v>
      </c>
      <c r="BN3275" s="1" t="s">
        <v>11869</v>
      </c>
      <c r="BO3275" s="1" t="s">
        <v>57</v>
      </c>
      <c r="BP3275" s="1" t="s">
        <v>7320</v>
      </c>
      <c r="BQ3275" s="1" t="s">
        <v>5325</v>
      </c>
      <c r="BR3275" s="1" t="s">
        <v>12491</v>
      </c>
      <c r="BS3275" s="1" t="s">
        <v>97</v>
      </c>
      <c r="BT3275" s="1" t="s">
        <v>9880</v>
      </c>
    </row>
    <row r="3276" spans="1:72" ht="13.5" customHeight="1">
      <c r="A3276" s="4" t="str">
        <f t="shared" si="97"/>
        <v>1702_각남면_0137</v>
      </c>
      <c r="B3276" s="1">
        <v>1702</v>
      </c>
      <c r="C3276" s="1" t="s">
        <v>12741</v>
      </c>
      <c r="D3276" s="1" t="s">
        <v>12742</v>
      </c>
      <c r="E3276" s="1">
        <v>3275</v>
      </c>
      <c r="F3276" s="1">
        <v>14</v>
      </c>
      <c r="G3276" s="1" t="s">
        <v>5168</v>
      </c>
      <c r="H3276" s="1" t="s">
        <v>7064</v>
      </c>
      <c r="I3276" s="1">
        <v>4</v>
      </c>
      <c r="L3276" s="1">
        <v>2</v>
      </c>
      <c r="M3276" s="1" t="s">
        <v>12710</v>
      </c>
      <c r="N3276" s="1" t="s">
        <v>13091</v>
      </c>
      <c r="S3276" s="1" t="s">
        <v>64</v>
      </c>
      <c r="T3276" s="1" t="s">
        <v>7221</v>
      </c>
      <c r="Y3276" s="1" t="s">
        <v>5326</v>
      </c>
      <c r="Z3276" s="1" t="s">
        <v>13076</v>
      </c>
      <c r="AC3276" s="1">
        <v>13</v>
      </c>
      <c r="AD3276" s="1" t="s">
        <v>717</v>
      </c>
      <c r="AE3276" s="1" t="s">
        <v>9812</v>
      </c>
    </row>
    <row r="3277" spans="1:72" ht="13.5" customHeight="1">
      <c r="A3277" s="4" t="str">
        <f t="shared" si="97"/>
        <v>1702_각남면_0137</v>
      </c>
      <c r="B3277" s="1">
        <v>1702</v>
      </c>
      <c r="C3277" s="1" t="s">
        <v>12741</v>
      </c>
      <c r="D3277" s="1" t="s">
        <v>12742</v>
      </c>
      <c r="E3277" s="1">
        <v>3276</v>
      </c>
      <c r="F3277" s="1">
        <v>14</v>
      </c>
      <c r="G3277" s="1" t="s">
        <v>5168</v>
      </c>
      <c r="H3277" s="1" t="s">
        <v>7064</v>
      </c>
      <c r="I3277" s="1">
        <v>4</v>
      </c>
      <c r="L3277" s="1">
        <v>3</v>
      </c>
      <c r="M3277" s="1" t="s">
        <v>14702</v>
      </c>
      <c r="N3277" s="1" t="s">
        <v>14703</v>
      </c>
      <c r="T3277" s="1" t="s">
        <v>14194</v>
      </c>
      <c r="U3277" s="1" t="s">
        <v>3647</v>
      </c>
      <c r="V3277" s="1" t="s">
        <v>7288</v>
      </c>
      <c r="W3277" s="1" t="s">
        <v>76</v>
      </c>
      <c r="X3277" s="1" t="s">
        <v>12974</v>
      </c>
      <c r="Y3277" s="1" t="s">
        <v>119</v>
      </c>
      <c r="Z3277" s="1" t="s">
        <v>7818</v>
      </c>
      <c r="AC3277" s="1">
        <v>37</v>
      </c>
      <c r="AD3277" s="1" t="s">
        <v>116</v>
      </c>
      <c r="AE3277" s="1" t="s">
        <v>9770</v>
      </c>
      <c r="AJ3277" s="1" t="s">
        <v>2054</v>
      </c>
      <c r="AK3277" s="1" t="s">
        <v>9990</v>
      </c>
      <c r="AL3277" s="1" t="s">
        <v>5232</v>
      </c>
      <c r="AM3277" s="1" t="s">
        <v>10034</v>
      </c>
      <c r="AT3277" s="1" t="s">
        <v>5233</v>
      </c>
      <c r="AU3277" s="1" t="s">
        <v>10243</v>
      </c>
      <c r="AV3277" s="1" t="s">
        <v>5234</v>
      </c>
      <c r="AW3277" s="1" t="s">
        <v>10737</v>
      </c>
      <c r="BG3277" s="1" t="s">
        <v>5233</v>
      </c>
      <c r="BH3277" s="1" t="s">
        <v>10243</v>
      </c>
      <c r="BI3277" s="1" t="s">
        <v>5327</v>
      </c>
      <c r="BJ3277" s="1" t="s">
        <v>10503</v>
      </c>
      <c r="BK3277" s="1" t="s">
        <v>5233</v>
      </c>
      <c r="BL3277" s="1" t="s">
        <v>10243</v>
      </c>
      <c r="BM3277" s="1" t="s">
        <v>5236</v>
      </c>
      <c r="BN3277" s="1" t="s">
        <v>11863</v>
      </c>
      <c r="BO3277" s="1" t="s">
        <v>5237</v>
      </c>
      <c r="BP3277" s="1" t="s">
        <v>12011</v>
      </c>
      <c r="BQ3277" s="1" t="s">
        <v>5238</v>
      </c>
      <c r="BR3277" s="1" t="s">
        <v>12485</v>
      </c>
      <c r="BS3277" s="1" t="s">
        <v>5239</v>
      </c>
      <c r="BT3277" s="1" t="s">
        <v>12683</v>
      </c>
    </row>
    <row r="3278" spans="1:72" ht="13.5" customHeight="1">
      <c r="A3278" s="4" t="str">
        <f t="shared" si="97"/>
        <v>1702_각남면_0137</v>
      </c>
      <c r="B3278" s="1">
        <v>1702</v>
      </c>
      <c r="C3278" s="1" t="s">
        <v>12741</v>
      </c>
      <c r="D3278" s="1" t="s">
        <v>12742</v>
      </c>
      <c r="E3278" s="1">
        <v>3277</v>
      </c>
      <c r="F3278" s="1">
        <v>14</v>
      </c>
      <c r="G3278" s="1" t="s">
        <v>5168</v>
      </c>
      <c r="H3278" s="1" t="s">
        <v>7064</v>
      </c>
      <c r="I3278" s="1">
        <v>4</v>
      </c>
      <c r="L3278" s="1">
        <v>3</v>
      </c>
      <c r="M3278" s="1" t="s">
        <v>14702</v>
      </c>
      <c r="N3278" s="1" t="s">
        <v>14703</v>
      </c>
      <c r="T3278" s="1" t="s">
        <v>15306</v>
      </c>
      <c r="U3278" s="1" t="s">
        <v>130</v>
      </c>
      <c r="V3278" s="1" t="s">
        <v>7309</v>
      </c>
      <c r="Y3278" s="1" t="s">
        <v>3447</v>
      </c>
      <c r="Z3278" s="1" t="s">
        <v>8681</v>
      </c>
      <c r="AC3278" s="1">
        <v>41</v>
      </c>
      <c r="AD3278" s="1" t="s">
        <v>223</v>
      </c>
      <c r="AE3278" s="1" t="s">
        <v>9784</v>
      </c>
      <c r="AT3278" s="1" t="s">
        <v>126</v>
      </c>
      <c r="AU3278" s="1" t="s">
        <v>10186</v>
      </c>
      <c r="AV3278" s="1" t="s">
        <v>5328</v>
      </c>
      <c r="AW3278" s="1" t="s">
        <v>10745</v>
      </c>
      <c r="BB3278" s="1" t="s">
        <v>141</v>
      </c>
      <c r="BC3278" s="1" t="s">
        <v>7634</v>
      </c>
      <c r="BD3278" s="1" t="s">
        <v>3969</v>
      </c>
      <c r="BE3278" s="1" t="s">
        <v>8846</v>
      </c>
    </row>
    <row r="3279" spans="1:72" ht="13.5" customHeight="1">
      <c r="A3279" s="4" t="str">
        <f t="shared" si="97"/>
        <v>1702_각남면_0137</v>
      </c>
      <c r="B3279" s="1">
        <v>1702</v>
      </c>
      <c r="C3279" s="1" t="s">
        <v>12741</v>
      </c>
      <c r="D3279" s="1" t="s">
        <v>12742</v>
      </c>
      <c r="E3279" s="1">
        <v>3278</v>
      </c>
      <c r="F3279" s="1">
        <v>14</v>
      </c>
      <c r="G3279" s="1" t="s">
        <v>5168</v>
      </c>
      <c r="H3279" s="1" t="s">
        <v>7064</v>
      </c>
      <c r="I3279" s="1">
        <v>4</v>
      </c>
      <c r="L3279" s="1">
        <v>4</v>
      </c>
      <c r="M3279" s="1" t="s">
        <v>14964</v>
      </c>
      <c r="N3279" s="1" t="s">
        <v>14965</v>
      </c>
      <c r="T3279" s="1" t="s">
        <v>14194</v>
      </c>
      <c r="U3279" s="1" t="s">
        <v>5329</v>
      </c>
      <c r="V3279" s="1" t="s">
        <v>7639</v>
      </c>
      <c r="W3279" s="1" t="s">
        <v>303</v>
      </c>
      <c r="X3279" s="1" t="s">
        <v>7757</v>
      </c>
      <c r="Y3279" s="1" t="s">
        <v>769</v>
      </c>
      <c r="Z3279" s="1" t="s">
        <v>8278</v>
      </c>
      <c r="AC3279" s="1">
        <v>70</v>
      </c>
      <c r="AD3279" s="1" t="s">
        <v>408</v>
      </c>
      <c r="AE3279" s="1" t="s">
        <v>9800</v>
      </c>
      <c r="AJ3279" s="1" t="s">
        <v>17</v>
      </c>
      <c r="AK3279" s="1" t="s">
        <v>9936</v>
      </c>
      <c r="AL3279" s="1" t="s">
        <v>149</v>
      </c>
      <c r="AM3279" s="1" t="s">
        <v>9962</v>
      </c>
      <c r="AT3279" s="1" t="s">
        <v>259</v>
      </c>
      <c r="AU3279" s="1" t="s">
        <v>13350</v>
      </c>
      <c r="AV3279" s="1" t="s">
        <v>15799</v>
      </c>
      <c r="AW3279" s="1" t="s">
        <v>13023</v>
      </c>
      <c r="BG3279" s="1" t="s">
        <v>259</v>
      </c>
      <c r="BH3279" s="1" t="s">
        <v>13516</v>
      </c>
      <c r="BI3279" s="1" t="s">
        <v>5330</v>
      </c>
      <c r="BJ3279" s="1" t="s">
        <v>11410</v>
      </c>
      <c r="BK3279" s="1" t="s">
        <v>46</v>
      </c>
      <c r="BL3279" s="1" t="s">
        <v>7417</v>
      </c>
      <c r="BM3279" s="1" t="s">
        <v>5331</v>
      </c>
      <c r="BN3279" s="1" t="s">
        <v>8645</v>
      </c>
      <c r="BO3279" s="1" t="s">
        <v>251</v>
      </c>
      <c r="BP3279" s="1" t="s">
        <v>13625</v>
      </c>
      <c r="BQ3279" s="1" t="s">
        <v>5332</v>
      </c>
      <c r="BR3279" s="1" t="s">
        <v>13959</v>
      </c>
      <c r="BS3279" s="1" t="s">
        <v>854</v>
      </c>
      <c r="BT3279" s="1" t="s">
        <v>9999</v>
      </c>
    </row>
    <row r="3280" spans="1:72" ht="13.5" customHeight="1">
      <c r="A3280" s="4" t="str">
        <f t="shared" si="97"/>
        <v>1702_각남면_0137</v>
      </c>
      <c r="B3280" s="1">
        <v>1702</v>
      </c>
      <c r="C3280" s="1" t="s">
        <v>12741</v>
      </c>
      <c r="D3280" s="1" t="s">
        <v>12742</v>
      </c>
      <c r="E3280" s="1">
        <v>3279</v>
      </c>
      <c r="F3280" s="1">
        <v>14</v>
      </c>
      <c r="G3280" s="1" t="s">
        <v>5168</v>
      </c>
      <c r="H3280" s="1" t="s">
        <v>7064</v>
      </c>
      <c r="I3280" s="1">
        <v>4</v>
      </c>
      <c r="L3280" s="1">
        <v>4</v>
      </c>
      <c r="M3280" s="1" t="s">
        <v>14964</v>
      </c>
      <c r="N3280" s="1" t="s">
        <v>14965</v>
      </c>
      <c r="S3280" s="1" t="s">
        <v>49</v>
      </c>
      <c r="T3280" s="1" t="s">
        <v>2878</v>
      </c>
      <c r="U3280" s="1" t="s">
        <v>128</v>
      </c>
      <c r="V3280" s="1" t="s">
        <v>7236</v>
      </c>
      <c r="W3280" s="1" t="s">
        <v>76</v>
      </c>
      <c r="X3280" s="1" t="s">
        <v>12974</v>
      </c>
      <c r="Y3280" s="1" t="s">
        <v>15802</v>
      </c>
      <c r="Z3280" s="1" t="s">
        <v>13044</v>
      </c>
      <c r="AC3280" s="1">
        <v>58</v>
      </c>
      <c r="AD3280" s="1" t="s">
        <v>410</v>
      </c>
      <c r="AE3280" s="1" t="s">
        <v>9801</v>
      </c>
      <c r="AJ3280" s="1" t="s">
        <v>17</v>
      </c>
      <c r="AK3280" s="1" t="s">
        <v>9936</v>
      </c>
      <c r="AL3280" s="1" t="s">
        <v>79</v>
      </c>
      <c r="AM3280" s="1" t="s">
        <v>13206</v>
      </c>
      <c r="AT3280" s="1" t="s">
        <v>259</v>
      </c>
      <c r="AU3280" s="1" t="s">
        <v>13350</v>
      </c>
      <c r="AV3280" s="1" t="s">
        <v>15839</v>
      </c>
      <c r="AW3280" s="1" t="s">
        <v>13422</v>
      </c>
      <c r="BG3280" s="1" t="s">
        <v>259</v>
      </c>
      <c r="BH3280" s="1" t="s">
        <v>13516</v>
      </c>
      <c r="BI3280" s="1" t="s">
        <v>720</v>
      </c>
      <c r="BJ3280" s="1" t="s">
        <v>8465</v>
      </c>
      <c r="BK3280" s="1" t="s">
        <v>46</v>
      </c>
      <c r="BL3280" s="1" t="s">
        <v>7417</v>
      </c>
      <c r="BM3280" s="1" t="s">
        <v>5333</v>
      </c>
      <c r="BN3280" s="1" t="s">
        <v>11870</v>
      </c>
      <c r="BO3280" s="1" t="s">
        <v>46</v>
      </c>
      <c r="BP3280" s="1" t="s">
        <v>7417</v>
      </c>
      <c r="BQ3280" s="1" t="s">
        <v>5334</v>
      </c>
      <c r="BR3280" s="1" t="s">
        <v>12492</v>
      </c>
      <c r="BS3280" s="1" t="s">
        <v>53</v>
      </c>
      <c r="BT3280" s="1" t="s">
        <v>9879</v>
      </c>
    </row>
    <row r="3281" spans="1:72" ht="13.5" customHeight="1">
      <c r="A3281" s="4" t="str">
        <f t="shared" si="97"/>
        <v>1702_각남면_0137</v>
      </c>
      <c r="B3281" s="1">
        <v>1702</v>
      </c>
      <c r="C3281" s="1" t="s">
        <v>12741</v>
      </c>
      <c r="D3281" s="1" t="s">
        <v>12742</v>
      </c>
      <c r="E3281" s="1">
        <v>3280</v>
      </c>
      <c r="F3281" s="1">
        <v>14</v>
      </c>
      <c r="G3281" s="1" t="s">
        <v>5168</v>
      </c>
      <c r="H3281" s="1" t="s">
        <v>7064</v>
      </c>
      <c r="I3281" s="1">
        <v>4</v>
      </c>
      <c r="L3281" s="1">
        <v>4</v>
      </c>
      <c r="M3281" s="1" t="s">
        <v>14964</v>
      </c>
      <c r="N3281" s="1" t="s">
        <v>14965</v>
      </c>
      <c r="S3281" s="1" t="s">
        <v>64</v>
      </c>
      <c r="T3281" s="1" t="s">
        <v>7221</v>
      </c>
      <c r="Y3281" s="1" t="s">
        <v>4742</v>
      </c>
      <c r="Z3281" s="1" t="s">
        <v>8587</v>
      </c>
      <c r="AF3281" s="1" t="s">
        <v>239</v>
      </c>
      <c r="AG3281" s="1" t="s">
        <v>9824</v>
      </c>
    </row>
    <row r="3282" spans="1:72" ht="13.5" customHeight="1">
      <c r="A3282" s="4" t="str">
        <f t="shared" si="97"/>
        <v>1702_각남면_0137</v>
      </c>
      <c r="B3282" s="1">
        <v>1702</v>
      </c>
      <c r="C3282" s="1" t="s">
        <v>12741</v>
      </c>
      <c r="D3282" s="1" t="s">
        <v>12742</v>
      </c>
      <c r="E3282" s="1">
        <v>3281</v>
      </c>
      <c r="F3282" s="1">
        <v>14</v>
      </c>
      <c r="G3282" s="1" t="s">
        <v>5168</v>
      </c>
      <c r="H3282" s="1" t="s">
        <v>7064</v>
      </c>
      <c r="I3282" s="1">
        <v>4</v>
      </c>
      <c r="L3282" s="1">
        <v>4</v>
      </c>
      <c r="M3282" s="1" t="s">
        <v>14964</v>
      </c>
      <c r="N3282" s="1" t="s">
        <v>14965</v>
      </c>
      <c r="S3282" s="1" t="s">
        <v>430</v>
      </c>
      <c r="T3282" s="1" t="s">
        <v>7231</v>
      </c>
      <c r="U3282" s="1" t="s">
        <v>476</v>
      </c>
      <c r="V3282" s="1" t="s">
        <v>7338</v>
      </c>
      <c r="Y3282" s="1" t="s">
        <v>3800</v>
      </c>
      <c r="Z3282" s="1" t="s">
        <v>9266</v>
      </c>
      <c r="AC3282" s="1">
        <v>57</v>
      </c>
      <c r="AD3282" s="1" t="s">
        <v>304</v>
      </c>
      <c r="AE3282" s="1" t="s">
        <v>9792</v>
      </c>
    </row>
    <row r="3283" spans="1:72" ht="13.5" customHeight="1">
      <c r="A3283" s="4" t="str">
        <f t="shared" si="97"/>
        <v>1702_각남면_0137</v>
      </c>
      <c r="B3283" s="1">
        <v>1702</v>
      </c>
      <c r="C3283" s="1" t="s">
        <v>12741</v>
      </c>
      <c r="D3283" s="1" t="s">
        <v>12742</v>
      </c>
      <c r="E3283" s="1">
        <v>3282</v>
      </c>
      <c r="F3283" s="1">
        <v>14</v>
      </c>
      <c r="G3283" s="1" t="s">
        <v>5168</v>
      </c>
      <c r="H3283" s="1" t="s">
        <v>7064</v>
      </c>
      <c r="I3283" s="1">
        <v>4</v>
      </c>
      <c r="L3283" s="1">
        <v>4</v>
      </c>
      <c r="M3283" s="1" t="s">
        <v>14964</v>
      </c>
      <c r="N3283" s="1" t="s">
        <v>14965</v>
      </c>
      <c r="S3283" s="1" t="s">
        <v>1390</v>
      </c>
      <c r="T3283" s="1" t="s">
        <v>7248</v>
      </c>
      <c r="U3283" s="1" t="s">
        <v>128</v>
      </c>
      <c r="V3283" s="1" t="s">
        <v>7236</v>
      </c>
      <c r="W3283" s="1" t="s">
        <v>2270</v>
      </c>
      <c r="X3283" s="1" t="s">
        <v>7788</v>
      </c>
      <c r="Y3283" s="1" t="s">
        <v>5335</v>
      </c>
      <c r="Z3283" s="1" t="s">
        <v>9267</v>
      </c>
      <c r="AC3283" s="1">
        <v>26</v>
      </c>
      <c r="AD3283" s="1" t="s">
        <v>140</v>
      </c>
      <c r="AE3283" s="1" t="s">
        <v>9774</v>
      </c>
    </row>
    <row r="3284" spans="1:72" ht="13.5" customHeight="1">
      <c r="A3284" s="4" t="str">
        <f t="shared" si="97"/>
        <v>1702_각남면_0137</v>
      </c>
      <c r="B3284" s="1">
        <v>1702</v>
      </c>
      <c r="C3284" s="1" t="s">
        <v>12741</v>
      </c>
      <c r="D3284" s="1" t="s">
        <v>12742</v>
      </c>
      <c r="E3284" s="1">
        <v>3283</v>
      </c>
      <c r="F3284" s="1">
        <v>14</v>
      </c>
      <c r="G3284" s="1" t="s">
        <v>5168</v>
      </c>
      <c r="H3284" s="1" t="s">
        <v>7064</v>
      </c>
      <c r="I3284" s="1">
        <v>4</v>
      </c>
      <c r="L3284" s="1">
        <v>4</v>
      </c>
      <c r="M3284" s="1" t="s">
        <v>14964</v>
      </c>
      <c r="N3284" s="1" t="s">
        <v>14965</v>
      </c>
      <c r="S3284" s="1" t="s">
        <v>461</v>
      </c>
      <c r="T3284" s="1" t="s">
        <v>7233</v>
      </c>
      <c r="U3284" s="1" t="s">
        <v>5336</v>
      </c>
      <c r="V3284" s="1" t="s">
        <v>7640</v>
      </c>
      <c r="Y3284" s="1" t="s">
        <v>769</v>
      </c>
      <c r="Z3284" s="1" t="s">
        <v>8278</v>
      </c>
      <c r="AC3284" s="1">
        <v>23</v>
      </c>
      <c r="AD3284" s="1" t="s">
        <v>89</v>
      </c>
      <c r="AE3284" s="1" t="s">
        <v>8127</v>
      </c>
      <c r="AF3284" s="1" t="s">
        <v>373</v>
      </c>
      <c r="AG3284" s="1" t="s">
        <v>9827</v>
      </c>
    </row>
    <row r="3285" spans="1:72" ht="13.5" customHeight="1">
      <c r="A3285" s="4" t="str">
        <f t="shared" si="97"/>
        <v>1702_각남면_0137</v>
      </c>
      <c r="B3285" s="1">
        <v>1702</v>
      </c>
      <c r="C3285" s="1" t="s">
        <v>12741</v>
      </c>
      <c r="D3285" s="1" t="s">
        <v>12742</v>
      </c>
      <c r="E3285" s="1">
        <v>3284</v>
      </c>
      <c r="F3285" s="1">
        <v>14</v>
      </c>
      <c r="G3285" s="1" t="s">
        <v>5168</v>
      </c>
      <c r="H3285" s="1" t="s">
        <v>7064</v>
      </c>
      <c r="I3285" s="1">
        <v>4</v>
      </c>
      <c r="L3285" s="1">
        <v>4</v>
      </c>
      <c r="M3285" s="1" t="s">
        <v>14964</v>
      </c>
      <c r="N3285" s="1" t="s">
        <v>14965</v>
      </c>
      <c r="S3285" s="1" t="s">
        <v>461</v>
      </c>
      <c r="T3285" s="1" t="s">
        <v>7233</v>
      </c>
      <c r="W3285" s="1" t="s">
        <v>76</v>
      </c>
      <c r="X3285" s="1" t="s">
        <v>12974</v>
      </c>
      <c r="Y3285" s="1" t="s">
        <v>15931</v>
      </c>
      <c r="Z3285" s="1" t="s">
        <v>9268</v>
      </c>
      <c r="AF3285" s="1" t="s">
        <v>2222</v>
      </c>
      <c r="AG3285" s="1" t="s">
        <v>9841</v>
      </c>
    </row>
    <row r="3286" spans="1:72" ht="13.5" customHeight="1">
      <c r="A3286" s="4" t="str">
        <f t="shared" si="97"/>
        <v>1702_각남면_0137</v>
      </c>
      <c r="B3286" s="1">
        <v>1702</v>
      </c>
      <c r="C3286" s="1" t="s">
        <v>12741</v>
      </c>
      <c r="D3286" s="1" t="s">
        <v>12742</v>
      </c>
      <c r="E3286" s="1">
        <v>3285</v>
      </c>
      <c r="F3286" s="1">
        <v>14</v>
      </c>
      <c r="G3286" s="1" t="s">
        <v>5168</v>
      </c>
      <c r="H3286" s="1" t="s">
        <v>7064</v>
      </c>
      <c r="I3286" s="1">
        <v>4</v>
      </c>
      <c r="L3286" s="1">
        <v>4</v>
      </c>
      <c r="M3286" s="1" t="s">
        <v>14964</v>
      </c>
      <c r="N3286" s="1" t="s">
        <v>14965</v>
      </c>
      <c r="T3286" s="1" t="s">
        <v>15306</v>
      </c>
      <c r="U3286" s="1" t="s">
        <v>138</v>
      </c>
      <c r="V3286" s="1" t="s">
        <v>7310</v>
      </c>
      <c r="Y3286" s="1" t="s">
        <v>850</v>
      </c>
      <c r="Z3286" s="1" t="s">
        <v>8445</v>
      </c>
      <c r="AC3286" s="1">
        <v>36</v>
      </c>
      <c r="AD3286" s="1" t="s">
        <v>289</v>
      </c>
      <c r="AE3286" s="1" t="s">
        <v>9790</v>
      </c>
      <c r="AF3286" s="1" t="s">
        <v>146</v>
      </c>
      <c r="AG3286" s="1" t="s">
        <v>9822</v>
      </c>
      <c r="AH3286" s="1" t="s">
        <v>53</v>
      </c>
      <c r="AI3286" s="1" t="s">
        <v>9879</v>
      </c>
    </row>
    <row r="3287" spans="1:72" ht="13.5" customHeight="1">
      <c r="A3287" s="4" t="str">
        <f t="shared" si="97"/>
        <v>1702_각남면_0137</v>
      </c>
      <c r="B3287" s="1">
        <v>1702</v>
      </c>
      <c r="C3287" s="1" t="s">
        <v>12741</v>
      </c>
      <c r="D3287" s="1" t="s">
        <v>12742</v>
      </c>
      <c r="E3287" s="1">
        <v>3286</v>
      </c>
      <c r="F3287" s="1">
        <v>14</v>
      </c>
      <c r="G3287" s="1" t="s">
        <v>5168</v>
      </c>
      <c r="H3287" s="1" t="s">
        <v>7064</v>
      </c>
      <c r="I3287" s="1">
        <v>4</v>
      </c>
      <c r="L3287" s="1">
        <v>4</v>
      </c>
      <c r="M3287" s="1" t="s">
        <v>14964</v>
      </c>
      <c r="N3287" s="1" t="s">
        <v>14965</v>
      </c>
      <c r="S3287" s="1" t="s">
        <v>68</v>
      </c>
      <c r="T3287" s="1" t="s">
        <v>7222</v>
      </c>
      <c r="Y3287" s="1" t="s">
        <v>4301</v>
      </c>
      <c r="Z3287" s="1" t="s">
        <v>13081</v>
      </c>
      <c r="AC3287" s="1">
        <v>1</v>
      </c>
      <c r="AD3287" s="1" t="s">
        <v>284</v>
      </c>
      <c r="AE3287" s="1" t="s">
        <v>9789</v>
      </c>
      <c r="AF3287" s="1" t="s">
        <v>100</v>
      </c>
      <c r="AG3287" s="1" t="s">
        <v>9819</v>
      </c>
    </row>
    <row r="3288" spans="1:72" ht="13.5" customHeight="1">
      <c r="A3288" s="4" t="str">
        <f t="shared" si="97"/>
        <v>1702_각남면_0137</v>
      </c>
      <c r="B3288" s="1">
        <v>1702</v>
      </c>
      <c r="C3288" s="1" t="s">
        <v>12741</v>
      </c>
      <c r="D3288" s="1" t="s">
        <v>12742</v>
      </c>
      <c r="E3288" s="1">
        <v>3287</v>
      </c>
      <c r="F3288" s="1">
        <v>14</v>
      </c>
      <c r="G3288" s="1" t="s">
        <v>5168</v>
      </c>
      <c r="H3288" s="1" t="s">
        <v>7064</v>
      </c>
      <c r="I3288" s="1">
        <v>4</v>
      </c>
      <c r="L3288" s="1">
        <v>4</v>
      </c>
      <c r="M3288" s="1" t="s">
        <v>14964</v>
      </c>
      <c r="N3288" s="1" t="s">
        <v>14965</v>
      </c>
      <c r="S3288" s="1" t="s">
        <v>1476</v>
      </c>
      <c r="T3288" s="1" t="s">
        <v>7240</v>
      </c>
      <c r="Y3288" s="1" t="s">
        <v>2451</v>
      </c>
      <c r="Z3288" s="1" t="s">
        <v>8540</v>
      </c>
      <c r="AC3288" s="1">
        <v>1</v>
      </c>
      <c r="AD3288" s="1" t="s">
        <v>284</v>
      </c>
      <c r="AE3288" s="1" t="s">
        <v>9789</v>
      </c>
      <c r="AF3288" s="1" t="s">
        <v>100</v>
      </c>
      <c r="AG3288" s="1" t="s">
        <v>9819</v>
      </c>
    </row>
    <row r="3289" spans="1:72" ht="13.5" customHeight="1">
      <c r="A3289" s="4" t="str">
        <f t="shared" si="97"/>
        <v>1702_각남면_0137</v>
      </c>
      <c r="B3289" s="1">
        <v>1702</v>
      </c>
      <c r="C3289" s="1" t="s">
        <v>12741</v>
      </c>
      <c r="D3289" s="1" t="s">
        <v>12742</v>
      </c>
      <c r="E3289" s="1">
        <v>3288</v>
      </c>
      <c r="F3289" s="1">
        <v>14</v>
      </c>
      <c r="G3289" s="1" t="s">
        <v>5168</v>
      </c>
      <c r="H3289" s="1" t="s">
        <v>7064</v>
      </c>
      <c r="I3289" s="1">
        <v>4</v>
      </c>
      <c r="L3289" s="1">
        <v>5</v>
      </c>
      <c r="M3289" s="1" t="s">
        <v>15552</v>
      </c>
      <c r="N3289" s="1" t="s">
        <v>15203</v>
      </c>
      <c r="T3289" s="1" t="s">
        <v>14194</v>
      </c>
      <c r="U3289" s="1" t="s">
        <v>930</v>
      </c>
      <c r="V3289" s="1" t="s">
        <v>12841</v>
      </c>
      <c r="W3289" s="1" t="s">
        <v>38</v>
      </c>
      <c r="X3289" s="1" t="s">
        <v>7748</v>
      </c>
      <c r="Y3289" s="1" t="s">
        <v>15325</v>
      </c>
      <c r="Z3289" s="1" t="s">
        <v>8147</v>
      </c>
      <c r="AC3289" s="1">
        <v>30</v>
      </c>
      <c r="AD3289" s="1" t="s">
        <v>78</v>
      </c>
      <c r="AE3289" s="1" t="s">
        <v>9767</v>
      </c>
      <c r="AJ3289" s="1" t="s">
        <v>17</v>
      </c>
      <c r="AK3289" s="1" t="s">
        <v>9936</v>
      </c>
      <c r="AL3289" s="1" t="s">
        <v>1287</v>
      </c>
      <c r="AM3289" s="1" t="s">
        <v>10011</v>
      </c>
      <c r="AT3289" s="1" t="s">
        <v>46</v>
      </c>
      <c r="AU3289" s="1" t="s">
        <v>7417</v>
      </c>
      <c r="AV3289" s="1" t="s">
        <v>5337</v>
      </c>
      <c r="AW3289" s="1" t="s">
        <v>10746</v>
      </c>
      <c r="BG3289" s="1" t="s">
        <v>46</v>
      </c>
      <c r="BH3289" s="1" t="s">
        <v>7417</v>
      </c>
      <c r="BI3289" s="1" t="s">
        <v>15481</v>
      </c>
      <c r="BJ3289" s="1" t="s">
        <v>8864</v>
      </c>
      <c r="BK3289" s="1" t="s">
        <v>46</v>
      </c>
      <c r="BL3289" s="1" t="s">
        <v>7417</v>
      </c>
      <c r="BM3289" s="1" t="s">
        <v>5338</v>
      </c>
      <c r="BN3289" s="1" t="s">
        <v>11871</v>
      </c>
      <c r="BO3289" s="1" t="s">
        <v>46</v>
      </c>
      <c r="BP3289" s="1" t="s">
        <v>7417</v>
      </c>
      <c r="BQ3289" s="1" t="s">
        <v>5339</v>
      </c>
      <c r="BR3289" s="1" t="s">
        <v>12493</v>
      </c>
      <c r="BS3289" s="1" t="s">
        <v>5340</v>
      </c>
      <c r="BT3289" s="1" t="s">
        <v>10057</v>
      </c>
    </row>
    <row r="3290" spans="1:72" ht="13.5" customHeight="1">
      <c r="A3290" s="4" t="str">
        <f t="shared" si="97"/>
        <v>1702_각남면_0137</v>
      </c>
      <c r="B3290" s="1">
        <v>1702</v>
      </c>
      <c r="C3290" s="1" t="s">
        <v>12741</v>
      </c>
      <c r="D3290" s="1" t="s">
        <v>12742</v>
      </c>
      <c r="E3290" s="1">
        <v>3289</v>
      </c>
      <c r="F3290" s="1">
        <v>14</v>
      </c>
      <c r="G3290" s="1" t="s">
        <v>5168</v>
      </c>
      <c r="H3290" s="1" t="s">
        <v>7064</v>
      </c>
      <c r="I3290" s="1">
        <v>4</v>
      </c>
      <c r="L3290" s="1">
        <v>5</v>
      </c>
      <c r="M3290" s="1" t="s">
        <v>15954</v>
      </c>
      <c r="N3290" s="1" t="s">
        <v>15203</v>
      </c>
      <c r="S3290" s="1" t="s">
        <v>280</v>
      </c>
      <c r="T3290" s="1" t="s">
        <v>7228</v>
      </c>
      <c r="W3290" s="1" t="s">
        <v>2912</v>
      </c>
      <c r="X3290" s="1" t="s">
        <v>12981</v>
      </c>
      <c r="Y3290" s="1" t="s">
        <v>88</v>
      </c>
      <c r="Z3290" s="1" t="s">
        <v>7814</v>
      </c>
      <c r="AC3290" s="1">
        <v>65</v>
      </c>
      <c r="AD3290" s="1" t="s">
        <v>319</v>
      </c>
      <c r="AE3290" s="1" t="s">
        <v>7865</v>
      </c>
    </row>
    <row r="3291" spans="1:72" ht="13.5" customHeight="1">
      <c r="A3291" s="4" t="str">
        <f t="shared" si="97"/>
        <v>1702_각남면_0137</v>
      </c>
      <c r="B3291" s="1">
        <v>1702</v>
      </c>
      <c r="C3291" s="1" t="s">
        <v>12741</v>
      </c>
      <c r="D3291" s="1" t="s">
        <v>12742</v>
      </c>
      <c r="E3291" s="1">
        <v>3290</v>
      </c>
      <c r="F3291" s="1">
        <v>14</v>
      </c>
      <c r="G3291" s="1" t="s">
        <v>5168</v>
      </c>
      <c r="H3291" s="1" t="s">
        <v>7064</v>
      </c>
      <c r="I3291" s="1">
        <v>4</v>
      </c>
      <c r="L3291" s="1">
        <v>5</v>
      </c>
      <c r="M3291" s="1" t="s">
        <v>15954</v>
      </c>
      <c r="N3291" s="1" t="s">
        <v>15203</v>
      </c>
      <c r="S3291" s="1" t="s">
        <v>64</v>
      </c>
      <c r="T3291" s="1" t="s">
        <v>7221</v>
      </c>
      <c r="Y3291" s="1" t="s">
        <v>15535</v>
      </c>
      <c r="Z3291" s="1" t="s">
        <v>9192</v>
      </c>
      <c r="AC3291" s="1">
        <v>10</v>
      </c>
      <c r="AD3291" s="1" t="s">
        <v>72</v>
      </c>
      <c r="AE3291" s="1" t="s">
        <v>9765</v>
      </c>
    </row>
    <row r="3292" spans="1:72" ht="13.5" customHeight="1">
      <c r="A3292" s="4" t="str">
        <f t="shared" si="97"/>
        <v>1702_각남면_0137</v>
      </c>
      <c r="B3292" s="1">
        <v>1702</v>
      </c>
      <c r="C3292" s="1" t="s">
        <v>12741</v>
      </c>
      <c r="D3292" s="1" t="s">
        <v>12742</v>
      </c>
      <c r="E3292" s="1">
        <v>3291</v>
      </c>
      <c r="F3292" s="1">
        <v>14</v>
      </c>
      <c r="G3292" s="1" t="s">
        <v>5168</v>
      </c>
      <c r="H3292" s="1" t="s">
        <v>7064</v>
      </c>
      <c r="I3292" s="1">
        <v>4</v>
      </c>
      <c r="L3292" s="1">
        <v>5</v>
      </c>
      <c r="M3292" s="1" t="s">
        <v>15954</v>
      </c>
      <c r="N3292" s="1" t="s">
        <v>15203</v>
      </c>
      <c r="S3292" s="1" t="s">
        <v>64</v>
      </c>
      <c r="T3292" s="1" t="s">
        <v>7221</v>
      </c>
      <c r="U3292" s="1" t="s">
        <v>50</v>
      </c>
      <c r="V3292" s="1" t="s">
        <v>7304</v>
      </c>
      <c r="Y3292" s="1" t="s">
        <v>836</v>
      </c>
      <c r="Z3292" s="1" t="s">
        <v>8417</v>
      </c>
      <c r="AC3292" s="1">
        <v>5</v>
      </c>
      <c r="AD3292" s="1" t="s">
        <v>319</v>
      </c>
      <c r="AE3292" s="1" t="s">
        <v>7865</v>
      </c>
      <c r="AF3292" s="1" t="s">
        <v>100</v>
      </c>
      <c r="AG3292" s="1" t="s">
        <v>9819</v>
      </c>
    </row>
    <row r="3293" spans="1:72" ht="13.5" customHeight="1">
      <c r="A3293" s="4" t="str">
        <f t="shared" si="97"/>
        <v>1702_각남면_0137</v>
      </c>
      <c r="B3293" s="1">
        <v>1702</v>
      </c>
      <c r="C3293" s="1" t="s">
        <v>12741</v>
      </c>
      <c r="D3293" s="1" t="s">
        <v>12742</v>
      </c>
      <c r="E3293" s="1">
        <v>3292</v>
      </c>
      <c r="F3293" s="1">
        <v>14</v>
      </c>
      <c r="G3293" s="1" t="s">
        <v>5168</v>
      </c>
      <c r="H3293" s="1" t="s">
        <v>7064</v>
      </c>
      <c r="I3293" s="1">
        <v>5</v>
      </c>
      <c r="J3293" s="1" t="s">
        <v>5341</v>
      </c>
      <c r="K3293" s="1" t="s">
        <v>7149</v>
      </c>
      <c r="L3293" s="1">
        <v>1</v>
      </c>
      <c r="M3293" s="1" t="s">
        <v>5342</v>
      </c>
      <c r="N3293" s="1" t="s">
        <v>9269</v>
      </c>
      <c r="T3293" s="1" t="s">
        <v>14194</v>
      </c>
      <c r="U3293" s="1" t="s">
        <v>4639</v>
      </c>
      <c r="V3293" s="1" t="s">
        <v>7603</v>
      </c>
      <c r="Y3293" s="1" t="s">
        <v>5342</v>
      </c>
      <c r="Z3293" s="1" t="s">
        <v>9269</v>
      </c>
      <c r="AC3293" s="1">
        <v>45</v>
      </c>
      <c r="AD3293" s="1" t="s">
        <v>203</v>
      </c>
      <c r="AE3293" s="1" t="s">
        <v>9782</v>
      </c>
      <c r="AJ3293" s="1" t="s">
        <v>17</v>
      </c>
      <c r="AK3293" s="1" t="s">
        <v>9936</v>
      </c>
      <c r="AL3293" s="1" t="s">
        <v>79</v>
      </c>
      <c r="AM3293" s="1" t="s">
        <v>13206</v>
      </c>
      <c r="AN3293" s="1" t="s">
        <v>1287</v>
      </c>
      <c r="AO3293" s="1" t="s">
        <v>10011</v>
      </c>
      <c r="AR3293" s="1" t="s">
        <v>5343</v>
      </c>
      <c r="AS3293" s="1" t="s">
        <v>10137</v>
      </c>
      <c r="AT3293" s="1" t="s">
        <v>57</v>
      </c>
      <c r="AU3293" s="1" t="s">
        <v>7320</v>
      </c>
      <c r="AV3293" s="1" t="s">
        <v>83</v>
      </c>
      <c r="AW3293" s="1" t="s">
        <v>8547</v>
      </c>
      <c r="BB3293" s="1" t="s">
        <v>50</v>
      </c>
      <c r="BC3293" s="1" t="s">
        <v>7304</v>
      </c>
      <c r="BD3293" s="1" t="s">
        <v>15955</v>
      </c>
      <c r="BE3293" s="1" t="s">
        <v>8147</v>
      </c>
      <c r="BG3293" s="1" t="s">
        <v>259</v>
      </c>
      <c r="BH3293" s="1" t="s">
        <v>13516</v>
      </c>
      <c r="BI3293" s="1" t="s">
        <v>15956</v>
      </c>
      <c r="BJ3293" s="1" t="s">
        <v>10604</v>
      </c>
      <c r="BK3293" s="1" t="s">
        <v>257</v>
      </c>
      <c r="BL3293" s="1" t="s">
        <v>7537</v>
      </c>
      <c r="BM3293" s="1" t="s">
        <v>5344</v>
      </c>
      <c r="BN3293" s="1" t="s">
        <v>9384</v>
      </c>
      <c r="BO3293" s="1" t="s">
        <v>257</v>
      </c>
      <c r="BP3293" s="1" t="s">
        <v>7537</v>
      </c>
      <c r="BQ3293" s="1" t="s">
        <v>5345</v>
      </c>
      <c r="BR3293" s="1" t="s">
        <v>13873</v>
      </c>
      <c r="BS3293" s="1" t="s">
        <v>79</v>
      </c>
      <c r="BT3293" s="1" t="s">
        <v>14129</v>
      </c>
    </row>
    <row r="3294" spans="1:72" ht="13.5" customHeight="1">
      <c r="A3294" s="4" t="str">
        <f t="shared" si="97"/>
        <v>1702_각남면_0137</v>
      </c>
      <c r="B3294" s="1">
        <v>1702</v>
      </c>
      <c r="C3294" s="1" t="s">
        <v>12741</v>
      </c>
      <c r="D3294" s="1" t="s">
        <v>12742</v>
      </c>
      <c r="E3294" s="1">
        <v>3293</v>
      </c>
      <c r="F3294" s="1">
        <v>14</v>
      </c>
      <c r="G3294" s="1" t="s">
        <v>5168</v>
      </c>
      <c r="H3294" s="1" t="s">
        <v>7064</v>
      </c>
      <c r="I3294" s="1">
        <v>5</v>
      </c>
      <c r="L3294" s="1">
        <v>1</v>
      </c>
      <c r="M3294" s="1" t="s">
        <v>5342</v>
      </c>
      <c r="N3294" s="1" t="s">
        <v>9269</v>
      </c>
      <c r="S3294" s="1" t="s">
        <v>49</v>
      </c>
      <c r="T3294" s="1" t="s">
        <v>2878</v>
      </c>
      <c r="U3294" s="1" t="s">
        <v>50</v>
      </c>
      <c r="V3294" s="1" t="s">
        <v>7304</v>
      </c>
      <c r="Y3294" s="1" t="s">
        <v>15509</v>
      </c>
      <c r="Z3294" s="1" t="s">
        <v>9008</v>
      </c>
      <c r="AC3294" s="1">
        <v>42</v>
      </c>
      <c r="AD3294" s="1" t="s">
        <v>266</v>
      </c>
      <c r="AE3294" s="1" t="s">
        <v>9788</v>
      </c>
      <c r="AJ3294" s="1" t="s">
        <v>17</v>
      </c>
      <c r="AK3294" s="1" t="s">
        <v>9936</v>
      </c>
      <c r="AL3294" s="1" t="s">
        <v>399</v>
      </c>
      <c r="AM3294" s="1" t="s">
        <v>9937</v>
      </c>
      <c r="AN3294" s="1" t="s">
        <v>4741</v>
      </c>
      <c r="AO3294" s="1" t="s">
        <v>9952</v>
      </c>
      <c r="AR3294" s="1" t="s">
        <v>5346</v>
      </c>
      <c r="AS3294" s="1" t="s">
        <v>13296</v>
      </c>
      <c r="AT3294" s="1" t="s">
        <v>46</v>
      </c>
      <c r="AU3294" s="1" t="s">
        <v>7417</v>
      </c>
      <c r="AV3294" s="1" t="s">
        <v>5347</v>
      </c>
      <c r="AW3294" s="1" t="s">
        <v>10747</v>
      </c>
      <c r="BB3294" s="1" t="s">
        <v>50</v>
      </c>
      <c r="BC3294" s="1" t="s">
        <v>7304</v>
      </c>
      <c r="BD3294" s="1" t="s">
        <v>15821</v>
      </c>
      <c r="BE3294" s="1" t="s">
        <v>13034</v>
      </c>
      <c r="BG3294" s="1" t="s">
        <v>46</v>
      </c>
      <c r="BH3294" s="1" t="s">
        <v>7417</v>
      </c>
      <c r="BI3294" s="1" t="s">
        <v>5348</v>
      </c>
      <c r="BJ3294" s="1" t="s">
        <v>10842</v>
      </c>
      <c r="BK3294" s="1" t="s">
        <v>257</v>
      </c>
      <c r="BL3294" s="1" t="s">
        <v>7537</v>
      </c>
      <c r="BM3294" s="1" t="s">
        <v>5349</v>
      </c>
      <c r="BN3294" s="1" t="s">
        <v>13604</v>
      </c>
      <c r="BO3294" s="1" t="s">
        <v>194</v>
      </c>
      <c r="BP3294" s="1" t="s">
        <v>7558</v>
      </c>
      <c r="BQ3294" s="1" t="s">
        <v>1880</v>
      </c>
      <c r="BR3294" s="1" t="s">
        <v>13839</v>
      </c>
      <c r="BS3294" s="1" t="s">
        <v>79</v>
      </c>
      <c r="BT3294" s="1" t="s">
        <v>14129</v>
      </c>
    </row>
    <row r="3295" spans="1:72" ht="13.5" customHeight="1">
      <c r="A3295" s="4" t="str">
        <f t="shared" si="97"/>
        <v>1702_각남면_0137</v>
      </c>
      <c r="B3295" s="1">
        <v>1702</v>
      </c>
      <c r="C3295" s="1" t="s">
        <v>12741</v>
      </c>
      <c r="D3295" s="1" t="s">
        <v>12742</v>
      </c>
      <c r="E3295" s="1">
        <v>3294</v>
      </c>
      <c r="F3295" s="1">
        <v>14</v>
      </c>
      <c r="G3295" s="1" t="s">
        <v>5168</v>
      </c>
      <c r="H3295" s="1" t="s">
        <v>7064</v>
      </c>
      <c r="I3295" s="1">
        <v>5</v>
      </c>
      <c r="L3295" s="1">
        <v>2</v>
      </c>
      <c r="M3295" s="1" t="s">
        <v>14441</v>
      </c>
      <c r="N3295" s="1" t="s">
        <v>14442</v>
      </c>
      <c r="T3295" s="1" t="s">
        <v>14194</v>
      </c>
      <c r="U3295" s="1" t="s">
        <v>5350</v>
      </c>
      <c r="V3295" s="1" t="s">
        <v>7641</v>
      </c>
      <c r="W3295" s="1" t="s">
        <v>76</v>
      </c>
      <c r="X3295" s="1" t="s">
        <v>12974</v>
      </c>
      <c r="Y3295" s="1" t="s">
        <v>1834</v>
      </c>
      <c r="Z3295" s="1" t="s">
        <v>7807</v>
      </c>
      <c r="AC3295" s="1">
        <v>42</v>
      </c>
      <c r="AD3295" s="1" t="s">
        <v>266</v>
      </c>
      <c r="AE3295" s="1" t="s">
        <v>9788</v>
      </c>
      <c r="AJ3295" s="1" t="s">
        <v>17</v>
      </c>
      <c r="AK3295" s="1" t="s">
        <v>9936</v>
      </c>
      <c r="AL3295" s="1" t="s">
        <v>79</v>
      </c>
      <c r="AM3295" s="1" t="s">
        <v>13206</v>
      </c>
      <c r="AT3295" s="1" t="s">
        <v>247</v>
      </c>
      <c r="AU3295" s="1" t="s">
        <v>7367</v>
      </c>
      <c r="AV3295" s="1" t="s">
        <v>15352</v>
      </c>
      <c r="AW3295" s="1" t="s">
        <v>9157</v>
      </c>
      <c r="BG3295" s="1" t="s">
        <v>46</v>
      </c>
      <c r="BH3295" s="1" t="s">
        <v>7417</v>
      </c>
      <c r="BI3295" s="1" t="s">
        <v>1579</v>
      </c>
      <c r="BJ3295" s="1" t="s">
        <v>8185</v>
      </c>
      <c r="BK3295" s="1" t="s">
        <v>207</v>
      </c>
      <c r="BL3295" s="1" t="s">
        <v>10187</v>
      </c>
      <c r="BM3295" s="1" t="s">
        <v>5351</v>
      </c>
      <c r="BN3295" s="1" t="s">
        <v>11465</v>
      </c>
      <c r="BO3295" s="1" t="s">
        <v>46</v>
      </c>
      <c r="BP3295" s="1" t="s">
        <v>7417</v>
      </c>
      <c r="BQ3295" s="1" t="s">
        <v>5352</v>
      </c>
      <c r="BR3295" s="1" t="s">
        <v>13275</v>
      </c>
      <c r="BS3295" s="1" t="s">
        <v>79</v>
      </c>
      <c r="BT3295" s="1" t="s">
        <v>14129</v>
      </c>
    </row>
    <row r="3296" spans="1:72" ht="13.5" customHeight="1">
      <c r="A3296" s="4" t="str">
        <f t="shared" si="97"/>
        <v>1702_각남면_0137</v>
      </c>
      <c r="B3296" s="1">
        <v>1702</v>
      </c>
      <c r="C3296" s="1" t="s">
        <v>12741</v>
      </c>
      <c r="D3296" s="1" t="s">
        <v>12742</v>
      </c>
      <c r="E3296" s="1">
        <v>3295</v>
      </c>
      <c r="F3296" s="1">
        <v>14</v>
      </c>
      <c r="G3296" s="1" t="s">
        <v>5168</v>
      </c>
      <c r="H3296" s="1" t="s">
        <v>7064</v>
      </c>
      <c r="I3296" s="1">
        <v>5</v>
      </c>
      <c r="L3296" s="1">
        <v>2</v>
      </c>
      <c r="M3296" s="1" t="s">
        <v>14441</v>
      </c>
      <c r="N3296" s="1" t="s">
        <v>14442</v>
      </c>
      <c r="S3296" s="1" t="s">
        <v>49</v>
      </c>
      <c r="T3296" s="1" t="s">
        <v>2878</v>
      </c>
      <c r="W3296" s="1" t="s">
        <v>148</v>
      </c>
      <c r="X3296" s="1" t="s">
        <v>11263</v>
      </c>
      <c r="Y3296" s="1" t="s">
        <v>88</v>
      </c>
      <c r="Z3296" s="1" t="s">
        <v>7814</v>
      </c>
      <c r="AC3296" s="1">
        <v>34</v>
      </c>
      <c r="AD3296" s="1" t="s">
        <v>174</v>
      </c>
      <c r="AE3296" s="1" t="s">
        <v>9779</v>
      </c>
      <c r="AJ3296" s="1" t="s">
        <v>17</v>
      </c>
      <c r="AK3296" s="1" t="s">
        <v>9936</v>
      </c>
      <c r="AL3296" s="1" t="s">
        <v>149</v>
      </c>
      <c r="AM3296" s="1" t="s">
        <v>9962</v>
      </c>
      <c r="AT3296" s="1" t="s">
        <v>46</v>
      </c>
      <c r="AU3296" s="1" t="s">
        <v>7417</v>
      </c>
      <c r="AV3296" s="1" t="s">
        <v>83</v>
      </c>
      <c r="AW3296" s="1" t="s">
        <v>8547</v>
      </c>
      <c r="BG3296" s="1" t="s">
        <v>46</v>
      </c>
      <c r="BH3296" s="1" t="s">
        <v>7417</v>
      </c>
      <c r="BI3296" s="1" t="s">
        <v>1418</v>
      </c>
      <c r="BJ3296" s="1" t="s">
        <v>10374</v>
      </c>
      <c r="BK3296" s="1" t="s">
        <v>46</v>
      </c>
      <c r="BL3296" s="1" t="s">
        <v>7417</v>
      </c>
      <c r="BM3296" s="1" t="s">
        <v>5353</v>
      </c>
      <c r="BN3296" s="1" t="s">
        <v>11872</v>
      </c>
      <c r="BO3296" s="1" t="s">
        <v>46</v>
      </c>
      <c r="BP3296" s="1" t="s">
        <v>7417</v>
      </c>
      <c r="BQ3296" s="1" t="s">
        <v>5354</v>
      </c>
      <c r="BR3296" s="1" t="s">
        <v>12494</v>
      </c>
      <c r="BS3296" s="1" t="s">
        <v>97</v>
      </c>
      <c r="BT3296" s="1" t="s">
        <v>9880</v>
      </c>
    </row>
    <row r="3297" spans="1:73" ht="13.5" customHeight="1">
      <c r="A3297" s="4" t="str">
        <f t="shared" si="97"/>
        <v>1702_각남면_0137</v>
      </c>
      <c r="B3297" s="1">
        <v>1702</v>
      </c>
      <c r="C3297" s="1" t="s">
        <v>12741</v>
      </c>
      <c r="D3297" s="1" t="s">
        <v>12742</v>
      </c>
      <c r="E3297" s="1">
        <v>3296</v>
      </c>
      <c r="F3297" s="1">
        <v>14</v>
      </c>
      <c r="G3297" s="1" t="s">
        <v>5168</v>
      </c>
      <c r="H3297" s="1" t="s">
        <v>7064</v>
      </c>
      <c r="I3297" s="1">
        <v>5</v>
      </c>
      <c r="L3297" s="1">
        <v>2</v>
      </c>
      <c r="M3297" s="1" t="s">
        <v>14441</v>
      </c>
      <c r="N3297" s="1" t="s">
        <v>14442</v>
      </c>
      <c r="S3297" s="1" t="s">
        <v>494</v>
      </c>
      <c r="T3297" s="1" t="s">
        <v>7234</v>
      </c>
      <c r="Y3297" s="1" t="s">
        <v>60</v>
      </c>
      <c r="Z3297" s="1" t="s">
        <v>9270</v>
      </c>
      <c r="AF3297" s="1" t="s">
        <v>239</v>
      </c>
      <c r="AG3297" s="1" t="s">
        <v>9824</v>
      </c>
    </row>
    <row r="3298" spans="1:73" ht="13.5" customHeight="1">
      <c r="A3298" s="4" t="str">
        <f t="shared" ref="A3298:A3322" si="98">HYPERLINK("http://kyu.snu.ac.kr/sdhj/index.jsp?type=hj/GK14658_00IH_0001_0137.jpg","1702_각남면_0137")</f>
        <v>1702_각남면_0137</v>
      </c>
      <c r="B3298" s="1">
        <v>1702</v>
      </c>
      <c r="C3298" s="1" t="s">
        <v>12741</v>
      </c>
      <c r="D3298" s="1" t="s">
        <v>12742</v>
      </c>
      <c r="E3298" s="1">
        <v>3297</v>
      </c>
      <c r="F3298" s="1">
        <v>14</v>
      </c>
      <c r="G3298" s="1" t="s">
        <v>5168</v>
      </c>
      <c r="H3298" s="1" t="s">
        <v>7064</v>
      </c>
      <c r="I3298" s="1">
        <v>5</v>
      </c>
      <c r="L3298" s="1">
        <v>2</v>
      </c>
      <c r="M3298" s="1" t="s">
        <v>14441</v>
      </c>
      <c r="N3298" s="1" t="s">
        <v>14442</v>
      </c>
      <c r="S3298" s="1" t="s">
        <v>64</v>
      </c>
      <c r="T3298" s="1" t="s">
        <v>7221</v>
      </c>
      <c r="Y3298" s="1" t="s">
        <v>5355</v>
      </c>
      <c r="Z3298" s="1" t="s">
        <v>8930</v>
      </c>
      <c r="AC3298" s="1">
        <v>9</v>
      </c>
      <c r="AD3298" s="1" t="s">
        <v>408</v>
      </c>
      <c r="AE3298" s="1" t="s">
        <v>9800</v>
      </c>
    </row>
    <row r="3299" spans="1:73" ht="13.5" customHeight="1">
      <c r="A3299" s="4" t="str">
        <f t="shared" si="98"/>
        <v>1702_각남면_0137</v>
      </c>
      <c r="B3299" s="1">
        <v>1702</v>
      </c>
      <c r="C3299" s="1" t="s">
        <v>12741</v>
      </c>
      <c r="D3299" s="1" t="s">
        <v>12742</v>
      </c>
      <c r="E3299" s="1">
        <v>3298</v>
      </c>
      <c r="F3299" s="1">
        <v>14</v>
      </c>
      <c r="G3299" s="1" t="s">
        <v>5168</v>
      </c>
      <c r="H3299" s="1" t="s">
        <v>7064</v>
      </c>
      <c r="I3299" s="1">
        <v>5</v>
      </c>
      <c r="L3299" s="1">
        <v>2</v>
      </c>
      <c r="M3299" s="1" t="s">
        <v>14441</v>
      </c>
      <c r="N3299" s="1" t="s">
        <v>14442</v>
      </c>
      <c r="S3299" s="1" t="s">
        <v>64</v>
      </c>
      <c r="T3299" s="1" t="s">
        <v>7221</v>
      </c>
      <c r="Y3299" s="1" t="s">
        <v>15553</v>
      </c>
      <c r="Z3299" s="1" t="s">
        <v>9271</v>
      </c>
      <c r="AC3299" s="1">
        <v>5</v>
      </c>
      <c r="AD3299" s="1" t="s">
        <v>319</v>
      </c>
      <c r="AE3299" s="1" t="s">
        <v>7865</v>
      </c>
    </row>
    <row r="3300" spans="1:73" ht="13.5" customHeight="1">
      <c r="A3300" s="4" t="str">
        <f t="shared" si="98"/>
        <v>1702_각남면_0137</v>
      </c>
      <c r="B3300" s="1">
        <v>1702</v>
      </c>
      <c r="C3300" s="1" t="s">
        <v>12741</v>
      </c>
      <c r="D3300" s="1" t="s">
        <v>12742</v>
      </c>
      <c r="E3300" s="1">
        <v>3299</v>
      </c>
      <c r="F3300" s="1">
        <v>14</v>
      </c>
      <c r="G3300" s="1" t="s">
        <v>5168</v>
      </c>
      <c r="H3300" s="1" t="s">
        <v>7064</v>
      </c>
      <c r="I3300" s="1">
        <v>5</v>
      </c>
      <c r="L3300" s="1">
        <v>2</v>
      </c>
      <c r="M3300" s="1" t="s">
        <v>14441</v>
      </c>
      <c r="N3300" s="1" t="s">
        <v>14442</v>
      </c>
      <c r="T3300" s="1" t="s">
        <v>15307</v>
      </c>
      <c r="U3300" s="1" t="s">
        <v>130</v>
      </c>
      <c r="V3300" s="1" t="s">
        <v>7309</v>
      </c>
      <c r="Y3300" s="1" t="s">
        <v>5356</v>
      </c>
      <c r="Z3300" s="1" t="s">
        <v>9272</v>
      </c>
      <c r="AG3300" s="1" t="s">
        <v>15633</v>
      </c>
      <c r="AI3300" s="1" t="s">
        <v>9961</v>
      </c>
      <c r="AT3300" s="1" t="s">
        <v>143</v>
      </c>
      <c r="AU3300" s="1" t="s">
        <v>7311</v>
      </c>
      <c r="AV3300" s="1" t="s">
        <v>231</v>
      </c>
      <c r="AW3300" s="1" t="s">
        <v>7841</v>
      </c>
      <c r="BF3300" s="1" t="s">
        <v>13507</v>
      </c>
    </row>
    <row r="3301" spans="1:73" ht="13.5" customHeight="1">
      <c r="A3301" s="4" t="str">
        <f t="shared" si="98"/>
        <v>1702_각남면_0137</v>
      </c>
      <c r="B3301" s="1">
        <v>1702</v>
      </c>
      <c r="C3301" s="1" t="s">
        <v>12741</v>
      </c>
      <c r="D3301" s="1" t="s">
        <v>12742</v>
      </c>
      <c r="E3301" s="1">
        <v>3300</v>
      </c>
      <c r="F3301" s="1">
        <v>14</v>
      </c>
      <c r="G3301" s="1" t="s">
        <v>5168</v>
      </c>
      <c r="H3301" s="1" t="s">
        <v>7064</v>
      </c>
      <c r="I3301" s="1">
        <v>5</v>
      </c>
      <c r="L3301" s="1">
        <v>2</v>
      </c>
      <c r="M3301" s="1" t="s">
        <v>14441</v>
      </c>
      <c r="N3301" s="1" t="s">
        <v>14442</v>
      </c>
      <c r="T3301" s="1" t="s">
        <v>15307</v>
      </c>
      <c r="U3301" s="1" t="s">
        <v>143</v>
      </c>
      <c r="V3301" s="1" t="s">
        <v>7311</v>
      </c>
      <c r="Y3301" s="1" t="s">
        <v>5357</v>
      </c>
      <c r="Z3301" s="1" t="s">
        <v>9273</v>
      </c>
      <c r="AG3301" s="1" t="s">
        <v>15633</v>
      </c>
      <c r="AI3301" s="1" t="s">
        <v>9961</v>
      </c>
      <c r="AU3301" s="1" t="s">
        <v>7311</v>
      </c>
      <c r="AW3301" s="1" t="s">
        <v>7841</v>
      </c>
      <c r="BF3301" s="1" t="s">
        <v>13511</v>
      </c>
    </row>
    <row r="3302" spans="1:73" ht="13.5" customHeight="1">
      <c r="A3302" s="4" t="str">
        <f t="shared" si="98"/>
        <v>1702_각남면_0137</v>
      </c>
      <c r="B3302" s="1">
        <v>1702</v>
      </c>
      <c r="C3302" s="1" t="s">
        <v>12741</v>
      </c>
      <c r="D3302" s="1" t="s">
        <v>12742</v>
      </c>
      <c r="E3302" s="1">
        <v>3301</v>
      </c>
      <c r="F3302" s="1">
        <v>14</v>
      </c>
      <c r="G3302" s="1" t="s">
        <v>5168</v>
      </c>
      <c r="H3302" s="1" t="s">
        <v>7064</v>
      </c>
      <c r="I3302" s="1">
        <v>5</v>
      </c>
      <c r="L3302" s="1">
        <v>2</v>
      </c>
      <c r="M3302" s="1" t="s">
        <v>14441</v>
      </c>
      <c r="N3302" s="1" t="s">
        <v>14442</v>
      </c>
      <c r="T3302" s="1" t="s">
        <v>15307</v>
      </c>
      <c r="U3302" s="1" t="s">
        <v>143</v>
      </c>
      <c r="V3302" s="1" t="s">
        <v>7311</v>
      </c>
      <c r="Y3302" s="1" t="s">
        <v>2234</v>
      </c>
      <c r="Z3302" s="1" t="s">
        <v>9274</v>
      </c>
      <c r="AG3302" s="1" t="s">
        <v>15633</v>
      </c>
      <c r="AI3302" s="1" t="s">
        <v>9961</v>
      </c>
      <c r="AU3302" s="1" t="s">
        <v>7311</v>
      </c>
      <c r="AW3302" s="1" t="s">
        <v>7841</v>
      </c>
      <c r="BF3302" s="1" t="s">
        <v>13512</v>
      </c>
    </row>
    <row r="3303" spans="1:73" ht="13.5" customHeight="1">
      <c r="A3303" s="4" t="str">
        <f t="shared" si="98"/>
        <v>1702_각남면_0137</v>
      </c>
      <c r="B3303" s="1">
        <v>1702</v>
      </c>
      <c r="C3303" s="1" t="s">
        <v>12741</v>
      </c>
      <c r="D3303" s="1" t="s">
        <v>12742</v>
      </c>
      <c r="E3303" s="1">
        <v>3302</v>
      </c>
      <c r="F3303" s="1">
        <v>14</v>
      </c>
      <c r="G3303" s="1" t="s">
        <v>5168</v>
      </c>
      <c r="H3303" s="1" t="s">
        <v>7064</v>
      </c>
      <c r="I3303" s="1">
        <v>5</v>
      </c>
      <c r="L3303" s="1">
        <v>2</v>
      </c>
      <c r="M3303" s="1" t="s">
        <v>14441</v>
      </c>
      <c r="N3303" s="1" t="s">
        <v>14442</v>
      </c>
      <c r="T3303" s="1" t="s">
        <v>15307</v>
      </c>
      <c r="Y3303" s="1" t="s">
        <v>15711</v>
      </c>
      <c r="Z3303" s="1" t="s">
        <v>15712</v>
      </c>
      <c r="AG3303" s="1" t="s">
        <v>15633</v>
      </c>
      <c r="AI3303" s="1" t="s">
        <v>9961</v>
      </c>
      <c r="BB3303" s="1" t="s">
        <v>1240</v>
      </c>
      <c r="BC3303" s="1" t="s">
        <v>7387</v>
      </c>
      <c r="BD3303" s="1" t="s">
        <v>5359</v>
      </c>
      <c r="BE3303" s="1" t="s">
        <v>10995</v>
      </c>
      <c r="BF3303" s="1" t="s">
        <v>13507</v>
      </c>
      <c r="BU3303" s="1" t="s">
        <v>16164</v>
      </c>
    </row>
    <row r="3304" spans="1:73" ht="13.5" customHeight="1">
      <c r="A3304" s="4" t="str">
        <f t="shared" si="98"/>
        <v>1702_각남면_0137</v>
      </c>
      <c r="B3304" s="1">
        <v>1702</v>
      </c>
      <c r="C3304" s="1" t="s">
        <v>12741</v>
      </c>
      <c r="D3304" s="1" t="s">
        <v>12742</v>
      </c>
      <c r="E3304" s="1">
        <v>3303</v>
      </c>
      <c r="F3304" s="1">
        <v>14</v>
      </c>
      <c r="G3304" s="1" t="s">
        <v>5168</v>
      </c>
      <c r="H3304" s="1" t="s">
        <v>7064</v>
      </c>
      <c r="I3304" s="1">
        <v>5</v>
      </c>
      <c r="L3304" s="1">
        <v>2</v>
      </c>
      <c r="M3304" s="1" t="s">
        <v>14441</v>
      </c>
      <c r="N3304" s="1" t="s">
        <v>14442</v>
      </c>
      <c r="T3304" s="1" t="s">
        <v>15307</v>
      </c>
      <c r="U3304" s="1" t="s">
        <v>130</v>
      </c>
      <c r="V3304" s="1" t="s">
        <v>7309</v>
      </c>
      <c r="Y3304" s="1" t="s">
        <v>5360</v>
      </c>
      <c r="Z3304" s="1" t="s">
        <v>9276</v>
      </c>
      <c r="AG3304" s="1" t="s">
        <v>15633</v>
      </c>
      <c r="AI3304" s="1" t="s">
        <v>9961</v>
      </c>
      <c r="BC3304" s="1" t="s">
        <v>7387</v>
      </c>
      <c r="BE3304" s="1" t="s">
        <v>10995</v>
      </c>
      <c r="BF3304" s="1" t="s">
        <v>13511</v>
      </c>
    </row>
    <row r="3305" spans="1:73" ht="13.5" customHeight="1">
      <c r="A3305" s="4" t="str">
        <f t="shared" si="98"/>
        <v>1702_각남면_0137</v>
      </c>
      <c r="B3305" s="1">
        <v>1702</v>
      </c>
      <c r="C3305" s="1" t="s">
        <v>12741</v>
      </c>
      <c r="D3305" s="1" t="s">
        <v>12742</v>
      </c>
      <c r="E3305" s="1">
        <v>3304</v>
      </c>
      <c r="F3305" s="1">
        <v>14</v>
      </c>
      <c r="G3305" s="1" t="s">
        <v>5168</v>
      </c>
      <c r="H3305" s="1" t="s">
        <v>7064</v>
      </c>
      <c r="I3305" s="1">
        <v>5</v>
      </c>
      <c r="L3305" s="1">
        <v>2</v>
      </c>
      <c r="M3305" s="1" t="s">
        <v>14441</v>
      </c>
      <c r="N3305" s="1" t="s">
        <v>14442</v>
      </c>
      <c r="T3305" s="1" t="s">
        <v>15307</v>
      </c>
      <c r="U3305" s="1" t="s">
        <v>143</v>
      </c>
      <c r="V3305" s="1" t="s">
        <v>7311</v>
      </c>
      <c r="Y3305" s="1" t="s">
        <v>5361</v>
      </c>
      <c r="Z3305" s="1" t="s">
        <v>9277</v>
      </c>
      <c r="AG3305" s="1" t="s">
        <v>15633</v>
      </c>
      <c r="AI3305" s="1" t="s">
        <v>9961</v>
      </c>
      <c r="BC3305" s="1" t="s">
        <v>7387</v>
      </c>
      <c r="BE3305" s="1" t="s">
        <v>10995</v>
      </c>
      <c r="BF3305" s="1" t="s">
        <v>13512</v>
      </c>
    </row>
    <row r="3306" spans="1:73" ht="13.5" customHeight="1">
      <c r="A3306" s="4" t="str">
        <f t="shared" si="98"/>
        <v>1702_각남면_0137</v>
      </c>
      <c r="B3306" s="1">
        <v>1702</v>
      </c>
      <c r="C3306" s="1" t="s">
        <v>12741</v>
      </c>
      <c r="D3306" s="1" t="s">
        <v>12742</v>
      </c>
      <c r="E3306" s="1">
        <v>3305</v>
      </c>
      <c r="F3306" s="1">
        <v>14</v>
      </c>
      <c r="G3306" s="1" t="s">
        <v>5168</v>
      </c>
      <c r="H3306" s="1" t="s">
        <v>7064</v>
      </c>
      <c r="I3306" s="1">
        <v>5</v>
      </c>
      <c r="L3306" s="1">
        <v>2</v>
      </c>
      <c r="M3306" s="1" t="s">
        <v>14441</v>
      </c>
      <c r="N3306" s="1" t="s">
        <v>14442</v>
      </c>
      <c r="T3306" s="1" t="s">
        <v>15307</v>
      </c>
      <c r="U3306" s="1" t="s">
        <v>143</v>
      </c>
      <c r="V3306" s="1" t="s">
        <v>7311</v>
      </c>
      <c r="Y3306" s="1" t="s">
        <v>5362</v>
      </c>
      <c r="Z3306" s="1" t="s">
        <v>9278</v>
      </c>
      <c r="AG3306" s="1" t="s">
        <v>15633</v>
      </c>
      <c r="AI3306" s="1" t="s">
        <v>9961</v>
      </c>
      <c r="BC3306" s="1" t="s">
        <v>7387</v>
      </c>
      <c r="BE3306" s="1" t="s">
        <v>10995</v>
      </c>
      <c r="BF3306" s="1" t="s">
        <v>13509</v>
      </c>
    </row>
    <row r="3307" spans="1:73" ht="13.5" customHeight="1">
      <c r="A3307" s="4" t="str">
        <f t="shared" si="98"/>
        <v>1702_각남면_0137</v>
      </c>
      <c r="B3307" s="1">
        <v>1702</v>
      </c>
      <c r="C3307" s="1" t="s">
        <v>12741</v>
      </c>
      <c r="D3307" s="1" t="s">
        <v>12742</v>
      </c>
      <c r="E3307" s="1">
        <v>3306</v>
      </c>
      <c r="F3307" s="1">
        <v>14</v>
      </c>
      <c r="G3307" s="1" t="s">
        <v>5168</v>
      </c>
      <c r="H3307" s="1" t="s">
        <v>7064</v>
      </c>
      <c r="I3307" s="1">
        <v>5</v>
      </c>
      <c r="L3307" s="1">
        <v>2</v>
      </c>
      <c r="M3307" s="1" t="s">
        <v>14441</v>
      </c>
      <c r="N3307" s="1" t="s">
        <v>14442</v>
      </c>
      <c r="T3307" s="1" t="s">
        <v>15307</v>
      </c>
      <c r="U3307" s="1" t="s">
        <v>143</v>
      </c>
      <c r="V3307" s="1" t="s">
        <v>7311</v>
      </c>
      <c r="Y3307" s="1" t="s">
        <v>5363</v>
      </c>
      <c r="Z3307" s="1" t="s">
        <v>9279</v>
      </c>
      <c r="AG3307" s="1" t="s">
        <v>15633</v>
      </c>
      <c r="AI3307" s="1" t="s">
        <v>9961</v>
      </c>
    </row>
    <row r="3308" spans="1:73" ht="13.5" customHeight="1">
      <c r="A3308" s="4" t="str">
        <f t="shared" si="98"/>
        <v>1702_각남면_0137</v>
      </c>
      <c r="B3308" s="1">
        <v>1702</v>
      </c>
      <c r="C3308" s="1" t="s">
        <v>12741</v>
      </c>
      <c r="D3308" s="1" t="s">
        <v>12742</v>
      </c>
      <c r="E3308" s="1">
        <v>3307</v>
      </c>
      <c r="F3308" s="1">
        <v>14</v>
      </c>
      <c r="G3308" s="1" t="s">
        <v>5168</v>
      </c>
      <c r="H3308" s="1" t="s">
        <v>7064</v>
      </c>
      <c r="I3308" s="1">
        <v>5</v>
      </c>
      <c r="L3308" s="1">
        <v>2</v>
      </c>
      <c r="M3308" s="1" t="s">
        <v>14441</v>
      </c>
      <c r="N3308" s="1" t="s">
        <v>14442</v>
      </c>
      <c r="T3308" s="1" t="s">
        <v>15307</v>
      </c>
      <c r="W3308" s="1" t="s">
        <v>447</v>
      </c>
      <c r="X3308" s="1" t="s">
        <v>7762</v>
      </c>
      <c r="Y3308" s="1" t="s">
        <v>5364</v>
      </c>
      <c r="Z3308" s="1" t="s">
        <v>9280</v>
      </c>
      <c r="AG3308" s="1" t="s">
        <v>15633</v>
      </c>
      <c r="AI3308" s="1" t="s">
        <v>9961</v>
      </c>
    </row>
    <row r="3309" spans="1:73" ht="13.5" customHeight="1">
      <c r="A3309" s="4" t="str">
        <f t="shared" si="98"/>
        <v>1702_각남면_0137</v>
      </c>
      <c r="B3309" s="1">
        <v>1702</v>
      </c>
      <c r="C3309" s="1" t="s">
        <v>12741</v>
      </c>
      <c r="D3309" s="1" t="s">
        <v>12742</v>
      </c>
      <c r="E3309" s="1">
        <v>3308</v>
      </c>
      <c r="F3309" s="1">
        <v>14</v>
      </c>
      <c r="G3309" s="1" t="s">
        <v>5168</v>
      </c>
      <c r="H3309" s="1" t="s">
        <v>7064</v>
      </c>
      <c r="I3309" s="1">
        <v>5</v>
      </c>
      <c r="L3309" s="1">
        <v>2</v>
      </c>
      <c r="M3309" s="1" t="s">
        <v>14441</v>
      </c>
      <c r="N3309" s="1" t="s">
        <v>14442</v>
      </c>
      <c r="T3309" s="1" t="s">
        <v>15307</v>
      </c>
      <c r="W3309" s="1" t="s">
        <v>447</v>
      </c>
      <c r="X3309" s="1" t="s">
        <v>7762</v>
      </c>
      <c r="Y3309" s="1" t="s">
        <v>3985</v>
      </c>
      <c r="Z3309" s="1" t="s">
        <v>8104</v>
      </c>
      <c r="AF3309" s="1" t="s">
        <v>1130</v>
      </c>
      <c r="AG3309" s="1" t="s">
        <v>9834</v>
      </c>
      <c r="AH3309" s="1" t="s">
        <v>3279</v>
      </c>
      <c r="AI3309" s="1" t="s">
        <v>9961</v>
      </c>
    </row>
    <row r="3310" spans="1:73" ht="13.5" customHeight="1">
      <c r="A3310" s="4" t="str">
        <f t="shared" si="98"/>
        <v>1702_각남면_0137</v>
      </c>
      <c r="B3310" s="1">
        <v>1702</v>
      </c>
      <c r="C3310" s="1" t="s">
        <v>12741</v>
      </c>
      <c r="D3310" s="1" t="s">
        <v>12742</v>
      </c>
      <c r="E3310" s="1">
        <v>3309</v>
      </c>
      <c r="F3310" s="1">
        <v>14</v>
      </c>
      <c r="G3310" s="1" t="s">
        <v>5168</v>
      </c>
      <c r="H3310" s="1" t="s">
        <v>7064</v>
      </c>
      <c r="I3310" s="1">
        <v>5</v>
      </c>
      <c r="L3310" s="1">
        <v>3</v>
      </c>
      <c r="M3310" s="1" t="s">
        <v>2173</v>
      </c>
      <c r="N3310" s="1" t="s">
        <v>14704</v>
      </c>
      <c r="T3310" s="1" t="s">
        <v>14194</v>
      </c>
      <c r="U3310" s="1" t="s">
        <v>194</v>
      </c>
      <c r="V3310" s="1" t="s">
        <v>7558</v>
      </c>
      <c r="W3310" s="1" t="s">
        <v>76</v>
      </c>
      <c r="X3310" s="1" t="s">
        <v>12974</v>
      </c>
      <c r="Y3310" s="1" t="s">
        <v>5365</v>
      </c>
      <c r="Z3310" s="1" t="s">
        <v>9281</v>
      </c>
      <c r="AC3310" s="1">
        <v>65</v>
      </c>
      <c r="AD3310" s="1" t="s">
        <v>319</v>
      </c>
      <c r="AE3310" s="1" t="s">
        <v>7865</v>
      </c>
      <c r="AJ3310" s="1" t="s">
        <v>17</v>
      </c>
      <c r="AK3310" s="1" t="s">
        <v>9936</v>
      </c>
      <c r="AL3310" s="1" t="s">
        <v>79</v>
      </c>
      <c r="AM3310" s="1" t="s">
        <v>13206</v>
      </c>
      <c r="AT3310" s="1" t="s">
        <v>46</v>
      </c>
      <c r="AU3310" s="1" t="s">
        <v>7417</v>
      </c>
      <c r="AV3310" s="1" t="s">
        <v>1854</v>
      </c>
      <c r="AW3310" s="1" t="s">
        <v>10406</v>
      </c>
      <c r="BG3310" s="1" t="s">
        <v>46</v>
      </c>
      <c r="BH3310" s="1" t="s">
        <v>7417</v>
      </c>
      <c r="BI3310" s="1" t="s">
        <v>768</v>
      </c>
      <c r="BJ3310" s="1" t="s">
        <v>9548</v>
      </c>
      <c r="BK3310" s="1" t="s">
        <v>46</v>
      </c>
      <c r="BL3310" s="1" t="s">
        <v>7417</v>
      </c>
      <c r="BM3310" s="1" t="s">
        <v>5366</v>
      </c>
      <c r="BN3310" s="1" t="s">
        <v>11004</v>
      </c>
      <c r="BO3310" s="1" t="s">
        <v>46</v>
      </c>
      <c r="BP3310" s="1" t="s">
        <v>7417</v>
      </c>
      <c r="BQ3310" s="1" t="s">
        <v>4791</v>
      </c>
      <c r="BR3310" s="1" t="s">
        <v>8980</v>
      </c>
      <c r="BS3310" s="1" t="s">
        <v>806</v>
      </c>
      <c r="BT3310" s="1" t="s">
        <v>14135</v>
      </c>
    </row>
    <row r="3311" spans="1:73" ht="13.5" customHeight="1">
      <c r="A3311" s="4" t="str">
        <f t="shared" si="98"/>
        <v>1702_각남면_0137</v>
      </c>
      <c r="B3311" s="1">
        <v>1702</v>
      </c>
      <c r="C3311" s="1" t="s">
        <v>12741</v>
      </c>
      <c r="D3311" s="1" t="s">
        <v>12742</v>
      </c>
      <c r="E3311" s="1">
        <v>3310</v>
      </c>
      <c r="F3311" s="1">
        <v>14</v>
      </c>
      <c r="G3311" s="1" t="s">
        <v>5168</v>
      </c>
      <c r="H3311" s="1" t="s">
        <v>7064</v>
      </c>
      <c r="I3311" s="1">
        <v>5</v>
      </c>
      <c r="L3311" s="1">
        <v>3</v>
      </c>
      <c r="M3311" s="1" t="s">
        <v>2173</v>
      </c>
      <c r="N3311" s="1" t="s">
        <v>14704</v>
      </c>
      <c r="S3311" s="1" t="s">
        <v>49</v>
      </c>
      <c r="T3311" s="1" t="s">
        <v>2878</v>
      </c>
      <c r="W3311" s="1" t="s">
        <v>400</v>
      </c>
      <c r="X3311" s="1" t="s">
        <v>7759</v>
      </c>
      <c r="Y3311" s="1" t="s">
        <v>88</v>
      </c>
      <c r="Z3311" s="1" t="s">
        <v>7814</v>
      </c>
      <c r="AC3311" s="1">
        <v>58</v>
      </c>
      <c r="AD3311" s="1" t="s">
        <v>410</v>
      </c>
      <c r="AE3311" s="1" t="s">
        <v>9801</v>
      </c>
      <c r="AJ3311" s="1" t="s">
        <v>17</v>
      </c>
      <c r="AK3311" s="1" t="s">
        <v>9936</v>
      </c>
      <c r="AL3311" s="1" t="s">
        <v>401</v>
      </c>
      <c r="AM3311" s="1" t="s">
        <v>9996</v>
      </c>
      <c r="AT3311" s="1" t="s">
        <v>46</v>
      </c>
      <c r="AU3311" s="1" t="s">
        <v>7417</v>
      </c>
      <c r="AV3311" s="1" t="s">
        <v>1438</v>
      </c>
      <c r="AW3311" s="1" t="s">
        <v>8132</v>
      </c>
      <c r="BG3311" s="1" t="s">
        <v>46</v>
      </c>
      <c r="BH3311" s="1" t="s">
        <v>7417</v>
      </c>
      <c r="BI3311" s="1" t="s">
        <v>15799</v>
      </c>
      <c r="BJ3311" s="1" t="s">
        <v>13023</v>
      </c>
      <c r="BK3311" s="1" t="s">
        <v>46</v>
      </c>
      <c r="BL3311" s="1" t="s">
        <v>7417</v>
      </c>
      <c r="BM3311" s="1" t="s">
        <v>5367</v>
      </c>
      <c r="BN3311" s="1" t="s">
        <v>11873</v>
      </c>
      <c r="BO3311" s="1" t="s">
        <v>46</v>
      </c>
      <c r="BP3311" s="1" t="s">
        <v>7417</v>
      </c>
      <c r="BQ3311" s="1" t="s">
        <v>5368</v>
      </c>
      <c r="BR3311" s="1" t="s">
        <v>13958</v>
      </c>
      <c r="BS3311" s="1" t="s">
        <v>149</v>
      </c>
      <c r="BT3311" s="1" t="s">
        <v>9962</v>
      </c>
    </row>
    <row r="3312" spans="1:73" ht="13.5" customHeight="1">
      <c r="A3312" s="4" t="str">
        <f t="shared" si="98"/>
        <v>1702_각남면_0137</v>
      </c>
      <c r="B3312" s="1">
        <v>1702</v>
      </c>
      <c r="C3312" s="1" t="s">
        <v>12741</v>
      </c>
      <c r="D3312" s="1" t="s">
        <v>12742</v>
      </c>
      <c r="E3312" s="1">
        <v>3311</v>
      </c>
      <c r="F3312" s="1">
        <v>14</v>
      </c>
      <c r="G3312" s="1" t="s">
        <v>5168</v>
      </c>
      <c r="H3312" s="1" t="s">
        <v>7064</v>
      </c>
      <c r="I3312" s="1">
        <v>5</v>
      </c>
      <c r="L3312" s="1">
        <v>3</v>
      </c>
      <c r="M3312" s="1" t="s">
        <v>2173</v>
      </c>
      <c r="N3312" s="1" t="s">
        <v>14704</v>
      </c>
      <c r="S3312" s="1" t="s">
        <v>68</v>
      </c>
      <c r="T3312" s="1" t="s">
        <v>7222</v>
      </c>
      <c r="U3312" s="1" t="s">
        <v>5369</v>
      </c>
      <c r="V3312" s="1" t="s">
        <v>7642</v>
      </c>
      <c r="Y3312" s="1" t="s">
        <v>15826</v>
      </c>
      <c r="Z3312" s="1" t="s">
        <v>13032</v>
      </c>
      <c r="AC3312" s="1">
        <v>29</v>
      </c>
      <c r="AD3312" s="1" t="s">
        <v>232</v>
      </c>
      <c r="AE3312" s="1" t="s">
        <v>9785</v>
      </c>
    </row>
    <row r="3313" spans="1:73" ht="13.5" customHeight="1">
      <c r="A3313" s="4" t="str">
        <f t="shared" si="98"/>
        <v>1702_각남면_0137</v>
      </c>
      <c r="B3313" s="1">
        <v>1702</v>
      </c>
      <c r="C3313" s="1" t="s">
        <v>12741</v>
      </c>
      <c r="D3313" s="1" t="s">
        <v>12742</v>
      </c>
      <c r="E3313" s="1">
        <v>3312</v>
      </c>
      <c r="F3313" s="1">
        <v>14</v>
      </c>
      <c r="G3313" s="1" t="s">
        <v>5168</v>
      </c>
      <c r="H3313" s="1" t="s">
        <v>7064</v>
      </c>
      <c r="I3313" s="1">
        <v>5</v>
      </c>
      <c r="L3313" s="1">
        <v>3</v>
      </c>
      <c r="M3313" s="1" t="s">
        <v>2173</v>
      </c>
      <c r="N3313" s="1" t="s">
        <v>14704</v>
      </c>
      <c r="S3313" s="1" t="s">
        <v>117</v>
      </c>
      <c r="T3313" s="1" t="s">
        <v>7223</v>
      </c>
      <c r="W3313" s="1" t="s">
        <v>148</v>
      </c>
      <c r="X3313" s="1" t="s">
        <v>11263</v>
      </c>
      <c r="Y3313" s="1" t="s">
        <v>88</v>
      </c>
      <c r="Z3313" s="1" t="s">
        <v>7814</v>
      </c>
      <c r="AC3313" s="1">
        <v>25</v>
      </c>
      <c r="AD3313" s="1" t="s">
        <v>125</v>
      </c>
      <c r="AE3313" s="1" t="s">
        <v>9771</v>
      </c>
      <c r="AF3313" s="1" t="s">
        <v>100</v>
      </c>
      <c r="AG3313" s="1" t="s">
        <v>9819</v>
      </c>
    </row>
    <row r="3314" spans="1:73" ht="13.5" customHeight="1">
      <c r="A3314" s="4" t="str">
        <f t="shared" si="98"/>
        <v>1702_각남면_0137</v>
      </c>
      <c r="B3314" s="1">
        <v>1702</v>
      </c>
      <c r="C3314" s="1" t="s">
        <v>12741</v>
      </c>
      <c r="D3314" s="1" t="s">
        <v>12742</v>
      </c>
      <c r="E3314" s="1">
        <v>3313</v>
      </c>
      <c r="F3314" s="1">
        <v>14</v>
      </c>
      <c r="G3314" s="1" t="s">
        <v>5168</v>
      </c>
      <c r="H3314" s="1" t="s">
        <v>7064</v>
      </c>
      <c r="I3314" s="1">
        <v>5</v>
      </c>
      <c r="L3314" s="1">
        <v>4</v>
      </c>
      <c r="M3314" s="1" t="s">
        <v>14966</v>
      </c>
      <c r="N3314" s="1" t="s">
        <v>14967</v>
      </c>
      <c r="T3314" s="1" t="s">
        <v>14194</v>
      </c>
      <c r="U3314" s="1" t="s">
        <v>172</v>
      </c>
      <c r="V3314" s="1" t="s">
        <v>7314</v>
      </c>
      <c r="W3314" s="1" t="s">
        <v>1021</v>
      </c>
      <c r="X3314" s="1" t="s">
        <v>7773</v>
      </c>
      <c r="Y3314" s="1" t="s">
        <v>4065</v>
      </c>
      <c r="Z3314" s="1" t="s">
        <v>9282</v>
      </c>
      <c r="AC3314" s="1">
        <v>53</v>
      </c>
      <c r="AD3314" s="1" t="s">
        <v>40</v>
      </c>
      <c r="AE3314" s="1" t="s">
        <v>9762</v>
      </c>
      <c r="AJ3314" s="1" t="s">
        <v>17</v>
      </c>
      <c r="AK3314" s="1" t="s">
        <v>9936</v>
      </c>
      <c r="AL3314" s="1" t="s">
        <v>193</v>
      </c>
      <c r="AM3314" s="1" t="s">
        <v>10003</v>
      </c>
      <c r="AT3314" s="1" t="s">
        <v>46</v>
      </c>
      <c r="AU3314" s="1" t="s">
        <v>7417</v>
      </c>
      <c r="AV3314" s="1" t="s">
        <v>2459</v>
      </c>
      <c r="AW3314" s="1" t="s">
        <v>10509</v>
      </c>
      <c r="BG3314" s="1" t="s">
        <v>46</v>
      </c>
      <c r="BH3314" s="1" t="s">
        <v>7417</v>
      </c>
      <c r="BI3314" s="1" t="s">
        <v>2408</v>
      </c>
      <c r="BJ3314" s="1" t="s">
        <v>11271</v>
      </c>
      <c r="BK3314" s="1" t="s">
        <v>46</v>
      </c>
      <c r="BL3314" s="1" t="s">
        <v>7417</v>
      </c>
      <c r="BM3314" s="1" t="s">
        <v>2603</v>
      </c>
      <c r="BN3314" s="1" t="s">
        <v>11368</v>
      </c>
      <c r="BO3314" s="1" t="s">
        <v>46</v>
      </c>
      <c r="BP3314" s="1" t="s">
        <v>7417</v>
      </c>
      <c r="BQ3314" s="1" t="s">
        <v>2769</v>
      </c>
      <c r="BR3314" s="1" t="s">
        <v>13816</v>
      </c>
      <c r="BS3314" s="1" t="s">
        <v>79</v>
      </c>
      <c r="BT3314" s="1" t="s">
        <v>14129</v>
      </c>
    </row>
    <row r="3315" spans="1:73" ht="13.5" customHeight="1">
      <c r="A3315" s="4" t="str">
        <f t="shared" si="98"/>
        <v>1702_각남면_0137</v>
      </c>
      <c r="B3315" s="1">
        <v>1702</v>
      </c>
      <c r="C3315" s="1" t="s">
        <v>12741</v>
      </c>
      <c r="D3315" s="1" t="s">
        <v>12742</v>
      </c>
      <c r="E3315" s="1">
        <v>3314</v>
      </c>
      <c r="F3315" s="1">
        <v>14</v>
      </c>
      <c r="G3315" s="1" t="s">
        <v>5168</v>
      </c>
      <c r="H3315" s="1" t="s">
        <v>7064</v>
      </c>
      <c r="I3315" s="1">
        <v>5</v>
      </c>
      <c r="L3315" s="1">
        <v>4</v>
      </c>
      <c r="M3315" s="1" t="s">
        <v>14966</v>
      </c>
      <c r="N3315" s="1" t="s">
        <v>14967</v>
      </c>
      <c r="S3315" s="1" t="s">
        <v>49</v>
      </c>
      <c r="T3315" s="1" t="s">
        <v>2878</v>
      </c>
      <c r="W3315" s="1" t="s">
        <v>155</v>
      </c>
      <c r="X3315" s="1" t="s">
        <v>7753</v>
      </c>
      <c r="Y3315" s="1" t="s">
        <v>88</v>
      </c>
      <c r="Z3315" s="1" t="s">
        <v>7814</v>
      </c>
      <c r="AC3315" s="1">
        <v>56</v>
      </c>
      <c r="AD3315" s="1" t="s">
        <v>611</v>
      </c>
      <c r="AE3315" s="1" t="s">
        <v>9539</v>
      </c>
      <c r="AJ3315" s="1" t="s">
        <v>17</v>
      </c>
      <c r="AK3315" s="1" t="s">
        <v>9936</v>
      </c>
      <c r="AL3315" s="1" t="s">
        <v>348</v>
      </c>
      <c r="AM3315" s="1" t="s">
        <v>10001</v>
      </c>
      <c r="AT3315" s="1" t="s">
        <v>46</v>
      </c>
      <c r="AU3315" s="1" t="s">
        <v>7417</v>
      </c>
      <c r="AV3315" s="1" t="s">
        <v>1708</v>
      </c>
      <c r="AW3315" s="1" t="s">
        <v>8221</v>
      </c>
      <c r="BG3315" s="1" t="s">
        <v>46</v>
      </c>
      <c r="BH3315" s="1" t="s">
        <v>7417</v>
      </c>
      <c r="BI3315" s="1" t="s">
        <v>1854</v>
      </c>
      <c r="BJ3315" s="1" t="s">
        <v>10406</v>
      </c>
      <c r="BK3315" s="1" t="s">
        <v>615</v>
      </c>
      <c r="BL3315" s="1" t="s">
        <v>10199</v>
      </c>
      <c r="BM3315" s="1" t="s">
        <v>5370</v>
      </c>
      <c r="BN3315" s="1" t="s">
        <v>11657</v>
      </c>
      <c r="BO3315" s="1" t="s">
        <v>46</v>
      </c>
      <c r="BP3315" s="1" t="s">
        <v>7417</v>
      </c>
      <c r="BQ3315" s="1" t="s">
        <v>3112</v>
      </c>
      <c r="BR3315" s="1" t="s">
        <v>13969</v>
      </c>
      <c r="BS3315" s="1" t="s">
        <v>149</v>
      </c>
      <c r="BT3315" s="1" t="s">
        <v>9962</v>
      </c>
    </row>
    <row r="3316" spans="1:73" ht="13.5" customHeight="1">
      <c r="A3316" s="4" t="str">
        <f t="shared" si="98"/>
        <v>1702_각남면_0137</v>
      </c>
      <c r="B3316" s="1">
        <v>1702</v>
      </c>
      <c r="C3316" s="1" t="s">
        <v>12741</v>
      </c>
      <c r="D3316" s="1" t="s">
        <v>12742</v>
      </c>
      <c r="E3316" s="1">
        <v>3315</v>
      </c>
      <c r="F3316" s="1">
        <v>14</v>
      </c>
      <c r="G3316" s="1" t="s">
        <v>5168</v>
      </c>
      <c r="H3316" s="1" t="s">
        <v>7064</v>
      </c>
      <c r="I3316" s="1">
        <v>5</v>
      </c>
      <c r="L3316" s="1">
        <v>4</v>
      </c>
      <c r="M3316" s="1" t="s">
        <v>14966</v>
      </c>
      <c r="N3316" s="1" t="s">
        <v>14967</v>
      </c>
      <c r="S3316" s="1" t="s">
        <v>64</v>
      </c>
      <c r="T3316" s="1" t="s">
        <v>7221</v>
      </c>
      <c r="Y3316" s="1" t="s">
        <v>5371</v>
      </c>
      <c r="Z3316" s="1" t="s">
        <v>9283</v>
      </c>
      <c r="AC3316" s="1">
        <v>14</v>
      </c>
      <c r="AD3316" s="1" t="s">
        <v>159</v>
      </c>
      <c r="AE3316" s="1" t="s">
        <v>9777</v>
      </c>
    </row>
    <row r="3317" spans="1:73" ht="13.5" customHeight="1">
      <c r="A3317" s="4" t="str">
        <f t="shared" si="98"/>
        <v>1702_각남면_0137</v>
      </c>
      <c r="B3317" s="1">
        <v>1702</v>
      </c>
      <c r="C3317" s="1" t="s">
        <v>12741</v>
      </c>
      <c r="D3317" s="1" t="s">
        <v>12742</v>
      </c>
      <c r="E3317" s="1">
        <v>3316</v>
      </c>
      <c r="F3317" s="1">
        <v>14</v>
      </c>
      <c r="G3317" s="1" t="s">
        <v>5168</v>
      </c>
      <c r="H3317" s="1" t="s">
        <v>7064</v>
      </c>
      <c r="I3317" s="1">
        <v>5</v>
      </c>
      <c r="L3317" s="1">
        <v>5</v>
      </c>
      <c r="M3317" s="1" t="s">
        <v>394</v>
      </c>
      <c r="N3317" s="1" t="s">
        <v>8850</v>
      </c>
      <c r="T3317" s="1" t="s">
        <v>14194</v>
      </c>
      <c r="U3317" s="1" t="s">
        <v>4639</v>
      </c>
      <c r="V3317" s="1" t="s">
        <v>7603</v>
      </c>
      <c r="Y3317" s="1" t="s">
        <v>394</v>
      </c>
      <c r="Z3317" s="1" t="s">
        <v>8850</v>
      </c>
      <c r="AC3317" s="1">
        <v>62</v>
      </c>
      <c r="AD3317" s="1" t="s">
        <v>99</v>
      </c>
      <c r="AE3317" s="1" t="s">
        <v>9768</v>
      </c>
      <c r="AJ3317" s="1" t="s">
        <v>17</v>
      </c>
      <c r="AK3317" s="1" t="s">
        <v>9936</v>
      </c>
      <c r="AL3317" s="1" t="s">
        <v>97</v>
      </c>
      <c r="AM3317" s="1" t="s">
        <v>9880</v>
      </c>
      <c r="AN3317" s="1" t="s">
        <v>456</v>
      </c>
      <c r="AO3317" s="1" t="s">
        <v>7287</v>
      </c>
      <c r="AP3317" s="1" t="s">
        <v>1757</v>
      </c>
      <c r="AQ3317" s="1" t="s">
        <v>10065</v>
      </c>
      <c r="AR3317" s="1" t="s">
        <v>2969</v>
      </c>
      <c r="AS3317" s="1" t="s">
        <v>10094</v>
      </c>
      <c r="AT3317" s="1" t="s">
        <v>46</v>
      </c>
      <c r="AU3317" s="1" t="s">
        <v>7417</v>
      </c>
      <c r="AV3317" s="1" t="s">
        <v>1016</v>
      </c>
      <c r="AW3317" s="1" t="s">
        <v>8943</v>
      </c>
      <c r="BB3317" s="1" t="s">
        <v>141</v>
      </c>
      <c r="BC3317" s="1" t="s">
        <v>7634</v>
      </c>
      <c r="BD3317" s="1" t="s">
        <v>15325</v>
      </c>
      <c r="BE3317" s="1" t="s">
        <v>8147</v>
      </c>
      <c r="BG3317" s="1" t="s">
        <v>46</v>
      </c>
      <c r="BH3317" s="1" t="s">
        <v>7417</v>
      </c>
      <c r="BI3317" s="1" t="s">
        <v>300</v>
      </c>
      <c r="BJ3317" s="1" t="s">
        <v>8150</v>
      </c>
      <c r="BK3317" s="1" t="s">
        <v>46</v>
      </c>
      <c r="BL3317" s="1" t="s">
        <v>7417</v>
      </c>
      <c r="BM3317" s="1" t="s">
        <v>976</v>
      </c>
      <c r="BN3317" s="1" t="s">
        <v>8019</v>
      </c>
      <c r="BO3317" s="1" t="s">
        <v>57</v>
      </c>
      <c r="BP3317" s="1" t="s">
        <v>7320</v>
      </c>
      <c r="BQ3317" s="1" t="s">
        <v>555</v>
      </c>
      <c r="BR3317" s="1" t="s">
        <v>8173</v>
      </c>
      <c r="BS3317" s="1" t="s">
        <v>97</v>
      </c>
      <c r="BT3317" s="1" t="s">
        <v>9880</v>
      </c>
      <c r="BU3317" s="1" t="s">
        <v>16121</v>
      </c>
    </row>
    <row r="3318" spans="1:73" ht="13.5" customHeight="1">
      <c r="A3318" s="4" t="str">
        <f t="shared" si="98"/>
        <v>1702_각남면_0137</v>
      </c>
      <c r="B3318" s="1">
        <v>1702</v>
      </c>
      <c r="C3318" s="1" t="s">
        <v>12741</v>
      </c>
      <c r="D3318" s="1" t="s">
        <v>12742</v>
      </c>
      <c r="E3318" s="1">
        <v>3317</v>
      </c>
      <c r="F3318" s="1">
        <v>14</v>
      </c>
      <c r="G3318" s="1" t="s">
        <v>5168</v>
      </c>
      <c r="H3318" s="1" t="s">
        <v>7064</v>
      </c>
      <c r="I3318" s="1">
        <v>5</v>
      </c>
      <c r="L3318" s="1">
        <v>5</v>
      </c>
      <c r="M3318" s="1" t="s">
        <v>394</v>
      </c>
      <c r="N3318" s="1" t="s">
        <v>8850</v>
      </c>
      <c r="S3318" s="1" t="s">
        <v>49</v>
      </c>
      <c r="T3318" s="1" t="s">
        <v>2878</v>
      </c>
      <c r="U3318" s="1" t="s">
        <v>128</v>
      </c>
      <c r="V3318" s="1" t="s">
        <v>7236</v>
      </c>
      <c r="Y3318" s="1" t="s">
        <v>15317</v>
      </c>
      <c r="Z3318" s="1" t="s">
        <v>7822</v>
      </c>
      <c r="AC3318" s="1">
        <v>45</v>
      </c>
      <c r="AD3318" s="1" t="s">
        <v>203</v>
      </c>
      <c r="AE3318" s="1" t="s">
        <v>9782</v>
      </c>
      <c r="AJ3318" s="1" t="s">
        <v>17</v>
      </c>
      <c r="AK3318" s="1" t="s">
        <v>9936</v>
      </c>
      <c r="AL3318" s="1" t="s">
        <v>97</v>
      </c>
      <c r="AM3318" s="1" t="s">
        <v>9880</v>
      </c>
      <c r="AT3318" s="1" t="s">
        <v>46</v>
      </c>
      <c r="AU3318" s="1" t="s">
        <v>7417</v>
      </c>
      <c r="AV3318" s="1" t="s">
        <v>5372</v>
      </c>
      <c r="AW3318" s="1" t="s">
        <v>10748</v>
      </c>
      <c r="BG3318" s="1" t="s">
        <v>46</v>
      </c>
      <c r="BH3318" s="1" t="s">
        <v>7417</v>
      </c>
      <c r="BI3318" s="1" t="s">
        <v>5373</v>
      </c>
      <c r="BJ3318" s="1" t="s">
        <v>8661</v>
      </c>
      <c r="BK3318" s="1" t="s">
        <v>46</v>
      </c>
      <c r="BL3318" s="1" t="s">
        <v>7417</v>
      </c>
      <c r="BM3318" s="1" t="s">
        <v>5374</v>
      </c>
      <c r="BN3318" s="1" t="s">
        <v>11874</v>
      </c>
      <c r="BO3318" s="1" t="s">
        <v>247</v>
      </c>
      <c r="BP3318" s="1" t="s">
        <v>7367</v>
      </c>
      <c r="BQ3318" s="1" t="s">
        <v>5375</v>
      </c>
      <c r="BR3318" s="1" t="s">
        <v>13858</v>
      </c>
      <c r="BS3318" s="1" t="s">
        <v>79</v>
      </c>
      <c r="BT3318" s="1" t="s">
        <v>14129</v>
      </c>
    </row>
    <row r="3319" spans="1:73" ht="13.5" customHeight="1">
      <c r="A3319" s="4" t="str">
        <f t="shared" si="98"/>
        <v>1702_각남면_0137</v>
      </c>
      <c r="B3319" s="1">
        <v>1702</v>
      </c>
      <c r="C3319" s="1" t="s">
        <v>12741</v>
      </c>
      <c r="D3319" s="1" t="s">
        <v>12742</v>
      </c>
      <c r="E3319" s="1">
        <v>3318</v>
      </c>
      <c r="F3319" s="1">
        <v>14</v>
      </c>
      <c r="G3319" s="1" t="s">
        <v>5168</v>
      </c>
      <c r="H3319" s="1" t="s">
        <v>7064</v>
      </c>
      <c r="I3319" s="1">
        <v>5</v>
      </c>
      <c r="L3319" s="1">
        <v>5</v>
      </c>
      <c r="M3319" s="1" t="s">
        <v>394</v>
      </c>
      <c r="N3319" s="1" t="s">
        <v>8850</v>
      </c>
      <c r="S3319" s="1" t="s">
        <v>5376</v>
      </c>
      <c r="T3319" s="1" t="s">
        <v>7289</v>
      </c>
      <c r="U3319" s="1" t="s">
        <v>5377</v>
      </c>
      <c r="V3319" s="1" t="s">
        <v>7643</v>
      </c>
      <c r="Y3319" s="1" t="s">
        <v>2336</v>
      </c>
      <c r="Z3319" s="1" t="s">
        <v>8388</v>
      </c>
      <c r="AF3319" s="1" t="s">
        <v>602</v>
      </c>
      <c r="AG3319" s="1" t="s">
        <v>12806</v>
      </c>
    </row>
    <row r="3320" spans="1:73" ht="13.5" customHeight="1">
      <c r="A3320" s="4" t="str">
        <f t="shared" si="98"/>
        <v>1702_각남면_0137</v>
      </c>
      <c r="B3320" s="1">
        <v>1702</v>
      </c>
      <c r="C3320" s="1" t="s">
        <v>12741</v>
      </c>
      <c r="D3320" s="1" t="s">
        <v>12742</v>
      </c>
      <c r="E3320" s="1">
        <v>3319</v>
      </c>
      <c r="F3320" s="1">
        <v>14</v>
      </c>
      <c r="G3320" s="1" t="s">
        <v>5168</v>
      </c>
      <c r="H3320" s="1" t="s">
        <v>7064</v>
      </c>
      <c r="I3320" s="1">
        <v>5</v>
      </c>
      <c r="L3320" s="1">
        <v>5</v>
      </c>
      <c r="M3320" s="1" t="s">
        <v>394</v>
      </c>
      <c r="N3320" s="1" t="s">
        <v>8850</v>
      </c>
      <c r="S3320" s="1" t="s">
        <v>461</v>
      </c>
      <c r="T3320" s="1" t="s">
        <v>7233</v>
      </c>
      <c r="U3320" s="1" t="s">
        <v>1688</v>
      </c>
      <c r="V3320" s="1" t="s">
        <v>7424</v>
      </c>
      <c r="Y3320" s="1" t="s">
        <v>5378</v>
      </c>
      <c r="Z3320" s="1" t="s">
        <v>9284</v>
      </c>
      <c r="AC3320" s="1">
        <v>11</v>
      </c>
      <c r="AD3320" s="1" t="s">
        <v>313</v>
      </c>
      <c r="AE3320" s="1" t="s">
        <v>9793</v>
      </c>
    </row>
    <row r="3321" spans="1:73" ht="13.5" customHeight="1">
      <c r="A3321" s="4" t="str">
        <f t="shared" si="98"/>
        <v>1702_각남면_0137</v>
      </c>
      <c r="B3321" s="1">
        <v>1702</v>
      </c>
      <c r="C3321" s="1" t="s">
        <v>12741</v>
      </c>
      <c r="D3321" s="1" t="s">
        <v>12742</v>
      </c>
      <c r="E3321" s="1">
        <v>3320</v>
      </c>
      <c r="F3321" s="1">
        <v>14</v>
      </c>
      <c r="G3321" s="1" t="s">
        <v>5168</v>
      </c>
      <c r="H3321" s="1" t="s">
        <v>7064</v>
      </c>
      <c r="I3321" s="1">
        <v>6</v>
      </c>
      <c r="J3321" s="1" t="s">
        <v>3893</v>
      </c>
      <c r="K3321" s="1" t="s">
        <v>7150</v>
      </c>
      <c r="L3321" s="1">
        <v>1</v>
      </c>
      <c r="M3321" s="1" t="s">
        <v>3893</v>
      </c>
      <c r="N3321" s="1" t="s">
        <v>7150</v>
      </c>
      <c r="T3321" s="1" t="s">
        <v>14194</v>
      </c>
      <c r="U3321" s="1" t="s">
        <v>1520</v>
      </c>
      <c r="V3321" s="1" t="s">
        <v>7413</v>
      </c>
      <c r="Y3321" s="1" t="s">
        <v>3893</v>
      </c>
      <c r="Z3321" s="1" t="s">
        <v>7150</v>
      </c>
      <c r="AC3321" s="1">
        <v>37</v>
      </c>
      <c r="AD3321" s="1" t="s">
        <v>116</v>
      </c>
      <c r="AE3321" s="1" t="s">
        <v>9770</v>
      </c>
      <c r="AJ3321" s="1" t="s">
        <v>17</v>
      </c>
      <c r="AK3321" s="1" t="s">
        <v>9936</v>
      </c>
      <c r="AL3321" s="1" t="s">
        <v>224</v>
      </c>
      <c r="AM3321" s="1" t="s">
        <v>9998</v>
      </c>
      <c r="AN3321" s="1" t="s">
        <v>5379</v>
      </c>
      <c r="AO3321" s="1" t="s">
        <v>10050</v>
      </c>
      <c r="AP3321" s="1" t="s">
        <v>55</v>
      </c>
      <c r="AQ3321" s="1" t="s">
        <v>7306</v>
      </c>
      <c r="AR3321" s="1" t="s">
        <v>5380</v>
      </c>
      <c r="AS3321" s="1" t="s">
        <v>10138</v>
      </c>
      <c r="AT3321" s="1" t="s">
        <v>57</v>
      </c>
      <c r="AU3321" s="1" t="s">
        <v>7320</v>
      </c>
      <c r="AV3321" s="1" t="s">
        <v>5381</v>
      </c>
      <c r="AW3321" s="1" t="s">
        <v>10749</v>
      </c>
      <c r="BB3321" s="1" t="s">
        <v>141</v>
      </c>
      <c r="BC3321" s="1" t="s">
        <v>7634</v>
      </c>
      <c r="BD3321" s="1" t="s">
        <v>5382</v>
      </c>
      <c r="BE3321" s="1" t="s">
        <v>10996</v>
      </c>
      <c r="BG3321" s="1" t="s">
        <v>57</v>
      </c>
      <c r="BH3321" s="1" t="s">
        <v>7320</v>
      </c>
      <c r="BI3321" s="1" t="s">
        <v>5383</v>
      </c>
      <c r="BJ3321" s="1" t="s">
        <v>11411</v>
      </c>
      <c r="BK3321" s="1" t="s">
        <v>57</v>
      </c>
      <c r="BL3321" s="1" t="s">
        <v>7320</v>
      </c>
      <c r="BM3321" s="1" t="s">
        <v>5384</v>
      </c>
      <c r="BN3321" s="1" t="s">
        <v>11427</v>
      </c>
      <c r="BO3321" s="1" t="s">
        <v>57</v>
      </c>
      <c r="BP3321" s="1" t="s">
        <v>7320</v>
      </c>
      <c r="BQ3321" s="1" t="s">
        <v>497</v>
      </c>
      <c r="BR3321" s="1" t="s">
        <v>7898</v>
      </c>
      <c r="BS3321" s="1" t="s">
        <v>97</v>
      </c>
      <c r="BT3321" s="1" t="s">
        <v>9880</v>
      </c>
    </row>
    <row r="3322" spans="1:73" ht="13.5" customHeight="1">
      <c r="A3322" s="4" t="str">
        <f t="shared" si="98"/>
        <v>1702_각남면_0137</v>
      </c>
      <c r="B3322" s="1">
        <v>1702</v>
      </c>
      <c r="C3322" s="1" t="s">
        <v>12741</v>
      </c>
      <c r="D3322" s="1" t="s">
        <v>12742</v>
      </c>
      <c r="E3322" s="1">
        <v>3321</v>
      </c>
      <c r="F3322" s="1">
        <v>14</v>
      </c>
      <c r="G3322" s="1" t="s">
        <v>5168</v>
      </c>
      <c r="H3322" s="1" t="s">
        <v>7064</v>
      </c>
      <c r="I3322" s="1">
        <v>6</v>
      </c>
      <c r="L3322" s="1">
        <v>1</v>
      </c>
      <c r="M3322" s="1" t="s">
        <v>3893</v>
      </c>
      <c r="N3322" s="1" t="s">
        <v>7150</v>
      </c>
      <c r="S3322" s="1" t="s">
        <v>49</v>
      </c>
      <c r="T3322" s="1" t="s">
        <v>2878</v>
      </c>
      <c r="U3322" s="1" t="s">
        <v>50</v>
      </c>
      <c r="V3322" s="1" t="s">
        <v>7304</v>
      </c>
      <c r="Y3322" s="1" t="s">
        <v>15802</v>
      </c>
      <c r="Z3322" s="1" t="s">
        <v>13044</v>
      </c>
      <c r="AF3322" s="1" t="s">
        <v>239</v>
      </c>
      <c r="AG3322" s="1" t="s">
        <v>9824</v>
      </c>
    </row>
    <row r="3323" spans="1:73" ht="13.5" customHeight="1">
      <c r="A3323" s="4" t="str">
        <f t="shared" ref="A3323:A3354" si="99">HYPERLINK("http://kyu.snu.ac.kr/sdhj/index.jsp?type=hj/GK14658_00IH_0001_0138.jpg","1702_각남면_0138")</f>
        <v>1702_각남면_0138</v>
      </c>
      <c r="B3323" s="1">
        <v>1702</v>
      </c>
      <c r="C3323" s="1" t="s">
        <v>12741</v>
      </c>
      <c r="D3323" s="1" t="s">
        <v>12742</v>
      </c>
      <c r="E3323" s="1">
        <v>3322</v>
      </c>
      <c r="F3323" s="1">
        <v>14</v>
      </c>
      <c r="G3323" s="1" t="s">
        <v>5168</v>
      </c>
      <c r="H3323" s="1" t="s">
        <v>7064</v>
      </c>
      <c r="I3323" s="1">
        <v>6</v>
      </c>
      <c r="L3323" s="1">
        <v>1</v>
      </c>
      <c r="M3323" s="1" t="s">
        <v>3893</v>
      </c>
      <c r="N3323" s="1" t="s">
        <v>7150</v>
      </c>
      <c r="S3323" s="1" t="s">
        <v>309</v>
      </c>
      <c r="T3323" s="1" t="s">
        <v>7229</v>
      </c>
      <c r="U3323" s="1" t="s">
        <v>50</v>
      </c>
      <c r="V3323" s="1" t="s">
        <v>7304</v>
      </c>
      <c r="Y3323" s="1" t="s">
        <v>5385</v>
      </c>
      <c r="Z3323" s="1" t="s">
        <v>9285</v>
      </c>
      <c r="AC3323" s="1">
        <v>35</v>
      </c>
      <c r="AD3323" s="1" t="s">
        <v>135</v>
      </c>
      <c r="AE3323" s="1" t="s">
        <v>9773</v>
      </c>
      <c r="AJ3323" s="1" t="s">
        <v>17</v>
      </c>
      <c r="AK3323" s="1" t="s">
        <v>9936</v>
      </c>
      <c r="AL3323" s="1" t="s">
        <v>750</v>
      </c>
      <c r="AM3323" s="1" t="s">
        <v>10026</v>
      </c>
      <c r="AN3323" s="1" t="s">
        <v>5386</v>
      </c>
      <c r="AO3323" s="1" t="s">
        <v>10051</v>
      </c>
      <c r="AR3323" s="1" t="s">
        <v>5387</v>
      </c>
      <c r="AS3323" s="1" t="s">
        <v>13319</v>
      </c>
      <c r="AT3323" s="1" t="s">
        <v>57</v>
      </c>
      <c r="AU3323" s="1" t="s">
        <v>7320</v>
      </c>
      <c r="AV3323" s="1" t="s">
        <v>2272</v>
      </c>
      <c r="AW3323" s="1" t="s">
        <v>10445</v>
      </c>
      <c r="BB3323" s="1" t="s">
        <v>50</v>
      </c>
      <c r="BC3323" s="1" t="s">
        <v>7304</v>
      </c>
      <c r="BD3323" s="1" t="s">
        <v>3751</v>
      </c>
      <c r="BE3323" s="1" t="s">
        <v>8775</v>
      </c>
      <c r="BG3323" s="1" t="s">
        <v>57</v>
      </c>
      <c r="BH3323" s="1" t="s">
        <v>7320</v>
      </c>
      <c r="BI3323" s="1" t="s">
        <v>5388</v>
      </c>
      <c r="BJ3323" s="1" t="s">
        <v>11412</v>
      </c>
      <c r="BM3323" s="1" t="s">
        <v>4588</v>
      </c>
      <c r="BN3323" s="1" t="s">
        <v>11875</v>
      </c>
      <c r="BO3323" s="1" t="s">
        <v>46</v>
      </c>
      <c r="BP3323" s="1" t="s">
        <v>7417</v>
      </c>
      <c r="BQ3323" s="1" t="s">
        <v>5389</v>
      </c>
      <c r="BR3323" s="1" t="s">
        <v>12495</v>
      </c>
      <c r="BS3323" s="1" t="s">
        <v>750</v>
      </c>
      <c r="BT3323" s="1" t="s">
        <v>10026</v>
      </c>
    </row>
    <row r="3324" spans="1:73" ht="13.5" customHeight="1">
      <c r="A3324" s="4" t="str">
        <f t="shared" si="99"/>
        <v>1702_각남면_0138</v>
      </c>
      <c r="B3324" s="1">
        <v>1702</v>
      </c>
      <c r="C3324" s="1" t="s">
        <v>12741</v>
      </c>
      <c r="D3324" s="1" t="s">
        <v>12742</v>
      </c>
      <c r="E3324" s="1">
        <v>3323</v>
      </c>
      <c r="F3324" s="1">
        <v>14</v>
      </c>
      <c r="G3324" s="1" t="s">
        <v>5168</v>
      </c>
      <c r="H3324" s="1" t="s">
        <v>7064</v>
      </c>
      <c r="I3324" s="1">
        <v>6</v>
      </c>
      <c r="L3324" s="1">
        <v>1</v>
      </c>
      <c r="M3324" s="1" t="s">
        <v>3893</v>
      </c>
      <c r="N3324" s="1" t="s">
        <v>7150</v>
      </c>
      <c r="S3324" s="1" t="s">
        <v>68</v>
      </c>
      <c r="T3324" s="1" t="s">
        <v>7222</v>
      </c>
      <c r="Y3324" s="1" t="s">
        <v>5390</v>
      </c>
      <c r="Z3324" s="1" t="s">
        <v>9286</v>
      </c>
      <c r="AC3324" s="1">
        <v>10</v>
      </c>
      <c r="AD3324" s="1" t="s">
        <v>72</v>
      </c>
      <c r="AE3324" s="1" t="s">
        <v>9765</v>
      </c>
    </row>
    <row r="3325" spans="1:73" ht="13.5" customHeight="1">
      <c r="A3325" s="4" t="str">
        <f t="shared" si="99"/>
        <v>1702_각남면_0138</v>
      </c>
      <c r="B3325" s="1">
        <v>1702</v>
      </c>
      <c r="C3325" s="1" t="s">
        <v>12741</v>
      </c>
      <c r="D3325" s="1" t="s">
        <v>12742</v>
      </c>
      <c r="E3325" s="1">
        <v>3324</v>
      </c>
      <c r="F3325" s="1">
        <v>14</v>
      </c>
      <c r="G3325" s="1" t="s">
        <v>5168</v>
      </c>
      <c r="H3325" s="1" t="s">
        <v>7064</v>
      </c>
      <c r="I3325" s="1">
        <v>6</v>
      </c>
      <c r="L3325" s="1">
        <v>1</v>
      </c>
      <c r="M3325" s="1" t="s">
        <v>3893</v>
      </c>
      <c r="N3325" s="1" t="s">
        <v>7150</v>
      </c>
      <c r="S3325" s="1" t="s">
        <v>64</v>
      </c>
      <c r="T3325" s="1" t="s">
        <v>7221</v>
      </c>
      <c r="Y3325" s="1" t="s">
        <v>15554</v>
      </c>
      <c r="Z3325" s="1" t="s">
        <v>9287</v>
      </c>
      <c r="AC3325" s="1">
        <v>5</v>
      </c>
      <c r="AD3325" s="1" t="s">
        <v>319</v>
      </c>
      <c r="AE3325" s="1" t="s">
        <v>7865</v>
      </c>
    </row>
    <row r="3326" spans="1:73" ht="13.5" customHeight="1">
      <c r="A3326" s="4" t="str">
        <f t="shared" si="99"/>
        <v>1702_각남면_0138</v>
      </c>
      <c r="B3326" s="1">
        <v>1702</v>
      </c>
      <c r="C3326" s="1" t="s">
        <v>12741</v>
      </c>
      <c r="D3326" s="1" t="s">
        <v>12742</v>
      </c>
      <c r="E3326" s="1">
        <v>3325</v>
      </c>
      <c r="F3326" s="1">
        <v>14</v>
      </c>
      <c r="G3326" s="1" t="s">
        <v>5168</v>
      </c>
      <c r="H3326" s="1" t="s">
        <v>7064</v>
      </c>
      <c r="I3326" s="1">
        <v>6</v>
      </c>
      <c r="L3326" s="1">
        <v>2</v>
      </c>
      <c r="M3326" s="1" t="s">
        <v>14443</v>
      </c>
      <c r="N3326" s="1" t="s">
        <v>14444</v>
      </c>
      <c r="T3326" s="1" t="s">
        <v>14194</v>
      </c>
      <c r="U3326" s="1" t="s">
        <v>1075</v>
      </c>
      <c r="V3326" s="1" t="s">
        <v>7311</v>
      </c>
      <c r="W3326" s="1" t="s">
        <v>76</v>
      </c>
      <c r="X3326" s="1" t="s">
        <v>12974</v>
      </c>
      <c r="Y3326" s="1" t="s">
        <v>1605</v>
      </c>
      <c r="Z3326" s="1" t="s">
        <v>8197</v>
      </c>
      <c r="AC3326" s="1">
        <v>73</v>
      </c>
      <c r="AD3326" s="1" t="s">
        <v>717</v>
      </c>
      <c r="AE3326" s="1" t="s">
        <v>9812</v>
      </c>
      <c r="AJ3326" s="1" t="s">
        <v>17</v>
      </c>
      <c r="AK3326" s="1" t="s">
        <v>9936</v>
      </c>
      <c r="AL3326" s="1" t="s">
        <v>79</v>
      </c>
      <c r="AM3326" s="1" t="s">
        <v>13206</v>
      </c>
      <c r="AT3326" s="1" t="s">
        <v>46</v>
      </c>
      <c r="AU3326" s="1" t="s">
        <v>7417</v>
      </c>
      <c r="AV3326" s="1" t="s">
        <v>555</v>
      </c>
      <c r="AW3326" s="1" t="s">
        <v>8173</v>
      </c>
      <c r="BG3326" s="1" t="s">
        <v>46</v>
      </c>
      <c r="BH3326" s="1" t="s">
        <v>7417</v>
      </c>
      <c r="BI3326" s="1" t="s">
        <v>1632</v>
      </c>
      <c r="BJ3326" s="1" t="s">
        <v>8205</v>
      </c>
      <c r="BK3326" s="1" t="s">
        <v>46</v>
      </c>
      <c r="BL3326" s="1" t="s">
        <v>7417</v>
      </c>
      <c r="BM3326" s="1" t="s">
        <v>961</v>
      </c>
      <c r="BN3326" s="1" t="s">
        <v>10526</v>
      </c>
      <c r="BO3326" s="1" t="s">
        <v>46</v>
      </c>
      <c r="BP3326" s="1" t="s">
        <v>7417</v>
      </c>
      <c r="BQ3326" s="1" t="s">
        <v>5391</v>
      </c>
      <c r="BR3326" s="1" t="s">
        <v>12496</v>
      </c>
      <c r="BS3326" s="1" t="s">
        <v>97</v>
      </c>
      <c r="BT3326" s="1" t="s">
        <v>9880</v>
      </c>
    </row>
    <row r="3327" spans="1:73" ht="13.5" customHeight="1">
      <c r="A3327" s="4" t="str">
        <f t="shared" si="99"/>
        <v>1702_각남면_0138</v>
      </c>
      <c r="B3327" s="1">
        <v>1702</v>
      </c>
      <c r="C3327" s="1" t="s">
        <v>12741</v>
      </c>
      <c r="D3327" s="1" t="s">
        <v>12742</v>
      </c>
      <c r="E3327" s="1">
        <v>3326</v>
      </c>
      <c r="F3327" s="1">
        <v>14</v>
      </c>
      <c r="G3327" s="1" t="s">
        <v>5168</v>
      </c>
      <c r="H3327" s="1" t="s">
        <v>7064</v>
      </c>
      <c r="I3327" s="1">
        <v>6</v>
      </c>
      <c r="L3327" s="1">
        <v>2</v>
      </c>
      <c r="M3327" s="1" t="s">
        <v>14443</v>
      </c>
      <c r="N3327" s="1" t="s">
        <v>14444</v>
      </c>
      <c r="S3327" s="1" t="s">
        <v>49</v>
      </c>
      <c r="T3327" s="1" t="s">
        <v>2878</v>
      </c>
      <c r="U3327" s="1" t="s">
        <v>50</v>
      </c>
      <c r="V3327" s="1" t="s">
        <v>7304</v>
      </c>
      <c r="Y3327" s="1" t="s">
        <v>4049</v>
      </c>
      <c r="Z3327" s="1" t="s">
        <v>8870</v>
      </c>
      <c r="AC3327" s="1">
        <v>58</v>
      </c>
      <c r="AD3327" s="1" t="s">
        <v>410</v>
      </c>
      <c r="AE3327" s="1" t="s">
        <v>9801</v>
      </c>
      <c r="AJ3327" s="1" t="s">
        <v>17</v>
      </c>
      <c r="AK3327" s="1" t="s">
        <v>9936</v>
      </c>
      <c r="AL3327" s="1" t="s">
        <v>1704</v>
      </c>
      <c r="AM3327" s="1" t="s">
        <v>10036</v>
      </c>
      <c r="AN3327" s="1" t="s">
        <v>5392</v>
      </c>
      <c r="AO3327" s="1" t="s">
        <v>10052</v>
      </c>
      <c r="AP3327" s="1" t="s">
        <v>55</v>
      </c>
      <c r="AQ3327" s="1" t="s">
        <v>7306</v>
      </c>
      <c r="AR3327" s="1" t="s">
        <v>5393</v>
      </c>
      <c r="AS3327" s="1" t="s">
        <v>13306</v>
      </c>
      <c r="AT3327" s="1" t="s">
        <v>46</v>
      </c>
      <c r="AU3327" s="1" t="s">
        <v>7417</v>
      </c>
      <c r="AV3327" s="1" t="s">
        <v>3322</v>
      </c>
      <c r="AW3327" s="1" t="s">
        <v>10750</v>
      </c>
      <c r="BB3327" s="1" t="s">
        <v>141</v>
      </c>
      <c r="BC3327" s="1" t="s">
        <v>7634</v>
      </c>
      <c r="BD3327" s="1" t="s">
        <v>5394</v>
      </c>
      <c r="BE3327" s="1" t="s">
        <v>10997</v>
      </c>
      <c r="BG3327" s="1" t="s">
        <v>189</v>
      </c>
      <c r="BH3327" s="1" t="s">
        <v>7414</v>
      </c>
      <c r="BI3327" s="1" t="s">
        <v>15555</v>
      </c>
      <c r="BJ3327" s="1" t="s">
        <v>11413</v>
      </c>
      <c r="BK3327" s="1" t="s">
        <v>189</v>
      </c>
      <c r="BL3327" s="1" t="s">
        <v>7414</v>
      </c>
      <c r="BM3327" s="1" t="s">
        <v>15352</v>
      </c>
      <c r="BN3327" s="1" t="s">
        <v>9157</v>
      </c>
      <c r="BO3327" s="1" t="s">
        <v>57</v>
      </c>
      <c r="BP3327" s="1" t="s">
        <v>7320</v>
      </c>
      <c r="BQ3327" s="1" t="s">
        <v>5395</v>
      </c>
      <c r="BR3327" s="1" t="s">
        <v>13931</v>
      </c>
      <c r="BS3327" s="1" t="s">
        <v>2785</v>
      </c>
      <c r="BT3327" s="1" t="s">
        <v>10017</v>
      </c>
    </row>
    <row r="3328" spans="1:73" ht="13.5" customHeight="1">
      <c r="A3328" s="4" t="str">
        <f t="shared" si="99"/>
        <v>1702_각남면_0138</v>
      </c>
      <c r="B3328" s="1">
        <v>1702</v>
      </c>
      <c r="C3328" s="1" t="s">
        <v>12741</v>
      </c>
      <c r="D3328" s="1" t="s">
        <v>12742</v>
      </c>
      <c r="E3328" s="1">
        <v>3327</v>
      </c>
      <c r="F3328" s="1">
        <v>14</v>
      </c>
      <c r="G3328" s="1" t="s">
        <v>5168</v>
      </c>
      <c r="H3328" s="1" t="s">
        <v>7064</v>
      </c>
      <c r="I3328" s="1">
        <v>6</v>
      </c>
      <c r="L3328" s="1">
        <v>2</v>
      </c>
      <c r="M3328" s="1" t="s">
        <v>14443</v>
      </c>
      <c r="N3328" s="1" t="s">
        <v>14444</v>
      </c>
      <c r="S3328" s="1" t="s">
        <v>68</v>
      </c>
      <c r="T3328" s="1" t="s">
        <v>7222</v>
      </c>
      <c r="U3328" s="1" t="s">
        <v>5396</v>
      </c>
      <c r="V3328" s="1" t="s">
        <v>7644</v>
      </c>
      <c r="Y3328" s="1" t="s">
        <v>5397</v>
      </c>
      <c r="Z3328" s="1" t="s">
        <v>9288</v>
      </c>
      <c r="AC3328" s="1">
        <v>22</v>
      </c>
      <c r="AD3328" s="1" t="s">
        <v>465</v>
      </c>
      <c r="AE3328" s="1" t="s">
        <v>9802</v>
      </c>
    </row>
    <row r="3329" spans="1:73" ht="13.5" customHeight="1">
      <c r="A3329" s="4" t="str">
        <f t="shared" si="99"/>
        <v>1702_각남면_0138</v>
      </c>
      <c r="B3329" s="1">
        <v>1702</v>
      </c>
      <c r="C3329" s="1" t="s">
        <v>12741</v>
      </c>
      <c r="D3329" s="1" t="s">
        <v>12742</v>
      </c>
      <c r="E3329" s="1">
        <v>3328</v>
      </c>
      <c r="F3329" s="1">
        <v>14</v>
      </c>
      <c r="G3329" s="1" t="s">
        <v>5168</v>
      </c>
      <c r="H3329" s="1" t="s">
        <v>7064</v>
      </c>
      <c r="I3329" s="1">
        <v>6</v>
      </c>
      <c r="L3329" s="1">
        <v>2</v>
      </c>
      <c r="M3329" s="1" t="s">
        <v>14443</v>
      </c>
      <c r="N3329" s="1" t="s">
        <v>14444</v>
      </c>
      <c r="S3329" s="1" t="s">
        <v>117</v>
      </c>
      <c r="T3329" s="1" t="s">
        <v>7223</v>
      </c>
      <c r="W3329" s="1" t="s">
        <v>76</v>
      </c>
      <c r="X3329" s="1" t="s">
        <v>12974</v>
      </c>
      <c r="Y3329" s="1" t="s">
        <v>4742</v>
      </c>
      <c r="Z3329" s="1" t="s">
        <v>8587</v>
      </c>
      <c r="AC3329" s="1">
        <v>27</v>
      </c>
      <c r="AD3329" s="1" t="s">
        <v>483</v>
      </c>
      <c r="AE3329" s="1" t="s">
        <v>9497</v>
      </c>
      <c r="AF3329" s="1" t="s">
        <v>100</v>
      </c>
      <c r="AG3329" s="1" t="s">
        <v>9819</v>
      </c>
    </row>
    <row r="3330" spans="1:73" ht="13.5" customHeight="1">
      <c r="A3330" s="4" t="str">
        <f t="shared" si="99"/>
        <v>1702_각남면_0138</v>
      </c>
      <c r="B3330" s="1">
        <v>1702</v>
      </c>
      <c r="C3330" s="1" t="s">
        <v>12741</v>
      </c>
      <c r="D3330" s="1" t="s">
        <v>12742</v>
      </c>
      <c r="E3330" s="1">
        <v>3329</v>
      </c>
      <c r="F3330" s="1">
        <v>14</v>
      </c>
      <c r="G3330" s="1" t="s">
        <v>5168</v>
      </c>
      <c r="H3330" s="1" t="s">
        <v>7064</v>
      </c>
      <c r="I3330" s="1">
        <v>6</v>
      </c>
      <c r="L3330" s="1">
        <v>2</v>
      </c>
      <c r="M3330" s="1" t="s">
        <v>14443</v>
      </c>
      <c r="N3330" s="1" t="s">
        <v>14444</v>
      </c>
      <c r="S3330" s="1" t="s">
        <v>64</v>
      </c>
      <c r="T3330" s="1" t="s">
        <v>7221</v>
      </c>
      <c r="Y3330" s="1" t="s">
        <v>15802</v>
      </c>
      <c r="Z3330" s="1" t="s">
        <v>13044</v>
      </c>
      <c r="AC3330" s="1">
        <v>18</v>
      </c>
      <c r="AD3330" s="1" t="s">
        <v>157</v>
      </c>
      <c r="AE3330" s="1" t="s">
        <v>9776</v>
      </c>
    </row>
    <row r="3331" spans="1:73" ht="13.5" customHeight="1">
      <c r="A3331" s="4" t="str">
        <f t="shared" si="99"/>
        <v>1702_각남면_0138</v>
      </c>
      <c r="B3331" s="1">
        <v>1702</v>
      </c>
      <c r="C3331" s="1" t="s">
        <v>12741</v>
      </c>
      <c r="D3331" s="1" t="s">
        <v>12742</v>
      </c>
      <c r="E3331" s="1">
        <v>3330</v>
      </c>
      <c r="F3331" s="1">
        <v>14</v>
      </c>
      <c r="G3331" s="1" t="s">
        <v>5168</v>
      </c>
      <c r="H3331" s="1" t="s">
        <v>7064</v>
      </c>
      <c r="I3331" s="1">
        <v>6</v>
      </c>
      <c r="L3331" s="1">
        <v>2</v>
      </c>
      <c r="M3331" s="1" t="s">
        <v>14443</v>
      </c>
      <c r="N3331" s="1" t="s">
        <v>14444</v>
      </c>
      <c r="S3331" s="1" t="s">
        <v>121</v>
      </c>
      <c r="T3331" s="1" t="s">
        <v>7224</v>
      </c>
      <c r="Y3331" s="1" t="s">
        <v>3492</v>
      </c>
      <c r="Z3331" s="1" t="s">
        <v>8691</v>
      </c>
      <c r="AC3331" s="1">
        <v>2</v>
      </c>
      <c r="AD3331" s="1" t="s">
        <v>99</v>
      </c>
      <c r="AE3331" s="1" t="s">
        <v>9768</v>
      </c>
      <c r="AF3331" s="1" t="s">
        <v>100</v>
      </c>
      <c r="AG3331" s="1" t="s">
        <v>9819</v>
      </c>
    </row>
    <row r="3332" spans="1:73" ht="13.5" customHeight="1">
      <c r="A3332" s="4" t="str">
        <f t="shared" si="99"/>
        <v>1702_각남면_0138</v>
      </c>
      <c r="B3332" s="1">
        <v>1702</v>
      </c>
      <c r="C3332" s="1" t="s">
        <v>12741</v>
      </c>
      <c r="D3332" s="1" t="s">
        <v>12742</v>
      </c>
      <c r="E3332" s="1">
        <v>3331</v>
      </c>
      <c r="F3332" s="1">
        <v>14</v>
      </c>
      <c r="G3332" s="1" t="s">
        <v>5168</v>
      </c>
      <c r="H3332" s="1" t="s">
        <v>7064</v>
      </c>
      <c r="I3332" s="1">
        <v>6</v>
      </c>
      <c r="L3332" s="1">
        <v>3</v>
      </c>
      <c r="M3332" s="1" t="s">
        <v>1289</v>
      </c>
      <c r="N3332" s="1" t="s">
        <v>9289</v>
      </c>
      <c r="T3332" s="1" t="s">
        <v>14194</v>
      </c>
      <c r="U3332" s="1" t="s">
        <v>5398</v>
      </c>
      <c r="V3332" s="1" t="s">
        <v>7645</v>
      </c>
      <c r="Y3332" s="1" t="s">
        <v>1289</v>
      </c>
      <c r="Z3332" s="1" t="s">
        <v>9289</v>
      </c>
      <c r="AC3332" s="1">
        <v>58</v>
      </c>
      <c r="AD3332" s="1" t="s">
        <v>410</v>
      </c>
      <c r="AE3332" s="1" t="s">
        <v>9801</v>
      </c>
      <c r="AJ3332" s="1" t="s">
        <v>17</v>
      </c>
      <c r="AK3332" s="1" t="s">
        <v>9936</v>
      </c>
      <c r="AL3332" s="1" t="s">
        <v>79</v>
      </c>
      <c r="AM3332" s="1" t="s">
        <v>13206</v>
      </c>
      <c r="AN3332" s="1" t="s">
        <v>456</v>
      </c>
      <c r="AO3332" s="1" t="s">
        <v>7287</v>
      </c>
      <c r="AP3332" s="1" t="s">
        <v>5291</v>
      </c>
      <c r="AQ3332" s="1" t="s">
        <v>7655</v>
      </c>
      <c r="AR3332" s="1" t="s">
        <v>5292</v>
      </c>
      <c r="AS3332" s="1" t="s">
        <v>10133</v>
      </c>
      <c r="AT3332" s="1" t="s">
        <v>57</v>
      </c>
      <c r="AU3332" s="1" t="s">
        <v>7320</v>
      </c>
      <c r="AV3332" s="1" t="s">
        <v>182</v>
      </c>
      <c r="AW3332" s="1" t="s">
        <v>7831</v>
      </c>
      <c r="BB3332" s="1" t="s">
        <v>141</v>
      </c>
      <c r="BC3332" s="1" t="s">
        <v>7634</v>
      </c>
      <c r="BD3332" s="1" t="s">
        <v>5399</v>
      </c>
      <c r="BE3332" s="1" t="s">
        <v>10998</v>
      </c>
      <c r="BG3332" s="1" t="s">
        <v>46</v>
      </c>
      <c r="BH3332" s="1" t="s">
        <v>7417</v>
      </c>
      <c r="BI3332" s="1" t="s">
        <v>562</v>
      </c>
      <c r="BJ3332" s="1" t="s">
        <v>8039</v>
      </c>
      <c r="BK3332" s="1" t="s">
        <v>46</v>
      </c>
      <c r="BL3332" s="1" t="s">
        <v>7417</v>
      </c>
      <c r="BM3332" s="1" t="s">
        <v>3886</v>
      </c>
      <c r="BN3332" s="1" t="s">
        <v>9364</v>
      </c>
      <c r="BO3332" s="1" t="s">
        <v>46</v>
      </c>
      <c r="BP3332" s="1" t="s">
        <v>7417</v>
      </c>
      <c r="BQ3332" s="1" t="s">
        <v>5400</v>
      </c>
      <c r="BR3332" s="1" t="s">
        <v>13951</v>
      </c>
      <c r="BS3332" s="1" t="s">
        <v>416</v>
      </c>
      <c r="BT3332" s="1" t="s">
        <v>8868</v>
      </c>
    </row>
    <row r="3333" spans="1:73" ht="13.5" customHeight="1">
      <c r="A3333" s="4" t="str">
        <f t="shared" si="99"/>
        <v>1702_각남면_0138</v>
      </c>
      <c r="B3333" s="1">
        <v>1702</v>
      </c>
      <c r="C3333" s="1" t="s">
        <v>12741</v>
      </c>
      <c r="D3333" s="1" t="s">
        <v>12742</v>
      </c>
      <c r="E3333" s="1">
        <v>3332</v>
      </c>
      <c r="F3333" s="1">
        <v>14</v>
      </c>
      <c r="G3333" s="1" t="s">
        <v>5168</v>
      </c>
      <c r="H3333" s="1" t="s">
        <v>7064</v>
      </c>
      <c r="I3333" s="1">
        <v>6</v>
      </c>
      <c r="L3333" s="1">
        <v>3</v>
      </c>
      <c r="M3333" s="1" t="s">
        <v>1289</v>
      </c>
      <c r="N3333" s="1" t="s">
        <v>9289</v>
      </c>
      <c r="S3333" s="1" t="s">
        <v>49</v>
      </c>
      <c r="T3333" s="1" t="s">
        <v>2878</v>
      </c>
      <c r="U3333" s="1" t="s">
        <v>50</v>
      </c>
      <c r="V3333" s="1" t="s">
        <v>7304</v>
      </c>
      <c r="Y3333" s="1" t="s">
        <v>12731</v>
      </c>
      <c r="Z3333" s="1" t="s">
        <v>12990</v>
      </c>
      <c r="AC3333" s="1">
        <v>55</v>
      </c>
      <c r="AD3333" s="1" t="s">
        <v>559</v>
      </c>
      <c r="AE3333" s="1" t="s">
        <v>9806</v>
      </c>
      <c r="AJ3333" s="1" t="s">
        <v>17</v>
      </c>
      <c r="AK3333" s="1" t="s">
        <v>9936</v>
      </c>
      <c r="AL3333" s="1" t="s">
        <v>86</v>
      </c>
      <c r="AM3333" s="1" t="s">
        <v>9892</v>
      </c>
      <c r="AN3333" s="1" t="s">
        <v>2657</v>
      </c>
      <c r="AO3333" s="1" t="s">
        <v>13262</v>
      </c>
      <c r="AP3333" s="1" t="s">
        <v>55</v>
      </c>
      <c r="AQ3333" s="1" t="s">
        <v>7306</v>
      </c>
      <c r="AR3333" s="1" t="s">
        <v>5401</v>
      </c>
      <c r="AS3333" s="1" t="s">
        <v>10139</v>
      </c>
      <c r="AT3333" s="1" t="s">
        <v>57</v>
      </c>
      <c r="AU3333" s="1" t="s">
        <v>7320</v>
      </c>
      <c r="AV3333" s="1" t="s">
        <v>2323</v>
      </c>
      <c r="AW3333" s="1" t="s">
        <v>9703</v>
      </c>
      <c r="BB3333" s="1" t="s">
        <v>141</v>
      </c>
      <c r="BC3333" s="1" t="s">
        <v>7634</v>
      </c>
      <c r="BD3333" s="1" t="s">
        <v>1444</v>
      </c>
      <c r="BE3333" s="1" t="s">
        <v>8134</v>
      </c>
      <c r="BG3333" s="1" t="s">
        <v>57</v>
      </c>
      <c r="BH3333" s="1" t="s">
        <v>7320</v>
      </c>
      <c r="BI3333" s="1" t="s">
        <v>12728</v>
      </c>
      <c r="BJ3333" s="1" t="s">
        <v>13538</v>
      </c>
      <c r="BK3333" s="1" t="s">
        <v>57</v>
      </c>
      <c r="BL3333" s="1" t="s">
        <v>7320</v>
      </c>
      <c r="BM3333" s="1" t="s">
        <v>5402</v>
      </c>
      <c r="BN3333" s="1" t="s">
        <v>11876</v>
      </c>
      <c r="BO3333" s="1" t="s">
        <v>57</v>
      </c>
      <c r="BP3333" s="1" t="s">
        <v>7320</v>
      </c>
      <c r="BQ3333" s="1" t="s">
        <v>1608</v>
      </c>
      <c r="BR3333" s="1" t="s">
        <v>8713</v>
      </c>
      <c r="BS3333" s="1" t="s">
        <v>2657</v>
      </c>
      <c r="BT3333" s="1" t="s">
        <v>14138</v>
      </c>
    </row>
    <row r="3334" spans="1:73" ht="13.5" customHeight="1">
      <c r="A3334" s="4" t="str">
        <f t="shared" si="99"/>
        <v>1702_각남면_0138</v>
      </c>
      <c r="B3334" s="1">
        <v>1702</v>
      </c>
      <c r="C3334" s="1" t="s">
        <v>12741</v>
      </c>
      <c r="D3334" s="1" t="s">
        <v>12742</v>
      </c>
      <c r="E3334" s="1">
        <v>3333</v>
      </c>
      <c r="F3334" s="1">
        <v>14</v>
      </c>
      <c r="G3334" s="1" t="s">
        <v>5168</v>
      </c>
      <c r="H3334" s="1" t="s">
        <v>7064</v>
      </c>
      <c r="I3334" s="1">
        <v>6</v>
      </c>
      <c r="L3334" s="1">
        <v>3</v>
      </c>
      <c r="M3334" s="1" t="s">
        <v>1289</v>
      </c>
      <c r="N3334" s="1" t="s">
        <v>9289</v>
      </c>
      <c r="S3334" s="1" t="s">
        <v>68</v>
      </c>
      <c r="T3334" s="1" t="s">
        <v>7222</v>
      </c>
      <c r="U3334" s="1" t="s">
        <v>5396</v>
      </c>
      <c r="V3334" s="1" t="s">
        <v>7644</v>
      </c>
      <c r="Y3334" s="1" t="s">
        <v>5403</v>
      </c>
      <c r="Z3334" s="1" t="s">
        <v>9290</v>
      </c>
      <c r="AC3334" s="1">
        <v>25</v>
      </c>
      <c r="AD3334" s="1" t="s">
        <v>125</v>
      </c>
      <c r="AE3334" s="1" t="s">
        <v>9771</v>
      </c>
    </row>
    <row r="3335" spans="1:73" ht="13.5" customHeight="1">
      <c r="A3335" s="4" t="str">
        <f t="shared" si="99"/>
        <v>1702_각남면_0138</v>
      </c>
      <c r="B3335" s="1">
        <v>1702</v>
      </c>
      <c r="C3335" s="1" t="s">
        <v>12741</v>
      </c>
      <c r="D3335" s="1" t="s">
        <v>12742</v>
      </c>
      <c r="E3335" s="1">
        <v>3334</v>
      </c>
      <c r="F3335" s="1">
        <v>14</v>
      </c>
      <c r="G3335" s="1" t="s">
        <v>5168</v>
      </c>
      <c r="H3335" s="1" t="s">
        <v>7064</v>
      </c>
      <c r="I3335" s="1">
        <v>6</v>
      </c>
      <c r="L3335" s="1">
        <v>3</v>
      </c>
      <c r="M3335" s="1" t="s">
        <v>1289</v>
      </c>
      <c r="N3335" s="1" t="s">
        <v>9289</v>
      </c>
      <c r="S3335" s="1" t="s">
        <v>68</v>
      </c>
      <c r="T3335" s="1" t="s">
        <v>7222</v>
      </c>
      <c r="U3335" s="1" t="s">
        <v>476</v>
      </c>
      <c r="V3335" s="1" t="s">
        <v>7338</v>
      </c>
      <c r="Y3335" s="1" t="s">
        <v>1403</v>
      </c>
      <c r="Z3335" s="1" t="s">
        <v>8122</v>
      </c>
      <c r="AC3335" s="1">
        <v>19</v>
      </c>
      <c r="AD3335" s="1" t="s">
        <v>493</v>
      </c>
      <c r="AE3335" s="1" t="s">
        <v>9804</v>
      </c>
    </row>
    <row r="3336" spans="1:73" ht="13.5" customHeight="1">
      <c r="A3336" s="4" t="str">
        <f t="shared" si="99"/>
        <v>1702_각남면_0138</v>
      </c>
      <c r="B3336" s="1">
        <v>1702</v>
      </c>
      <c r="C3336" s="1" t="s">
        <v>12741</v>
      </c>
      <c r="D3336" s="1" t="s">
        <v>12742</v>
      </c>
      <c r="E3336" s="1">
        <v>3335</v>
      </c>
      <c r="F3336" s="1">
        <v>14</v>
      </c>
      <c r="G3336" s="1" t="s">
        <v>5168</v>
      </c>
      <c r="H3336" s="1" t="s">
        <v>7064</v>
      </c>
      <c r="I3336" s="1">
        <v>6</v>
      </c>
      <c r="L3336" s="1">
        <v>3</v>
      </c>
      <c r="M3336" s="1" t="s">
        <v>1289</v>
      </c>
      <c r="N3336" s="1" t="s">
        <v>9289</v>
      </c>
      <c r="S3336" s="1" t="s">
        <v>64</v>
      </c>
      <c r="T3336" s="1" t="s">
        <v>7221</v>
      </c>
      <c r="Y3336" s="1" t="s">
        <v>690</v>
      </c>
      <c r="Z3336" s="1" t="s">
        <v>7941</v>
      </c>
      <c r="AC3336" s="1">
        <v>11</v>
      </c>
      <c r="AD3336" s="1" t="s">
        <v>313</v>
      </c>
      <c r="AE3336" s="1" t="s">
        <v>9793</v>
      </c>
    </row>
    <row r="3337" spans="1:73" ht="13.5" customHeight="1">
      <c r="A3337" s="4" t="str">
        <f t="shared" si="99"/>
        <v>1702_각남면_0138</v>
      </c>
      <c r="B3337" s="1">
        <v>1702</v>
      </c>
      <c r="C3337" s="1" t="s">
        <v>12741</v>
      </c>
      <c r="D3337" s="1" t="s">
        <v>12742</v>
      </c>
      <c r="E3337" s="1">
        <v>3336</v>
      </c>
      <c r="F3337" s="1">
        <v>14</v>
      </c>
      <c r="G3337" s="1" t="s">
        <v>5168</v>
      </c>
      <c r="H3337" s="1" t="s">
        <v>7064</v>
      </c>
      <c r="I3337" s="1">
        <v>6</v>
      </c>
      <c r="L3337" s="1">
        <v>3</v>
      </c>
      <c r="M3337" s="1" t="s">
        <v>1289</v>
      </c>
      <c r="N3337" s="1" t="s">
        <v>9289</v>
      </c>
      <c r="S3337" s="1" t="s">
        <v>121</v>
      </c>
      <c r="T3337" s="1" t="s">
        <v>7224</v>
      </c>
      <c r="Y3337" s="1" t="s">
        <v>5404</v>
      </c>
      <c r="Z3337" s="1" t="s">
        <v>9291</v>
      </c>
      <c r="AC3337" s="1">
        <v>1</v>
      </c>
      <c r="AD3337" s="1" t="s">
        <v>284</v>
      </c>
      <c r="AE3337" s="1" t="s">
        <v>9789</v>
      </c>
      <c r="AF3337" s="1" t="s">
        <v>100</v>
      </c>
      <c r="AG3337" s="1" t="s">
        <v>9819</v>
      </c>
    </row>
    <row r="3338" spans="1:73" ht="13.5" customHeight="1">
      <c r="A3338" s="4" t="str">
        <f t="shared" si="99"/>
        <v>1702_각남면_0138</v>
      </c>
      <c r="B3338" s="1">
        <v>1702</v>
      </c>
      <c r="C3338" s="1" t="s">
        <v>12741</v>
      </c>
      <c r="D3338" s="1" t="s">
        <v>12742</v>
      </c>
      <c r="E3338" s="1">
        <v>3337</v>
      </c>
      <c r="F3338" s="1">
        <v>14</v>
      </c>
      <c r="G3338" s="1" t="s">
        <v>5168</v>
      </c>
      <c r="H3338" s="1" t="s">
        <v>7064</v>
      </c>
      <c r="I3338" s="1">
        <v>6</v>
      </c>
      <c r="L3338" s="1">
        <v>4</v>
      </c>
      <c r="M3338" s="1" t="s">
        <v>15556</v>
      </c>
      <c r="N3338" s="1" t="s">
        <v>9292</v>
      </c>
      <c r="T3338" s="1" t="s">
        <v>14194</v>
      </c>
      <c r="U3338" s="1" t="s">
        <v>4639</v>
      </c>
      <c r="V3338" s="1" t="s">
        <v>7603</v>
      </c>
      <c r="Y3338" s="1" t="s">
        <v>15556</v>
      </c>
      <c r="Z3338" s="1" t="s">
        <v>9292</v>
      </c>
      <c r="AC3338" s="1">
        <v>35</v>
      </c>
      <c r="AD3338" s="1" t="s">
        <v>135</v>
      </c>
      <c r="AE3338" s="1" t="s">
        <v>9773</v>
      </c>
      <c r="AJ3338" s="1" t="s">
        <v>17</v>
      </c>
      <c r="AK3338" s="1" t="s">
        <v>9936</v>
      </c>
      <c r="AL3338" s="1" t="s">
        <v>79</v>
      </c>
      <c r="AM3338" s="1" t="s">
        <v>13206</v>
      </c>
      <c r="AN3338" s="1" t="s">
        <v>456</v>
      </c>
      <c r="AO3338" s="1" t="s">
        <v>7287</v>
      </c>
      <c r="AP3338" s="1" t="s">
        <v>1757</v>
      </c>
      <c r="AQ3338" s="1" t="s">
        <v>10065</v>
      </c>
      <c r="AR3338" s="1" t="s">
        <v>2969</v>
      </c>
      <c r="AS3338" s="1" t="s">
        <v>10094</v>
      </c>
      <c r="AT3338" s="1" t="s">
        <v>251</v>
      </c>
      <c r="AU3338" s="1" t="s">
        <v>13267</v>
      </c>
      <c r="AV3338" s="1" t="s">
        <v>745</v>
      </c>
      <c r="AW3338" s="1" t="s">
        <v>7960</v>
      </c>
      <c r="BB3338" s="1" t="s">
        <v>141</v>
      </c>
      <c r="BC3338" s="1" t="s">
        <v>7634</v>
      </c>
      <c r="BD3338" s="1" t="s">
        <v>4563</v>
      </c>
      <c r="BE3338" s="1" t="s">
        <v>9024</v>
      </c>
      <c r="BG3338" s="1" t="s">
        <v>57</v>
      </c>
      <c r="BH3338" s="1" t="s">
        <v>7320</v>
      </c>
      <c r="BI3338" s="1" t="s">
        <v>555</v>
      </c>
      <c r="BJ3338" s="1" t="s">
        <v>8173</v>
      </c>
      <c r="BK3338" s="1" t="s">
        <v>46</v>
      </c>
      <c r="BL3338" s="1" t="s">
        <v>7417</v>
      </c>
      <c r="BM3338" s="1" t="s">
        <v>1632</v>
      </c>
      <c r="BN3338" s="1" t="s">
        <v>8205</v>
      </c>
      <c r="BO3338" s="1" t="s">
        <v>57</v>
      </c>
      <c r="BP3338" s="1" t="s">
        <v>7320</v>
      </c>
      <c r="BQ3338" s="1" t="s">
        <v>5405</v>
      </c>
      <c r="BR3338" s="1" t="s">
        <v>10789</v>
      </c>
      <c r="BS3338" s="1" t="s">
        <v>79</v>
      </c>
      <c r="BT3338" s="1" t="s">
        <v>14129</v>
      </c>
    </row>
    <row r="3339" spans="1:73" ht="13.5" customHeight="1">
      <c r="A3339" s="4" t="str">
        <f t="shared" si="99"/>
        <v>1702_각남면_0138</v>
      </c>
      <c r="B3339" s="1">
        <v>1702</v>
      </c>
      <c r="C3339" s="1" t="s">
        <v>12741</v>
      </c>
      <c r="D3339" s="1" t="s">
        <v>12742</v>
      </c>
      <c r="E3339" s="1">
        <v>3338</v>
      </c>
      <c r="F3339" s="1">
        <v>14</v>
      </c>
      <c r="G3339" s="1" t="s">
        <v>5168</v>
      </c>
      <c r="H3339" s="1" t="s">
        <v>7064</v>
      </c>
      <c r="I3339" s="1">
        <v>6</v>
      </c>
      <c r="L3339" s="1">
        <v>4</v>
      </c>
      <c r="M3339" s="1" t="s">
        <v>15957</v>
      </c>
      <c r="N3339" s="1" t="s">
        <v>9292</v>
      </c>
      <c r="S3339" s="1" t="s">
        <v>49</v>
      </c>
      <c r="T3339" s="1" t="s">
        <v>2878</v>
      </c>
      <c r="U3339" s="1" t="s">
        <v>50</v>
      </c>
      <c r="V3339" s="1" t="s">
        <v>7304</v>
      </c>
      <c r="Y3339" s="1" t="s">
        <v>4340</v>
      </c>
      <c r="Z3339" s="1" t="s">
        <v>8958</v>
      </c>
      <c r="AC3339" s="1">
        <v>41</v>
      </c>
      <c r="AD3339" s="1" t="s">
        <v>223</v>
      </c>
      <c r="AE3339" s="1" t="s">
        <v>9784</v>
      </c>
      <c r="AJ3339" s="1" t="s">
        <v>17</v>
      </c>
      <c r="AK3339" s="1" t="s">
        <v>9936</v>
      </c>
      <c r="AL3339" s="1" t="s">
        <v>79</v>
      </c>
      <c r="AM3339" s="1" t="s">
        <v>13206</v>
      </c>
      <c r="AN3339" s="1" t="s">
        <v>5386</v>
      </c>
      <c r="AO3339" s="1" t="s">
        <v>10051</v>
      </c>
      <c r="AR3339" s="1" t="s">
        <v>5406</v>
      </c>
      <c r="AS3339" s="1" t="s">
        <v>13284</v>
      </c>
      <c r="AT3339" s="1" t="s">
        <v>46</v>
      </c>
      <c r="AU3339" s="1" t="s">
        <v>7417</v>
      </c>
      <c r="AV3339" s="1" t="s">
        <v>5265</v>
      </c>
      <c r="AW3339" s="1" t="s">
        <v>9249</v>
      </c>
      <c r="BB3339" s="1" t="s">
        <v>141</v>
      </c>
      <c r="BC3339" s="1" t="s">
        <v>7634</v>
      </c>
      <c r="BD3339" s="1" t="s">
        <v>4744</v>
      </c>
      <c r="BE3339" s="1" t="s">
        <v>9376</v>
      </c>
      <c r="BG3339" s="1" t="s">
        <v>46</v>
      </c>
      <c r="BH3339" s="1" t="s">
        <v>7417</v>
      </c>
      <c r="BI3339" s="1" t="s">
        <v>5407</v>
      </c>
      <c r="BJ3339" s="1" t="s">
        <v>11414</v>
      </c>
      <c r="BK3339" s="1" t="s">
        <v>46</v>
      </c>
      <c r="BL3339" s="1" t="s">
        <v>7417</v>
      </c>
      <c r="BM3339" s="1" t="s">
        <v>5408</v>
      </c>
      <c r="BN3339" s="1" t="s">
        <v>11877</v>
      </c>
      <c r="BO3339" s="1" t="s">
        <v>57</v>
      </c>
      <c r="BP3339" s="1" t="s">
        <v>7320</v>
      </c>
      <c r="BQ3339" s="1" t="s">
        <v>1020</v>
      </c>
      <c r="BR3339" s="1" t="s">
        <v>8029</v>
      </c>
      <c r="BS3339" s="1" t="s">
        <v>79</v>
      </c>
      <c r="BT3339" s="1" t="s">
        <v>14129</v>
      </c>
      <c r="BU3339" s="1" t="s">
        <v>16122</v>
      </c>
    </row>
    <row r="3340" spans="1:73" ht="13.5" customHeight="1">
      <c r="A3340" s="4" t="str">
        <f t="shared" si="99"/>
        <v>1702_각남면_0138</v>
      </c>
      <c r="B3340" s="1">
        <v>1702</v>
      </c>
      <c r="C3340" s="1" t="s">
        <v>12741</v>
      </c>
      <c r="D3340" s="1" t="s">
        <v>12742</v>
      </c>
      <c r="E3340" s="1">
        <v>3339</v>
      </c>
      <c r="F3340" s="1">
        <v>14</v>
      </c>
      <c r="G3340" s="1" t="s">
        <v>5168</v>
      </c>
      <c r="H3340" s="1" t="s">
        <v>7064</v>
      </c>
      <c r="I3340" s="1">
        <v>6</v>
      </c>
      <c r="L3340" s="1">
        <v>4</v>
      </c>
      <c r="M3340" s="1" t="s">
        <v>15957</v>
      </c>
      <c r="N3340" s="1" t="s">
        <v>9292</v>
      </c>
      <c r="S3340" s="1" t="s">
        <v>367</v>
      </c>
      <c r="T3340" s="1" t="s">
        <v>12826</v>
      </c>
      <c r="U3340" s="1" t="s">
        <v>251</v>
      </c>
      <c r="V3340" s="1" t="s">
        <v>12864</v>
      </c>
      <c r="Y3340" s="1" t="s">
        <v>745</v>
      </c>
      <c r="Z3340" s="1" t="s">
        <v>7960</v>
      </c>
      <c r="AG3340" s="1" t="s">
        <v>12806</v>
      </c>
    </row>
    <row r="3341" spans="1:73" ht="13.5" customHeight="1">
      <c r="A3341" s="4" t="str">
        <f t="shared" si="99"/>
        <v>1702_각남면_0138</v>
      </c>
      <c r="B3341" s="1">
        <v>1702</v>
      </c>
      <c r="C3341" s="1" t="s">
        <v>12741</v>
      </c>
      <c r="D3341" s="1" t="s">
        <v>12742</v>
      </c>
      <c r="E3341" s="1">
        <v>3340</v>
      </c>
      <c r="F3341" s="1">
        <v>14</v>
      </c>
      <c r="G3341" s="1" t="s">
        <v>5168</v>
      </c>
      <c r="H3341" s="1" t="s">
        <v>7064</v>
      </c>
      <c r="I3341" s="1">
        <v>6</v>
      </c>
      <c r="L3341" s="1">
        <v>4</v>
      </c>
      <c r="M3341" s="1" t="s">
        <v>15957</v>
      </c>
      <c r="N3341" s="1" t="s">
        <v>9292</v>
      </c>
      <c r="S3341" s="1" t="s">
        <v>280</v>
      </c>
      <c r="T3341" s="1" t="s">
        <v>7228</v>
      </c>
      <c r="U3341" s="1" t="s">
        <v>128</v>
      </c>
      <c r="V3341" s="1" t="s">
        <v>7236</v>
      </c>
      <c r="Y3341" s="1" t="s">
        <v>5409</v>
      </c>
      <c r="Z3341" s="1" t="s">
        <v>9293</v>
      </c>
      <c r="AF3341" s="1" t="s">
        <v>602</v>
      </c>
      <c r="AG3341" s="1" t="s">
        <v>12806</v>
      </c>
    </row>
    <row r="3342" spans="1:73" ht="13.5" customHeight="1">
      <c r="A3342" s="4" t="str">
        <f t="shared" si="99"/>
        <v>1702_각남면_0138</v>
      </c>
      <c r="B3342" s="1">
        <v>1702</v>
      </c>
      <c r="C3342" s="1" t="s">
        <v>12741</v>
      </c>
      <c r="D3342" s="1" t="s">
        <v>12742</v>
      </c>
      <c r="E3342" s="1">
        <v>3341</v>
      </c>
      <c r="F3342" s="1">
        <v>14</v>
      </c>
      <c r="G3342" s="1" t="s">
        <v>5168</v>
      </c>
      <c r="H3342" s="1" t="s">
        <v>7064</v>
      </c>
      <c r="I3342" s="1">
        <v>6</v>
      </c>
      <c r="L3342" s="1">
        <v>4</v>
      </c>
      <c r="M3342" s="1" t="s">
        <v>15957</v>
      </c>
      <c r="N3342" s="1" t="s">
        <v>9292</v>
      </c>
      <c r="S3342" s="1" t="s">
        <v>68</v>
      </c>
      <c r="T3342" s="1" t="s">
        <v>7222</v>
      </c>
      <c r="U3342" s="1" t="s">
        <v>3769</v>
      </c>
      <c r="V3342" s="1" t="s">
        <v>7536</v>
      </c>
      <c r="Y3342" s="1" t="s">
        <v>12716</v>
      </c>
      <c r="Z3342" s="1" t="s">
        <v>13087</v>
      </c>
      <c r="AC3342" s="1">
        <v>18</v>
      </c>
      <c r="AD3342" s="1" t="s">
        <v>157</v>
      </c>
      <c r="AE3342" s="1" t="s">
        <v>9776</v>
      </c>
    </row>
    <row r="3343" spans="1:73" ht="13.5" customHeight="1">
      <c r="A3343" s="4" t="str">
        <f t="shared" si="99"/>
        <v>1702_각남면_0138</v>
      </c>
      <c r="B3343" s="1">
        <v>1702</v>
      </c>
      <c r="C3343" s="1" t="s">
        <v>12741</v>
      </c>
      <c r="D3343" s="1" t="s">
        <v>12742</v>
      </c>
      <c r="E3343" s="1">
        <v>3342</v>
      </c>
      <c r="F3343" s="1">
        <v>14</v>
      </c>
      <c r="G3343" s="1" t="s">
        <v>5168</v>
      </c>
      <c r="H3343" s="1" t="s">
        <v>7064</v>
      </c>
      <c r="I3343" s="1">
        <v>6</v>
      </c>
      <c r="L3343" s="1">
        <v>4</v>
      </c>
      <c r="M3343" s="1" t="s">
        <v>15957</v>
      </c>
      <c r="N3343" s="1" t="s">
        <v>9292</v>
      </c>
      <c r="S3343" s="1" t="s">
        <v>68</v>
      </c>
      <c r="T3343" s="1" t="s">
        <v>7222</v>
      </c>
      <c r="U3343" s="1" t="s">
        <v>5410</v>
      </c>
      <c r="V3343" s="1" t="s">
        <v>7646</v>
      </c>
      <c r="Y3343" s="1" t="s">
        <v>15550</v>
      </c>
      <c r="Z3343" s="1" t="s">
        <v>9248</v>
      </c>
      <c r="AC3343" s="1">
        <v>10</v>
      </c>
      <c r="AD3343" s="1" t="s">
        <v>72</v>
      </c>
      <c r="AE3343" s="1" t="s">
        <v>9765</v>
      </c>
    </row>
    <row r="3344" spans="1:73" ht="13.5" customHeight="1">
      <c r="A3344" s="4" t="str">
        <f t="shared" si="99"/>
        <v>1702_각남면_0138</v>
      </c>
      <c r="B3344" s="1">
        <v>1702</v>
      </c>
      <c r="C3344" s="1" t="s">
        <v>12741</v>
      </c>
      <c r="D3344" s="1" t="s">
        <v>12742</v>
      </c>
      <c r="E3344" s="1">
        <v>3343</v>
      </c>
      <c r="F3344" s="1">
        <v>14</v>
      </c>
      <c r="G3344" s="1" t="s">
        <v>5168</v>
      </c>
      <c r="H3344" s="1" t="s">
        <v>7064</v>
      </c>
      <c r="I3344" s="1">
        <v>6</v>
      </c>
      <c r="L3344" s="1">
        <v>4</v>
      </c>
      <c r="M3344" s="1" t="s">
        <v>15957</v>
      </c>
      <c r="N3344" s="1" t="s">
        <v>9292</v>
      </c>
      <c r="S3344" s="1" t="s">
        <v>68</v>
      </c>
      <c r="T3344" s="1" t="s">
        <v>7222</v>
      </c>
      <c r="Y3344" s="1" t="s">
        <v>12732</v>
      </c>
      <c r="Z3344" s="1" t="s">
        <v>13094</v>
      </c>
      <c r="AC3344" s="1">
        <v>15</v>
      </c>
      <c r="AD3344" s="1" t="s">
        <v>70</v>
      </c>
      <c r="AE3344" s="1" t="s">
        <v>9764</v>
      </c>
    </row>
    <row r="3345" spans="1:72" ht="13.5" customHeight="1">
      <c r="A3345" s="4" t="str">
        <f t="shared" si="99"/>
        <v>1702_각남면_0138</v>
      </c>
      <c r="B3345" s="1">
        <v>1702</v>
      </c>
      <c r="C3345" s="1" t="s">
        <v>12741</v>
      </c>
      <c r="D3345" s="1" t="s">
        <v>12742</v>
      </c>
      <c r="E3345" s="1">
        <v>3344</v>
      </c>
      <c r="F3345" s="1">
        <v>14</v>
      </c>
      <c r="G3345" s="1" t="s">
        <v>5168</v>
      </c>
      <c r="H3345" s="1" t="s">
        <v>7064</v>
      </c>
      <c r="I3345" s="1">
        <v>6</v>
      </c>
      <c r="L3345" s="1">
        <v>4</v>
      </c>
      <c r="M3345" s="1" t="s">
        <v>15957</v>
      </c>
      <c r="N3345" s="1" t="s">
        <v>9292</v>
      </c>
      <c r="S3345" s="1" t="s">
        <v>64</v>
      </c>
      <c r="T3345" s="1" t="s">
        <v>7221</v>
      </c>
      <c r="Y3345" s="1" t="s">
        <v>5411</v>
      </c>
      <c r="Z3345" s="1" t="s">
        <v>9294</v>
      </c>
      <c r="AC3345" s="1">
        <v>6</v>
      </c>
      <c r="AD3345" s="1" t="s">
        <v>316</v>
      </c>
      <c r="AE3345" s="1" t="s">
        <v>9794</v>
      </c>
    </row>
    <row r="3346" spans="1:72" ht="13.5" customHeight="1">
      <c r="A3346" s="4" t="str">
        <f t="shared" si="99"/>
        <v>1702_각남면_0138</v>
      </c>
      <c r="B3346" s="1">
        <v>1702</v>
      </c>
      <c r="C3346" s="1" t="s">
        <v>12741</v>
      </c>
      <c r="D3346" s="1" t="s">
        <v>12742</v>
      </c>
      <c r="E3346" s="1">
        <v>3345</v>
      </c>
      <c r="F3346" s="1">
        <v>14</v>
      </c>
      <c r="G3346" s="1" t="s">
        <v>5168</v>
      </c>
      <c r="H3346" s="1" t="s">
        <v>7064</v>
      </c>
      <c r="I3346" s="1">
        <v>6</v>
      </c>
      <c r="L3346" s="1">
        <v>4</v>
      </c>
      <c r="M3346" s="1" t="s">
        <v>15957</v>
      </c>
      <c r="N3346" s="1" t="s">
        <v>9292</v>
      </c>
      <c r="S3346" s="1" t="s">
        <v>64</v>
      </c>
      <c r="T3346" s="1" t="s">
        <v>7221</v>
      </c>
      <c r="Y3346" s="1" t="s">
        <v>15557</v>
      </c>
      <c r="Z3346" s="1" t="s">
        <v>9295</v>
      </c>
      <c r="AC3346" s="1">
        <v>4</v>
      </c>
      <c r="AD3346" s="1" t="s">
        <v>103</v>
      </c>
      <c r="AE3346" s="1" t="s">
        <v>9769</v>
      </c>
    </row>
    <row r="3347" spans="1:72" ht="13.5" customHeight="1">
      <c r="A3347" s="4" t="str">
        <f t="shared" si="99"/>
        <v>1702_각남면_0138</v>
      </c>
      <c r="B3347" s="1">
        <v>1702</v>
      </c>
      <c r="C3347" s="1" t="s">
        <v>12741</v>
      </c>
      <c r="D3347" s="1" t="s">
        <v>12742</v>
      </c>
      <c r="E3347" s="1">
        <v>3346</v>
      </c>
      <c r="F3347" s="1">
        <v>14</v>
      </c>
      <c r="G3347" s="1" t="s">
        <v>5168</v>
      </c>
      <c r="H3347" s="1" t="s">
        <v>7064</v>
      </c>
      <c r="I3347" s="1">
        <v>6</v>
      </c>
      <c r="L3347" s="1">
        <v>4</v>
      </c>
      <c r="M3347" s="1" t="s">
        <v>15957</v>
      </c>
      <c r="N3347" s="1" t="s">
        <v>9292</v>
      </c>
      <c r="S3347" s="1" t="s">
        <v>68</v>
      </c>
      <c r="T3347" s="1" t="s">
        <v>7222</v>
      </c>
      <c r="Y3347" s="1" t="s">
        <v>5412</v>
      </c>
      <c r="Z3347" s="1" t="s">
        <v>9296</v>
      </c>
      <c r="AC3347" s="1">
        <v>2</v>
      </c>
      <c r="AD3347" s="1" t="s">
        <v>99</v>
      </c>
      <c r="AE3347" s="1" t="s">
        <v>9768</v>
      </c>
      <c r="AF3347" s="1" t="s">
        <v>100</v>
      </c>
      <c r="AG3347" s="1" t="s">
        <v>9819</v>
      </c>
    </row>
    <row r="3348" spans="1:72" ht="13.5" customHeight="1">
      <c r="A3348" s="4" t="str">
        <f t="shared" si="99"/>
        <v>1702_각남면_0138</v>
      </c>
      <c r="B3348" s="1">
        <v>1702</v>
      </c>
      <c r="C3348" s="1" t="s">
        <v>12741</v>
      </c>
      <c r="D3348" s="1" t="s">
        <v>12742</v>
      </c>
      <c r="E3348" s="1">
        <v>3347</v>
      </c>
      <c r="F3348" s="1">
        <v>14</v>
      </c>
      <c r="G3348" s="1" t="s">
        <v>5168</v>
      </c>
      <c r="H3348" s="1" t="s">
        <v>7064</v>
      </c>
      <c r="I3348" s="1">
        <v>6</v>
      </c>
      <c r="L3348" s="1">
        <v>5</v>
      </c>
      <c r="M3348" s="1" t="s">
        <v>5414</v>
      </c>
      <c r="N3348" s="1" t="s">
        <v>9297</v>
      </c>
      <c r="T3348" s="1" t="s">
        <v>14194</v>
      </c>
      <c r="U3348" s="1" t="s">
        <v>5413</v>
      </c>
      <c r="V3348" s="1" t="s">
        <v>7647</v>
      </c>
      <c r="Y3348" s="1" t="s">
        <v>5414</v>
      </c>
      <c r="Z3348" s="1" t="s">
        <v>9297</v>
      </c>
      <c r="AC3348" s="1">
        <v>45</v>
      </c>
      <c r="AD3348" s="1" t="s">
        <v>203</v>
      </c>
      <c r="AE3348" s="1" t="s">
        <v>9782</v>
      </c>
      <c r="AN3348" s="1" t="s">
        <v>120</v>
      </c>
      <c r="AO3348" s="1" t="s">
        <v>9894</v>
      </c>
      <c r="AP3348" s="1" t="s">
        <v>55</v>
      </c>
      <c r="AQ3348" s="1" t="s">
        <v>7306</v>
      </c>
      <c r="AR3348" s="1" t="s">
        <v>5415</v>
      </c>
      <c r="AS3348" s="1" t="s">
        <v>10140</v>
      </c>
      <c r="AT3348" s="1" t="s">
        <v>57</v>
      </c>
      <c r="AU3348" s="1" t="s">
        <v>7320</v>
      </c>
      <c r="AV3348" s="1" t="s">
        <v>5416</v>
      </c>
      <c r="AW3348" s="1" t="s">
        <v>10751</v>
      </c>
      <c r="BB3348" s="1" t="s">
        <v>141</v>
      </c>
      <c r="BC3348" s="1" t="s">
        <v>7634</v>
      </c>
      <c r="BD3348" s="1" t="s">
        <v>15807</v>
      </c>
      <c r="BE3348" s="1" t="s">
        <v>13022</v>
      </c>
      <c r="BG3348" s="1" t="s">
        <v>57</v>
      </c>
      <c r="BH3348" s="1" t="s">
        <v>7320</v>
      </c>
      <c r="BI3348" s="1" t="s">
        <v>1498</v>
      </c>
      <c r="BJ3348" s="1" t="s">
        <v>8158</v>
      </c>
      <c r="BK3348" s="1" t="s">
        <v>46</v>
      </c>
      <c r="BL3348" s="1" t="s">
        <v>7417</v>
      </c>
      <c r="BM3348" s="1" t="s">
        <v>2377</v>
      </c>
      <c r="BN3348" s="1" t="s">
        <v>9637</v>
      </c>
      <c r="BO3348" s="1" t="s">
        <v>46</v>
      </c>
      <c r="BP3348" s="1" t="s">
        <v>7417</v>
      </c>
      <c r="BQ3348" s="1" t="s">
        <v>5417</v>
      </c>
      <c r="BR3348" s="1" t="s">
        <v>14091</v>
      </c>
      <c r="BS3348" s="1" t="s">
        <v>86</v>
      </c>
      <c r="BT3348" s="1" t="s">
        <v>9892</v>
      </c>
    </row>
    <row r="3349" spans="1:72" ht="13.5" customHeight="1">
      <c r="A3349" s="4" t="str">
        <f t="shared" si="99"/>
        <v>1702_각남면_0138</v>
      </c>
      <c r="B3349" s="1">
        <v>1702</v>
      </c>
      <c r="C3349" s="1" t="s">
        <v>12741</v>
      </c>
      <c r="D3349" s="1" t="s">
        <v>12742</v>
      </c>
      <c r="E3349" s="1">
        <v>3348</v>
      </c>
      <c r="F3349" s="1">
        <v>14</v>
      </c>
      <c r="G3349" s="1" t="s">
        <v>5168</v>
      </c>
      <c r="H3349" s="1" t="s">
        <v>7064</v>
      </c>
      <c r="I3349" s="1">
        <v>6</v>
      </c>
      <c r="L3349" s="1">
        <v>5</v>
      </c>
      <c r="M3349" s="1" t="s">
        <v>5414</v>
      </c>
      <c r="N3349" s="1" t="s">
        <v>9297</v>
      </c>
      <c r="S3349" s="1" t="s">
        <v>49</v>
      </c>
      <c r="T3349" s="1" t="s">
        <v>2878</v>
      </c>
      <c r="U3349" s="1" t="s">
        <v>50</v>
      </c>
      <c r="V3349" s="1" t="s">
        <v>7304</v>
      </c>
      <c r="Y3349" s="1" t="s">
        <v>15884</v>
      </c>
      <c r="Z3349" s="1" t="s">
        <v>13046</v>
      </c>
      <c r="AC3349" s="1">
        <v>45</v>
      </c>
      <c r="AD3349" s="1" t="s">
        <v>203</v>
      </c>
      <c r="AE3349" s="1" t="s">
        <v>9782</v>
      </c>
      <c r="AJ3349" s="1" t="s">
        <v>17</v>
      </c>
      <c r="AK3349" s="1" t="s">
        <v>9936</v>
      </c>
      <c r="AL3349" s="1" t="s">
        <v>399</v>
      </c>
      <c r="AM3349" s="1" t="s">
        <v>9937</v>
      </c>
      <c r="AN3349" s="1" t="s">
        <v>456</v>
      </c>
      <c r="AO3349" s="1" t="s">
        <v>7287</v>
      </c>
      <c r="AP3349" s="1" t="s">
        <v>233</v>
      </c>
      <c r="AQ3349" s="1" t="s">
        <v>7467</v>
      </c>
      <c r="AR3349" s="1" t="s">
        <v>5418</v>
      </c>
      <c r="AS3349" s="1" t="s">
        <v>10141</v>
      </c>
      <c r="AT3349" s="1" t="s">
        <v>42</v>
      </c>
      <c r="AU3349" s="1" t="s">
        <v>7418</v>
      </c>
      <c r="AV3349" s="1" t="s">
        <v>5419</v>
      </c>
      <c r="AW3349" s="1" t="s">
        <v>10752</v>
      </c>
      <c r="BB3349" s="1" t="s">
        <v>141</v>
      </c>
      <c r="BC3349" s="1" t="s">
        <v>7634</v>
      </c>
      <c r="BD3349" s="1" t="s">
        <v>15885</v>
      </c>
      <c r="BE3349" s="1" t="s">
        <v>13045</v>
      </c>
      <c r="BG3349" s="1" t="s">
        <v>189</v>
      </c>
      <c r="BH3349" s="1" t="s">
        <v>7414</v>
      </c>
      <c r="BI3349" s="1" t="s">
        <v>5420</v>
      </c>
      <c r="BJ3349" s="1" t="s">
        <v>10777</v>
      </c>
      <c r="BK3349" s="1" t="s">
        <v>46</v>
      </c>
      <c r="BL3349" s="1" t="s">
        <v>7417</v>
      </c>
      <c r="BM3349" s="1" t="s">
        <v>5421</v>
      </c>
      <c r="BN3349" s="1" t="s">
        <v>11428</v>
      </c>
      <c r="BO3349" s="1" t="s">
        <v>57</v>
      </c>
      <c r="BP3349" s="1" t="s">
        <v>7320</v>
      </c>
      <c r="BQ3349" s="1" t="s">
        <v>5222</v>
      </c>
      <c r="BR3349" s="1" t="s">
        <v>10773</v>
      </c>
      <c r="BS3349" s="1" t="s">
        <v>310</v>
      </c>
      <c r="BT3349" s="1" t="s">
        <v>9995</v>
      </c>
    </row>
    <row r="3350" spans="1:72" ht="13.5" customHeight="1">
      <c r="A3350" s="4" t="str">
        <f t="shared" si="99"/>
        <v>1702_각남면_0138</v>
      </c>
      <c r="B3350" s="1">
        <v>1702</v>
      </c>
      <c r="C3350" s="1" t="s">
        <v>12741</v>
      </c>
      <c r="D3350" s="1" t="s">
        <v>12742</v>
      </c>
      <c r="E3350" s="1">
        <v>3349</v>
      </c>
      <c r="F3350" s="1">
        <v>14</v>
      </c>
      <c r="G3350" s="1" t="s">
        <v>5168</v>
      </c>
      <c r="H3350" s="1" t="s">
        <v>7064</v>
      </c>
      <c r="I3350" s="1">
        <v>6</v>
      </c>
      <c r="L3350" s="1">
        <v>5</v>
      </c>
      <c r="M3350" s="1" t="s">
        <v>5414</v>
      </c>
      <c r="N3350" s="1" t="s">
        <v>9297</v>
      </c>
      <c r="S3350" s="1" t="s">
        <v>64</v>
      </c>
      <c r="T3350" s="1" t="s">
        <v>7221</v>
      </c>
      <c r="Y3350" s="1" t="s">
        <v>1184</v>
      </c>
      <c r="Z3350" s="1" t="s">
        <v>8066</v>
      </c>
      <c r="AC3350" s="1">
        <v>7</v>
      </c>
      <c r="AD3350" s="1" t="s">
        <v>74</v>
      </c>
      <c r="AE3350" s="1" t="s">
        <v>9766</v>
      </c>
    </row>
    <row r="3351" spans="1:72" ht="13.5" customHeight="1">
      <c r="A3351" s="4" t="str">
        <f t="shared" si="99"/>
        <v>1702_각남면_0138</v>
      </c>
      <c r="B3351" s="1">
        <v>1702</v>
      </c>
      <c r="C3351" s="1" t="s">
        <v>12741</v>
      </c>
      <c r="D3351" s="1" t="s">
        <v>12742</v>
      </c>
      <c r="E3351" s="1">
        <v>3350</v>
      </c>
      <c r="F3351" s="1">
        <v>14</v>
      </c>
      <c r="G3351" s="1" t="s">
        <v>5168</v>
      </c>
      <c r="H3351" s="1" t="s">
        <v>7064</v>
      </c>
      <c r="I3351" s="1">
        <v>6</v>
      </c>
      <c r="L3351" s="1">
        <v>5</v>
      </c>
      <c r="M3351" s="1" t="s">
        <v>5414</v>
      </c>
      <c r="N3351" s="1" t="s">
        <v>9297</v>
      </c>
      <c r="S3351" s="1" t="s">
        <v>68</v>
      </c>
      <c r="T3351" s="1" t="s">
        <v>7222</v>
      </c>
      <c r="U3351" s="1" t="s">
        <v>5289</v>
      </c>
      <c r="V3351" s="1" t="s">
        <v>7637</v>
      </c>
      <c r="Y3351" s="1" t="s">
        <v>5422</v>
      </c>
      <c r="Z3351" s="1" t="s">
        <v>9298</v>
      </c>
      <c r="AC3351" s="1">
        <v>19</v>
      </c>
      <c r="AD3351" s="1" t="s">
        <v>493</v>
      </c>
      <c r="AE3351" s="1" t="s">
        <v>9804</v>
      </c>
    </row>
    <row r="3352" spans="1:72" ht="13.5" customHeight="1">
      <c r="A3352" s="4" t="str">
        <f t="shared" si="99"/>
        <v>1702_각남면_0138</v>
      </c>
      <c r="B3352" s="1">
        <v>1702</v>
      </c>
      <c r="C3352" s="1" t="s">
        <v>12741</v>
      </c>
      <c r="D3352" s="1" t="s">
        <v>12742</v>
      </c>
      <c r="E3352" s="1">
        <v>3351</v>
      </c>
      <c r="F3352" s="1">
        <v>14</v>
      </c>
      <c r="G3352" s="1" t="s">
        <v>5168</v>
      </c>
      <c r="H3352" s="1" t="s">
        <v>7064</v>
      </c>
      <c r="I3352" s="1">
        <v>6</v>
      </c>
      <c r="L3352" s="1">
        <v>5</v>
      </c>
      <c r="M3352" s="1" t="s">
        <v>5414</v>
      </c>
      <c r="N3352" s="1" t="s">
        <v>9297</v>
      </c>
      <c r="S3352" s="1" t="s">
        <v>117</v>
      </c>
      <c r="T3352" s="1" t="s">
        <v>7223</v>
      </c>
      <c r="W3352" s="1" t="s">
        <v>500</v>
      </c>
      <c r="X3352" s="1" t="s">
        <v>7765</v>
      </c>
      <c r="Y3352" s="1" t="s">
        <v>2822</v>
      </c>
      <c r="Z3352" s="1" t="s">
        <v>8518</v>
      </c>
      <c r="AF3352" s="1" t="s">
        <v>368</v>
      </c>
      <c r="AG3352" s="1" t="s">
        <v>9826</v>
      </c>
    </row>
    <row r="3353" spans="1:72" ht="13.5" customHeight="1">
      <c r="A3353" s="4" t="str">
        <f t="shared" si="99"/>
        <v>1702_각남면_0138</v>
      </c>
      <c r="B3353" s="1">
        <v>1702</v>
      </c>
      <c r="C3353" s="1" t="s">
        <v>12741</v>
      </c>
      <c r="D3353" s="1" t="s">
        <v>12742</v>
      </c>
      <c r="E3353" s="1">
        <v>3352</v>
      </c>
      <c r="F3353" s="1">
        <v>14</v>
      </c>
      <c r="G3353" s="1" t="s">
        <v>5168</v>
      </c>
      <c r="H3353" s="1" t="s">
        <v>7064</v>
      </c>
      <c r="I3353" s="1">
        <v>6</v>
      </c>
      <c r="L3353" s="1">
        <v>5</v>
      </c>
      <c r="M3353" s="1" t="s">
        <v>5414</v>
      </c>
      <c r="N3353" s="1" t="s">
        <v>9297</v>
      </c>
      <c r="S3353" s="1" t="s">
        <v>68</v>
      </c>
      <c r="T3353" s="1" t="s">
        <v>7222</v>
      </c>
      <c r="Y3353" s="1" t="s">
        <v>5423</v>
      </c>
      <c r="Z3353" s="1" t="s">
        <v>9299</v>
      </c>
      <c r="AF3353" s="1" t="s">
        <v>13174</v>
      </c>
      <c r="AG3353" s="1" t="s">
        <v>9828</v>
      </c>
    </row>
    <row r="3354" spans="1:72" ht="13.5" customHeight="1">
      <c r="A3354" s="4" t="str">
        <f t="shared" si="99"/>
        <v>1702_각남면_0138</v>
      </c>
      <c r="B3354" s="1">
        <v>1702</v>
      </c>
      <c r="C3354" s="1" t="s">
        <v>12741</v>
      </c>
      <c r="D3354" s="1" t="s">
        <v>12742</v>
      </c>
      <c r="E3354" s="1">
        <v>3353</v>
      </c>
      <c r="F3354" s="1">
        <v>14</v>
      </c>
      <c r="G3354" s="1" t="s">
        <v>5168</v>
      </c>
      <c r="H3354" s="1" t="s">
        <v>7064</v>
      </c>
      <c r="I3354" s="1">
        <v>6</v>
      </c>
      <c r="L3354" s="1">
        <v>5</v>
      </c>
      <c r="M3354" s="1" t="s">
        <v>5414</v>
      </c>
      <c r="N3354" s="1" t="s">
        <v>9297</v>
      </c>
      <c r="S3354" s="1" t="s">
        <v>68</v>
      </c>
      <c r="T3354" s="1" t="s">
        <v>7222</v>
      </c>
      <c r="U3354" s="1" t="s">
        <v>5424</v>
      </c>
      <c r="V3354" s="1" t="s">
        <v>7648</v>
      </c>
      <c r="Y3354" s="1" t="s">
        <v>1059</v>
      </c>
      <c r="Z3354" s="1" t="s">
        <v>8284</v>
      </c>
      <c r="AC3354" s="1">
        <v>18</v>
      </c>
      <c r="AD3354" s="1" t="s">
        <v>157</v>
      </c>
      <c r="AE3354" s="1" t="s">
        <v>9776</v>
      </c>
    </row>
    <row r="3355" spans="1:72" ht="13.5" customHeight="1">
      <c r="A3355" s="4" t="str">
        <f t="shared" ref="A3355:A3383" si="100">HYPERLINK("http://kyu.snu.ac.kr/sdhj/index.jsp?type=hj/GK14658_00IH_0001_0138.jpg","1702_각남면_0138")</f>
        <v>1702_각남면_0138</v>
      </c>
      <c r="B3355" s="1">
        <v>1702</v>
      </c>
      <c r="C3355" s="1" t="s">
        <v>12741</v>
      </c>
      <c r="D3355" s="1" t="s">
        <v>12742</v>
      </c>
      <c r="E3355" s="1">
        <v>3354</v>
      </c>
      <c r="F3355" s="1">
        <v>14</v>
      </c>
      <c r="G3355" s="1" t="s">
        <v>5168</v>
      </c>
      <c r="H3355" s="1" t="s">
        <v>7064</v>
      </c>
      <c r="I3355" s="1">
        <v>6</v>
      </c>
      <c r="L3355" s="1">
        <v>5</v>
      </c>
      <c r="M3355" s="1" t="s">
        <v>5414</v>
      </c>
      <c r="N3355" s="1" t="s">
        <v>9297</v>
      </c>
      <c r="S3355" s="1" t="s">
        <v>64</v>
      </c>
      <c r="T3355" s="1" t="s">
        <v>7221</v>
      </c>
      <c r="Y3355" s="1" t="s">
        <v>5425</v>
      </c>
      <c r="Z3355" s="1" t="s">
        <v>9300</v>
      </c>
      <c r="AC3355" s="1">
        <v>2</v>
      </c>
      <c r="AD3355" s="1" t="s">
        <v>99</v>
      </c>
      <c r="AE3355" s="1" t="s">
        <v>9768</v>
      </c>
      <c r="AF3355" s="1" t="s">
        <v>100</v>
      </c>
      <c r="AG3355" s="1" t="s">
        <v>9819</v>
      </c>
    </row>
    <row r="3356" spans="1:72" ht="13.5" customHeight="1">
      <c r="A3356" s="4" t="str">
        <f t="shared" si="100"/>
        <v>1702_각남면_0138</v>
      </c>
      <c r="B3356" s="1">
        <v>1702</v>
      </c>
      <c r="C3356" s="1" t="s">
        <v>12741</v>
      </c>
      <c r="D3356" s="1" t="s">
        <v>12742</v>
      </c>
      <c r="E3356" s="1">
        <v>3355</v>
      </c>
      <c r="F3356" s="1">
        <v>14</v>
      </c>
      <c r="G3356" s="1" t="s">
        <v>5168</v>
      </c>
      <c r="H3356" s="1" t="s">
        <v>7064</v>
      </c>
      <c r="I3356" s="1">
        <v>6</v>
      </c>
      <c r="L3356" s="1">
        <v>5</v>
      </c>
      <c r="M3356" s="1" t="s">
        <v>5414</v>
      </c>
      <c r="N3356" s="1" t="s">
        <v>9297</v>
      </c>
      <c r="S3356" s="1" t="s">
        <v>117</v>
      </c>
      <c r="T3356" s="1" t="s">
        <v>7223</v>
      </c>
      <c r="U3356" s="1" t="s">
        <v>50</v>
      </c>
      <c r="V3356" s="1" t="s">
        <v>7304</v>
      </c>
      <c r="Y3356" s="1" t="s">
        <v>4776</v>
      </c>
      <c r="Z3356" s="1" t="s">
        <v>8929</v>
      </c>
      <c r="AC3356" s="1">
        <v>22</v>
      </c>
      <c r="AD3356" s="1" t="s">
        <v>465</v>
      </c>
      <c r="AE3356" s="1" t="s">
        <v>9802</v>
      </c>
      <c r="AN3356" s="1" t="s">
        <v>456</v>
      </c>
      <c r="AO3356" s="1" t="s">
        <v>7287</v>
      </c>
      <c r="AR3356" s="1" t="s">
        <v>4909</v>
      </c>
      <c r="AS3356" s="1" t="s">
        <v>10126</v>
      </c>
    </row>
    <row r="3357" spans="1:72" ht="13.5" customHeight="1">
      <c r="A3357" s="4" t="str">
        <f t="shared" si="100"/>
        <v>1702_각남면_0138</v>
      </c>
      <c r="B3357" s="1">
        <v>1702</v>
      </c>
      <c r="C3357" s="1" t="s">
        <v>12741</v>
      </c>
      <c r="D3357" s="1" t="s">
        <v>12742</v>
      </c>
      <c r="E3357" s="1">
        <v>3356</v>
      </c>
      <c r="F3357" s="1">
        <v>14</v>
      </c>
      <c r="G3357" s="1" t="s">
        <v>5168</v>
      </c>
      <c r="H3357" s="1" t="s">
        <v>7064</v>
      </c>
      <c r="I3357" s="1">
        <v>7</v>
      </c>
      <c r="J3357" s="1" t="s">
        <v>5426</v>
      </c>
      <c r="K3357" s="1" t="s">
        <v>7151</v>
      </c>
      <c r="L3357" s="1">
        <v>1</v>
      </c>
      <c r="M3357" s="1" t="s">
        <v>2082</v>
      </c>
      <c r="N3357" s="1" t="s">
        <v>8318</v>
      </c>
      <c r="T3357" s="1" t="s">
        <v>14194</v>
      </c>
      <c r="U3357" s="1" t="s">
        <v>5427</v>
      </c>
      <c r="V3357" s="1" t="s">
        <v>7649</v>
      </c>
      <c r="Y3357" s="1" t="s">
        <v>2082</v>
      </c>
      <c r="Z3357" s="1" t="s">
        <v>8318</v>
      </c>
      <c r="AC3357" s="1">
        <v>74</v>
      </c>
      <c r="AD3357" s="1" t="s">
        <v>159</v>
      </c>
      <c r="AE3357" s="1" t="s">
        <v>9777</v>
      </c>
      <c r="AJ3357" s="1" t="s">
        <v>17</v>
      </c>
      <c r="AK3357" s="1" t="s">
        <v>9936</v>
      </c>
      <c r="AL3357" s="1" t="s">
        <v>2044</v>
      </c>
      <c r="AM3357" s="1" t="s">
        <v>10010</v>
      </c>
      <c r="AN3357" s="1" t="s">
        <v>2846</v>
      </c>
      <c r="AO3357" s="1" t="s">
        <v>10039</v>
      </c>
      <c r="AR3357" s="1" t="s">
        <v>15958</v>
      </c>
      <c r="AS3357" s="1" t="s">
        <v>13311</v>
      </c>
      <c r="AT3357" s="1" t="s">
        <v>46</v>
      </c>
      <c r="AU3357" s="1" t="s">
        <v>7417</v>
      </c>
      <c r="AV3357" s="1" t="s">
        <v>5428</v>
      </c>
      <c r="AW3357" s="1" t="s">
        <v>13411</v>
      </c>
      <c r="BB3357" s="1" t="s">
        <v>50</v>
      </c>
      <c r="BC3357" s="1" t="s">
        <v>7304</v>
      </c>
      <c r="BD3357" s="1" t="s">
        <v>5429</v>
      </c>
      <c r="BE3357" s="1" t="s">
        <v>10999</v>
      </c>
      <c r="BG3357" s="1" t="s">
        <v>46</v>
      </c>
      <c r="BH3357" s="1" t="s">
        <v>7417</v>
      </c>
      <c r="BI3357" s="1" t="s">
        <v>15814</v>
      </c>
      <c r="BJ3357" s="1" t="s">
        <v>13559</v>
      </c>
      <c r="BK3357" s="1" t="s">
        <v>46</v>
      </c>
      <c r="BL3357" s="1" t="s">
        <v>7417</v>
      </c>
      <c r="BM3357" s="1" t="s">
        <v>382</v>
      </c>
      <c r="BN3357" s="1" t="s">
        <v>11134</v>
      </c>
      <c r="BO3357" s="1" t="s">
        <v>57</v>
      </c>
      <c r="BP3357" s="1" t="s">
        <v>7320</v>
      </c>
      <c r="BQ3357" s="1" t="s">
        <v>5430</v>
      </c>
      <c r="BR3357" s="1" t="s">
        <v>12497</v>
      </c>
      <c r="BS3357" s="1" t="s">
        <v>2846</v>
      </c>
      <c r="BT3357" s="1" t="s">
        <v>10039</v>
      </c>
    </row>
    <row r="3358" spans="1:72" ht="13.5" customHeight="1">
      <c r="A3358" s="4" t="str">
        <f t="shared" si="100"/>
        <v>1702_각남면_0138</v>
      </c>
      <c r="B3358" s="1">
        <v>1702</v>
      </c>
      <c r="C3358" s="1" t="s">
        <v>12741</v>
      </c>
      <c r="D3358" s="1" t="s">
        <v>12742</v>
      </c>
      <c r="E3358" s="1">
        <v>3357</v>
      </c>
      <c r="F3358" s="1">
        <v>14</v>
      </c>
      <c r="G3358" s="1" t="s">
        <v>5168</v>
      </c>
      <c r="H3358" s="1" t="s">
        <v>7064</v>
      </c>
      <c r="I3358" s="1">
        <v>7</v>
      </c>
      <c r="L3358" s="1">
        <v>1</v>
      </c>
      <c r="M3358" s="1" t="s">
        <v>2082</v>
      </c>
      <c r="N3358" s="1" t="s">
        <v>8318</v>
      </c>
      <c r="S3358" s="1" t="s">
        <v>49</v>
      </c>
      <c r="T3358" s="1" t="s">
        <v>2878</v>
      </c>
      <c r="U3358" s="1" t="s">
        <v>50</v>
      </c>
      <c r="V3358" s="1" t="s">
        <v>7304</v>
      </c>
      <c r="Y3358" s="1" t="s">
        <v>5321</v>
      </c>
      <c r="Z3358" s="1" t="s">
        <v>9264</v>
      </c>
      <c r="AC3358" s="1">
        <v>61</v>
      </c>
      <c r="AD3358" s="1" t="s">
        <v>284</v>
      </c>
      <c r="AE3358" s="1" t="s">
        <v>9789</v>
      </c>
      <c r="AL3358" s="1" t="s">
        <v>2044</v>
      </c>
      <c r="AM3358" s="1" t="s">
        <v>10010</v>
      </c>
      <c r="AN3358" s="1" t="s">
        <v>5431</v>
      </c>
      <c r="AO3358" s="1" t="s">
        <v>10053</v>
      </c>
      <c r="AP3358" s="1" t="s">
        <v>55</v>
      </c>
      <c r="AQ3358" s="1" t="s">
        <v>7306</v>
      </c>
      <c r="AR3358" s="1" t="s">
        <v>5432</v>
      </c>
      <c r="AS3358" s="1" t="s">
        <v>13280</v>
      </c>
      <c r="AT3358" s="1" t="s">
        <v>57</v>
      </c>
      <c r="AU3358" s="1" t="s">
        <v>7320</v>
      </c>
      <c r="AV3358" s="1" t="s">
        <v>3008</v>
      </c>
      <c r="AW3358" s="1" t="s">
        <v>10753</v>
      </c>
      <c r="BB3358" s="1" t="s">
        <v>128</v>
      </c>
      <c r="BC3358" s="1" t="s">
        <v>13465</v>
      </c>
      <c r="BD3358" s="1" t="s">
        <v>5433</v>
      </c>
      <c r="BE3358" s="1" t="s">
        <v>11000</v>
      </c>
      <c r="BG3358" s="1" t="s">
        <v>935</v>
      </c>
      <c r="BH3358" s="1" t="s">
        <v>13363</v>
      </c>
      <c r="BI3358" s="1" t="s">
        <v>5313</v>
      </c>
      <c r="BJ3358" s="1" t="s">
        <v>9262</v>
      </c>
      <c r="BK3358" s="1" t="s">
        <v>935</v>
      </c>
      <c r="BL3358" s="1" t="s">
        <v>13363</v>
      </c>
      <c r="BM3358" s="1" t="s">
        <v>3818</v>
      </c>
      <c r="BN3358" s="1" t="s">
        <v>8474</v>
      </c>
      <c r="BO3358" s="1" t="s">
        <v>46</v>
      </c>
      <c r="BP3358" s="1" t="s">
        <v>7417</v>
      </c>
      <c r="BQ3358" s="1" t="s">
        <v>5434</v>
      </c>
      <c r="BR3358" s="1" t="s">
        <v>12498</v>
      </c>
      <c r="BS3358" s="1" t="s">
        <v>1218</v>
      </c>
      <c r="BT3358" s="1" t="s">
        <v>14145</v>
      </c>
    </row>
    <row r="3359" spans="1:72" ht="13.5" customHeight="1">
      <c r="A3359" s="4" t="str">
        <f t="shared" si="100"/>
        <v>1702_각남면_0138</v>
      </c>
      <c r="B3359" s="1">
        <v>1702</v>
      </c>
      <c r="C3359" s="1" t="s">
        <v>12741</v>
      </c>
      <c r="D3359" s="1" t="s">
        <v>12742</v>
      </c>
      <c r="E3359" s="1">
        <v>3358</v>
      </c>
      <c r="F3359" s="1">
        <v>14</v>
      </c>
      <c r="G3359" s="1" t="s">
        <v>5168</v>
      </c>
      <c r="H3359" s="1" t="s">
        <v>7064</v>
      </c>
      <c r="I3359" s="1">
        <v>7</v>
      </c>
      <c r="L3359" s="1">
        <v>1</v>
      </c>
      <c r="M3359" s="1" t="s">
        <v>2082</v>
      </c>
      <c r="N3359" s="1" t="s">
        <v>8318</v>
      </c>
      <c r="S3359" s="1" t="s">
        <v>68</v>
      </c>
      <c r="T3359" s="1" t="s">
        <v>7222</v>
      </c>
      <c r="U3359" s="1" t="s">
        <v>5396</v>
      </c>
      <c r="V3359" s="1" t="s">
        <v>7644</v>
      </c>
      <c r="Y3359" s="1" t="s">
        <v>5435</v>
      </c>
      <c r="Z3359" s="1" t="s">
        <v>9301</v>
      </c>
      <c r="AC3359" s="1">
        <v>25</v>
      </c>
      <c r="AD3359" s="1" t="s">
        <v>125</v>
      </c>
      <c r="AE3359" s="1" t="s">
        <v>9771</v>
      </c>
    </row>
    <row r="3360" spans="1:72" ht="13.5" customHeight="1">
      <c r="A3360" s="4" t="str">
        <f t="shared" si="100"/>
        <v>1702_각남면_0138</v>
      </c>
      <c r="B3360" s="1">
        <v>1702</v>
      </c>
      <c r="C3360" s="1" t="s">
        <v>12741</v>
      </c>
      <c r="D3360" s="1" t="s">
        <v>12742</v>
      </c>
      <c r="E3360" s="1">
        <v>3359</v>
      </c>
      <c r="F3360" s="1">
        <v>14</v>
      </c>
      <c r="G3360" s="1" t="s">
        <v>5168</v>
      </c>
      <c r="H3360" s="1" t="s">
        <v>7064</v>
      </c>
      <c r="I3360" s="1">
        <v>7</v>
      </c>
      <c r="L3360" s="1">
        <v>1</v>
      </c>
      <c r="M3360" s="1" t="s">
        <v>2082</v>
      </c>
      <c r="N3360" s="1" t="s">
        <v>8318</v>
      </c>
      <c r="S3360" s="1" t="s">
        <v>121</v>
      </c>
      <c r="T3360" s="1" t="s">
        <v>7224</v>
      </c>
      <c r="Y3360" s="1" t="s">
        <v>5436</v>
      </c>
      <c r="Z3360" s="1" t="s">
        <v>9302</v>
      </c>
      <c r="AF3360" s="1" t="s">
        <v>599</v>
      </c>
      <c r="AG3360" s="1" t="s">
        <v>9829</v>
      </c>
    </row>
    <row r="3361" spans="1:72" ht="13.5" customHeight="1">
      <c r="A3361" s="4" t="str">
        <f t="shared" si="100"/>
        <v>1702_각남면_0138</v>
      </c>
      <c r="B3361" s="1">
        <v>1702</v>
      </c>
      <c r="C3361" s="1" t="s">
        <v>12741</v>
      </c>
      <c r="D3361" s="1" t="s">
        <v>12742</v>
      </c>
      <c r="E3361" s="1">
        <v>3360</v>
      </c>
      <c r="F3361" s="1">
        <v>14</v>
      </c>
      <c r="G3361" s="1" t="s">
        <v>5168</v>
      </c>
      <c r="H3361" s="1" t="s">
        <v>7064</v>
      </c>
      <c r="I3361" s="1">
        <v>7</v>
      </c>
      <c r="L3361" s="1">
        <v>1</v>
      </c>
      <c r="M3361" s="1" t="s">
        <v>2082</v>
      </c>
      <c r="N3361" s="1" t="s">
        <v>8318</v>
      </c>
      <c r="S3361" s="1" t="s">
        <v>117</v>
      </c>
      <c r="T3361" s="1" t="s">
        <v>7223</v>
      </c>
      <c r="U3361" s="1" t="s">
        <v>50</v>
      </c>
      <c r="V3361" s="1" t="s">
        <v>7304</v>
      </c>
      <c r="Y3361" s="1" t="s">
        <v>5437</v>
      </c>
      <c r="Z3361" s="1" t="s">
        <v>9303</v>
      </c>
      <c r="AC3361" s="1">
        <v>29</v>
      </c>
      <c r="AD3361" s="1" t="s">
        <v>232</v>
      </c>
      <c r="AE3361" s="1" t="s">
        <v>9785</v>
      </c>
      <c r="AF3361" s="1" t="s">
        <v>100</v>
      </c>
      <c r="AG3361" s="1" t="s">
        <v>9819</v>
      </c>
      <c r="AN3361" s="1" t="s">
        <v>1062</v>
      </c>
      <c r="AO3361" s="1" t="s">
        <v>10031</v>
      </c>
      <c r="AP3361" s="1" t="s">
        <v>55</v>
      </c>
      <c r="AQ3361" s="1" t="s">
        <v>7306</v>
      </c>
      <c r="AR3361" s="1" t="s">
        <v>5438</v>
      </c>
      <c r="AS3361" s="1" t="s">
        <v>13276</v>
      </c>
    </row>
    <row r="3362" spans="1:72" ht="13.5" customHeight="1">
      <c r="A3362" s="4" t="str">
        <f t="shared" si="100"/>
        <v>1702_각남면_0138</v>
      </c>
      <c r="B3362" s="1">
        <v>1702</v>
      </c>
      <c r="C3362" s="1" t="s">
        <v>12741</v>
      </c>
      <c r="D3362" s="1" t="s">
        <v>12742</v>
      </c>
      <c r="E3362" s="1">
        <v>3361</v>
      </c>
      <c r="F3362" s="1">
        <v>14</v>
      </c>
      <c r="G3362" s="1" t="s">
        <v>5168</v>
      </c>
      <c r="H3362" s="1" t="s">
        <v>7064</v>
      </c>
      <c r="I3362" s="1">
        <v>7</v>
      </c>
      <c r="L3362" s="1">
        <v>2</v>
      </c>
      <c r="M3362" s="1" t="s">
        <v>14445</v>
      </c>
      <c r="N3362" s="1" t="s">
        <v>14446</v>
      </c>
      <c r="T3362" s="1" t="s">
        <v>14194</v>
      </c>
      <c r="U3362" s="1" t="s">
        <v>15762</v>
      </c>
      <c r="V3362" s="1" t="s">
        <v>7650</v>
      </c>
      <c r="W3362" s="1" t="s">
        <v>76</v>
      </c>
      <c r="X3362" s="1" t="s">
        <v>12974</v>
      </c>
      <c r="Y3362" s="1" t="s">
        <v>5162</v>
      </c>
      <c r="Z3362" s="1" t="s">
        <v>9304</v>
      </c>
      <c r="AC3362" s="1">
        <v>64</v>
      </c>
      <c r="AD3362" s="1" t="s">
        <v>337</v>
      </c>
      <c r="AE3362" s="1" t="s">
        <v>9796</v>
      </c>
      <c r="AJ3362" s="1" t="s">
        <v>17</v>
      </c>
      <c r="AK3362" s="1" t="s">
        <v>9936</v>
      </c>
      <c r="AL3362" s="1" t="s">
        <v>79</v>
      </c>
      <c r="AM3362" s="1" t="s">
        <v>13206</v>
      </c>
      <c r="AT3362" s="1" t="s">
        <v>251</v>
      </c>
      <c r="AU3362" s="1" t="s">
        <v>13267</v>
      </c>
      <c r="AV3362" s="1" t="s">
        <v>5439</v>
      </c>
      <c r="AW3362" s="1" t="s">
        <v>10754</v>
      </c>
      <c r="BG3362" s="1" t="s">
        <v>46</v>
      </c>
      <c r="BH3362" s="1" t="s">
        <v>7417</v>
      </c>
      <c r="BI3362" s="1" t="s">
        <v>4744</v>
      </c>
      <c r="BJ3362" s="1" t="s">
        <v>9376</v>
      </c>
      <c r="BK3362" s="1" t="s">
        <v>46</v>
      </c>
      <c r="BL3362" s="1" t="s">
        <v>7417</v>
      </c>
      <c r="BM3362" s="1" t="s">
        <v>15558</v>
      </c>
      <c r="BN3362" s="1" t="s">
        <v>11878</v>
      </c>
      <c r="BO3362" s="1" t="s">
        <v>46</v>
      </c>
      <c r="BP3362" s="1" t="s">
        <v>7417</v>
      </c>
      <c r="BQ3362" s="1" t="s">
        <v>5440</v>
      </c>
      <c r="BR3362" s="1" t="s">
        <v>12499</v>
      </c>
      <c r="BS3362" s="1" t="s">
        <v>1218</v>
      </c>
      <c r="BT3362" s="1" t="s">
        <v>9947</v>
      </c>
    </row>
    <row r="3363" spans="1:72" ht="13.5" customHeight="1">
      <c r="A3363" s="4" t="str">
        <f t="shared" si="100"/>
        <v>1702_각남면_0138</v>
      </c>
      <c r="B3363" s="1">
        <v>1702</v>
      </c>
      <c r="C3363" s="1" t="s">
        <v>12741</v>
      </c>
      <c r="D3363" s="1" t="s">
        <v>12742</v>
      </c>
      <c r="E3363" s="1">
        <v>3362</v>
      </c>
      <c r="F3363" s="1">
        <v>14</v>
      </c>
      <c r="G3363" s="1" t="s">
        <v>5168</v>
      </c>
      <c r="H3363" s="1" t="s">
        <v>7064</v>
      </c>
      <c r="I3363" s="1">
        <v>7</v>
      </c>
      <c r="L3363" s="1">
        <v>2</v>
      </c>
      <c r="M3363" s="1" t="s">
        <v>14445</v>
      </c>
      <c r="N3363" s="1" t="s">
        <v>14446</v>
      </c>
      <c r="S3363" s="1" t="s">
        <v>117</v>
      </c>
      <c r="T3363" s="1" t="s">
        <v>7223</v>
      </c>
      <c r="U3363" s="1" t="s">
        <v>128</v>
      </c>
      <c r="V3363" s="1" t="s">
        <v>7236</v>
      </c>
      <c r="W3363" s="1" t="s">
        <v>303</v>
      </c>
      <c r="X3363" s="1" t="s">
        <v>7757</v>
      </c>
      <c r="Y3363" s="1" t="s">
        <v>5441</v>
      </c>
      <c r="Z3363" s="1" t="s">
        <v>9305</v>
      </c>
      <c r="AC3363" s="1">
        <v>26</v>
      </c>
      <c r="AD3363" s="1" t="s">
        <v>140</v>
      </c>
      <c r="AE3363" s="1" t="s">
        <v>9774</v>
      </c>
    </row>
    <row r="3364" spans="1:72" ht="13.5" customHeight="1">
      <c r="A3364" s="4" t="str">
        <f t="shared" si="100"/>
        <v>1702_각남면_0138</v>
      </c>
      <c r="B3364" s="1">
        <v>1702</v>
      </c>
      <c r="C3364" s="1" t="s">
        <v>12741</v>
      </c>
      <c r="D3364" s="1" t="s">
        <v>12742</v>
      </c>
      <c r="E3364" s="1">
        <v>3363</v>
      </c>
      <c r="F3364" s="1">
        <v>14</v>
      </c>
      <c r="G3364" s="1" t="s">
        <v>5168</v>
      </c>
      <c r="H3364" s="1" t="s">
        <v>7064</v>
      </c>
      <c r="I3364" s="1">
        <v>7</v>
      </c>
      <c r="L3364" s="1">
        <v>3</v>
      </c>
      <c r="M3364" s="1" t="s">
        <v>14705</v>
      </c>
      <c r="N3364" s="1" t="s">
        <v>14706</v>
      </c>
      <c r="T3364" s="1" t="s">
        <v>14194</v>
      </c>
      <c r="U3364" s="1" t="s">
        <v>1153</v>
      </c>
      <c r="V3364" s="1" t="s">
        <v>7383</v>
      </c>
      <c r="W3364" s="1" t="s">
        <v>2579</v>
      </c>
      <c r="X3364" s="1" t="s">
        <v>7801</v>
      </c>
      <c r="Y3364" s="1" t="s">
        <v>861</v>
      </c>
      <c r="Z3364" s="1" t="s">
        <v>7991</v>
      </c>
      <c r="AC3364" s="1">
        <v>71</v>
      </c>
      <c r="AD3364" s="1" t="s">
        <v>313</v>
      </c>
      <c r="AE3364" s="1" t="s">
        <v>9793</v>
      </c>
      <c r="AJ3364" s="1" t="s">
        <v>17</v>
      </c>
      <c r="AK3364" s="1" t="s">
        <v>9936</v>
      </c>
      <c r="AL3364" s="1" t="s">
        <v>97</v>
      </c>
      <c r="AM3364" s="1" t="s">
        <v>9880</v>
      </c>
      <c r="AT3364" s="1" t="s">
        <v>46</v>
      </c>
      <c r="AU3364" s="1" t="s">
        <v>7417</v>
      </c>
      <c r="AV3364" s="1" t="s">
        <v>1016</v>
      </c>
      <c r="AW3364" s="1" t="s">
        <v>8943</v>
      </c>
      <c r="BG3364" s="1" t="s">
        <v>46</v>
      </c>
      <c r="BH3364" s="1" t="s">
        <v>7417</v>
      </c>
      <c r="BI3364" s="1" t="s">
        <v>300</v>
      </c>
      <c r="BJ3364" s="1" t="s">
        <v>8150</v>
      </c>
      <c r="BK3364" s="1" t="s">
        <v>46</v>
      </c>
      <c r="BL3364" s="1" t="s">
        <v>7417</v>
      </c>
      <c r="BM3364" s="1" t="s">
        <v>1070</v>
      </c>
      <c r="BN3364" s="1" t="s">
        <v>9461</v>
      </c>
      <c r="BO3364" s="1" t="s">
        <v>46</v>
      </c>
      <c r="BP3364" s="1" t="s">
        <v>7417</v>
      </c>
      <c r="BQ3364" s="1" t="s">
        <v>5442</v>
      </c>
      <c r="BR3364" s="1" t="s">
        <v>13915</v>
      </c>
      <c r="BS3364" s="1" t="s">
        <v>79</v>
      </c>
      <c r="BT3364" s="1" t="s">
        <v>14129</v>
      </c>
    </row>
    <row r="3365" spans="1:72" ht="13.5" customHeight="1">
      <c r="A3365" s="4" t="str">
        <f t="shared" si="100"/>
        <v>1702_각남면_0138</v>
      </c>
      <c r="B3365" s="1">
        <v>1702</v>
      </c>
      <c r="C3365" s="1" t="s">
        <v>12741</v>
      </c>
      <c r="D3365" s="1" t="s">
        <v>12742</v>
      </c>
      <c r="E3365" s="1">
        <v>3364</v>
      </c>
      <c r="F3365" s="1">
        <v>14</v>
      </c>
      <c r="G3365" s="1" t="s">
        <v>5168</v>
      </c>
      <c r="H3365" s="1" t="s">
        <v>7064</v>
      </c>
      <c r="I3365" s="1">
        <v>7</v>
      </c>
      <c r="L3365" s="1">
        <v>3</v>
      </c>
      <c r="M3365" s="1" t="s">
        <v>14705</v>
      </c>
      <c r="N3365" s="1" t="s">
        <v>14706</v>
      </c>
      <c r="S3365" s="1" t="s">
        <v>49</v>
      </c>
      <c r="T3365" s="1" t="s">
        <v>2878</v>
      </c>
      <c r="U3365" s="1" t="s">
        <v>5089</v>
      </c>
      <c r="V3365" s="1" t="s">
        <v>7628</v>
      </c>
      <c r="W3365" s="1" t="s">
        <v>272</v>
      </c>
      <c r="X3365" s="1" t="s">
        <v>7756</v>
      </c>
      <c r="Y3365" s="1" t="s">
        <v>1103</v>
      </c>
      <c r="Z3365" s="1" t="s">
        <v>8050</v>
      </c>
      <c r="AC3365" s="1">
        <v>53</v>
      </c>
      <c r="AD3365" s="1" t="s">
        <v>40</v>
      </c>
      <c r="AE3365" s="1" t="s">
        <v>9762</v>
      </c>
      <c r="AJ3365" s="1" t="s">
        <v>17</v>
      </c>
      <c r="AK3365" s="1" t="s">
        <v>9936</v>
      </c>
      <c r="AL3365" s="1" t="s">
        <v>97</v>
      </c>
      <c r="AM3365" s="1" t="s">
        <v>9880</v>
      </c>
      <c r="AT3365" s="1" t="s">
        <v>46</v>
      </c>
      <c r="AU3365" s="1" t="s">
        <v>7417</v>
      </c>
      <c r="AV3365" s="1" t="s">
        <v>5443</v>
      </c>
      <c r="AW3365" s="1" t="s">
        <v>9098</v>
      </c>
      <c r="BG3365" s="1" t="s">
        <v>46</v>
      </c>
      <c r="BH3365" s="1" t="s">
        <v>7417</v>
      </c>
      <c r="BI3365" s="1" t="s">
        <v>5444</v>
      </c>
      <c r="BJ3365" s="1" t="s">
        <v>10776</v>
      </c>
      <c r="BK3365" s="1" t="s">
        <v>46</v>
      </c>
      <c r="BL3365" s="1" t="s">
        <v>7417</v>
      </c>
      <c r="BM3365" s="1" t="s">
        <v>5384</v>
      </c>
      <c r="BN3365" s="1" t="s">
        <v>11427</v>
      </c>
      <c r="BO3365" s="1" t="s">
        <v>46</v>
      </c>
      <c r="BP3365" s="1" t="s">
        <v>7417</v>
      </c>
      <c r="BQ3365" s="1" t="s">
        <v>5302</v>
      </c>
      <c r="BR3365" s="1" t="s">
        <v>14066</v>
      </c>
      <c r="BS3365" s="1" t="s">
        <v>97</v>
      </c>
      <c r="BT3365" s="1" t="s">
        <v>9880</v>
      </c>
    </row>
    <row r="3366" spans="1:72" ht="13.5" customHeight="1">
      <c r="A3366" s="4" t="str">
        <f t="shared" si="100"/>
        <v>1702_각남면_0138</v>
      </c>
      <c r="B3366" s="1">
        <v>1702</v>
      </c>
      <c r="C3366" s="1" t="s">
        <v>12741</v>
      </c>
      <c r="D3366" s="1" t="s">
        <v>12742</v>
      </c>
      <c r="E3366" s="1">
        <v>3365</v>
      </c>
      <c r="F3366" s="1">
        <v>14</v>
      </c>
      <c r="G3366" s="1" t="s">
        <v>5168</v>
      </c>
      <c r="H3366" s="1" t="s">
        <v>7064</v>
      </c>
      <c r="I3366" s="1">
        <v>7</v>
      </c>
      <c r="L3366" s="1">
        <v>4</v>
      </c>
      <c r="M3366" s="1" t="s">
        <v>15559</v>
      </c>
      <c r="N3366" s="1" t="s">
        <v>10128</v>
      </c>
      <c r="T3366" s="1" t="s">
        <v>14194</v>
      </c>
      <c r="U3366" s="1" t="s">
        <v>233</v>
      </c>
      <c r="V3366" s="1" t="s">
        <v>7467</v>
      </c>
      <c r="W3366" s="1" t="s">
        <v>447</v>
      </c>
      <c r="X3366" s="1" t="s">
        <v>7762</v>
      </c>
      <c r="Y3366" s="1" t="s">
        <v>15560</v>
      </c>
      <c r="Z3366" s="1" t="s">
        <v>9306</v>
      </c>
      <c r="AC3366" s="1">
        <v>61</v>
      </c>
      <c r="AD3366" s="1" t="s">
        <v>284</v>
      </c>
      <c r="AE3366" s="1" t="s">
        <v>9789</v>
      </c>
      <c r="AJ3366" s="1" t="s">
        <v>17</v>
      </c>
      <c r="AK3366" s="1" t="s">
        <v>9936</v>
      </c>
      <c r="AL3366" s="1" t="s">
        <v>79</v>
      </c>
      <c r="AM3366" s="1" t="s">
        <v>13206</v>
      </c>
      <c r="AT3366" s="1" t="s">
        <v>207</v>
      </c>
      <c r="AU3366" s="1" t="s">
        <v>10187</v>
      </c>
      <c r="AV3366" s="1" t="s">
        <v>5445</v>
      </c>
      <c r="AW3366" s="1" t="s">
        <v>7779</v>
      </c>
      <c r="BG3366" s="1" t="s">
        <v>513</v>
      </c>
      <c r="BH3366" s="1" t="s">
        <v>11051</v>
      </c>
      <c r="BI3366" s="1" t="s">
        <v>5446</v>
      </c>
      <c r="BJ3366" s="1" t="s">
        <v>11415</v>
      </c>
      <c r="BK3366" s="1" t="s">
        <v>5447</v>
      </c>
      <c r="BL3366" s="1" t="s">
        <v>11106</v>
      </c>
      <c r="BM3366" s="1" t="s">
        <v>15561</v>
      </c>
      <c r="BN3366" s="1" t="s">
        <v>11879</v>
      </c>
      <c r="BO3366" s="1" t="s">
        <v>396</v>
      </c>
      <c r="BP3366" s="1" t="s">
        <v>13534</v>
      </c>
      <c r="BQ3366" s="1" t="s">
        <v>5448</v>
      </c>
      <c r="BR3366" s="1" t="s">
        <v>13649</v>
      </c>
      <c r="BS3366" s="1" t="s">
        <v>53</v>
      </c>
      <c r="BT3366" s="1" t="s">
        <v>9879</v>
      </c>
    </row>
    <row r="3367" spans="1:72" ht="13.5" customHeight="1">
      <c r="A3367" s="4" t="str">
        <f t="shared" si="100"/>
        <v>1702_각남면_0138</v>
      </c>
      <c r="B3367" s="1">
        <v>1702</v>
      </c>
      <c r="C3367" s="1" t="s">
        <v>12741</v>
      </c>
      <c r="D3367" s="1" t="s">
        <v>12742</v>
      </c>
      <c r="E3367" s="1">
        <v>3366</v>
      </c>
      <c r="F3367" s="1">
        <v>14</v>
      </c>
      <c r="G3367" s="1" t="s">
        <v>5168</v>
      </c>
      <c r="H3367" s="1" t="s">
        <v>7064</v>
      </c>
      <c r="I3367" s="1">
        <v>7</v>
      </c>
      <c r="L3367" s="1">
        <v>4</v>
      </c>
      <c r="M3367" s="1" t="s">
        <v>15959</v>
      </c>
      <c r="N3367" s="1" t="s">
        <v>10128</v>
      </c>
      <c r="S3367" s="1" t="s">
        <v>49</v>
      </c>
      <c r="T3367" s="1" t="s">
        <v>2878</v>
      </c>
      <c r="W3367" s="1" t="s">
        <v>148</v>
      </c>
      <c r="X3367" s="1" t="s">
        <v>11263</v>
      </c>
      <c r="Y3367" s="1" t="s">
        <v>119</v>
      </c>
      <c r="Z3367" s="1" t="s">
        <v>7818</v>
      </c>
      <c r="AC3367" s="1">
        <v>57</v>
      </c>
      <c r="AD3367" s="1" t="s">
        <v>304</v>
      </c>
      <c r="AE3367" s="1" t="s">
        <v>9792</v>
      </c>
      <c r="AJ3367" s="1" t="s">
        <v>2054</v>
      </c>
      <c r="AK3367" s="1" t="s">
        <v>9990</v>
      </c>
      <c r="AL3367" s="1" t="s">
        <v>750</v>
      </c>
      <c r="AM3367" s="1" t="s">
        <v>10026</v>
      </c>
      <c r="AT3367" s="1" t="s">
        <v>207</v>
      </c>
      <c r="AU3367" s="1" t="s">
        <v>10187</v>
      </c>
      <c r="AV3367" s="1" t="s">
        <v>5449</v>
      </c>
      <c r="AW3367" s="1" t="s">
        <v>10755</v>
      </c>
      <c r="BG3367" s="1" t="s">
        <v>207</v>
      </c>
      <c r="BH3367" s="1" t="s">
        <v>10187</v>
      </c>
      <c r="BI3367" s="1" t="s">
        <v>5450</v>
      </c>
      <c r="BJ3367" s="1" t="s">
        <v>11416</v>
      </c>
      <c r="BK3367" s="1" t="s">
        <v>207</v>
      </c>
      <c r="BL3367" s="1" t="s">
        <v>10187</v>
      </c>
      <c r="BM3367" s="1" t="s">
        <v>3249</v>
      </c>
      <c r="BN3367" s="1" t="s">
        <v>10317</v>
      </c>
      <c r="BO3367" s="1" t="s">
        <v>275</v>
      </c>
      <c r="BP3367" s="1" t="s">
        <v>7699</v>
      </c>
      <c r="BQ3367" s="1" t="s">
        <v>5231</v>
      </c>
      <c r="BR3367" s="1" t="s">
        <v>12484</v>
      </c>
      <c r="BS3367" s="1" t="s">
        <v>1151</v>
      </c>
      <c r="BT3367" s="1" t="s">
        <v>9954</v>
      </c>
    </row>
    <row r="3368" spans="1:72" ht="13.5" customHeight="1">
      <c r="A3368" s="4" t="str">
        <f t="shared" si="100"/>
        <v>1702_각남면_0138</v>
      </c>
      <c r="B3368" s="1">
        <v>1702</v>
      </c>
      <c r="C3368" s="1" t="s">
        <v>12741</v>
      </c>
      <c r="D3368" s="1" t="s">
        <v>12742</v>
      </c>
      <c r="E3368" s="1">
        <v>3367</v>
      </c>
      <c r="F3368" s="1">
        <v>14</v>
      </c>
      <c r="G3368" s="1" t="s">
        <v>5168</v>
      </c>
      <c r="H3368" s="1" t="s">
        <v>7064</v>
      </c>
      <c r="I3368" s="1">
        <v>7</v>
      </c>
      <c r="L3368" s="1">
        <v>4</v>
      </c>
      <c r="M3368" s="1" t="s">
        <v>15959</v>
      </c>
      <c r="N3368" s="1" t="s">
        <v>10128</v>
      </c>
      <c r="S3368" s="1" t="s">
        <v>1850</v>
      </c>
      <c r="T3368" s="1" t="s">
        <v>7252</v>
      </c>
      <c r="W3368" s="1" t="s">
        <v>1636</v>
      </c>
      <c r="X3368" s="1" t="s">
        <v>7781</v>
      </c>
      <c r="Y3368" s="1" t="s">
        <v>119</v>
      </c>
      <c r="Z3368" s="1" t="s">
        <v>7818</v>
      </c>
      <c r="AC3368" s="1">
        <v>82</v>
      </c>
      <c r="AD3368" s="1" t="s">
        <v>465</v>
      </c>
      <c r="AE3368" s="1" t="s">
        <v>9802</v>
      </c>
    </row>
    <row r="3369" spans="1:72" ht="13.5" customHeight="1">
      <c r="A3369" s="4" t="str">
        <f t="shared" si="100"/>
        <v>1702_각남면_0138</v>
      </c>
      <c r="B3369" s="1">
        <v>1702</v>
      </c>
      <c r="C3369" s="1" t="s">
        <v>12741</v>
      </c>
      <c r="D3369" s="1" t="s">
        <v>12742</v>
      </c>
      <c r="E3369" s="1">
        <v>3368</v>
      </c>
      <c r="F3369" s="1">
        <v>14</v>
      </c>
      <c r="G3369" s="1" t="s">
        <v>5168</v>
      </c>
      <c r="H3369" s="1" t="s">
        <v>7064</v>
      </c>
      <c r="I3369" s="1">
        <v>7</v>
      </c>
      <c r="L3369" s="1">
        <v>4</v>
      </c>
      <c r="M3369" s="1" t="s">
        <v>15959</v>
      </c>
      <c r="N3369" s="1" t="s">
        <v>10128</v>
      </c>
      <c r="S3369" s="1" t="s">
        <v>68</v>
      </c>
      <c r="T3369" s="1" t="s">
        <v>7222</v>
      </c>
      <c r="U3369" s="1" t="s">
        <v>55</v>
      </c>
      <c r="V3369" s="1" t="s">
        <v>7306</v>
      </c>
      <c r="Y3369" s="1" t="s">
        <v>5451</v>
      </c>
      <c r="Z3369" s="1" t="s">
        <v>9307</v>
      </c>
      <c r="AC3369" s="1">
        <v>33</v>
      </c>
      <c r="AD3369" s="1" t="s">
        <v>380</v>
      </c>
      <c r="AE3369" s="1" t="s">
        <v>9798</v>
      </c>
    </row>
    <row r="3370" spans="1:72" ht="13.5" customHeight="1">
      <c r="A3370" s="4" t="str">
        <f t="shared" si="100"/>
        <v>1702_각남면_0138</v>
      </c>
      <c r="B3370" s="1">
        <v>1702</v>
      </c>
      <c r="C3370" s="1" t="s">
        <v>12741</v>
      </c>
      <c r="D3370" s="1" t="s">
        <v>12742</v>
      </c>
      <c r="E3370" s="1">
        <v>3369</v>
      </c>
      <c r="F3370" s="1">
        <v>14</v>
      </c>
      <c r="G3370" s="1" t="s">
        <v>5168</v>
      </c>
      <c r="H3370" s="1" t="s">
        <v>7064</v>
      </c>
      <c r="I3370" s="1">
        <v>7</v>
      </c>
      <c r="L3370" s="1">
        <v>4</v>
      </c>
      <c r="M3370" s="1" t="s">
        <v>15959</v>
      </c>
      <c r="N3370" s="1" t="s">
        <v>10128</v>
      </c>
      <c r="S3370" s="1" t="s">
        <v>68</v>
      </c>
      <c r="T3370" s="1" t="s">
        <v>7222</v>
      </c>
      <c r="U3370" s="1" t="s">
        <v>55</v>
      </c>
      <c r="V3370" s="1" t="s">
        <v>7306</v>
      </c>
      <c r="Y3370" s="1" t="s">
        <v>5452</v>
      </c>
      <c r="Z3370" s="1" t="s">
        <v>9308</v>
      </c>
      <c r="AC3370" s="1">
        <v>30</v>
      </c>
      <c r="AD3370" s="1" t="s">
        <v>78</v>
      </c>
      <c r="AE3370" s="1" t="s">
        <v>9767</v>
      </c>
    </row>
    <row r="3371" spans="1:72" ht="13.5" customHeight="1">
      <c r="A3371" s="4" t="str">
        <f t="shared" si="100"/>
        <v>1702_각남면_0138</v>
      </c>
      <c r="B3371" s="1">
        <v>1702</v>
      </c>
      <c r="C3371" s="1" t="s">
        <v>12741</v>
      </c>
      <c r="D3371" s="1" t="s">
        <v>12742</v>
      </c>
      <c r="E3371" s="1">
        <v>3370</v>
      </c>
      <c r="F3371" s="1">
        <v>14</v>
      </c>
      <c r="G3371" s="1" t="s">
        <v>5168</v>
      </c>
      <c r="H3371" s="1" t="s">
        <v>7064</v>
      </c>
      <c r="I3371" s="1">
        <v>7</v>
      </c>
      <c r="L3371" s="1">
        <v>4</v>
      </c>
      <c r="M3371" s="1" t="s">
        <v>15959</v>
      </c>
      <c r="N3371" s="1" t="s">
        <v>10128</v>
      </c>
      <c r="S3371" s="1" t="s">
        <v>117</v>
      </c>
      <c r="T3371" s="1" t="s">
        <v>7223</v>
      </c>
      <c r="W3371" s="1" t="s">
        <v>76</v>
      </c>
      <c r="X3371" s="1" t="s">
        <v>12974</v>
      </c>
      <c r="Y3371" s="1" t="s">
        <v>119</v>
      </c>
      <c r="Z3371" s="1" t="s">
        <v>7818</v>
      </c>
      <c r="AC3371" s="1">
        <v>30</v>
      </c>
      <c r="AD3371" s="1" t="s">
        <v>78</v>
      </c>
      <c r="AE3371" s="1" t="s">
        <v>9767</v>
      </c>
    </row>
    <row r="3372" spans="1:72" ht="13.5" customHeight="1">
      <c r="A3372" s="4" t="str">
        <f t="shared" si="100"/>
        <v>1702_각남면_0138</v>
      </c>
      <c r="B3372" s="1">
        <v>1702</v>
      </c>
      <c r="C3372" s="1" t="s">
        <v>12741</v>
      </c>
      <c r="D3372" s="1" t="s">
        <v>12742</v>
      </c>
      <c r="E3372" s="1">
        <v>3371</v>
      </c>
      <c r="F3372" s="1">
        <v>14</v>
      </c>
      <c r="G3372" s="1" t="s">
        <v>5168</v>
      </c>
      <c r="H3372" s="1" t="s">
        <v>7064</v>
      </c>
      <c r="I3372" s="1">
        <v>7</v>
      </c>
      <c r="L3372" s="1">
        <v>4</v>
      </c>
      <c r="M3372" s="1" t="s">
        <v>15959</v>
      </c>
      <c r="N3372" s="1" t="s">
        <v>10128</v>
      </c>
      <c r="T3372" s="1" t="s">
        <v>15307</v>
      </c>
      <c r="U3372" s="1" t="s">
        <v>320</v>
      </c>
      <c r="V3372" s="1" t="s">
        <v>7378</v>
      </c>
      <c r="Y3372" s="1" t="s">
        <v>4267</v>
      </c>
      <c r="Z3372" s="1" t="s">
        <v>8931</v>
      </c>
      <c r="AC3372" s="1">
        <v>71</v>
      </c>
      <c r="AD3372" s="1" t="s">
        <v>313</v>
      </c>
      <c r="AE3372" s="1" t="s">
        <v>9793</v>
      </c>
      <c r="AT3372" s="1" t="s">
        <v>126</v>
      </c>
      <c r="AU3372" s="1" t="s">
        <v>10186</v>
      </c>
      <c r="AV3372" s="1" t="s">
        <v>5453</v>
      </c>
      <c r="AW3372" s="1" t="s">
        <v>10756</v>
      </c>
      <c r="BB3372" s="1" t="s">
        <v>128</v>
      </c>
      <c r="BC3372" s="1" t="s">
        <v>13465</v>
      </c>
      <c r="BD3372" s="1" t="s">
        <v>3260</v>
      </c>
      <c r="BE3372" s="1" t="s">
        <v>10953</v>
      </c>
    </row>
    <row r="3373" spans="1:72" ht="13.5" customHeight="1">
      <c r="A3373" s="4" t="str">
        <f t="shared" si="100"/>
        <v>1702_각남면_0138</v>
      </c>
      <c r="B3373" s="1">
        <v>1702</v>
      </c>
      <c r="C3373" s="1" t="s">
        <v>12741</v>
      </c>
      <c r="D3373" s="1" t="s">
        <v>12742</v>
      </c>
      <c r="E3373" s="1">
        <v>3372</v>
      </c>
      <c r="F3373" s="1">
        <v>14</v>
      </c>
      <c r="G3373" s="1" t="s">
        <v>5168</v>
      </c>
      <c r="H3373" s="1" t="s">
        <v>7064</v>
      </c>
      <c r="I3373" s="1">
        <v>7</v>
      </c>
      <c r="L3373" s="1">
        <v>4</v>
      </c>
      <c r="M3373" s="1" t="s">
        <v>15959</v>
      </c>
      <c r="N3373" s="1" t="s">
        <v>10128</v>
      </c>
      <c r="T3373" s="1" t="s">
        <v>15307</v>
      </c>
      <c r="U3373" s="1" t="s">
        <v>130</v>
      </c>
      <c r="V3373" s="1" t="s">
        <v>7309</v>
      </c>
      <c r="Y3373" s="1" t="s">
        <v>5454</v>
      </c>
      <c r="Z3373" s="1" t="s">
        <v>9309</v>
      </c>
      <c r="AC3373" s="1">
        <v>59</v>
      </c>
      <c r="AD3373" s="1" t="s">
        <v>296</v>
      </c>
      <c r="AE3373" s="1" t="s">
        <v>9791</v>
      </c>
      <c r="AG3373" s="1" t="s">
        <v>15659</v>
      </c>
      <c r="AT3373" s="1" t="s">
        <v>935</v>
      </c>
      <c r="AU3373" s="1" t="s">
        <v>13363</v>
      </c>
      <c r="AV3373" s="1" t="s">
        <v>569</v>
      </c>
      <c r="AW3373" s="1" t="s">
        <v>10327</v>
      </c>
      <c r="BB3373" s="1" t="s">
        <v>141</v>
      </c>
      <c r="BC3373" s="1" t="s">
        <v>7634</v>
      </c>
      <c r="BD3373" s="1" t="s">
        <v>5455</v>
      </c>
      <c r="BE3373" s="1" t="s">
        <v>11001</v>
      </c>
    </row>
    <row r="3374" spans="1:72" ht="13.5" customHeight="1">
      <c r="A3374" s="4" t="str">
        <f t="shared" si="100"/>
        <v>1702_각남면_0138</v>
      </c>
      <c r="B3374" s="1">
        <v>1702</v>
      </c>
      <c r="C3374" s="1" t="s">
        <v>12741</v>
      </c>
      <c r="D3374" s="1" t="s">
        <v>12742</v>
      </c>
      <c r="E3374" s="1">
        <v>3373</v>
      </c>
      <c r="F3374" s="1">
        <v>14</v>
      </c>
      <c r="G3374" s="1" t="s">
        <v>5168</v>
      </c>
      <c r="H3374" s="1" t="s">
        <v>7064</v>
      </c>
      <c r="I3374" s="1">
        <v>7</v>
      </c>
      <c r="L3374" s="1">
        <v>4</v>
      </c>
      <c r="M3374" s="1" t="s">
        <v>15959</v>
      </c>
      <c r="N3374" s="1" t="s">
        <v>10128</v>
      </c>
      <c r="T3374" s="1" t="s">
        <v>15307</v>
      </c>
      <c r="U3374" s="1" t="s">
        <v>130</v>
      </c>
      <c r="V3374" s="1" t="s">
        <v>7309</v>
      </c>
      <c r="Y3374" s="1" t="s">
        <v>4340</v>
      </c>
      <c r="Z3374" s="1" t="s">
        <v>8958</v>
      </c>
      <c r="AC3374" s="1">
        <v>39</v>
      </c>
      <c r="AD3374" s="1" t="s">
        <v>803</v>
      </c>
      <c r="AE3374" s="1" t="s">
        <v>9815</v>
      </c>
      <c r="AF3374" s="1" t="s">
        <v>13156</v>
      </c>
      <c r="AG3374" s="1" t="s">
        <v>13144</v>
      </c>
      <c r="AT3374" s="1" t="s">
        <v>259</v>
      </c>
      <c r="AU3374" s="1" t="s">
        <v>13350</v>
      </c>
      <c r="AV3374" s="1" t="s">
        <v>5456</v>
      </c>
      <c r="AW3374" s="1" t="s">
        <v>10757</v>
      </c>
      <c r="BB3374" s="1" t="s">
        <v>141</v>
      </c>
      <c r="BC3374" s="1" t="s">
        <v>7634</v>
      </c>
      <c r="BD3374" s="1" t="s">
        <v>5454</v>
      </c>
      <c r="BE3374" s="1" t="s">
        <v>9309</v>
      </c>
    </row>
    <row r="3375" spans="1:72" ht="13.5" customHeight="1">
      <c r="A3375" s="4" t="str">
        <f t="shared" si="100"/>
        <v>1702_각남면_0138</v>
      </c>
      <c r="B3375" s="1">
        <v>1702</v>
      </c>
      <c r="C3375" s="1" t="s">
        <v>12741</v>
      </c>
      <c r="D3375" s="1" t="s">
        <v>12742</v>
      </c>
      <c r="E3375" s="1">
        <v>3374</v>
      </c>
      <c r="F3375" s="1">
        <v>14</v>
      </c>
      <c r="G3375" s="1" t="s">
        <v>5168</v>
      </c>
      <c r="H3375" s="1" t="s">
        <v>7064</v>
      </c>
      <c r="I3375" s="1">
        <v>7</v>
      </c>
      <c r="L3375" s="1">
        <v>4</v>
      </c>
      <c r="M3375" s="1" t="s">
        <v>15959</v>
      </c>
      <c r="N3375" s="1" t="s">
        <v>10128</v>
      </c>
      <c r="T3375" s="1" t="s">
        <v>15307</v>
      </c>
      <c r="U3375" s="1" t="s">
        <v>130</v>
      </c>
      <c r="V3375" s="1" t="s">
        <v>7309</v>
      </c>
      <c r="Y3375" s="1" t="s">
        <v>3965</v>
      </c>
      <c r="Z3375" s="1" t="s">
        <v>8843</v>
      </c>
      <c r="AC3375" s="1">
        <v>45</v>
      </c>
      <c r="AD3375" s="1" t="s">
        <v>203</v>
      </c>
      <c r="AE3375" s="1" t="s">
        <v>9782</v>
      </c>
      <c r="AT3375" s="1" t="s">
        <v>57</v>
      </c>
      <c r="AU3375" s="1" t="s">
        <v>7320</v>
      </c>
      <c r="AV3375" s="1" t="s">
        <v>3818</v>
      </c>
      <c r="AW3375" s="1" t="s">
        <v>8474</v>
      </c>
      <c r="BB3375" s="1" t="s">
        <v>141</v>
      </c>
      <c r="BC3375" s="1" t="s">
        <v>7634</v>
      </c>
      <c r="BD3375" s="1" t="s">
        <v>5219</v>
      </c>
      <c r="BE3375" s="1" t="s">
        <v>10993</v>
      </c>
    </row>
    <row r="3376" spans="1:72" ht="13.5" customHeight="1">
      <c r="A3376" s="4" t="str">
        <f t="shared" si="100"/>
        <v>1702_각남면_0138</v>
      </c>
      <c r="B3376" s="1">
        <v>1702</v>
      </c>
      <c r="C3376" s="1" t="s">
        <v>12741</v>
      </c>
      <c r="D3376" s="1" t="s">
        <v>12742</v>
      </c>
      <c r="E3376" s="1">
        <v>3375</v>
      </c>
      <c r="F3376" s="1">
        <v>14</v>
      </c>
      <c r="G3376" s="1" t="s">
        <v>5168</v>
      </c>
      <c r="H3376" s="1" t="s">
        <v>7064</v>
      </c>
      <c r="I3376" s="1">
        <v>7</v>
      </c>
      <c r="L3376" s="1">
        <v>4</v>
      </c>
      <c r="M3376" s="1" t="s">
        <v>15959</v>
      </c>
      <c r="N3376" s="1" t="s">
        <v>10128</v>
      </c>
      <c r="T3376" s="1" t="s">
        <v>15307</v>
      </c>
      <c r="U3376" s="1" t="s">
        <v>4816</v>
      </c>
      <c r="V3376" s="1" t="s">
        <v>7613</v>
      </c>
      <c r="Y3376" s="1" t="s">
        <v>2271</v>
      </c>
      <c r="Z3376" s="1" t="s">
        <v>8367</v>
      </c>
      <c r="AC3376" s="1">
        <v>18</v>
      </c>
      <c r="AD3376" s="1" t="s">
        <v>157</v>
      </c>
      <c r="AE3376" s="1" t="s">
        <v>9776</v>
      </c>
      <c r="AT3376" s="1" t="s">
        <v>126</v>
      </c>
      <c r="AU3376" s="1" t="s">
        <v>10186</v>
      </c>
      <c r="AV3376" s="1" t="s">
        <v>4328</v>
      </c>
      <c r="AW3376" s="1" t="s">
        <v>9314</v>
      </c>
      <c r="BB3376" s="1" t="s">
        <v>141</v>
      </c>
      <c r="BC3376" s="1" t="s">
        <v>7634</v>
      </c>
      <c r="BD3376" s="1" t="s">
        <v>3965</v>
      </c>
      <c r="BE3376" s="1" t="s">
        <v>8843</v>
      </c>
    </row>
    <row r="3377" spans="1:73" ht="13.5" customHeight="1">
      <c r="A3377" s="4" t="str">
        <f t="shared" si="100"/>
        <v>1702_각남면_0138</v>
      </c>
      <c r="B3377" s="1">
        <v>1702</v>
      </c>
      <c r="C3377" s="1" t="s">
        <v>12741</v>
      </c>
      <c r="D3377" s="1" t="s">
        <v>12742</v>
      </c>
      <c r="E3377" s="1">
        <v>3376</v>
      </c>
      <c r="F3377" s="1">
        <v>14</v>
      </c>
      <c r="G3377" s="1" t="s">
        <v>5168</v>
      </c>
      <c r="H3377" s="1" t="s">
        <v>7064</v>
      </c>
      <c r="I3377" s="1">
        <v>7</v>
      </c>
      <c r="L3377" s="1">
        <v>4</v>
      </c>
      <c r="M3377" s="1" t="s">
        <v>15959</v>
      </c>
      <c r="N3377" s="1" t="s">
        <v>10128</v>
      </c>
      <c r="T3377" s="1" t="s">
        <v>15307</v>
      </c>
      <c r="U3377" s="1" t="s">
        <v>130</v>
      </c>
      <c r="V3377" s="1" t="s">
        <v>7309</v>
      </c>
      <c r="Y3377" s="1" t="s">
        <v>2065</v>
      </c>
      <c r="Z3377" s="1" t="s">
        <v>9200</v>
      </c>
      <c r="AC3377" s="1">
        <v>11</v>
      </c>
      <c r="AD3377" s="1" t="s">
        <v>495</v>
      </c>
      <c r="AE3377" s="1" t="s">
        <v>9805</v>
      </c>
      <c r="AT3377" s="1" t="s">
        <v>126</v>
      </c>
      <c r="AU3377" s="1" t="s">
        <v>10186</v>
      </c>
      <c r="AV3377" s="1" t="s">
        <v>4081</v>
      </c>
      <c r="AW3377" s="1" t="s">
        <v>9240</v>
      </c>
      <c r="BB3377" s="1" t="s">
        <v>141</v>
      </c>
      <c r="BC3377" s="1" t="s">
        <v>7634</v>
      </c>
      <c r="BD3377" s="1" t="s">
        <v>3965</v>
      </c>
      <c r="BE3377" s="1" t="s">
        <v>8843</v>
      </c>
    </row>
    <row r="3378" spans="1:73" ht="13.5" customHeight="1">
      <c r="A3378" s="4" t="str">
        <f t="shared" si="100"/>
        <v>1702_각남면_0138</v>
      </c>
      <c r="B3378" s="1">
        <v>1702</v>
      </c>
      <c r="C3378" s="1" t="s">
        <v>12741</v>
      </c>
      <c r="D3378" s="1" t="s">
        <v>12742</v>
      </c>
      <c r="E3378" s="1">
        <v>3377</v>
      </c>
      <c r="F3378" s="1">
        <v>14</v>
      </c>
      <c r="G3378" s="1" t="s">
        <v>5168</v>
      </c>
      <c r="H3378" s="1" t="s">
        <v>7064</v>
      </c>
      <c r="I3378" s="1">
        <v>7</v>
      </c>
      <c r="L3378" s="1">
        <v>4</v>
      </c>
      <c r="M3378" s="1" t="s">
        <v>15959</v>
      </c>
      <c r="N3378" s="1" t="s">
        <v>10128</v>
      </c>
      <c r="T3378" s="1" t="s">
        <v>15307</v>
      </c>
      <c r="U3378" s="1" t="s">
        <v>130</v>
      </c>
      <c r="V3378" s="1" t="s">
        <v>7309</v>
      </c>
      <c r="Y3378" s="1" t="s">
        <v>904</v>
      </c>
      <c r="Z3378" s="1" t="s">
        <v>8001</v>
      </c>
      <c r="AC3378" s="1">
        <v>49</v>
      </c>
      <c r="AD3378" s="1" t="s">
        <v>145</v>
      </c>
      <c r="AE3378" s="1" t="s">
        <v>9775</v>
      </c>
      <c r="AT3378" s="1" t="s">
        <v>57</v>
      </c>
      <c r="AU3378" s="1" t="s">
        <v>7320</v>
      </c>
      <c r="AV3378" s="1" t="s">
        <v>5457</v>
      </c>
      <c r="AW3378" s="1" t="s">
        <v>10758</v>
      </c>
      <c r="BB3378" s="1" t="s">
        <v>141</v>
      </c>
      <c r="BC3378" s="1" t="s">
        <v>7634</v>
      </c>
      <c r="BD3378" s="1" t="s">
        <v>15562</v>
      </c>
      <c r="BE3378" s="1" t="s">
        <v>11002</v>
      </c>
    </row>
    <row r="3379" spans="1:73" ht="13.5" customHeight="1">
      <c r="A3379" s="4" t="str">
        <f t="shared" si="100"/>
        <v>1702_각남면_0138</v>
      </c>
      <c r="B3379" s="1">
        <v>1702</v>
      </c>
      <c r="C3379" s="1" t="s">
        <v>12741</v>
      </c>
      <c r="D3379" s="1" t="s">
        <v>12742</v>
      </c>
      <c r="E3379" s="1">
        <v>3378</v>
      </c>
      <c r="F3379" s="1">
        <v>14</v>
      </c>
      <c r="G3379" s="1" t="s">
        <v>5168</v>
      </c>
      <c r="H3379" s="1" t="s">
        <v>7064</v>
      </c>
      <c r="I3379" s="1">
        <v>7</v>
      </c>
      <c r="L3379" s="1">
        <v>4</v>
      </c>
      <c r="M3379" s="1" t="s">
        <v>15959</v>
      </c>
      <c r="N3379" s="1" t="s">
        <v>10128</v>
      </c>
      <c r="T3379" s="1" t="s">
        <v>15307</v>
      </c>
      <c r="U3379" s="1" t="s">
        <v>130</v>
      </c>
      <c r="V3379" s="1" t="s">
        <v>7309</v>
      </c>
      <c r="Y3379" s="1" t="s">
        <v>5458</v>
      </c>
      <c r="Z3379" s="1" t="s">
        <v>9310</v>
      </c>
      <c r="AC3379" s="1">
        <v>26</v>
      </c>
      <c r="AD3379" s="1" t="s">
        <v>140</v>
      </c>
      <c r="AE3379" s="1" t="s">
        <v>9774</v>
      </c>
      <c r="AG3379" s="1" t="s">
        <v>15633</v>
      </c>
      <c r="AI3379" s="1" t="s">
        <v>15660</v>
      </c>
      <c r="AT3379" s="1" t="s">
        <v>57</v>
      </c>
      <c r="AU3379" s="1" t="s">
        <v>7320</v>
      </c>
      <c r="AV3379" s="1" t="s">
        <v>226</v>
      </c>
      <c r="AW3379" s="1" t="s">
        <v>9456</v>
      </c>
      <c r="BB3379" s="1" t="s">
        <v>141</v>
      </c>
      <c r="BC3379" s="1" t="s">
        <v>7634</v>
      </c>
      <c r="BD3379" s="1" t="s">
        <v>904</v>
      </c>
      <c r="BE3379" s="1" t="s">
        <v>8001</v>
      </c>
    </row>
    <row r="3380" spans="1:73" ht="13.5" customHeight="1">
      <c r="A3380" s="4" t="str">
        <f t="shared" si="100"/>
        <v>1702_각남면_0138</v>
      </c>
      <c r="B3380" s="1">
        <v>1702</v>
      </c>
      <c r="C3380" s="1" t="s">
        <v>12741</v>
      </c>
      <c r="D3380" s="1" t="s">
        <v>12742</v>
      </c>
      <c r="E3380" s="1">
        <v>3379</v>
      </c>
      <c r="F3380" s="1">
        <v>14</v>
      </c>
      <c r="G3380" s="1" t="s">
        <v>5168</v>
      </c>
      <c r="H3380" s="1" t="s">
        <v>7064</v>
      </c>
      <c r="I3380" s="1">
        <v>7</v>
      </c>
      <c r="L3380" s="1">
        <v>4</v>
      </c>
      <c r="M3380" s="1" t="s">
        <v>15959</v>
      </c>
      <c r="N3380" s="1" t="s">
        <v>10128</v>
      </c>
      <c r="T3380" s="1" t="s">
        <v>15307</v>
      </c>
      <c r="U3380" s="1" t="s">
        <v>130</v>
      </c>
      <c r="V3380" s="1" t="s">
        <v>7309</v>
      </c>
      <c r="Y3380" s="1" t="s">
        <v>5459</v>
      </c>
      <c r="Z3380" s="1" t="s">
        <v>9311</v>
      </c>
      <c r="AC3380" s="1">
        <v>21</v>
      </c>
      <c r="AD3380" s="1" t="s">
        <v>246</v>
      </c>
      <c r="AE3380" s="1" t="s">
        <v>9786</v>
      </c>
      <c r="AF3380" s="1" t="s">
        <v>13155</v>
      </c>
      <c r="AG3380" s="1" t="s">
        <v>13142</v>
      </c>
      <c r="AH3380" s="1" t="s">
        <v>149</v>
      </c>
      <c r="AI3380" s="1" t="s">
        <v>9962</v>
      </c>
      <c r="AT3380" s="1" t="s">
        <v>57</v>
      </c>
      <c r="AU3380" s="1" t="s">
        <v>7320</v>
      </c>
      <c r="AV3380" s="1" t="s">
        <v>226</v>
      </c>
      <c r="AW3380" s="1" t="s">
        <v>9456</v>
      </c>
      <c r="BB3380" s="1" t="s">
        <v>141</v>
      </c>
      <c r="BC3380" s="1" t="s">
        <v>7634</v>
      </c>
      <c r="BD3380" s="1" t="s">
        <v>904</v>
      </c>
      <c r="BE3380" s="1" t="s">
        <v>8001</v>
      </c>
      <c r="BU3380" s="1" t="s">
        <v>3682</v>
      </c>
    </row>
    <row r="3381" spans="1:73" ht="13.5" customHeight="1">
      <c r="A3381" s="4" t="str">
        <f t="shared" si="100"/>
        <v>1702_각남면_0138</v>
      </c>
      <c r="B3381" s="1">
        <v>1702</v>
      </c>
      <c r="C3381" s="1" t="s">
        <v>12741</v>
      </c>
      <c r="D3381" s="1" t="s">
        <v>12742</v>
      </c>
      <c r="E3381" s="1">
        <v>3380</v>
      </c>
      <c r="F3381" s="1">
        <v>14</v>
      </c>
      <c r="G3381" s="1" t="s">
        <v>5168</v>
      </c>
      <c r="H3381" s="1" t="s">
        <v>7064</v>
      </c>
      <c r="I3381" s="1">
        <v>7</v>
      </c>
      <c r="L3381" s="1">
        <v>4</v>
      </c>
      <c r="M3381" s="1" t="s">
        <v>15959</v>
      </c>
      <c r="N3381" s="1" t="s">
        <v>10128</v>
      </c>
      <c r="T3381" s="1" t="s">
        <v>15307</v>
      </c>
      <c r="U3381" s="1" t="s">
        <v>130</v>
      </c>
      <c r="V3381" s="1" t="s">
        <v>7309</v>
      </c>
      <c r="Y3381" s="1" t="s">
        <v>15563</v>
      </c>
      <c r="Z3381" s="1" t="s">
        <v>9312</v>
      </c>
      <c r="AC3381" s="1">
        <v>20</v>
      </c>
      <c r="AD3381" s="1" t="s">
        <v>263</v>
      </c>
      <c r="AE3381" s="1" t="s">
        <v>9787</v>
      </c>
      <c r="AT3381" s="1" t="s">
        <v>57</v>
      </c>
      <c r="AU3381" s="1" t="s">
        <v>7320</v>
      </c>
      <c r="AV3381" s="1" t="s">
        <v>5460</v>
      </c>
      <c r="AW3381" s="1" t="s">
        <v>10759</v>
      </c>
      <c r="BB3381" s="1" t="s">
        <v>141</v>
      </c>
      <c r="BC3381" s="1" t="s">
        <v>7634</v>
      </c>
      <c r="BD3381" s="1" t="s">
        <v>1507</v>
      </c>
      <c r="BE3381" s="1" t="s">
        <v>8733</v>
      </c>
    </row>
    <row r="3382" spans="1:73" ht="13.5" customHeight="1">
      <c r="A3382" s="4" t="str">
        <f t="shared" si="100"/>
        <v>1702_각남면_0138</v>
      </c>
      <c r="B3382" s="1">
        <v>1702</v>
      </c>
      <c r="C3382" s="1" t="s">
        <v>12741</v>
      </c>
      <c r="D3382" s="1" t="s">
        <v>12742</v>
      </c>
      <c r="E3382" s="1">
        <v>3381</v>
      </c>
      <c r="F3382" s="1">
        <v>14</v>
      </c>
      <c r="G3382" s="1" t="s">
        <v>5168</v>
      </c>
      <c r="H3382" s="1" t="s">
        <v>7064</v>
      </c>
      <c r="I3382" s="1">
        <v>7</v>
      </c>
      <c r="L3382" s="1">
        <v>4</v>
      </c>
      <c r="M3382" s="1" t="s">
        <v>15959</v>
      </c>
      <c r="N3382" s="1" t="s">
        <v>10128</v>
      </c>
      <c r="T3382" s="1" t="s">
        <v>15307</v>
      </c>
      <c r="U3382" s="1" t="s">
        <v>130</v>
      </c>
      <c r="V3382" s="1" t="s">
        <v>7309</v>
      </c>
      <c r="Y3382" s="1" t="s">
        <v>431</v>
      </c>
      <c r="Z3382" s="1" t="s">
        <v>7879</v>
      </c>
      <c r="AC3382" s="1">
        <v>11</v>
      </c>
      <c r="AD3382" s="1" t="s">
        <v>495</v>
      </c>
      <c r="AE3382" s="1" t="s">
        <v>9805</v>
      </c>
      <c r="AT3382" s="1" t="s">
        <v>57</v>
      </c>
      <c r="AU3382" s="1" t="s">
        <v>7320</v>
      </c>
      <c r="AV3382" s="1" t="s">
        <v>5460</v>
      </c>
      <c r="AW3382" s="1" t="s">
        <v>10759</v>
      </c>
      <c r="BB3382" s="1" t="s">
        <v>141</v>
      </c>
      <c r="BC3382" s="1" t="s">
        <v>7634</v>
      </c>
      <c r="BD3382" s="1" t="s">
        <v>1507</v>
      </c>
      <c r="BE3382" s="1" t="s">
        <v>8733</v>
      </c>
      <c r="BU3382" s="1" t="s">
        <v>3682</v>
      </c>
    </row>
    <row r="3383" spans="1:73" ht="13.5" customHeight="1">
      <c r="A3383" s="4" t="str">
        <f t="shared" si="100"/>
        <v>1702_각남면_0138</v>
      </c>
      <c r="B3383" s="1">
        <v>1702</v>
      </c>
      <c r="C3383" s="1" t="s">
        <v>12741</v>
      </c>
      <c r="D3383" s="1" t="s">
        <v>12742</v>
      </c>
      <c r="E3383" s="1">
        <v>3382</v>
      </c>
      <c r="F3383" s="1">
        <v>14</v>
      </c>
      <c r="G3383" s="1" t="s">
        <v>5168</v>
      </c>
      <c r="H3383" s="1" t="s">
        <v>7064</v>
      </c>
      <c r="I3383" s="1">
        <v>7</v>
      </c>
      <c r="L3383" s="1">
        <v>4</v>
      </c>
      <c r="M3383" s="1" t="s">
        <v>15959</v>
      </c>
      <c r="N3383" s="1" t="s">
        <v>10128</v>
      </c>
      <c r="T3383" s="1" t="s">
        <v>15307</v>
      </c>
      <c r="U3383" s="1" t="s">
        <v>143</v>
      </c>
      <c r="V3383" s="1" t="s">
        <v>7311</v>
      </c>
      <c r="Y3383" s="1" t="s">
        <v>5461</v>
      </c>
      <c r="Z3383" s="1" t="s">
        <v>9313</v>
      </c>
      <c r="AC3383" s="1">
        <v>31</v>
      </c>
      <c r="AD3383" s="1" t="s">
        <v>607</v>
      </c>
      <c r="AE3383" s="1" t="s">
        <v>9809</v>
      </c>
      <c r="AF3383" s="1" t="s">
        <v>146</v>
      </c>
      <c r="AG3383" s="1" t="s">
        <v>9822</v>
      </c>
      <c r="AH3383" s="1" t="s">
        <v>120</v>
      </c>
      <c r="AI3383" s="1" t="s">
        <v>9894</v>
      </c>
      <c r="AV3383" s="1" t="s">
        <v>5462</v>
      </c>
      <c r="AW3383" s="1" t="s">
        <v>10760</v>
      </c>
      <c r="BB3383" s="1" t="s">
        <v>141</v>
      </c>
      <c r="BC3383" s="1" t="s">
        <v>7634</v>
      </c>
      <c r="BD3383" s="1" t="s">
        <v>15531</v>
      </c>
      <c r="BE3383" s="1" t="s">
        <v>13077</v>
      </c>
    </row>
    <row r="3384" spans="1:73" ht="13.5" customHeight="1">
      <c r="A3384" s="4" t="str">
        <f t="shared" ref="A3384:A3415" si="101">HYPERLINK("http://kyu.snu.ac.kr/sdhj/index.jsp?type=hj/GK14658_00IH_0001_0139.jpg","1702_각남면_0139")</f>
        <v>1702_각남면_0139</v>
      </c>
      <c r="B3384" s="1">
        <v>1702</v>
      </c>
      <c r="C3384" s="1" t="s">
        <v>12741</v>
      </c>
      <c r="D3384" s="1" t="s">
        <v>12742</v>
      </c>
      <c r="E3384" s="1">
        <v>3383</v>
      </c>
      <c r="F3384" s="1">
        <v>14</v>
      </c>
      <c r="G3384" s="1" t="s">
        <v>5168</v>
      </c>
      <c r="H3384" s="1" t="s">
        <v>7064</v>
      </c>
      <c r="I3384" s="1">
        <v>7</v>
      </c>
      <c r="L3384" s="1">
        <v>4</v>
      </c>
      <c r="M3384" s="1" t="s">
        <v>15959</v>
      </c>
      <c r="N3384" s="1" t="s">
        <v>10128</v>
      </c>
      <c r="T3384" s="1" t="s">
        <v>15307</v>
      </c>
      <c r="U3384" s="1" t="s">
        <v>143</v>
      </c>
      <c r="V3384" s="1" t="s">
        <v>7311</v>
      </c>
      <c r="Y3384" s="1" t="s">
        <v>4328</v>
      </c>
      <c r="Z3384" s="1" t="s">
        <v>9314</v>
      </c>
      <c r="AC3384" s="1">
        <v>46</v>
      </c>
      <c r="AD3384" s="1" t="s">
        <v>469</v>
      </c>
      <c r="AE3384" s="1" t="s">
        <v>9803</v>
      </c>
      <c r="AF3384" s="1" t="s">
        <v>146</v>
      </c>
      <c r="AG3384" s="1" t="s">
        <v>9822</v>
      </c>
      <c r="AH3384" s="1" t="s">
        <v>828</v>
      </c>
      <c r="AI3384" s="1" t="s">
        <v>9963</v>
      </c>
      <c r="AT3384" s="1" t="s">
        <v>57</v>
      </c>
      <c r="AU3384" s="1" t="s">
        <v>7320</v>
      </c>
      <c r="AV3384" s="1" t="s">
        <v>5457</v>
      </c>
      <c r="AW3384" s="1" t="s">
        <v>10758</v>
      </c>
      <c r="BB3384" s="1" t="s">
        <v>141</v>
      </c>
      <c r="BC3384" s="1" t="s">
        <v>7634</v>
      </c>
      <c r="BD3384" s="1" t="s">
        <v>15562</v>
      </c>
      <c r="BE3384" s="1" t="s">
        <v>11002</v>
      </c>
    </row>
    <row r="3385" spans="1:73" ht="13.5" customHeight="1">
      <c r="A3385" s="4" t="str">
        <f t="shared" si="101"/>
        <v>1702_각남면_0139</v>
      </c>
      <c r="B3385" s="1">
        <v>1702</v>
      </c>
      <c r="C3385" s="1" t="s">
        <v>12741</v>
      </c>
      <c r="D3385" s="1" t="s">
        <v>12742</v>
      </c>
      <c r="E3385" s="1">
        <v>3384</v>
      </c>
      <c r="F3385" s="1">
        <v>14</v>
      </c>
      <c r="G3385" s="1" t="s">
        <v>5168</v>
      </c>
      <c r="H3385" s="1" t="s">
        <v>7064</v>
      </c>
      <c r="I3385" s="1">
        <v>7</v>
      </c>
      <c r="L3385" s="1">
        <v>4</v>
      </c>
      <c r="M3385" s="1" t="s">
        <v>15959</v>
      </c>
      <c r="N3385" s="1" t="s">
        <v>10128</v>
      </c>
      <c r="T3385" s="1" t="s">
        <v>15307</v>
      </c>
      <c r="U3385" s="1" t="s">
        <v>130</v>
      </c>
      <c r="V3385" s="1" t="s">
        <v>7309</v>
      </c>
      <c r="Y3385" s="1" t="s">
        <v>5221</v>
      </c>
      <c r="Z3385" s="1" t="s">
        <v>9241</v>
      </c>
      <c r="AC3385" s="1">
        <v>10</v>
      </c>
      <c r="AD3385" s="1" t="s">
        <v>72</v>
      </c>
      <c r="AE3385" s="1" t="s">
        <v>9765</v>
      </c>
      <c r="AT3385" s="1" t="s">
        <v>126</v>
      </c>
      <c r="AU3385" s="1" t="s">
        <v>10186</v>
      </c>
      <c r="AV3385" s="1" t="s">
        <v>4081</v>
      </c>
      <c r="AW3385" s="1" t="s">
        <v>9240</v>
      </c>
      <c r="BB3385" s="1" t="s">
        <v>141</v>
      </c>
      <c r="BC3385" s="1" t="s">
        <v>7634</v>
      </c>
      <c r="BD3385" s="1" t="s">
        <v>3965</v>
      </c>
      <c r="BE3385" s="1" t="s">
        <v>8843</v>
      </c>
    </row>
    <row r="3386" spans="1:73" ht="13.5" customHeight="1">
      <c r="A3386" s="4" t="str">
        <f t="shared" si="101"/>
        <v>1702_각남면_0139</v>
      </c>
      <c r="B3386" s="1">
        <v>1702</v>
      </c>
      <c r="C3386" s="1" t="s">
        <v>12741</v>
      </c>
      <c r="D3386" s="1" t="s">
        <v>12742</v>
      </c>
      <c r="E3386" s="1">
        <v>3385</v>
      </c>
      <c r="F3386" s="1">
        <v>14</v>
      </c>
      <c r="G3386" s="1" t="s">
        <v>5168</v>
      </c>
      <c r="H3386" s="1" t="s">
        <v>7064</v>
      </c>
      <c r="I3386" s="1">
        <v>7</v>
      </c>
      <c r="L3386" s="1">
        <v>4</v>
      </c>
      <c r="M3386" s="1" t="s">
        <v>15959</v>
      </c>
      <c r="N3386" s="1" t="s">
        <v>10128</v>
      </c>
      <c r="T3386" s="1" t="s">
        <v>15307</v>
      </c>
      <c r="U3386" s="1" t="s">
        <v>143</v>
      </c>
      <c r="V3386" s="1" t="s">
        <v>7311</v>
      </c>
      <c r="Y3386" s="1" t="s">
        <v>15751</v>
      </c>
      <c r="Z3386" s="1" t="s">
        <v>15752</v>
      </c>
      <c r="AC3386" s="1">
        <v>4</v>
      </c>
      <c r="AD3386" s="1" t="s">
        <v>103</v>
      </c>
      <c r="AE3386" s="1" t="s">
        <v>9769</v>
      </c>
      <c r="AF3386" s="1" t="s">
        <v>100</v>
      </c>
      <c r="AG3386" s="1" t="s">
        <v>9819</v>
      </c>
      <c r="AT3386" s="1" t="s">
        <v>126</v>
      </c>
      <c r="AU3386" s="1" t="s">
        <v>10186</v>
      </c>
      <c r="AV3386" s="1" t="s">
        <v>4081</v>
      </c>
      <c r="AW3386" s="1" t="s">
        <v>9240</v>
      </c>
      <c r="BB3386" s="1" t="s">
        <v>141</v>
      </c>
      <c r="BC3386" s="1" t="s">
        <v>7634</v>
      </c>
      <c r="BD3386" s="1" t="s">
        <v>3965</v>
      </c>
      <c r="BE3386" s="1" t="s">
        <v>8843</v>
      </c>
      <c r="BU3386" s="1" t="s">
        <v>3682</v>
      </c>
    </row>
    <row r="3387" spans="1:73" ht="13.5" customHeight="1">
      <c r="A3387" s="4" t="str">
        <f t="shared" si="101"/>
        <v>1702_각남면_0139</v>
      </c>
      <c r="B3387" s="1">
        <v>1702</v>
      </c>
      <c r="C3387" s="1" t="s">
        <v>12741</v>
      </c>
      <c r="D3387" s="1" t="s">
        <v>12742</v>
      </c>
      <c r="E3387" s="1">
        <v>3386</v>
      </c>
      <c r="F3387" s="1">
        <v>14</v>
      </c>
      <c r="G3387" s="1" t="s">
        <v>5168</v>
      </c>
      <c r="H3387" s="1" t="s">
        <v>7064</v>
      </c>
      <c r="I3387" s="1">
        <v>7</v>
      </c>
      <c r="L3387" s="1">
        <v>4</v>
      </c>
      <c r="M3387" s="1" t="s">
        <v>15959</v>
      </c>
      <c r="N3387" s="1" t="s">
        <v>10128</v>
      </c>
      <c r="S3387" s="1" t="s">
        <v>5198</v>
      </c>
      <c r="T3387" s="1" t="s">
        <v>7285</v>
      </c>
      <c r="U3387" s="1" t="s">
        <v>130</v>
      </c>
      <c r="V3387" s="1" t="s">
        <v>7309</v>
      </c>
      <c r="Y3387" s="1" t="s">
        <v>15369</v>
      </c>
      <c r="Z3387" s="1" t="s">
        <v>13064</v>
      </c>
      <c r="AF3387" s="1" t="s">
        <v>287</v>
      </c>
      <c r="AG3387" s="1" t="s">
        <v>9825</v>
      </c>
    </row>
    <row r="3388" spans="1:73" ht="13.5" customHeight="1">
      <c r="A3388" s="4" t="str">
        <f t="shared" si="101"/>
        <v>1702_각남면_0139</v>
      </c>
      <c r="B3388" s="1">
        <v>1702</v>
      </c>
      <c r="C3388" s="1" t="s">
        <v>12741</v>
      </c>
      <c r="D3388" s="1" t="s">
        <v>12742</v>
      </c>
      <c r="E3388" s="1">
        <v>3387</v>
      </c>
      <c r="F3388" s="1">
        <v>14</v>
      </c>
      <c r="G3388" s="1" t="s">
        <v>5168</v>
      </c>
      <c r="H3388" s="1" t="s">
        <v>7064</v>
      </c>
      <c r="I3388" s="1">
        <v>7</v>
      </c>
      <c r="L3388" s="1">
        <v>5</v>
      </c>
      <c r="M3388" s="1" t="s">
        <v>5606</v>
      </c>
      <c r="N3388" s="1" t="s">
        <v>11009</v>
      </c>
      <c r="T3388" s="1" t="s">
        <v>14194</v>
      </c>
      <c r="U3388" s="1" t="s">
        <v>930</v>
      </c>
      <c r="V3388" s="1" t="s">
        <v>12841</v>
      </c>
      <c r="W3388" s="1" t="s">
        <v>509</v>
      </c>
      <c r="X3388" s="1" t="s">
        <v>7766</v>
      </c>
      <c r="Y3388" s="1" t="s">
        <v>5358</v>
      </c>
      <c r="Z3388" s="1" t="s">
        <v>9275</v>
      </c>
      <c r="AC3388" s="1">
        <v>66</v>
      </c>
      <c r="AD3388" s="1" t="s">
        <v>316</v>
      </c>
      <c r="AE3388" s="1" t="s">
        <v>9794</v>
      </c>
      <c r="AJ3388" s="1" t="s">
        <v>17</v>
      </c>
      <c r="AK3388" s="1" t="s">
        <v>9936</v>
      </c>
      <c r="AL3388" s="1" t="s">
        <v>416</v>
      </c>
      <c r="AM3388" s="1" t="s">
        <v>8868</v>
      </c>
      <c r="AT3388" s="1" t="s">
        <v>46</v>
      </c>
      <c r="AU3388" s="1" t="s">
        <v>7417</v>
      </c>
      <c r="AV3388" s="1" t="s">
        <v>562</v>
      </c>
      <c r="AW3388" s="1" t="s">
        <v>8039</v>
      </c>
      <c r="BG3388" s="1" t="s">
        <v>46</v>
      </c>
      <c r="BH3388" s="1" t="s">
        <v>7417</v>
      </c>
      <c r="BI3388" s="1" t="s">
        <v>5463</v>
      </c>
      <c r="BJ3388" s="1" t="s">
        <v>10379</v>
      </c>
      <c r="BK3388" s="1" t="s">
        <v>46</v>
      </c>
      <c r="BL3388" s="1" t="s">
        <v>7417</v>
      </c>
      <c r="BM3388" s="1" t="s">
        <v>2323</v>
      </c>
      <c r="BN3388" s="1" t="s">
        <v>9703</v>
      </c>
      <c r="BO3388" s="1" t="s">
        <v>46</v>
      </c>
      <c r="BP3388" s="1" t="s">
        <v>7417</v>
      </c>
      <c r="BQ3388" s="1" t="s">
        <v>5464</v>
      </c>
      <c r="BR3388" s="1" t="s">
        <v>14122</v>
      </c>
      <c r="BS3388" s="1" t="s">
        <v>149</v>
      </c>
      <c r="BT3388" s="1" t="s">
        <v>9962</v>
      </c>
    </row>
    <row r="3389" spans="1:73" ht="13.5" customHeight="1">
      <c r="A3389" s="4" t="str">
        <f t="shared" si="101"/>
        <v>1702_각남면_0139</v>
      </c>
      <c r="B3389" s="1">
        <v>1702</v>
      </c>
      <c r="C3389" s="1" t="s">
        <v>12741</v>
      </c>
      <c r="D3389" s="1" t="s">
        <v>12742</v>
      </c>
      <c r="E3389" s="1">
        <v>3388</v>
      </c>
      <c r="F3389" s="1">
        <v>14</v>
      </c>
      <c r="G3389" s="1" t="s">
        <v>5168</v>
      </c>
      <c r="H3389" s="1" t="s">
        <v>7064</v>
      </c>
      <c r="I3389" s="1">
        <v>7</v>
      </c>
      <c r="L3389" s="1">
        <v>5</v>
      </c>
      <c r="M3389" s="1" t="s">
        <v>5606</v>
      </c>
      <c r="N3389" s="1" t="s">
        <v>11009</v>
      </c>
      <c r="S3389" s="1" t="s">
        <v>68</v>
      </c>
      <c r="T3389" s="1" t="s">
        <v>7222</v>
      </c>
      <c r="U3389" s="1" t="s">
        <v>5329</v>
      </c>
      <c r="V3389" s="1" t="s">
        <v>7639</v>
      </c>
      <c r="W3389" s="1" t="s">
        <v>1966</v>
      </c>
      <c r="X3389" s="1" t="s">
        <v>7784</v>
      </c>
      <c r="Y3389" s="1" t="s">
        <v>619</v>
      </c>
      <c r="Z3389" s="1" t="s">
        <v>7927</v>
      </c>
      <c r="AC3389" s="1">
        <v>40</v>
      </c>
      <c r="AD3389" s="1" t="s">
        <v>52</v>
      </c>
      <c r="AE3389" s="1" t="s">
        <v>9763</v>
      </c>
      <c r="AF3389" s="1" t="s">
        <v>100</v>
      </c>
      <c r="AG3389" s="1" t="s">
        <v>9819</v>
      </c>
    </row>
    <row r="3390" spans="1:73" ht="13.5" customHeight="1">
      <c r="A3390" s="4" t="str">
        <f t="shared" si="101"/>
        <v>1702_각남면_0139</v>
      </c>
      <c r="B3390" s="1">
        <v>1702</v>
      </c>
      <c r="C3390" s="1" t="s">
        <v>12741</v>
      </c>
      <c r="D3390" s="1" t="s">
        <v>12742</v>
      </c>
      <c r="E3390" s="1">
        <v>3389</v>
      </c>
      <c r="F3390" s="1">
        <v>14</v>
      </c>
      <c r="G3390" s="1" t="s">
        <v>5168</v>
      </c>
      <c r="H3390" s="1" t="s">
        <v>7064</v>
      </c>
      <c r="I3390" s="1">
        <v>8</v>
      </c>
      <c r="J3390" s="1" t="s">
        <v>5465</v>
      </c>
      <c r="K3390" s="1" t="s">
        <v>12746</v>
      </c>
      <c r="L3390" s="1">
        <v>1</v>
      </c>
      <c r="M3390" s="1" t="s">
        <v>5465</v>
      </c>
      <c r="N3390" s="1" t="s">
        <v>12746</v>
      </c>
      <c r="T3390" s="1" t="s">
        <v>14194</v>
      </c>
      <c r="U3390" s="1" t="s">
        <v>1153</v>
      </c>
      <c r="V3390" s="1" t="s">
        <v>7383</v>
      </c>
      <c r="W3390" s="1" t="s">
        <v>76</v>
      </c>
      <c r="X3390" s="1" t="s">
        <v>12974</v>
      </c>
      <c r="Y3390" s="1" t="s">
        <v>5466</v>
      </c>
      <c r="Z3390" s="1" t="s">
        <v>9315</v>
      </c>
      <c r="AC3390" s="1">
        <v>32</v>
      </c>
      <c r="AD3390" s="1" t="s">
        <v>178</v>
      </c>
      <c r="AE3390" s="1" t="s">
        <v>9780</v>
      </c>
      <c r="AJ3390" s="1" t="s">
        <v>17</v>
      </c>
      <c r="AK3390" s="1" t="s">
        <v>9936</v>
      </c>
      <c r="AL3390" s="1" t="s">
        <v>79</v>
      </c>
      <c r="AM3390" s="1" t="s">
        <v>13206</v>
      </c>
      <c r="AT3390" s="1" t="s">
        <v>1535</v>
      </c>
      <c r="AU3390" s="1" t="s">
        <v>7416</v>
      </c>
      <c r="AV3390" s="1" t="s">
        <v>15447</v>
      </c>
      <c r="AW3390" s="1" t="s">
        <v>8933</v>
      </c>
      <c r="BG3390" s="1" t="s">
        <v>46</v>
      </c>
      <c r="BH3390" s="1" t="s">
        <v>7417</v>
      </c>
      <c r="BI3390" s="1" t="s">
        <v>5055</v>
      </c>
      <c r="BJ3390" s="1" t="s">
        <v>8249</v>
      </c>
      <c r="BK3390" s="1" t="s">
        <v>46</v>
      </c>
      <c r="BL3390" s="1" t="s">
        <v>7417</v>
      </c>
      <c r="BM3390" s="1" t="s">
        <v>536</v>
      </c>
      <c r="BN3390" s="1" t="s">
        <v>11244</v>
      </c>
      <c r="BO3390" s="1" t="s">
        <v>46</v>
      </c>
      <c r="BP3390" s="1" t="s">
        <v>7417</v>
      </c>
      <c r="BQ3390" s="1" t="s">
        <v>5467</v>
      </c>
      <c r="BR3390" s="1" t="s">
        <v>13853</v>
      </c>
      <c r="BS3390" s="1" t="s">
        <v>79</v>
      </c>
      <c r="BT3390" s="1" t="s">
        <v>14129</v>
      </c>
      <c r="BU3390" s="1" t="s">
        <v>16123</v>
      </c>
    </row>
    <row r="3391" spans="1:73" ht="13.5" customHeight="1">
      <c r="A3391" s="4" t="str">
        <f t="shared" si="101"/>
        <v>1702_각남면_0139</v>
      </c>
      <c r="B3391" s="1">
        <v>1702</v>
      </c>
      <c r="C3391" s="1" t="s">
        <v>12741</v>
      </c>
      <c r="D3391" s="1" t="s">
        <v>12742</v>
      </c>
      <c r="E3391" s="1">
        <v>3390</v>
      </c>
      <c r="F3391" s="1">
        <v>14</v>
      </c>
      <c r="G3391" s="1" t="s">
        <v>5168</v>
      </c>
      <c r="H3391" s="1" t="s">
        <v>7064</v>
      </c>
      <c r="I3391" s="1">
        <v>8</v>
      </c>
      <c r="L3391" s="1">
        <v>1</v>
      </c>
      <c r="M3391" s="1" t="s">
        <v>5465</v>
      </c>
      <c r="N3391" s="1" t="s">
        <v>12746</v>
      </c>
      <c r="S3391" s="1" t="s">
        <v>49</v>
      </c>
      <c r="T3391" s="1" t="s">
        <v>2878</v>
      </c>
      <c r="W3391" s="1" t="s">
        <v>76</v>
      </c>
      <c r="X3391" s="1" t="s">
        <v>12974</v>
      </c>
      <c r="Y3391" s="1" t="s">
        <v>15317</v>
      </c>
      <c r="Z3391" s="1" t="s">
        <v>7822</v>
      </c>
      <c r="AC3391" s="1">
        <v>31</v>
      </c>
      <c r="AD3391" s="1" t="s">
        <v>607</v>
      </c>
      <c r="AE3391" s="1" t="s">
        <v>9809</v>
      </c>
      <c r="AJ3391" s="1" t="s">
        <v>17</v>
      </c>
      <c r="AK3391" s="1" t="s">
        <v>9936</v>
      </c>
      <c r="AL3391" s="1" t="s">
        <v>79</v>
      </c>
      <c r="AM3391" s="1" t="s">
        <v>13206</v>
      </c>
      <c r="AT3391" s="1" t="s">
        <v>251</v>
      </c>
      <c r="AU3391" s="1" t="s">
        <v>13267</v>
      </c>
      <c r="AV3391" s="1" t="s">
        <v>576</v>
      </c>
      <c r="AW3391" s="1" t="s">
        <v>10304</v>
      </c>
      <c r="BG3391" s="1" t="s">
        <v>46</v>
      </c>
      <c r="BH3391" s="1" t="s">
        <v>7417</v>
      </c>
      <c r="BI3391" s="1" t="s">
        <v>1854</v>
      </c>
      <c r="BJ3391" s="1" t="s">
        <v>10406</v>
      </c>
      <c r="BK3391" s="1" t="s">
        <v>46</v>
      </c>
      <c r="BL3391" s="1" t="s">
        <v>7417</v>
      </c>
      <c r="BM3391" s="1" t="s">
        <v>498</v>
      </c>
      <c r="BN3391" s="1" t="s">
        <v>8980</v>
      </c>
      <c r="BO3391" s="1" t="s">
        <v>46</v>
      </c>
      <c r="BP3391" s="1" t="s">
        <v>7417</v>
      </c>
      <c r="BQ3391" s="1" t="s">
        <v>5468</v>
      </c>
      <c r="BR3391" s="1" t="s">
        <v>13828</v>
      </c>
      <c r="BS3391" s="1" t="s">
        <v>79</v>
      </c>
      <c r="BT3391" s="1" t="s">
        <v>14129</v>
      </c>
    </row>
    <row r="3392" spans="1:73" ht="13.5" customHeight="1">
      <c r="A3392" s="4" t="str">
        <f t="shared" si="101"/>
        <v>1702_각남면_0139</v>
      </c>
      <c r="B3392" s="1">
        <v>1702</v>
      </c>
      <c r="C3392" s="1" t="s">
        <v>12741</v>
      </c>
      <c r="D3392" s="1" t="s">
        <v>12742</v>
      </c>
      <c r="E3392" s="1">
        <v>3391</v>
      </c>
      <c r="F3392" s="1">
        <v>14</v>
      </c>
      <c r="G3392" s="1" t="s">
        <v>5168</v>
      </c>
      <c r="H3392" s="1" t="s">
        <v>7064</v>
      </c>
      <c r="I3392" s="1">
        <v>8</v>
      </c>
      <c r="L3392" s="1">
        <v>1</v>
      </c>
      <c r="M3392" s="1" t="s">
        <v>5465</v>
      </c>
      <c r="N3392" s="1" t="s">
        <v>12746</v>
      </c>
      <c r="S3392" s="1" t="s">
        <v>367</v>
      </c>
      <c r="T3392" s="1" t="s">
        <v>12826</v>
      </c>
      <c r="U3392" s="1" t="s">
        <v>1535</v>
      </c>
      <c r="V3392" s="1" t="s">
        <v>7416</v>
      </c>
      <c r="Y3392" s="1" t="s">
        <v>15447</v>
      </c>
      <c r="Z3392" s="1" t="s">
        <v>8933</v>
      </c>
      <c r="AC3392" s="1">
        <v>71</v>
      </c>
      <c r="AD3392" s="1" t="s">
        <v>313</v>
      </c>
      <c r="AE3392" s="1" t="s">
        <v>9793</v>
      </c>
    </row>
    <row r="3393" spans="1:73" ht="13.5" customHeight="1">
      <c r="A3393" s="4" t="str">
        <f t="shared" si="101"/>
        <v>1702_각남면_0139</v>
      </c>
      <c r="B3393" s="1">
        <v>1702</v>
      </c>
      <c r="C3393" s="1" t="s">
        <v>12741</v>
      </c>
      <c r="D3393" s="1" t="s">
        <v>12742</v>
      </c>
      <c r="E3393" s="1">
        <v>3392</v>
      </c>
      <c r="F3393" s="1">
        <v>14</v>
      </c>
      <c r="G3393" s="1" t="s">
        <v>5168</v>
      </c>
      <c r="H3393" s="1" t="s">
        <v>7064</v>
      </c>
      <c r="I3393" s="1">
        <v>8</v>
      </c>
      <c r="L3393" s="1">
        <v>1</v>
      </c>
      <c r="M3393" s="1" t="s">
        <v>5465</v>
      </c>
      <c r="N3393" s="1" t="s">
        <v>12746</v>
      </c>
      <c r="S3393" s="1" t="s">
        <v>280</v>
      </c>
      <c r="T3393" s="1" t="s">
        <v>7228</v>
      </c>
      <c r="W3393" s="1" t="s">
        <v>76</v>
      </c>
      <c r="X3393" s="1" t="s">
        <v>12974</v>
      </c>
      <c r="Y3393" s="1" t="s">
        <v>1444</v>
      </c>
      <c r="Z3393" s="1" t="s">
        <v>8134</v>
      </c>
      <c r="AC3393" s="1">
        <v>58</v>
      </c>
      <c r="AD3393" s="1" t="s">
        <v>410</v>
      </c>
      <c r="AE3393" s="1" t="s">
        <v>9801</v>
      </c>
    </row>
    <row r="3394" spans="1:73" ht="13.5" customHeight="1">
      <c r="A3394" s="4" t="str">
        <f t="shared" si="101"/>
        <v>1702_각남면_0139</v>
      </c>
      <c r="B3394" s="1">
        <v>1702</v>
      </c>
      <c r="C3394" s="1" t="s">
        <v>12741</v>
      </c>
      <c r="D3394" s="1" t="s">
        <v>12742</v>
      </c>
      <c r="E3394" s="1">
        <v>3393</v>
      </c>
      <c r="F3394" s="1">
        <v>14</v>
      </c>
      <c r="G3394" s="1" t="s">
        <v>5168</v>
      </c>
      <c r="H3394" s="1" t="s">
        <v>7064</v>
      </c>
      <c r="I3394" s="1">
        <v>8</v>
      </c>
      <c r="L3394" s="1">
        <v>1</v>
      </c>
      <c r="M3394" s="1" t="s">
        <v>5465</v>
      </c>
      <c r="N3394" s="1" t="s">
        <v>12746</v>
      </c>
      <c r="S3394" s="1" t="s">
        <v>64</v>
      </c>
      <c r="T3394" s="1" t="s">
        <v>7221</v>
      </c>
      <c r="Y3394" s="1" t="s">
        <v>15564</v>
      </c>
      <c r="Z3394" s="1" t="s">
        <v>9316</v>
      </c>
      <c r="AC3394" s="1">
        <v>4</v>
      </c>
      <c r="AD3394" s="1" t="s">
        <v>103</v>
      </c>
      <c r="AE3394" s="1" t="s">
        <v>9769</v>
      </c>
      <c r="AF3394" s="1" t="s">
        <v>100</v>
      </c>
      <c r="AG3394" s="1" t="s">
        <v>9819</v>
      </c>
    </row>
    <row r="3395" spans="1:73" ht="13.5" customHeight="1">
      <c r="A3395" s="4" t="str">
        <f t="shared" si="101"/>
        <v>1702_각남면_0139</v>
      </c>
      <c r="B3395" s="1">
        <v>1702</v>
      </c>
      <c r="C3395" s="1" t="s">
        <v>12741</v>
      </c>
      <c r="D3395" s="1" t="s">
        <v>12742</v>
      </c>
      <c r="E3395" s="1">
        <v>3394</v>
      </c>
      <c r="F3395" s="1">
        <v>14</v>
      </c>
      <c r="G3395" s="1" t="s">
        <v>5168</v>
      </c>
      <c r="H3395" s="1" t="s">
        <v>7064</v>
      </c>
      <c r="I3395" s="1">
        <v>8</v>
      </c>
      <c r="L3395" s="1">
        <v>1</v>
      </c>
      <c r="M3395" s="1" t="s">
        <v>5465</v>
      </c>
      <c r="N3395" s="1" t="s">
        <v>12746</v>
      </c>
      <c r="S3395" s="1" t="s">
        <v>68</v>
      </c>
      <c r="T3395" s="1" t="s">
        <v>7222</v>
      </c>
      <c r="Y3395" s="1" t="s">
        <v>5469</v>
      </c>
      <c r="Z3395" s="1" t="s">
        <v>9317</v>
      </c>
      <c r="AC3395" s="1">
        <v>2</v>
      </c>
      <c r="AD3395" s="1" t="s">
        <v>99</v>
      </c>
      <c r="AE3395" s="1" t="s">
        <v>9768</v>
      </c>
      <c r="AF3395" s="1" t="s">
        <v>100</v>
      </c>
      <c r="AG3395" s="1" t="s">
        <v>9819</v>
      </c>
    </row>
    <row r="3396" spans="1:73" ht="13.5" customHeight="1">
      <c r="A3396" s="4" t="str">
        <f t="shared" si="101"/>
        <v>1702_각남면_0139</v>
      </c>
      <c r="B3396" s="1">
        <v>1702</v>
      </c>
      <c r="C3396" s="1" t="s">
        <v>12741</v>
      </c>
      <c r="D3396" s="1" t="s">
        <v>12742</v>
      </c>
      <c r="E3396" s="1">
        <v>3395</v>
      </c>
      <c r="F3396" s="1">
        <v>14</v>
      </c>
      <c r="G3396" s="1" t="s">
        <v>5168</v>
      </c>
      <c r="H3396" s="1" t="s">
        <v>7064</v>
      </c>
      <c r="I3396" s="1">
        <v>8</v>
      </c>
      <c r="L3396" s="1">
        <v>2</v>
      </c>
      <c r="M3396" s="1" t="s">
        <v>5669</v>
      </c>
      <c r="N3396" s="1" t="s">
        <v>10147</v>
      </c>
      <c r="T3396" s="1" t="s">
        <v>14194</v>
      </c>
      <c r="U3396" s="1" t="s">
        <v>55</v>
      </c>
      <c r="V3396" s="1" t="s">
        <v>7306</v>
      </c>
      <c r="W3396" s="1" t="s">
        <v>166</v>
      </c>
      <c r="X3396" s="1" t="s">
        <v>7754</v>
      </c>
      <c r="Y3396" s="1" t="s">
        <v>5470</v>
      </c>
      <c r="Z3396" s="1" t="s">
        <v>9318</v>
      </c>
      <c r="AC3396" s="1">
        <v>63</v>
      </c>
      <c r="AD3396" s="1" t="s">
        <v>217</v>
      </c>
      <c r="AE3396" s="1" t="s">
        <v>9783</v>
      </c>
      <c r="AJ3396" s="1" t="s">
        <v>17</v>
      </c>
      <c r="AK3396" s="1" t="s">
        <v>9936</v>
      </c>
      <c r="AL3396" s="1" t="s">
        <v>97</v>
      </c>
      <c r="AM3396" s="1" t="s">
        <v>9880</v>
      </c>
      <c r="AT3396" s="1" t="s">
        <v>207</v>
      </c>
      <c r="AU3396" s="1" t="s">
        <v>10187</v>
      </c>
      <c r="AV3396" s="1" t="s">
        <v>15565</v>
      </c>
      <c r="AW3396" s="1" t="s">
        <v>10761</v>
      </c>
      <c r="BG3396" s="1" t="s">
        <v>5471</v>
      </c>
      <c r="BH3396" s="1" t="s">
        <v>11100</v>
      </c>
      <c r="BI3396" s="1" t="s">
        <v>1554</v>
      </c>
      <c r="BJ3396" s="1" t="s">
        <v>11184</v>
      </c>
      <c r="BK3396" s="1" t="s">
        <v>207</v>
      </c>
      <c r="BL3396" s="1" t="s">
        <v>10187</v>
      </c>
      <c r="BM3396" s="1" t="s">
        <v>4766</v>
      </c>
      <c r="BN3396" s="1" t="s">
        <v>11836</v>
      </c>
      <c r="BO3396" s="1" t="s">
        <v>5472</v>
      </c>
      <c r="BP3396" s="1" t="s">
        <v>11105</v>
      </c>
      <c r="BQ3396" s="1" t="s">
        <v>5473</v>
      </c>
      <c r="BR3396" s="1" t="s">
        <v>14006</v>
      </c>
      <c r="BS3396" s="1" t="s">
        <v>1218</v>
      </c>
      <c r="BT3396" s="1" t="s">
        <v>9947</v>
      </c>
    </row>
    <row r="3397" spans="1:73" ht="13.5" customHeight="1">
      <c r="A3397" s="4" t="str">
        <f t="shared" si="101"/>
        <v>1702_각남면_0139</v>
      </c>
      <c r="B3397" s="1">
        <v>1702</v>
      </c>
      <c r="C3397" s="1" t="s">
        <v>12741</v>
      </c>
      <c r="D3397" s="1" t="s">
        <v>12742</v>
      </c>
      <c r="E3397" s="1">
        <v>3396</v>
      </c>
      <c r="F3397" s="1">
        <v>14</v>
      </c>
      <c r="G3397" s="1" t="s">
        <v>5168</v>
      </c>
      <c r="H3397" s="1" t="s">
        <v>7064</v>
      </c>
      <c r="I3397" s="1">
        <v>8</v>
      </c>
      <c r="L3397" s="1">
        <v>2</v>
      </c>
      <c r="M3397" s="1" t="s">
        <v>5669</v>
      </c>
      <c r="N3397" s="1" t="s">
        <v>10147</v>
      </c>
      <c r="S3397" s="1" t="s">
        <v>49</v>
      </c>
      <c r="T3397" s="1" t="s">
        <v>2878</v>
      </c>
      <c r="W3397" s="1" t="s">
        <v>1733</v>
      </c>
      <c r="X3397" s="1" t="s">
        <v>12980</v>
      </c>
      <c r="Y3397" s="1" t="s">
        <v>119</v>
      </c>
      <c r="Z3397" s="1" t="s">
        <v>7818</v>
      </c>
      <c r="AC3397" s="1">
        <v>54</v>
      </c>
      <c r="AD3397" s="1" t="s">
        <v>323</v>
      </c>
      <c r="AE3397" s="1" t="s">
        <v>9795</v>
      </c>
      <c r="AJ3397" s="1" t="s">
        <v>2054</v>
      </c>
      <c r="AK3397" s="1" t="s">
        <v>9990</v>
      </c>
      <c r="AL3397" s="1" t="s">
        <v>5474</v>
      </c>
      <c r="AM3397" s="1" t="s">
        <v>10037</v>
      </c>
      <c r="AT3397" s="1" t="s">
        <v>5475</v>
      </c>
      <c r="AU3397" s="1" t="s">
        <v>13352</v>
      </c>
      <c r="AV3397" s="1" t="s">
        <v>5476</v>
      </c>
      <c r="AW3397" s="1" t="s">
        <v>10762</v>
      </c>
      <c r="BG3397" s="1" t="s">
        <v>5477</v>
      </c>
      <c r="BH3397" s="1" t="s">
        <v>11101</v>
      </c>
      <c r="BI3397" s="1" t="s">
        <v>5478</v>
      </c>
      <c r="BJ3397" s="1" t="s">
        <v>11417</v>
      </c>
      <c r="BK3397" s="1" t="s">
        <v>207</v>
      </c>
      <c r="BL3397" s="1" t="s">
        <v>10187</v>
      </c>
      <c r="BM3397" s="1" t="s">
        <v>216</v>
      </c>
      <c r="BN3397" s="1" t="s">
        <v>13623</v>
      </c>
      <c r="BO3397" s="1" t="s">
        <v>189</v>
      </c>
      <c r="BP3397" s="1" t="s">
        <v>7414</v>
      </c>
      <c r="BQ3397" s="1" t="s">
        <v>5479</v>
      </c>
      <c r="BR3397" s="1" t="s">
        <v>12500</v>
      </c>
      <c r="BS3397" s="1" t="s">
        <v>828</v>
      </c>
      <c r="BT3397" s="1" t="s">
        <v>9963</v>
      </c>
    </row>
    <row r="3398" spans="1:73" ht="13.5" customHeight="1">
      <c r="A3398" s="4" t="str">
        <f t="shared" si="101"/>
        <v>1702_각남면_0139</v>
      </c>
      <c r="B3398" s="1">
        <v>1702</v>
      </c>
      <c r="C3398" s="1" t="s">
        <v>12741</v>
      </c>
      <c r="D3398" s="1" t="s">
        <v>12742</v>
      </c>
      <c r="E3398" s="1">
        <v>3397</v>
      </c>
      <c r="F3398" s="1">
        <v>14</v>
      </c>
      <c r="G3398" s="1" t="s">
        <v>5168</v>
      </c>
      <c r="H3398" s="1" t="s">
        <v>7064</v>
      </c>
      <c r="I3398" s="1">
        <v>8</v>
      </c>
      <c r="L3398" s="1">
        <v>2</v>
      </c>
      <c r="M3398" s="1" t="s">
        <v>5669</v>
      </c>
      <c r="N3398" s="1" t="s">
        <v>10147</v>
      </c>
      <c r="S3398" s="1" t="s">
        <v>68</v>
      </c>
      <c r="T3398" s="1" t="s">
        <v>7222</v>
      </c>
      <c r="Y3398" s="1" t="s">
        <v>5480</v>
      </c>
      <c r="Z3398" s="1" t="s">
        <v>9319</v>
      </c>
      <c r="AC3398" s="1">
        <v>9</v>
      </c>
      <c r="AD3398" s="1" t="s">
        <v>408</v>
      </c>
      <c r="AE3398" s="1" t="s">
        <v>9800</v>
      </c>
    </row>
    <row r="3399" spans="1:73" ht="13.5" customHeight="1">
      <c r="A3399" s="4" t="str">
        <f t="shared" si="101"/>
        <v>1702_각남면_0139</v>
      </c>
      <c r="B3399" s="1">
        <v>1702</v>
      </c>
      <c r="C3399" s="1" t="s">
        <v>12741</v>
      </c>
      <c r="D3399" s="1" t="s">
        <v>12742</v>
      </c>
      <c r="E3399" s="1">
        <v>3398</v>
      </c>
      <c r="F3399" s="1">
        <v>14</v>
      </c>
      <c r="G3399" s="1" t="s">
        <v>5168</v>
      </c>
      <c r="H3399" s="1" t="s">
        <v>7064</v>
      </c>
      <c r="I3399" s="1">
        <v>8</v>
      </c>
      <c r="L3399" s="1">
        <v>2</v>
      </c>
      <c r="M3399" s="1" t="s">
        <v>5669</v>
      </c>
      <c r="N3399" s="1" t="s">
        <v>10147</v>
      </c>
      <c r="T3399" s="1" t="s">
        <v>15306</v>
      </c>
      <c r="U3399" s="1" t="s">
        <v>320</v>
      </c>
      <c r="V3399" s="1" t="s">
        <v>7378</v>
      </c>
      <c r="Y3399" s="1" t="s">
        <v>805</v>
      </c>
      <c r="Z3399" s="1" t="s">
        <v>7851</v>
      </c>
      <c r="AC3399" s="1">
        <v>24</v>
      </c>
      <c r="AD3399" s="1" t="s">
        <v>337</v>
      </c>
      <c r="AE3399" s="1" t="s">
        <v>9796</v>
      </c>
      <c r="AT3399" s="1" t="s">
        <v>57</v>
      </c>
      <c r="AU3399" s="1" t="s">
        <v>7320</v>
      </c>
      <c r="AV3399" s="1" t="s">
        <v>762</v>
      </c>
      <c r="AW3399" s="1" t="s">
        <v>9381</v>
      </c>
      <c r="BB3399" s="1" t="s">
        <v>141</v>
      </c>
      <c r="BC3399" s="1" t="s">
        <v>7634</v>
      </c>
      <c r="BD3399" s="1" t="s">
        <v>2555</v>
      </c>
      <c r="BE3399" s="1" t="s">
        <v>8654</v>
      </c>
    </row>
    <row r="3400" spans="1:73" ht="13.5" customHeight="1">
      <c r="A3400" s="4" t="str">
        <f t="shared" si="101"/>
        <v>1702_각남면_0139</v>
      </c>
      <c r="B3400" s="1">
        <v>1702</v>
      </c>
      <c r="C3400" s="1" t="s">
        <v>12741</v>
      </c>
      <c r="D3400" s="1" t="s">
        <v>12742</v>
      </c>
      <c r="E3400" s="1">
        <v>3399</v>
      </c>
      <c r="F3400" s="1">
        <v>14</v>
      </c>
      <c r="G3400" s="1" t="s">
        <v>5168</v>
      </c>
      <c r="H3400" s="1" t="s">
        <v>7064</v>
      </c>
      <c r="I3400" s="1">
        <v>8</v>
      </c>
      <c r="L3400" s="1">
        <v>2</v>
      </c>
      <c r="M3400" s="1" t="s">
        <v>5669</v>
      </c>
      <c r="N3400" s="1" t="s">
        <v>10147</v>
      </c>
      <c r="T3400" s="1" t="s">
        <v>15306</v>
      </c>
      <c r="U3400" s="1" t="s">
        <v>130</v>
      </c>
      <c r="V3400" s="1" t="s">
        <v>7309</v>
      </c>
      <c r="Y3400" s="1" t="s">
        <v>3203</v>
      </c>
      <c r="Z3400" s="1" t="s">
        <v>8495</v>
      </c>
      <c r="AC3400" s="1">
        <v>12</v>
      </c>
      <c r="AD3400" s="1" t="s">
        <v>736</v>
      </c>
      <c r="AE3400" s="1" t="s">
        <v>9813</v>
      </c>
      <c r="AT3400" s="1" t="s">
        <v>126</v>
      </c>
      <c r="AU3400" s="1" t="s">
        <v>10186</v>
      </c>
      <c r="AV3400" s="1" t="s">
        <v>5481</v>
      </c>
      <c r="AW3400" s="1" t="s">
        <v>9324</v>
      </c>
      <c r="BB3400" s="1" t="s">
        <v>128</v>
      </c>
      <c r="BC3400" s="1" t="s">
        <v>13465</v>
      </c>
      <c r="BD3400" s="1" t="s">
        <v>5482</v>
      </c>
      <c r="BE3400" s="1" t="s">
        <v>9325</v>
      </c>
    </row>
    <row r="3401" spans="1:73" ht="13.5" customHeight="1">
      <c r="A3401" s="4" t="str">
        <f t="shared" si="101"/>
        <v>1702_각남면_0139</v>
      </c>
      <c r="B3401" s="1">
        <v>1702</v>
      </c>
      <c r="C3401" s="1" t="s">
        <v>12741</v>
      </c>
      <c r="D3401" s="1" t="s">
        <v>12742</v>
      </c>
      <c r="E3401" s="1">
        <v>3400</v>
      </c>
      <c r="F3401" s="1">
        <v>14</v>
      </c>
      <c r="G3401" s="1" t="s">
        <v>5168</v>
      </c>
      <c r="H3401" s="1" t="s">
        <v>7064</v>
      </c>
      <c r="I3401" s="1">
        <v>8</v>
      </c>
      <c r="L3401" s="1">
        <v>2</v>
      </c>
      <c r="M3401" s="1" t="s">
        <v>5669</v>
      </c>
      <c r="N3401" s="1" t="s">
        <v>10147</v>
      </c>
      <c r="T3401" s="1" t="s">
        <v>15306</v>
      </c>
      <c r="U3401" s="1" t="s">
        <v>130</v>
      </c>
      <c r="V3401" s="1" t="s">
        <v>7309</v>
      </c>
      <c r="Y3401" s="1" t="s">
        <v>5483</v>
      </c>
      <c r="Z3401" s="1" t="s">
        <v>8862</v>
      </c>
      <c r="AC3401" s="1">
        <v>10</v>
      </c>
      <c r="AD3401" s="1" t="s">
        <v>72</v>
      </c>
      <c r="AE3401" s="1" t="s">
        <v>9765</v>
      </c>
      <c r="AT3401" s="1" t="s">
        <v>126</v>
      </c>
      <c r="AU3401" s="1" t="s">
        <v>10186</v>
      </c>
      <c r="AV3401" s="1" t="s">
        <v>5481</v>
      </c>
      <c r="AW3401" s="1" t="s">
        <v>9324</v>
      </c>
      <c r="BB3401" s="1" t="s">
        <v>128</v>
      </c>
      <c r="BC3401" s="1" t="s">
        <v>13465</v>
      </c>
      <c r="BD3401" s="1" t="s">
        <v>5482</v>
      </c>
      <c r="BE3401" s="1" t="s">
        <v>9325</v>
      </c>
      <c r="BU3401" s="1" t="s">
        <v>3682</v>
      </c>
    </row>
    <row r="3402" spans="1:73" ht="13.5" customHeight="1">
      <c r="A3402" s="4" t="str">
        <f t="shared" si="101"/>
        <v>1702_각남면_0139</v>
      </c>
      <c r="B3402" s="1">
        <v>1702</v>
      </c>
      <c r="C3402" s="1" t="s">
        <v>12741</v>
      </c>
      <c r="D3402" s="1" t="s">
        <v>12742</v>
      </c>
      <c r="E3402" s="1">
        <v>3401</v>
      </c>
      <c r="F3402" s="1">
        <v>14</v>
      </c>
      <c r="G3402" s="1" t="s">
        <v>5168</v>
      </c>
      <c r="H3402" s="1" t="s">
        <v>7064</v>
      </c>
      <c r="I3402" s="1">
        <v>8</v>
      </c>
      <c r="L3402" s="1">
        <v>2</v>
      </c>
      <c r="M3402" s="1" t="s">
        <v>5669</v>
      </c>
      <c r="N3402" s="1" t="s">
        <v>10147</v>
      </c>
      <c r="T3402" s="1" t="s">
        <v>15306</v>
      </c>
      <c r="U3402" s="1" t="s">
        <v>143</v>
      </c>
      <c r="V3402" s="1" t="s">
        <v>7311</v>
      </c>
      <c r="Y3402" s="1" t="s">
        <v>769</v>
      </c>
      <c r="Z3402" s="1" t="s">
        <v>8278</v>
      </c>
      <c r="AF3402" s="1" t="s">
        <v>5484</v>
      </c>
      <c r="AG3402" s="1" t="s">
        <v>9859</v>
      </c>
    </row>
    <row r="3403" spans="1:73" ht="13.5" customHeight="1">
      <c r="A3403" s="4" t="str">
        <f t="shared" si="101"/>
        <v>1702_각남면_0139</v>
      </c>
      <c r="B3403" s="1">
        <v>1702</v>
      </c>
      <c r="C3403" s="1" t="s">
        <v>12741</v>
      </c>
      <c r="D3403" s="1" t="s">
        <v>12742</v>
      </c>
      <c r="E3403" s="1">
        <v>3402</v>
      </c>
      <c r="F3403" s="1">
        <v>14</v>
      </c>
      <c r="G3403" s="1" t="s">
        <v>5168</v>
      </c>
      <c r="H3403" s="1" t="s">
        <v>7064</v>
      </c>
      <c r="I3403" s="1">
        <v>8</v>
      </c>
      <c r="L3403" s="1">
        <v>2</v>
      </c>
      <c r="M3403" s="1" t="s">
        <v>5669</v>
      </c>
      <c r="N3403" s="1" t="s">
        <v>10147</v>
      </c>
      <c r="T3403" s="1" t="s">
        <v>15306</v>
      </c>
      <c r="U3403" s="1" t="s">
        <v>130</v>
      </c>
      <c r="V3403" s="1" t="s">
        <v>7309</v>
      </c>
      <c r="Y3403" s="1" t="s">
        <v>4776</v>
      </c>
      <c r="Z3403" s="1" t="s">
        <v>8929</v>
      </c>
      <c r="AC3403" s="1">
        <v>22</v>
      </c>
      <c r="AD3403" s="1" t="s">
        <v>465</v>
      </c>
      <c r="AE3403" s="1" t="s">
        <v>9802</v>
      </c>
      <c r="AT3403" s="1" t="s">
        <v>57</v>
      </c>
      <c r="AU3403" s="1" t="s">
        <v>7320</v>
      </c>
      <c r="AV3403" s="1" t="s">
        <v>1399</v>
      </c>
      <c r="AW3403" s="1" t="s">
        <v>8804</v>
      </c>
      <c r="BB3403" s="1" t="s">
        <v>141</v>
      </c>
      <c r="BC3403" s="1" t="s">
        <v>7634</v>
      </c>
      <c r="BD3403" s="1" t="s">
        <v>4775</v>
      </c>
      <c r="BE3403" s="1" t="s">
        <v>9094</v>
      </c>
    </row>
    <row r="3404" spans="1:73" ht="13.5" customHeight="1">
      <c r="A3404" s="4" t="str">
        <f t="shared" si="101"/>
        <v>1702_각남면_0139</v>
      </c>
      <c r="B3404" s="1">
        <v>1702</v>
      </c>
      <c r="C3404" s="1" t="s">
        <v>12741</v>
      </c>
      <c r="D3404" s="1" t="s">
        <v>12742</v>
      </c>
      <c r="E3404" s="1">
        <v>3403</v>
      </c>
      <c r="F3404" s="1">
        <v>14</v>
      </c>
      <c r="G3404" s="1" t="s">
        <v>5168</v>
      </c>
      <c r="H3404" s="1" t="s">
        <v>7064</v>
      </c>
      <c r="I3404" s="1">
        <v>8</v>
      </c>
      <c r="L3404" s="1">
        <v>2</v>
      </c>
      <c r="M3404" s="1" t="s">
        <v>5669</v>
      </c>
      <c r="N3404" s="1" t="s">
        <v>10147</v>
      </c>
      <c r="T3404" s="1" t="s">
        <v>15306</v>
      </c>
      <c r="U3404" s="1" t="s">
        <v>130</v>
      </c>
      <c r="V3404" s="1" t="s">
        <v>7309</v>
      </c>
      <c r="Y3404" s="1" t="s">
        <v>4777</v>
      </c>
      <c r="Z3404" s="1" t="s">
        <v>9095</v>
      </c>
      <c r="AC3404" s="1">
        <v>11</v>
      </c>
      <c r="AD3404" s="1" t="s">
        <v>495</v>
      </c>
      <c r="AE3404" s="1" t="s">
        <v>9805</v>
      </c>
      <c r="AT3404" s="1" t="s">
        <v>57</v>
      </c>
      <c r="AU3404" s="1" t="s">
        <v>7320</v>
      </c>
      <c r="AV3404" s="1" t="s">
        <v>1399</v>
      </c>
      <c r="AW3404" s="1" t="s">
        <v>8804</v>
      </c>
      <c r="BB3404" s="1" t="s">
        <v>141</v>
      </c>
      <c r="BC3404" s="1" t="s">
        <v>7634</v>
      </c>
      <c r="BD3404" s="1" t="s">
        <v>4775</v>
      </c>
      <c r="BE3404" s="1" t="s">
        <v>9094</v>
      </c>
      <c r="BU3404" s="1" t="s">
        <v>3682</v>
      </c>
    </row>
    <row r="3405" spans="1:73" ht="13.5" customHeight="1">
      <c r="A3405" s="4" t="str">
        <f t="shared" si="101"/>
        <v>1702_각남면_0139</v>
      </c>
      <c r="B3405" s="1">
        <v>1702</v>
      </c>
      <c r="C3405" s="1" t="s">
        <v>12741</v>
      </c>
      <c r="D3405" s="1" t="s">
        <v>12742</v>
      </c>
      <c r="E3405" s="1">
        <v>3404</v>
      </c>
      <c r="F3405" s="1">
        <v>14</v>
      </c>
      <c r="G3405" s="1" t="s">
        <v>5168</v>
      </c>
      <c r="H3405" s="1" t="s">
        <v>7064</v>
      </c>
      <c r="I3405" s="1">
        <v>8</v>
      </c>
      <c r="L3405" s="1">
        <v>2</v>
      </c>
      <c r="M3405" s="1" t="s">
        <v>5669</v>
      </c>
      <c r="N3405" s="1" t="s">
        <v>10147</v>
      </c>
      <c r="T3405" s="1" t="s">
        <v>15306</v>
      </c>
      <c r="U3405" s="1" t="s">
        <v>130</v>
      </c>
      <c r="V3405" s="1" t="s">
        <v>7309</v>
      </c>
      <c r="Y3405" s="1" t="s">
        <v>12999</v>
      </c>
      <c r="Z3405" s="1" t="s">
        <v>13000</v>
      </c>
      <c r="AC3405" s="1">
        <v>3</v>
      </c>
      <c r="AD3405" s="1" t="s">
        <v>217</v>
      </c>
      <c r="AE3405" s="1" t="s">
        <v>9783</v>
      </c>
      <c r="AF3405" s="1" t="s">
        <v>100</v>
      </c>
      <c r="AG3405" s="1" t="s">
        <v>9819</v>
      </c>
    </row>
    <row r="3406" spans="1:73" ht="13.5" customHeight="1">
      <c r="A3406" s="4" t="str">
        <f t="shared" si="101"/>
        <v>1702_각남면_0139</v>
      </c>
      <c r="B3406" s="1">
        <v>1702</v>
      </c>
      <c r="C3406" s="1" t="s">
        <v>12741</v>
      </c>
      <c r="D3406" s="1" t="s">
        <v>12742</v>
      </c>
      <c r="E3406" s="1">
        <v>3405</v>
      </c>
      <c r="F3406" s="1">
        <v>14</v>
      </c>
      <c r="G3406" s="1" t="s">
        <v>5168</v>
      </c>
      <c r="H3406" s="1" t="s">
        <v>7064</v>
      </c>
      <c r="I3406" s="1">
        <v>8</v>
      </c>
      <c r="L3406" s="1">
        <v>3</v>
      </c>
      <c r="M3406" s="1" t="s">
        <v>14707</v>
      </c>
      <c r="N3406" s="1" t="s">
        <v>14708</v>
      </c>
      <c r="T3406" s="1" t="s">
        <v>14194</v>
      </c>
      <c r="U3406" s="1" t="s">
        <v>553</v>
      </c>
      <c r="V3406" s="1" t="s">
        <v>7549</v>
      </c>
      <c r="W3406" s="1" t="s">
        <v>166</v>
      </c>
      <c r="X3406" s="1" t="s">
        <v>7754</v>
      </c>
      <c r="Y3406" s="1" t="s">
        <v>5485</v>
      </c>
      <c r="Z3406" s="1" t="s">
        <v>9320</v>
      </c>
      <c r="AC3406" s="1">
        <v>25</v>
      </c>
      <c r="AD3406" s="1" t="s">
        <v>125</v>
      </c>
      <c r="AE3406" s="1" t="s">
        <v>9771</v>
      </c>
      <c r="AJ3406" s="1" t="s">
        <v>17</v>
      </c>
      <c r="AK3406" s="1" t="s">
        <v>9936</v>
      </c>
      <c r="AL3406" s="1" t="s">
        <v>97</v>
      </c>
      <c r="AM3406" s="1" t="s">
        <v>9880</v>
      </c>
      <c r="AT3406" s="1" t="s">
        <v>55</v>
      </c>
      <c r="AU3406" s="1" t="s">
        <v>7306</v>
      </c>
      <c r="AV3406" s="1" t="s">
        <v>5470</v>
      </c>
      <c r="AW3406" s="1" t="s">
        <v>9318</v>
      </c>
      <c r="BG3406" s="1" t="s">
        <v>207</v>
      </c>
      <c r="BH3406" s="1" t="s">
        <v>10187</v>
      </c>
      <c r="BI3406" s="1" t="s">
        <v>15565</v>
      </c>
      <c r="BJ3406" s="1" t="s">
        <v>10761</v>
      </c>
      <c r="BK3406" s="1" t="s">
        <v>5471</v>
      </c>
      <c r="BL3406" s="1" t="s">
        <v>11100</v>
      </c>
      <c r="BM3406" s="1" t="s">
        <v>1554</v>
      </c>
      <c r="BN3406" s="1" t="s">
        <v>11184</v>
      </c>
      <c r="BO3406" s="1" t="s">
        <v>5486</v>
      </c>
      <c r="BP3406" s="1" t="s">
        <v>13626</v>
      </c>
      <c r="BQ3406" s="1" t="s">
        <v>5487</v>
      </c>
      <c r="BR3406" s="1" t="s">
        <v>13938</v>
      </c>
      <c r="BS3406" s="1" t="s">
        <v>5474</v>
      </c>
      <c r="BT3406" s="1" t="s">
        <v>10037</v>
      </c>
    </row>
    <row r="3407" spans="1:73" ht="13.5" customHeight="1">
      <c r="A3407" s="4" t="str">
        <f t="shared" si="101"/>
        <v>1702_각남면_0139</v>
      </c>
      <c r="B3407" s="1">
        <v>1702</v>
      </c>
      <c r="C3407" s="1" t="s">
        <v>12741</v>
      </c>
      <c r="D3407" s="1" t="s">
        <v>12742</v>
      </c>
      <c r="E3407" s="1">
        <v>3406</v>
      </c>
      <c r="F3407" s="1">
        <v>14</v>
      </c>
      <c r="G3407" s="1" t="s">
        <v>5168</v>
      </c>
      <c r="H3407" s="1" t="s">
        <v>7064</v>
      </c>
      <c r="I3407" s="1">
        <v>8</v>
      </c>
      <c r="L3407" s="1">
        <v>3</v>
      </c>
      <c r="M3407" s="1" t="s">
        <v>14707</v>
      </c>
      <c r="N3407" s="1" t="s">
        <v>14708</v>
      </c>
      <c r="S3407" s="1" t="s">
        <v>49</v>
      </c>
      <c r="T3407" s="1" t="s">
        <v>2878</v>
      </c>
      <c r="W3407" s="1" t="s">
        <v>148</v>
      </c>
      <c r="X3407" s="1" t="s">
        <v>11263</v>
      </c>
      <c r="Y3407" s="1" t="s">
        <v>119</v>
      </c>
      <c r="Z3407" s="1" t="s">
        <v>7818</v>
      </c>
      <c r="AC3407" s="1">
        <v>29</v>
      </c>
      <c r="AD3407" s="1" t="s">
        <v>232</v>
      </c>
      <c r="AE3407" s="1" t="s">
        <v>9785</v>
      </c>
      <c r="AJ3407" s="1" t="s">
        <v>2054</v>
      </c>
      <c r="AK3407" s="1" t="s">
        <v>9990</v>
      </c>
      <c r="AL3407" s="1" t="s">
        <v>416</v>
      </c>
      <c r="AM3407" s="1" t="s">
        <v>8868</v>
      </c>
      <c r="AT3407" s="1" t="s">
        <v>13364</v>
      </c>
      <c r="AU3407" s="1" t="s">
        <v>7736</v>
      </c>
      <c r="AV3407" s="1" t="s">
        <v>5488</v>
      </c>
      <c r="AW3407" s="1" t="s">
        <v>13442</v>
      </c>
      <c r="BG3407" s="1" t="s">
        <v>207</v>
      </c>
      <c r="BH3407" s="1" t="s">
        <v>10187</v>
      </c>
      <c r="BI3407" s="1" t="s">
        <v>190</v>
      </c>
      <c r="BJ3407" s="1" t="s">
        <v>7163</v>
      </c>
      <c r="BK3407" s="1" t="s">
        <v>189</v>
      </c>
      <c r="BL3407" s="1" t="s">
        <v>7414</v>
      </c>
      <c r="BM3407" s="1" t="s">
        <v>5489</v>
      </c>
      <c r="BN3407" s="1" t="s">
        <v>11504</v>
      </c>
      <c r="BO3407" s="1" t="s">
        <v>207</v>
      </c>
      <c r="BP3407" s="1" t="s">
        <v>10187</v>
      </c>
      <c r="BQ3407" s="1" t="s">
        <v>5490</v>
      </c>
      <c r="BR3407" s="1" t="s">
        <v>11970</v>
      </c>
      <c r="BS3407" s="1" t="s">
        <v>565</v>
      </c>
      <c r="BT3407" s="1" t="s">
        <v>9927</v>
      </c>
    </row>
    <row r="3408" spans="1:73" ht="13.5" customHeight="1">
      <c r="A3408" s="4" t="str">
        <f t="shared" si="101"/>
        <v>1702_각남면_0139</v>
      </c>
      <c r="B3408" s="1">
        <v>1702</v>
      </c>
      <c r="C3408" s="1" t="s">
        <v>12741</v>
      </c>
      <c r="D3408" s="1" t="s">
        <v>12742</v>
      </c>
      <c r="E3408" s="1">
        <v>3407</v>
      </c>
      <c r="F3408" s="1">
        <v>14</v>
      </c>
      <c r="G3408" s="1" t="s">
        <v>5168</v>
      </c>
      <c r="H3408" s="1" t="s">
        <v>7064</v>
      </c>
      <c r="I3408" s="1">
        <v>8</v>
      </c>
      <c r="L3408" s="1">
        <v>3</v>
      </c>
      <c r="M3408" s="1" t="s">
        <v>14707</v>
      </c>
      <c r="N3408" s="1" t="s">
        <v>14708</v>
      </c>
      <c r="T3408" s="1" t="s">
        <v>15306</v>
      </c>
      <c r="U3408" s="1" t="s">
        <v>138</v>
      </c>
      <c r="V3408" s="1" t="s">
        <v>7310</v>
      </c>
      <c r="Y3408" s="1" t="s">
        <v>5491</v>
      </c>
      <c r="Z3408" s="1" t="s">
        <v>9321</v>
      </c>
      <c r="AC3408" s="1">
        <v>23</v>
      </c>
      <c r="AD3408" s="1" t="s">
        <v>89</v>
      </c>
      <c r="AE3408" s="1" t="s">
        <v>8127</v>
      </c>
      <c r="AT3408" s="1" t="s">
        <v>57</v>
      </c>
      <c r="AU3408" s="1" t="s">
        <v>7320</v>
      </c>
      <c r="AV3408" s="1" t="s">
        <v>5492</v>
      </c>
      <c r="AW3408" s="1" t="s">
        <v>10763</v>
      </c>
      <c r="BB3408" s="1" t="s">
        <v>141</v>
      </c>
      <c r="BC3408" s="1" t="s">
        <v>7634</v>
      </c>
      <c r="BD3408" s="1" t="s">
        <v>15453</v>
      </c>
      <c r="BE3408" s="1" t="s">
        <v>8501</v>
      </c>
    </row>
    <row r="3409" spans="1:73" ht="13.5" customHeight="1">
      <c r="A3409" s="4" t="str">
        <f t="shared" si="101"/>
        <v>1702_각남면_0139</v>
      </c>
      <c r="B3409" s="1">
        <v>1702</v>
      </c>
      <c r="C3409" s="1" t="s">
        <v>12741</v>
      </c>
      <c r="D3409" s="1" t="s">
        <v>12742</v>
      </c>
      <c r="E3409" s="1">
        <v>3408</v>
      </c>
      <c r="F3409" s="1">
        <v>14</v>
      </c>
      <c r="G3409" s="1" t="s">
        <v>5168</v>
      </c>
      <c r="H3409" s="1" t="s">
        <v>7064</v>
      </c>
      <c r="I3409" s="1">
        <v>8</v>
      </c>
      <c r="L3409" s="1">
        <v>3</v>
      </c>
      <c r="M3409" s="1" t="s">
        <v>14707</v>
      </c>
      <c r="N3409" s="1" t="s">
        <v>14708</v>
      </c>
      <c r="T3409" s="1" t="s">
        <v>15306</v>
      </c>
      <c r="U3409" s="1" t="s">
        <v>5493</v>
      </c>
      <c r="V3409" s="1" t="s">
        <v>7651</v>
      </c>
      <c r="Y3409" s="1" t="s">
        <v>5494</v>
      </c>
      <c r="Z3409" s="1" t="s">
        <v>9322</v>
      </c>
      <c r="AC3409" s="1">
        <v>24</v>
      </c>
      <c r="AD3409" s="1" t="s">
        <v>337</v>
      </c>
      <c r="AE3409" s="1" t="s">
        <v>9796</v>
      </c>
      <c r="AT3409" s="1" t="s">
        <v>57</v>
      </c>
      <c r="AU3409" s="1" t="s">
        <v>7320</v>
      </c>
      <c r="AV3409" s="1" t="s">
        <v>5492</v>
      </c>
      <c r="AW3409" s="1" t="s">
        <v>10763</v>
      </c>
      <c r="BB3409" s="1" t="s">
        <v>141</v>
      </c>
      <c r="BC3409" s="1" t="s">
        <v>7634</v>
      </c>
      <c r="BD3409" s="1" t="s">
        <v>15453</v>
      </c>
      <c r="BE3409" s="1" t="s">
        <v>8501</v>
      </c>
      <c r="BU3409" s="1" t="s">
        <v>3682</v>
      </c>
    </row>
    <row r="3410" spans="1:73" ht="13.5" customHeight="1">
      <c r="A3410" s="4" t="str">
        <f t="shared" si="101"/>
        <v>1702_각남면_0139</v>
      </c>
      <c r="B3410" s="1">
        <v>1702</v>
      </c>
      <c r="C3410" s="1" t="s">
        <v>12741</v>
      </c>
      <c r="D3410" s="1" t="s">
        <v>12742</v>
      </c>
      <c r="E3410" s="1">
        <v>3409</v>
      </c>
      <c r="F3410" s="1">
        <v>14</v>
      </c>
      <c r="G3410" s="1" t="s">
        <v>5168</v>
      </c>
      <c r="H3410" s="1" t="s">
        <v>7064</v>
      </c>
      <c r="I3410" s="1">
        <v>8</v>
      </c>
      <c r="L3410" s="1">
        <v>3</v>
      </c>
      <c r="M3410" s="1" t="s">
        <v>14707</v>
      </c>
      <c r="N3410" s="1" t="s">
        <v>14708</v>
      </c>
      <c r="T3410" s="1" t="s">
        <v>15306</v>
      </c>
      <c r="U3410" s="1" t="s">
        <v>143</v>
      </c>
      <c r="V3410" s="1" t="s">
        <v>7311</v>
      </c>
      <c r="Y3410" s="1" t="s">
        <v>5495</v>
      </c>
      <c r="Z3410" s="1" t="s">
        <v>9323</v>
      </c>
      <c r="AC3410" s="1">
        <v>17</v>
      </c>
      <c r="AD3410" s="1" t="s">
        <v>312</v>
      </c>
      <c r="AE3410" s="1" t="s">
        <v>7338</v>
      </c>
      <c r="AT3410" s="1" t="s">
        <v>57</v>
      </c>
      <c r="AU3410" s="1" t="s">
        <v>7320</v>
      </c>
      <c r="AV3410" s="1" t="s">
        <v>762</v>
      </c>
      <c r="AW3410" s="1" t="s">
        <v>9381</v>
      </c>
      <c r="BB3410" s="1" t="s">
        <v>141</v>
      </c>
      <c r="BC3410" s="1" t="s">
        <v>7634</v>
      </c>
      <c r="BD3410" s="1" t="s">
        <v>2555</v>
      </c>
      <c r="BE3410" s="1" t="s">
        <v>8654</v>
      </c>
    </row>
    <row r="3411" spans="1:73" ht="13.5" customHeight="1">
      <c r="A3411" s="4" t="str">
        <f t="shared" si="101"/>
        <v>1702_각남면_0139</v>
      </c>
      <c r="B3411" s="1">
        <v>1702</v>
      </c>
      <c r="C3411" s="1" t="s">
        <v>12741</v>
      </c>
      <c r="D3411" s="1" t="s">
        <v>12742</v>
      </c>
      <c r="E3411" s="1">
        <v>3410</v>
      </c>
      <c r="F3411" s="1">
        <v>14</v>
      </c>
      <c r="G3411" s="1" t="s">
        <v>5168</v>
      </c>
      <c r="H3411" s="1" t="s">
        <v>7064</v>
      </c>
      <c r="I3411" s="1">
        <v>8</v>
      </c>
      <c r="L3411" s="1">
        <v>3</v>
      </c>
      <c r="M3411" s="1" t="s">
        <v>14707</v>
      </c>
      <c r="N3411" s="1" t="s">
        <v>14708</v>
      </c>
      <c r="T3411" s="1" t="s">
        <v>15306</v>
      </c>
      <c r="U3411" s="1" t="s">
        <v>143</v>
      </c>
      <c r="V3411" s="1" t="s">
        <v>7311</v>
      </c>
      <c r="Y3411" s="1" t="s">
        <v>609</v>
      </c>
      <c r="Z3411" s="1" t="s">
        <v>7925</v>
      </c>
      <c r="AC3411" s="1">
        <v>45</v>
      </c>
      <c r="AD3411" s="1" t="s">
        <v>203</v>
      </c>
      <c r="AE3411" s="1" t="s">
        <v>9782</v>
      </c>
      <c r="AF3411" s="1" t="s">
        <v>100</v>
      </c>
      <c r="AG3411" s="1" t="s">
        <v>9819</v>
      </c>
      <c r="AT3411" s="1" t="s">
        <v>57</v>
      </c>
      <c r="AU3411" s="1" t="s">
        <v>7320</v>
      </c>
      <c r="AV3411" s="1" t="s">
        <v>762</v>
      </c>
      <c r="AW3411" s="1" t="s">
        <v>9381</v>
      </c>
      <c r="BB3411" s="1" t="s">
        <v>141</v>
      </c>
      <c r="BC3411" s="1" t="s">
        <v>7634</v>
      </c>
      <c r="BD3411" s="1" t="s">
        <v>2555</v>
      </c>
      <c r="BE3411" s="1" t="s">
        <v>8654</v>
      </c>
      <c r="BU3411" s="1" t="s">
        <v>3682</v>
      </c>
    </row>
    <row r="3412" spans="1:73" ht="13.5" customHeight="1">
      <c r="A3412" s="4" t="str">
        <f t="shared" si="101"/>
        <v>1702_각남면_0139</v>
      </c>
      <c r="B3412" s="1">
        <v>1702</v>
      </c>
      <c r="C3412" s="1" t="s">
        <v>12741</v>
      </c>
      <c r="D3412" s="1" t="s">
        <v>12742</v>
      </c>
      <c r="E3412" s="1">
        <v>3411</v>
      </c>
      <c r="F3412" s="1">
        <v>14</v>
      </c>
      <c r="G3412" s="1" t="s">
        <v>5168</v>
      </c>
      <c r="H3412" s="1" t="s">
        <v>7064</v>
      </c>
      <c r="I3412" s="1">
        <v>8</v>
      </c>
      <c r="L3412" s="1">
        <v>3</v>
      </c>
      <c r="M3412" s="1" t="s">
        <v>14707</v>
      </c>
      <c r="N3412" s="1" t="s">
        <v>14708</v>
      </c>
      <c r="T3412" s="1" t="s">
        <v>15307</v>
      </c>
      <c r="U3412" s="1" t="s">
        <v>4782</v>
      </c>
      <c r="V3412" s="1" t="s">
        <v>7610</v>
      </c>
      <c r="Y3412" s="1" t="s">
        <v>5481</v>
      </c>
      <c r="Z3412" s="1" t="s">
        <v>9324</v>
      </c>
      <c r="AC3412" s="1">
        <v>40</v>
      </c>
      <c r="AD3412" s="1" t="s">
        <v>52</v>
      </c>
      <c r="AE3412" s="1" t="s">
        <v>9763</v>
      </c>
      <c r="AT3412" s="1" t="s">
        <v>259</v>
      </c>
      <c r="AU3412" s="1" t="s">
        <v>13350</v>
      </c>
      <c r="AV3412" s="1" t="s">
        <v>2322</v>
      </c>
      <c r="AW3412" s="1" t="s">
        <v>8677</v>
      </c>
      <c r="BB3412" s="1" t="s">
        <v>141</v>
      </c>
      <c r="BC3412" s="1" t="s">
        <v>7634</v>
      </c>
      <c r="BD3412" s="1" t="s">
        <v>965</v>
      </c>
      <c r="BE3412" s="1" t="s">
        <v>8014</v>
      </c>
    </row>
    <row r="3413" spans="1:73" ht="13.5" customHeight="1">
      <c r="A3413" s="4" t="str">
        <f t="shared" si="101"/>
        <v>1702_각남면_0139</v>
      </c>
      <c r="B3413" s="1">
        <v>1702</v>
      </c>
      <c r="C3413" s="1" t="s">
        <v>12741</v>
      </c>
      <c r="D3413" s="1" t="s">
        <v>12742</v>
      </c>
      <c r="E3413" s="1">
        <v>3412</v>
      </c>
      <c r="F3413" s="1">
        <v>14</v>
      </c>
      <c r="G3413" s="1" t="s">
        <v>5168</v>
      </c>
      <c r="H3413" s="1" t="s">
        <v>7064</v>
      </c>
      <c r="I3413" s="1">
        <v>8</v>
      </c>
      <c r="L3413" s="1">
        <v>3</v>
      </c>
      <c r="M3413" s="1" t="s">
        <v>14707</v>
      </c>
      <c r="N3413" s="1" t="s">
        <v>14708</v>
      </c>
      <c r="S3413" s="1" t="s">
        <v>414</v>
      </c>
      <c r="T3413" s="1" t="s">
        <v>7230</v>
      </c>
      <c r="U3413" s="1" t="s">
        <v>128</v>
      </c>
      <c r="V3413" s="1" t="s">
        <v>7236</v>
      </c>
      <c r="Y3413" s="1" t="s">
        <v>5482</v>
      </c>
      <c r="Z3413" s="1" t="s">
        <v>9325</v>
      </c>
      <c r="AC3413" s="1">
        <v>42</v>
      </c>
      <c r="AD3413" s="1" t="s">
        <v>266</v>
      </c>
      <c r="AE3413" s="1" t="s">
        <v>9788</v>
      </c>
    </row>
    <row r="3414" spans="1:73" ht="13.5" customHeight="1">
      <c r="A3414" s="4" t="str">
        <f t="shared" si="101"/>
        <v>1702_각남면_0139</v>
      </c>
      <c r="B3414" s="1">
        <v>1702</v>
      </c>
      <c r="C3414" s="1" t="s">
        <v>12741</v>
      </c>
      <c r="D3414" s="1" t="s">
        <v>12742</v>
      </c>
      <c r="E3414" s="1">
        <v>3413</v>
      </c>
      <c r="F3414" s="1">
        <v>14</v>
      </c>
      <c r="G3414" s="1" t="s">
        <v>5168</v>
      </c>
      <c r="H3414" s="1" t="s">
        <v>7064</v>
      </c>
      <c r="I3414" s="1">
        <v>8</v>
      </c>
      <c r="L3414" s="1">
        <v>3</v>
      </c>
      <c r="M3414" s="1" t="s">
        <v>14707</v>
      </c>
      <c r="N3414" s="1" t="s">
        <v>14708</v>
      </c>
      <c r="T3414" s="1" t="s">
        <v>15306</v>
      </c>
      <c r="U3414" s="1" t="s">
        <v>143</v>
      </c>
      <c r="V3414" s="1" t="s">
        <v>7311</v>
      </c>
      <c r="Y3414" s="1" t="s">
        <v>468</v>
      </c>
      <c r="Z3414" s="1" t="s">
        <v>7891</v>
      </c>
      <c r="AF3414" s="1" t="s">
        <v>741</v>
      </c>
      <c r="AG3414" s="1" t="s">
        <v>9820</v>
      </c>
      <c r="AH3414" s="1" t="s">
        <v>5496</v>
      </c>
      <c r="AI3414" s="1" t="s">
        <v>9964</v>
      </c>
    </row>
    <row r="3415" spans="1:73" ht="13.5" customHeight="1">
      <c r="A3415" s="4" t="str">
        <f t="shared" si="101"/>
        <v>1702_각남면_0139</v>
      </c>
      <c r="B3415" s="1">
        <v>1702</v>
      </c>
      <c r="C3415" s="1" t="s">
        <v>12741</v>
      </c>
      <c r="D3415" s="1" t="s">
        <v>12742</v>
      </c>
      <c r="E3415" s="1">
        <v>3414</v>
      </c>
      <c r="F3415" s="1">
        <v>14</v>
      </c>
      <c r="G3415" s="1" t="s">
        <v>5168</v>
      </c>
      <c r="H3415" s="1" t="s">
        <v>7064</v>
      </c>
      <c r="I3415" s="1">
        <v>8</v>
      </c>
      <c r="L3415" s="1">
        <v>3</v>
      </c>
      <c r="M3415" s="1" t="s">
        <v>14707</v>
      </c>
      <c r="N3415" s="1" t="s">
        <v>14708</v>
      </c>
      <c r="T3415" s="1" t="s">
        <v>15306</v>
      </c>
      <c r="U3415" s="1" t="s">
        <v>143</v>
      </c>
      <c r="V3415" s="1" t="s">
        <v>7311</v>
      </c>
      <c r="Y3415" s="1" t="s">
        <v>1603</v>
      </c>
      <c r="Z3415" s="1" t="s">
        <v>8196</v>
      </c>
      <c r="AC3415" s="1">
        <v>3</v>
      </c>
      <c r="AD3415" s="1" t="s">
        <v>217</v>
      </c>
      <c r="AE3415" s="1" t="s">
        <v>9783</v>
      </c>
      <c r="AF3415" s="1" t="s">
        <v>100</v>
      </c>
      <c r="AG3415" s="1" t="s">
        <v>9819</v>
      </c>
    </row>
    <row r="3416" spans="1:73" ht="13.5" customHeight="1">
      <c r="A3416" s="4" t="str">
        <f t="shared" ref="A3416:A3441" si="102">HYPERLINK("http://kyu.snu.ac.kr/sdhj/index.jsp?type=hj/GK14658_00IH_0001_0139.jpg","1702_각남면_0139")</f>
        <v>1702_각남면_0139</v>
      </c>
      <c r="B3416" s="1">
        <v>1702</v>
      </c>
      <c r="C3416" s="1" t="s">
        <v>12741</v>
      </c>
      <c r="D3416" s="1" t="s">
        <v>12742</v>
      </c>
      <c r="E3416" s="1">
        <v>3415</v>
      </c>
      <c r="F3416" s="1">
        <v>14</v>
      </c>
      <c r="G3416" s="1" t="s">
        <v>5168</v>
      </c>
      <c r="H3416" s="1" t="s">
        <v>7064</v>
      </c>
      <c r="I3416" s="1">
        <v>8</v>
      </c>
      <c r="L3416" s="1">
        <v>4</v>
      </c>
      <c r="M3416" s="1" t="s">
        <v>14968</v>
      </c>
      <c r="N3416" s="1" t="s">
        <v>14969</v>
      </c>
      <c r="T3416" s="1" t="s">
        <v>14194</v>
      </c>
      <c r="U3416" s="1" t="s">
        <v>387</v>
      </c>
      <c r="V3416" s="1" t="s">
        <v>7332</v>
      </c>
      <c r="W3416" s="1" t="s">
        <v>148</v>
      </c>
      <c r="X3416" s="1" t="s">
        <v>11263</v>
      </c>
      <c r="Y3416" s="1" t="s">
        <v>5497</v>
      </c>
      <c r="Z3416" s="1" t="s">
        <v>9326</v>
      </c>
      <c r="AC3416" s="1">
        <v>34</v>
      </c>
      <c r="AD3416" s="1" t="s">
        <v>174</v>
      </c>
      <c r="AE3416" s="1" t="s">
        <v>9779</v>
      </c>
      <c r="AJ3416" s="1" t="s">
        <v>17</v>
      </c>
      <c r="AK3416" s="1" t="s">
        <v>9936</v>
      </c>
      <c r="AL3416" s="1" t="s">
        <v>1218</v>
      </c>
      <c r="AM3416" s="1" t="s">
        <v>9947</v>
      </c>
      <c r="AT3416" s="1" t="s">
        <v>46</v>
      </c>
      <c r="AU3416" s="1" t="s">
        <v>7417</v>
      </c>
      <c r="AV3416" s="1" t="s">
        <v>5498</v>
      </c>
      <c r="AW3416" s="1" t="s">
        <v>10764</v>
      </c>
      <c r="BG3416" s="1" t="s">
        <v>95</v>
      </c>
      <c r="BH3416" s="1" t="s">
        <v>10190</v>
      </c>
      <c r="BI3416" s="1" t="s">
        <v>15469</v>
      </c>
      <c r="BJ3416" s="1" t="s">
        <v>10449</v>
      </c>
      <c r="BK3416" s="1" t="s">
        <v>5499</v>
      </c>
      <c r="BL3416" s="1" t="s">
        <v>11567</v>
      </c>
      <c r="BM3416" s="1" t="s">
        <v>3224</v>
      </c>
      <c r="BN3416" s="1" t="s">
        <v>10667</v>
      </c>
      <c r="BO3416" s="1" t="s">
        <v>189</v>
      </c>
      <c r="BP3416" s="1" t="s">
        <v>7414</v>
      </c>
      <c r="BQ3416" s="1" t="s">
        <v>5500</v>
      </c>
      <c r="BR3416" s="1" t="s">
        <v>12501</v>
      </c>
      <c r="BS3416" s="1" t="s">
        <v>97</v>
      </c>
      <c r="BT3416" s="1" t="s">
        <v>9880</v>
      </c>
    </row>
    <row r="3417" spans="1:73" ht="13.5" customHeight="1">
      <c r="A3417" s="4" t="str">
        <f t="shared" si="102"/>
        <v>1702_각남면_0139</v>
      </c>
      <c r="B3417" s="1">
        <v>1702</v>
      </c>
      <c r="C3417" s="1" t="s">
        <v>12741</v>
      </c>
      <c r="D3417" s="1" t="s">
        <v>12742</v>
      </c>
      <c r="E3417" s="1">
        <v>3416</v>
      </c>
      <c r="F3417" s="1">
        <v>14</v>
      </c>
      <c r="G3417" s="1" t="s">
        <v>5168</v>
      </c>
      <c r="H3417" s="1" t="s">
        <v>7064</v>
      </c>
      <c r="I3417" s="1">
        <v>8</v>
      </c>
      <c r="L3417" s="1">
        <v>4</v>
      </c>
      <c r="M3417" s="1" t="s">
        <v>14968</v>
      </c>
      <c r="N3417" s="1" t="s">
        <v>14969</v>
      </c>
      <c r="S3417" s="1" t="s">
        <v>49</v>
      </c>
      <c r="T3417" s="1" t="s">
        <v>2878</v>
      </c>
      <c r="W3417" s="1" t="s">
        <v>76</v>
      </c>
      <c r="X3417" s="1" t="s">
        <v>12974</v>
      </c>
      <c r="Y3417" s="1" t="s">
        <v>88</v>
      </c>
      <c r="Z3417" s="1" t="s">
        <v>7814</v>
      </c>
      <c r="AC3417" s="1">
        <v>25</v>
      </c>
      <c r="AD3417" s="1" t="s">
        <v>125</v>
      </c>
      <c r="AE3417" s="1" t="s">
        <v>9771</v>
      </c>
      <c r="AJ3417" s="1" t="s">
        <v>17</v>
      </c>
      <c r="AK3417" s="1" t="s">
        <v>9936</v>
      </c>
      <c r="AL3417" s="1" t="s">
        <v>53</v>
      </c>
      <c r="AM3417" s="1" t="s">
        <v>9879</v>
      </c>
      <c r="AT3417" s="1" t="s">
        <v>481</v>
      </c>
      <c r="AU3417" s="1" t="s">
        <v>7339</v>
      </c>
      <c r="AV3417" s="1" t="s">
        <v>916</v>
      </c>
      <c r="AW3417" s="1" t="s">
        <v>10765</v>
      </c>
      <c r="BG3417" s="1" t="s">
        <v>207</v>
      </c>
      <c r="BH3417" s="1" t="s">
        <v>10187</v>
      </c>
      <c r="BI3417" s="1" t="s">
        <v>5501</v>
      </c>
      <c r="BJ3417" s="1" t="s">
        <v>11418</v>
      </c>
      <c r="BK3417" s="1" t="s">
        <v>189</v>
      </c>
      <c r="BL3417" s="1" t="s">
        <v>7414</v>
      </c>
      <c r="BM3417" s="1" t="s">
        <v>2005</v>
      </c>
      <c r="BN3417" s="1" t="s">
        <v>9494</v>
      </c>
      <c r="BO3417" s="1" t="s">
        <v>189</v>
      </c>
      <c r="BP3417" s="1" t="s">
        <v>7414</v>
      </c>
      <c r="BQ3417" s="1" t="s">
        <v>3656</v>
      </c>
      <c r="BR3417" s="1" t="s">
        <v>10582</v>
      </c>
      <c r="BS3417" s="1" t="s">
        <v>2562</v>
      </c>
      <c r="BT3417" s="1" t="s">
        <v>14132</v>
      </c>
    </row>
    <row r="3418" spans="1:73" ht="13.5" customHeight="1">
      <c r="A3418" s="4" t="str">
        <f t="shared" si="102"/>
        <v>1702_각남면_0139</v>
      </c>
      <c r="B3418" s="1">
        <v>1702</v>
      </c>
      <c r="C3418" s="1" t="s">
        <v>12741</v>
      </c>
      <c r="D3418" s="1" t="s">
        <v>12742</v>
      </c>
      <c r="E3418" s="1">
        <v>3417</v>
      </c>
      <c r="F3418" s="1">
        <v>14</v>
      </c>
      <c r="G3418" s="1" t="s">
        <v>5168</v>
      </c>
      <c r="H3418" s="1" t="s">
        <v>7064</v>
      </c>
      <c r="I3418" s="1">
        <v>8</v>
      </c>
      <c r="L3418" s="1">
        <v>4</v>
      </c>
      <c r="M3418" s="1" t="s">
        <v>14968</v>
      </c>
      <c r="N3418" s="1" t="s">
        <v>14969</v>
      </c>
      <c r="S3418" s="1" t="s">
        <v>280</v>
      </c>
      <c r="T3418" s="1" t="s">
        <v>7228</v>
      </c>
      <c r="W3418" s="1" t="s">
        <v>166</v>
      </c>
      <c r="X3418" s="1" t="s">
        <v>7754</v>
      </c>
      <c r="Y3418" s="1" t="s">
        <v>88</v>
      </c>
      <c r="Z3418" s="1" t="s">
        <v>7814</v>
      </c>
      <c r="AC3418" s="1">
        <v>48</v>
      </c>
      <c r="AD3418" s="1" t="s">
        <v>664</v>
      </c>
      <c r="AE3418" s="1" t="s">
        <v>9811</v>
      </c>
    </row>
    <row r="3419" spans="1:73" ht="13.5" customHeight="1">
      <c r="A3419" s="4" t="str">
        <f t="shared" si="102"/>
        <v>1702_각남면_0139</v>
      </c>
      <c r="B3419" s="1">
        <v>1702</v>
      </c>
      <c r="C3419" s="1" t="s">
        <v>12741</v>
      </c>
      <c r="D3419" s="1" t="s">
        <v>12742</v>
      </c>
      <c r="E3419" s="1">
        <v>3418</v>
      </c>
      <c r="F3419" s="1">
        <v>14</v>
      </c>
      <c r="G3419" s="1" t="s">
        <v>5168</v>
      </c>
      <c r="H3419" s="1" t="s">
        <v>7064</v>
      </c>
      <c r="I3419" s="1">
        <v>8</v>
      </c>
      <c r="L3419" s="1">
        <v>4</v>
      </c>
      <c r="M3419" s="1" t="s">
        <v>14968</v>
      </c>
      <c r="N3419" s="1" t="s">
        <v>14969</v>
      </c>
      <c r="S3419" s="1" t="s">
        <v>494</v>
      </c>
      <c r="T3419" s="1" t="s">
        <v>7234</v>
      </c>
      <c r="Y3419" s="1" t="s">
        <v>5502</v>
      </c>
      <c r="Z3419" s="1" t="s">
        <v>9327</v>
      </c>
      <c r="AC3419" s="1">
        <v>13</v>
      </c>
      <c r="AD3419" s="1" t="s">
        <v>717</v>
      </c>
      <c r="AE3419" s="1" t="s">
        <v>9812</v>
      </c>
    </row>
    <row r="3420" spans="1:73" ht="13.5" customHeight="1">
      <c r="A3420" s="4" t="str">
        <f t="shared" si="102"/>
        <v>1702_각남면_0139</v>
      </c>
      <c r="B3420" s="1">
        <v>1702</v>
      </c>
      <c r="C3420" s="1" t="s">
        <v>12741</v>
      </c>
      <c r="D3420" s="1" t="s">
        <v>12742</v>
      </c>
      <c r="E3420" s="1">
        <v>3419</v>
      </c>
      <c r="F3420" s="1">
        <v>14</v>
      </c>
      <c r="G3420" s="1" t="s">
        <v>5168</v>
      </c>
      <c r="H3420" s="1" t="s">
        <v>7064</v>
      </c>
      <c r="I3420" s="1">
        <v>8</v>
      </c>
      <c r="L3420" s="1">
        <v>4</v>
      </c>
      <c r="M3420" s="1" t="s">
        <v>14968</v>
      </c>
      <c r="N3420" s="1" t="s">
        <v>14969</v>
      </c>
      <c r="S3420" s="1" t="s">
        <v>430</v>
      </c>
      <c r="T3420" s="1" t="s">
        <v>7231</v>
      </c>
      <c r="U3420" s="1" t="s">
        <v>247</v>
      </c>
      <c r="V3420" s="1" t="s">
        <v>7367</v>
      </c>
      <c r="Y3420" s="1" t="s">
        <v>2849</v>
      </c>
      <c r="Z3420" s="1" t="s">
        <v>9256</v>
      </c>
      <c r="AF3420" s="1" t="s">
        <v>14174</v>
      </c>
      <c r="AG3420" s="1" t="s">
        <v>14175</v>
      </c>
    </row>
    <row r="3421" spans="1:73" ht="13.5" customHeight="1">
      <c r="A3421" s="4" t="str">
        <f t="shared" si="102"/>
        <v>1702_각남면_0139</v>
      </c>
      <c r="B3421" s="1">
        <v>1702</v>
      </c>
      <c r="C3421" s="1" t="s">
        <v>12741</v>
      </c>
      <c r="D3421" s="1" t="s">
        <v>12742</v>
      </c>
      <c r="E3421" s="1">
        <v>3420</v>
      </c>
      <c r="F3421" s="1">
        <v>14</v>
      </c>
      <c r="G3421" s="1" t="s">
        <v>5168</v>
      </c>
      <c r="H3421" s="1" t="s">
        <v>7064</v>
      </c>
      <c r="I3421" s="1">
        <v>8</v>
      </c>
      <c r="L3421" s="1">
        <v>4</v>
      </c>
      <c r="M3421" s="1" t="s">
        <v>14968</v>
      </c>
      <c r="N3421" s="1" t="s">
        <v>14969</v>
      </c>
      <c r="S3421" s="1" t="s">
        <v>494</v>
      </c>
      <c r="T3421" s="1" t="s">
        <v>7234</v>
      </c>
      <c r="Y3421" s="1" t="s">
        <v>5503</v>
      </c>
      <c r="Z3421" s="1" t="s">
        <v>9328</v>
      </c>
      <c r="AF3421" s="1" t="s">
        <v>368</v>
      </c>
      <c r="AG3421" s="1" t="s">
        <v>9826</v>
      </c>
    </row>
    <row r="3422" spans="1:73" ht="13.5" customHeight="1">
      <c r="A3422" s="4" t="str">
        <f t="shared" si="102"/>
        <v>1702_각남면_0139</v>
      </c>
      <c r="B3422" s="1">
        <v>1702</v>
      </c>
      <c r="C3422" s="1" t="s">
        <v>12741</v>
      </c>
      <c r="D3422" s="1" t="s">
        <v>12742</v>
      </c>
      <c r="E3422" s="1">
        <v>3421</v>
      </c>
      <c r="F3422" s="1">
        <v>14</v>
      </c>
      <c r="G3422" s="1" t="s">
        <v>5168</v>
      </c>
      <c r="H3422" s="1" t="s">
        <v>7064</v>
      </c>
      <c r="I3422" s="1">
        <v>8</v>
      </c>
      <c r="L3422" s="1">
        <v>4</v>
      </c>
      <c r="M3422" s="1" t="s">
        <v>14968</v>
      </c>
      <c r="N3422" s="1" t="s">
        <v>14969</v>
      </c>
      <c r="S3422" s="1" t="s">
        <v>494</v>
      </c>
      <c r="T3422" s="1" t="s">
        <v>7234</v>
      </c>
      <c r="Y3422" s="1" t="s">
        <v>5123</v>
      </c>
      <c r="Z3422" s="1" t="s">
        <v>9214</v>
      </c>
      <c r="AC3422" s="1">
        <v>8</v>
      </c>
      <c r="AD3422" s="1" t="s">
        <v>184</v>
      </c>
      <c r="AE3422" s="1" t="s">
        <v>9781</v>
      </c>
    </row>
    <row r="3423" spans="1:73" ht="13.5" customHeight="1">
      <c r="A3423" s="4" t="str">
        <f t="shared" si="102"/>
        <v>1702_각남면_0139</v>
      </c>
      <c r="B3423" s="1">
        <v>1702</v>
      </c>
      <c r="C3423" s="1" t="s">
        <v>12741</v>
      </c>
      <c r="D3423" s="1" t="s">
        <v>12742</v>
      </c>
      <c r="E3423" s="1">
        <v>3422</v>
      </c>
      <c r="F3423" s="1">
        <v>14</v>
      </c>
      <c r="G3423" s="1" t="s">
        <v>5168</v>
      </c>
      <c r="H3423" s="1" t="s">
        <v>7064</v>
      </c>
      <c r="I3423" s="1">
        <v>8</v>
      </c>
      <c r="L3423" s="1">
        <v>5</v>
      </c>
      <c r="M3423" s="1" t="s">
        <v>1336</v>
      </c>
      <c r="N3423" s="1" t="s">
        <v>8109</v>
      </c>
      <c r="T3423" s="1" t="s">
        <v>14194</v>
      </c>
      <c r="U3423" s="1" t="s">
        <v>5504</v>
      </c>
      <c r="V3423" s="1" t="s">
        <v>12899</v>
      </c>
      <c r="Y3423" s="1" t="s">
        <v>1336</v>
      </c>
      <c r="Z3423" s="1" t="s">
        <v>8109</v>
      </c>
      <c r="AC3423" s="1">
        <v>52</v>
      </c>
      <c r="AD3423" s="1" t="s">
        <v>162</v>
      </c>
      <c r="AE3423" s="1" t="s">
        <v>9778</v>
      </c>
      <c r="AJ3423" s="1" t="s">
        <v>17</v>
      </c>
      <c r="AK3423" s="1" t="s">
        <v>9936</v>
      </c>
      <c r="AL3423" s="1" t="s">
        <v>360</v>
      </c>
      <c r="AM3423" s="1" t="s">
        <v>9928</v>
      </c>
      <c r="AT3423" s="1" t="s">
        <v>57</v>
      </c>
      <c r="AU3423" s="1" t="s">
        <v>7320</v>
      </c>
      <c r="AV3423" s="1" t="s">
        <v>2694</v>
      </c>
      <c r="AW3423" s="1" t="s">
        <v>10488</v>
      </c>
      <c r="BB3423" s="1" t="s">
        <v>2457</v>
      </c>
      <c r="BC3423" s="1" t="s">
        <v>13467</v>
      </c>
      <c r="BD3423" s="1" t="s">
        <v>5505</v>
      </c>
      <c r="BE3423" s="1" t="s">
        <v>11003</v>
      </c>
      <c r="BG3423" s="1" t="s">
        <v>935</v>
      </c>
      <c r="BH3423" s="1" t="s">
        <v>13363</v>
      </c>
      <c r="BI3423" s="1" t="s">
        <v>1578</v>
      </c>
      <c r="BJ3423" s="1" t="s">
        <v>9496</v>
      </c>
      <c r="BK3423" s="1" t="s">
        <v>57</v>
      </c>
      <c r="BL3423" s="1" t="s">
        <v>7320</v>
      </c>
      <c r="BM3423" s="1" t="s">
        <v>5506</v>
      </c>
      <c r="BN3423" s="1" t="s">
        <v>11880</v>
      </c>
      <c r="BO3423" s="1" t="s">
        <v>251</v>
      </c>
      <c r="BP3423" s="1" t="s">
        <v>13625</v>
      </c>
      <c r="BQ3423" s="1" t="s">
        <v>5507</v>
      </c>
      <c r="BR3423" s="1" t="s">
        <v>12502</v>
      </c>
      <c r="BS3423" s="1" t="s">
        <v>97</v>
      </c>
      <c r="BT3423" s="1" t="s">
        <v>9880</v>
      </c>
    </row>
    <row r="3424" spans="1:73" ht="13.5" customHeight="1">
      <c r="A3424" s="4" t="str">
        <f t="shared" si="102"/>
        <v>1702_각남면_0139</v>
      </c>
      <c r="B3424" s="1">
        <v>1702</v>
      </c>
      <c r="C3424" s="1" t="s">
        <v>12741</v>
      </c>
      <c r="D3424" s="1" t="s">
        <v>12742</v>
      </c>
      <c r="E3424" s="1">
        <v>3423</v>
      </c>
      <c r="F3424" s="1">
        <v>14</v>
      </c>
      <c r="G3424" s="1" t="s">
        <v>5168</v>
      </c>
      <c r="H3424" s="1" t="s">
        <v>7064</v>
      </c>
      <c r="I3424" s="1">
        <v>8</v>
      </c>
      <c r="L3424" s="1">
        <v>5</v>
      </c>
      <c r="M3424" s="1" t="s">
        <v>1336</v>
      </c>
      <c r="N3424" s="1" t="s">
        <v>8109</v>
      </c>
      <c r="S3424" s="1" t="s">
        <v>68</v>
      </c>
      <c r="T3424" s="1" t="s">
        <v>7222</v>
      </c>
      <c r="U3424" s="1" t="s">
        <v>5508</v>
      </c>
      <c r="V3424" s="1" t="s">
        <v>7652</v>
      </c>
      <c r="Y3424" s="1" t="s">
        <v>151</v>
      </c>
      <c r="Z3424" s="1" t="s">
        <v>9329</v>
      </c>
      <c r="AC3424" s="1">
        <v>17</v>
      </c>
      <c r="AD3424" s="1" t="s">
        <v>312</v>
      </c>
      <c r="AE3424" s="1" t="s">
        <v>7338</v>
      </c>
    </row>
    <row r="3425" spans="1:72" ht="13.5" customHeight="1">
      <c r="A3425" s="4" t="str">
        <f t="shared" si="102"/>
        <v>1702_각남면_0139</v>
      </c>
      <c r="B3425" s="1">
        <v>1702</v>
      </c>
      <c r="C3425" s="1" t="s">
        <v>12741</v>
      </c>
      <c r="D3425" s="1" t="s">
        <v>12742</v>
      </c>
      <c r="E3425" s="1">
        <v>3424</v>
      </c>
      <c r="F3425" s="1">
        <v>14</v>
      </c>
      <c r="G3425" s="1" t="s">
        <v>5168</v>
      </c>
      <c r="H3425" s="1" t="s">
        <v>7064</v>
      </c>
      <c r="I3425" s="1">
        <v>8</v>
      </c>
      <c r="L3425" s="1">
        <v>5</v>
      </c>
      <c r="M3425" s="1" t="s">
        <v>1336</v>
      </c>
      <c r="N3425" s="1" t="s">
        <v>8109</v>
      </c>
      <c r="S3425" s="1" t="s">
        <v>64</v>
      </c>
      <c r="T3425" s="1" t="s">
        <v>7221</v>
      </c>
      <c r="U3425" s="1" t="s">
        <v>476</v>
      </c>
      <c r="V3425" s="1" t="s">
        <v>7338</v>
      </c>
      <c r="Y3425" s="1" t="s">
        <v>4937</v>
      </c>
      <c r="Z3425" s="1" t="s">
        <v>9145</v>
      </c>
      <c r="AC3425" s="1">
        <v>21</v>
      </c>
      <c r="AD3425" s="1" t="s">
        <v>246</v>
      </c>
      <c r="AE3425" s="1" t="s">
        <v>9786</v>
      </c>
    </row>
    <row r="3426" spans="1:72" ht="13.5" customHeight="1">
      <c r="A3426" s="4" t="str">
        <f t="shared" si="102"/>
        <v>1702_각남면_0139</v>
      </c>
      <c r="B3426" s="1">
        <v>1702</v>
      </c>
      <c r="C3426" s="1" t="s">
        <v>12741</v>
      </c>
      <c r="D3426" s="1" t="s">
        <v>12742</v>
      </c>
      <c r="E3426" s="1">
        <v>3425</v>
      </c>
      <c r="F3426" s="1">
        <v>14</v>
      </c>
      <c r="G3426" s="1" t="s">
        <v>5168</v>
      </c>
      <c r="H3426" s="1" t="s">
        <v>7064</v>
      </c>
      <c r="I3426" s="1">
        <v>9</v>
      </c>
      <c r="J3426" s="1" t="s">
        <v>5509</v>
      </c>
      <c r="K3426" s="1" t="s">
        <v>7152</v>
      </c>
      <c r="L3426" s="1">
        <v>1</v>
      </c>
      <c r="M3426" s="1" t="s">
        <v>5509</v>
      </c>
      <c r="N3426" s="1" t="s">
        <v>7152</v>
      </c>
      <c r="O3426" s="1" t="s">
        <v>602</v>
      </c>
      <c r="P3426" s="1" t="s">
        <v>12806</v>
      </c>
      <c r="T3426" s="1" t="s">
        <v>14194</v>
      </c>
      <c r="U3426" s="1" t="s">
        <v>553</v>
      </c>
      <c r="V3426" s="1" t="s">
        <v>7549</v>
      </c>
      <c r="W3426" s="1" t="s">
        <v>166</v>
      </c>
      <c r="X3426" s="1" t="s">
        <v>7754</v>
      </c>
      <c r="Y3426" s="1" t="s">
        <v>4458</v>
      </c>
      <c r="Z3426" s="1" t="s">
        <v>8985</v>
      </c>
      <c r="AC3426" s="1">
        <v>15</v>
      </c>
      <c r="AD3426" s="1" t="s">
        <v>70</v>
      </c>
      <c r="AE3426" s="1" t="s">
        <v>9764</v>
      </c>
      <c r="AJ3426" s="1" t="s">
        <v>17</v>
      </c>
      <c r="AK3426" s="1" t="s">
        <v>9936</v>
      </c>
      <c r="AL3426" s="1" t="s">
        <v>97</v>
      </c>
      <c r="AM3426" s="1" t="s">
        <v>9880</v>
      </c>
      <c r="AT3426" s="1" t="s">
        <v>868</v>
      </c>
      <c r="AU3426" s="1" t="s">
        <v>7360</v>
      </c>
      <c r="AV3426" s="1" t="s">
        <v>5170</v>
      </c>
      <c r="AW3426" s="1" t="s">
        <v>9231</v>
      </c>
      <c r="BG3426" s="1" t="s">
        <v>194</v>
      </c>
      <c r="BH3426" s="1" t="s">
        <v>7558</v>
      </c>
      <c r="BI3426" s="1" t="s">
        <v>5180</v>
      </c>
      <c r="BJ3426" s="1" t="s">
        <v>9232</v>
      </c>
      <c r="BK3426" s="1" t="s">
        <v>5172</v>
      </c>
      <c r="BL3426" s="1" t="s">
        <v>11094</v>
      </c>
      <c r="BM3426" s="1" t="s">
        <v>5510</v>
      </c>
      <c r="BN3426" s="1" t="s">
        <v>11402</v>
      </c>
      <c r="BO3426" s="1" t="s">
        <v>207</v>
      </c>
      <c r="BP3426" s="1" t="s">
        <v>10187</v>
      </c>
      <c r="BQ3426" s="1" t="s">
        <v>5511</v>
      </c>
      <c r="BR3426" s="1" t="s">
        <v>12503</v>
      </c>
      <c r="BS3426" s="1" t="s">
        <v>41</v>
      </c>
      <c r="BT3426" s="1" t="s">
        <v>9992</v>
      </c>
    </row>
    <row r="3427" spans="1:72" ht="13.5" customHeight="1">
      <c r="A3427" s="4" t="str">
        <f t="shared" si="102"/>
        <v>1702_각남면_0139</v>
      </c>
      <c r="B3427" s="1">
        <v>1702</v>
      </c>
      <c r="C3427" s="1" t="s">
        <v>12741</v>
      </c>
      <c r="D3427" s="1" t="s">
        <v>12742</v>
      </c>
      <c r="E3427" s="1">
        <v>3426</v>
      </c>
      <c r="F3427" s="1">
        <v>14</v>
      </c>
      <c r="G3427" s="1" t="s">
        <v>5168</v>
      </c>
      <c r="H3427" s="1" t="s">
        <v>7064</v>
      </c>
      <c r="I3427" s="1">
        <v>9</v>
      </c>
      <c r="L3427" s="1">
        <v>1</v>
      </c>
      <c r="M3427" s="1" t="s">
        <v>5509</v>
      </c>
      <c r="N3427" s="1" t="s">
        <v>7152</v>
      </c>
      <c r="S3427" s="1" t="s">
        <v>49</v>
      </c>
      <c r="T3427" s="1" t="s">
        <v>2878</v>
      </c>
      <c r="W3427" s="1" t="s">
        <v>400</v>
      </c>
      <c r="X3427" s="1" t="s">
        <v>7759</v>
      </c>
      <c r="Y3427" s="1" t="s">
        <v>88</v>
      </c>
      <c r="Z3427" s="1" t="s">
        <v>7814</v>
      </c>
      <c r="AC3427" s="1">
        <v>26</v>
      </c>
      <c r="AD3427" s="1" t="s">
        <v>140</v>
      </c>
      <c r="AE3427" s="1" t="s">
        <v>9774</v>
      </c>
      <c r="AF3427" s="1" t="s">
        <v>100</v>
      </c>
      <c r="AG3427" s="1" t="s">
        <v>9819</v>
      </c>
      <c r="AJ3427" s="1" t="s">
        <v>17</v>
      </c>
      <c r="AK3427" s="1" t="s">
        <v>9936</v>
      </c>
      <c r="AL3427" s="1" t="s">
        <v>401</v>
      </c>
      <c r="AM3427" s="1" t="s">
        <v>9996</v>
      </c>
      <c r="AT3427" s="1" t="s">
        <v>187</v>
      </c>
      <c r="AU3427" s="1" t="s">
        <v>10063</v>
      </c>
      <c r="AV3427" s="1" t="s">
        <v>5512</v>
      </c>
      <c r="AW3427" s="1" t="s">
        <v>10766</v>
      </c>
      <c r="BG3427" s="1" t="s">
        <v>189</v>
      </c>
      <c r="BH3427" s="1" t="s">
        <v>7414</v>
      </c>
      <c r="BI3427" s="1" t="s">
        <v>15349</v>
      </c>
      <c r="BJ3427" s="1" t="s">
        <v>10338</v>
      </c>
      <c r="BK3427" s="1" t="s">
        <v>189</v>
      </c>
      <c r="BL3427" s="1" t="s">
        <v>7414</v>
      </c>
      <c r="BM3427" s="1" t="s">
        <v>5513</v>
      </c>
      <c r="BN3427" s="1" t="s">
        <v>11881</v>
      </c>
      <c r="BO3427" s="1" t="s">
        <v>194</v>
      </c>
      <c r="BP3427" s="1" t="s">
        <v>7558</v>
      </c>
      <c r="BQ3427" s="1" t="s">
        <v>5514</v>
      </c>
      <c r="BR3427" s="1" t="s">
        <v>12504</v>
      </c>
      <c r="BS3427" s="1" t="s">
        <v>120</v>
      </c>
      <c r="BT3427" s="1" t="s">
        <v>9894</v>
      </c>
    </row>
    <row r="3428" spans="1:72" ht="13.5" customHeight="1">
      <c r="A3428" s="4" t="str">
        <f t="shared" si="102"/>
        <v>1702_각남면_0139</v>
      </c>
      <c r="B3428" s="1">
        <v>1702</v>
      </c>
      <c r="C3428" s="1" t="s">
        <v>12741</v>
      </c>
      <c r="D3428" s="1" t="s">
        <v>12742</v>
      </c>
      <c r="E3428" s="1">
        <v>3427</v>
      </c>
      <c r="F3428" s="1">
        <v>14</v>
      </c>
      <c r="G3428" s="1" t="s">
        <v>5168</v>
      </c>
      <c r="H3428" s="1" t="s">
        <v>7064</v>
      </c>
      <c r="I3428" s="1">
        <v>9</v>
      </c>
      <c r="L3428" s="1">
        <v>1</v>
      </c>
      <c r="M3428" s="1" t="s">
        <v>5509</v>
      </c>
      <c r="N3428" s="1" t="s">
        <v>7152</v>
      </c>
      <c r="S3428" s="1" t="s">
        <v>68</v>
      </c>
      <c r="T3428" s="1" t="s">
        <v>7222</v>
      </c>
      <c r="Y3428" s="1" t="s">
        <v>5515</v>
      </c>
      <c r="Z3428" s="1" t="s">
        <v>9330</v>
      </c>
      <c r="AC3428" s="1">
        <v>2</v>
      </c>
      <c r="AD3428" s="1" t="s">
        <v>99</v>
      </c>
      <c r="AE3428" s="1" t="s">
        <v>9768</v>
      </c>
      <c r="AF3428" s="1" t="s">
        <v>100</v>
      </c>
      <c r="AG3428" s="1" t="s">
        <v>9819</v>
      </c>
    </row>
    <row r="3429" spans="1:72" ht="13.5" customHeight="1">
      <c r="A3429" s="4" t="str">
        <f t="shared" si="102"/>
        <v>1702_각남면_0139</v>
      </c>
      <c r="B3429" s="1">
        <v>1702</v>
      </c>
      <c r="C3429" s="1" t="s">
        <v>12741</v>
      </c>
      <c r="D3429" s="1" t="s">
        <v>12742</v>
      </c>
      <c r="E3429" s="1">
        <v>3428</v>
      </c>
      <c r="F3429" s="1">
        <v>14</v>
      </c>
      <c r="G3429" s="1" t="s">
        <v>5168</v>
      </c>
      <c r="H3429" s="1" t="s">
        <v>7064</v>
      </c>
      <c r="I3429" s="1">
        <v>9</v>
      </c>
      <c r="L3429" s="1">
        <v>2</v>
      </c>
      <c r="M3429" s="1" t="s">
        <v>2969</v>
      </c>
      <c r="N3429" s="1" t="s">
        <v>10094</v>
      </c>
      <c r="T3429" s="1" t="s">
        <v>14194</v>
      </c>
      <c r="U3429" s="1" t="s">
        <v>5516</v>
      </c>
      <c r="V3429" s="1" t="s">
        <v>7653</v>
      </c>
      <c r="W3429" s="1" t="s">
        <v>166</v>
      </c>
      <c r="X3429" s="1" t="s">
        <v>7754</v>
      </c>
      <c r="Y3429" s="1" t="s">
        <v>5244</v>
      </c>
      <c r="Z3429" s="1" t="s">
        <v>9331</v>
      </c>
      <c r="AC3429" s="1">
        <v>82</v>
      </c>
      <c r="AD3429" s="1" t="s">
        <v>465</v>
      </c>
      <c r="AE3429" s="1" t="s">
        <v>9802</v>
      </c>
      <c r="AJ3429" s="1" t="s">
        <v>17</v>
      </c>
      <c r="AK3429" s="1" t="s">
        <v>9936</v>
      </c>
      <c r="AL3429" s="1" t="s">
        <v>97</v>
      </c>
      <c r="AM3429" s="1" t="s">
        <v>9880</v>
      </c>
      <c r="AT3429" s="1" t="s">
        <v>5245</v>
      </c>
      <c r="AU3429" s="1" t="s">
        <v>10245</v>
      </c>
      <c r="AV3429" s="1" t="s">
        <v>15548</v>
      </c>
      <c r="AW3429" s="1" t="s">
        <v>7805</v>
      </c>
      <c r="BG3429" s="1" t="s">
        <v>5246</v>
      </c>
      <c r="BH3429" s="1" t="s">
        <v>11102</v>
      </c>
      <c r="BI3429" s="1" t="s">
        <v>5247</v>
      </c>
      <c r="BJ3429" s="1" t="s">
        <v>11419</v>
      </c>
      <c r="BK3429" s="1" t="s">
        <v>5517</v>
      </c>
      <c r="BL3429" s="1" t="s">
        <v>11568</v>
      </c>
      <c r="BM3429" s="1" t="s">
        <v>5518</v>
      </c>
      <c r="BN3429" s="1" t="s">
        <v>11882</v>
      </c>
      <c r="BO3429" s="1" t="s">
        <v>3961</v>
      </c>
      <c r="BP3429" s="1" t="s">
        <v>13635</v>
      </c>
      <c r="BQ3429" s="1" t="s">
        <v>5519</v>
      </c>
      <c r="BR3429" s="1" t="s">
        <v>13669</v>
      </c>
      <c r="BS3429" s="1" t="s">
        <v>3483</v>
      </c>
      <c r="BT3429" s="1" t="s">
        <v>8419</v>
      </c>
    </row>
    <row r="3430" spans="1:72" ht="13.5" customHeight="1">
      <c r="A3430" s="4" t="str">
        <f t="shared" si="102"/>
        <v>1702_각남면_0139</v>
      </c>
      <c r="B3430" s="1">
        <v>1702</v>
      </c>
      <c r="C3430" s="1" t="s">
        <v>12741</v>
      </c>
      <c r="D3430" s="1" t="s">
        <v>12742</v>
      </c>
      <c r="E3430" s="1">
        <v>3429</v>
      </c>
      <c r="F3430" s="1">
        <v>14</v>
      </c>
      <c r="G3430" s="1" t="s">
        <v>5168</v>
      </c>
      <c r="H3430" s="1" t="s">
        <v>7064</v>
      </c>
      <c r="I3430" s="1">
        <v>9</v>
      </c>
      <c r="L3430" s="1">
        <v>2</v>
      </c>
      <c r="M3430" s="1" t="s">
        <v>2969</v>
      </c>
      <c r="N3430" s="1" t="s">
        <v>10094</v>
      </c>
      <c r="S3430" s="1" t="s">
        <v>49</v>
      </c>
      <c r="T3430" s="1" t="s">
        <v>2878</v>
      </c>
      <c r="W3430" s="1" t="s">
        <v>2149</v>
      </c>
      <c r="X3430" s="1" t="s">
        <v>7787</v>
      </c>
      <c r="Y3430" s="1" t="s">
        <v>119</v>
      </c>
      <c r="Z3430" s="1" t="s">
        <v>7818</v>
      </c>
      <c r="AC3430" s="1">
        <v>82</v>
      </c>
      <c r="AD3430" s="1" t="s">
        <v>465</v>
      </c>
      <c r="AE3430" s="1" t="s">
        <v>9802</v>
      </c>
      <c r="AJ3430" s="1" t="s">
        <v>2054</v>
      </c>
      <c r="AK3430" s="1" t="s">
        <v>9990</v>
      </c>
      <c r="AL3430" s="1" t="s">
        <v>360</v>
      </c>
      <c r="AM3430" s="1" t="s">
        <v>9928</v>
      </c>
      <c r="AT3430" s="1" t="s">
        <v>1842</v>
      </c>
      <c r="AU3430" s="1" t="s">
        <v>7605</v>
      </c>
      <c r="AV3430" s="1" t="s">
        <v>5520</v>
      </c>
      <c r="AW3430" s="1" t="s">
        <v>10767</v>
      </c>
      <c r="BG3430" s="1" t="s">
        <v>5521</v>
      </c>
      <c r="BH3430" s="1" t="s">
        <v>11103</v>
      </c>
      <c r="BI3430" s="1" t="s">
        <v>5522</v>
      </c>
      <c r="BJ3430" s="1" t="s">
        <v>13562</v>
      </c>
      <c r="BK3430" s="1" t="s">
        <v>2984</v>
      </c>
      <c r="BL3430" s="1" t="s">
        <v>13567</v>
      </c>
      <c r="BM3430" s="1" t="s">
        <v>5523</v>
      </c>
      <c r="BN3430" s="1" t="s">
        <v>11753</v>
      </c>
      <c r="BO3430" s="1" t="s">
        <v>2727</v>
      </c>
      <c r="BP3430" s="1" t="s">
        <v>11529</v>
      </c>
      <c r="BQ3430" s="1" t="s">
        <v>5524</v>
      </c>
      <c r="BR3430" s="1" t="s">
        <v>13658</v>
      </c>
      <c r="BS3430" s="1" t="s">
        <v>1062</v>
      </c>
      <c r="BT3430" s="1" t="s">
        <v>10031</v>
      </c>
    </row>
    <row r="3431" spans="1:72" ht="13.5" customHeight="1">
      <c r="A3431" s="4" t="str">
        <f t="shared" si="102"/>
        <v>1702_각남면_0139</v>
      </c>
      <c r="B3431" s="1">
        <v>1702</v>
      </c>
      <c r="C3431" s="1" t="s">
        <v>12741</v>
      </c>
      <c r="D3431" s="1" t="s">
        <v>12742</v>
      </c>
      <c r="E3431" s="1">
        <v>3430</v>
      </c>
      <c r="F3431" s="1">
        <v>14</v>
      </c>
      <c r="G3431" s="1" t="s">
        <v>5168</v>
      </c>
      <c r="H3431" s="1" t="s">
        <v>7064</v>
      </c>
      <c r="I3431" s="1">
        <v>9</v>
      </c>
      <c r="L3431" s="1">
        <v>2</v>
      </c>
      <c r="M3431" s="1" t="s">
        <v>2969</v>
      </c>
      <c r="N3431" s="1" t="s">
        <v>10094</v>
      </c>
      <c r="S3431" s="1" t="s">
        <v>68</v>
      </c>
      <c r="T3431" s="1" t="s">
        <v>7222</v>
      </c>
      <c r="U3431" s="1" t="s">
        <v>5525</v>
      </c>
      <c r="V3431" s="1" t="s">
        <v>7654</v>
      </c>
      <c r="Y3431" s="1" t="s">
        <v>5526</v>
      </c>
      <c r="Z3431" s="1" t="s">
        <v>9332</v>
      </c>
      <c r="AC3431" s="1">
        <v>52</v>
      </c>
      <c r="AD3431" s="1" t="s">
        <v>162</v>
      </c>
      <c r="AE3431" s="1" t="s">
        <v>9778</v>
      </c>
    </row>
    <row r="3432" spans="1:72" ht="13.5" customHeight="1">
      <c r="A3432" s="4" t="str">
        <f t="shared" si="102"/>
        <v>1702_각남면_0139</v>
      </c>
      <c r="B3432" s="1">
        <v>1702</v>
      </c>
      <c r="C3432" s="1" t="s">
        <v>12741</v>
      </c>
      <c r="D3432" s="1" t="s">
        <v>12742</v>
      </c>
      <c r="E3432" s="1">
        <v>3431</v>
      </c>
      <c r="F3432" s="1">
        <v>14</v>
      </c>
      <c r="G3432" s="1" t="s">
        <v>5168</v>
      </c>
      <c r="H3432" s="1" t="s">
        <v>7064</v>
      </c>
      <c r="I3432" s="1">
        <v>9</v>
      </c>
      <c r="L3432" s="1">
        <v>2</v>
      </c>
      <c r="M3432" s="1" t="s">
        <v>2969</v>
      </c>
      <c r="N3432" s="1" t="s">
        <v>10094</v>
      </c>
      <c r="S3432" s="1" t="s">
        <v>604</v>
      </c>
      <c r="T3432" s="1" t="s">
        <v>7235</v>
      </c>
      <c r="U3432" s="1" t="s">
        <v>5525</v>
      </c>
      <c r="V3432" s="1" t="s">
        <v>7654</v>
      </c>
      <c r="Y3432" s="1" t="s">
        <v>5527</v>
      </c>
      <c r="Z3432" s="1" t="s">
        <v>9333</v>
      </c>
      <c r="AC3432" s="1">
        <v>19</v>
      </c>
      <c r="AD3432" s="1" t="s">
        <v>493</v>
      </c>
      <c r="AE3432" s="1" t="s">
        <v>9804</v>
      </c>
    </row>
    <row r="3433" spans="1:72" ht="13.5" customHeight="1">
      <c r="A3433" s="4" t="str">
        <f t="shared" si="102"/>
        <v>1702_각남면_0139</v>
      </c>
      <c r="B3433" s="1">
        <v>1702</v>
      </c>
      <c r="C3433" s="1" t="s">
        <v>12741</v>
      </c>
      <c r="D3433" s="1" t="s">
        <v>12742</v>
      </c>
      <c r="E3433" s="1">
        <v>3432</v>
      </c>
      <c r="F3433" s="1">
        <v>14</v>
      </c>
      <c r="G3433" s="1" t="s">
        <v>5168</v>
      </c>
      <c r="H3433" s="1" t="s">
        <v>7064</v>
      </c>
      <c r="I3433" s="1">
        <v>9</v>
      </c>
      <c r="L3433" s="1">
        <v>2</v>
      </c>
      <c r="M3433" s="1" t="s">
        <v>2969</v>
      </c>
      <c r="N3433" s="1" t="s">
        <v>10094</v>
      </c>
      <c r="T3433" s="1" t="s">
        <v>15306</v>
      </c>
      <c r="U3433" s="1" t="s">
        <v>138</v>
      </c>
      <c r="V3433" s="1" t="s">
        <v>7310</v>
      </c>
      <c r="Y3433" s="1" t="s">
        <v>441</v>
      </c>
      <c r="Z3433" s="1" t="s">
        <v>8339</v>
      </c>
      <c r="AC3433" s="1">
        <v>52</v>
      </c>
      <c r="AD3433" s="1" t="s">
        <v>162</v>
      </c>
      <c r="AE3433" s="1" t="s">
        <v>9778</v>
      </c>
      <c r="AT3433" s="1" t="s">
        <v>259</v>
      </c>
      <c r="AU3433" s="1" t="s">
        <v>13350</v>
      </c>
      <c r="AV3433" s="1" t="s">
        <v>5528</v>
      </c>
      <c r="AW3433" s="1" t="s">
        <v>13389</v>
      </c>
      <c r="BB3433" s="1" t="s">
        <v>141</v>
      </c>
      <c r="BC3433" s="1" t="s">
        <v>7634</v>
      </c>
      <c r="BD3433" s="1" t="s">
        <v>5529</v>
      </c>
      <c r="BE3433" s="1" t="s">
        <v>9579</v>
      </c>
    </row>
    <row r="3434" spans="1:72" ht="13.5" customHeight="1">
      <c r="A3434" s="4" t="str">
        <f t="shared" si="102"/>
        <v>1702_각남면_0139</v>
      </c>
      <c r="B3434" s="1">
        <v>1702</v>
      </c>
      <c r="C3434" s="1" t="s">
        <v>12741</v>
      </c>
      <c r="D3434" s="1" t="s">
        <v>12742</v>
      </c>
      <c r="E3434" s="1">
        <v>3433</v>
      </c>
      <c r="F3434" s="1">
        <v>14</v>
      </c>
      <c r="G3434" s="1" t="s">
        <v>5168</v>
      </c>
      <c r="H3434" s="1" t="s">
        <v>7064</v>
      </c>
      <c r="I3434" s="1">
        <v>9</v>
      </c>
      <c r="L3434" s="1">
        <v>2</v>
      </c>
      <c r="M3434" s="1" t="s">
        <v>2969</v>
      </c>
      <c r="N3434" s="1" t="s">
        <v>10094</v>
      </c>
      <c r="T3434" s="1" t="s">
        <v>15306</v>
      </c>
      <c r="U3434" s="1" t="s">
        <v>130</v>
      </c>
      <c r="V3434" s="1" t="s">
        <v>7309</v>
      </c>
      <c r="Y3434" s="1" t="s">
        <v>215</v>
      </c>
      <c r="Z3434" s="1" t="s">
        <v>7837</v>
      </c>
      <c r="AC3434" s="1">
        <v>60</v>
      </c>
      <c r="AD3434" s="1" t="s">
        <v>132</v>
      </c>
      <c r="AE3434" s="1" t="s">
        <v>9772</v>
      </c>
      <c r="AT3434" s="1" t="s">
        <v>259</v>
      </c>
      <c r="AU3434" s="1" t="s">
        <v>13350</v>
      </c>
      <c r="AV3434" s="1" t="s">
        <v>5530</v>
      </c>
      <c r="AW3434" s="1" t="s">
        <v>13394</v>
      </c>
      <c r="BB3434" s="1" t="s">
        <v>141</v>
      </c>
      <c r="BC3434" s="1" t="s">
        <v>7634</v>
      </c>
      <c r="BD3434" s="1" t="s">
        <v>5366</v>
      </c>
      <c r="BE3434" s="1" t="s">
        <v>11004</v>
      </c>
    </row>
    <row r="3435" spans="1:72" ht="13.5" customHeight="1">
      <c r="A3435" s="4" t="str">
        <f t="shared" si="102"/>
        <v>1702_각남면_0139</v>
      </c>
      <c r="B3435" s="1">
        <v>1702</v>
      </c>
      <c r="C3435" s="1" t="s">
        <v>12741</v>
      </c>
      <c r="D3435" s="1" t="s">
        <v>12742</v>
      </c>
      <c r="E3435" s="1">
        <v>3434</v>
      </c>
      <c r="F3435" s="1">
        <v>14</v>
      </c>
      <c r="G3435" s="1" t="s">
        <v>5168</v>
      </c>
      <c r="H3435" s="1" t="s">
        <v>7064</v>
      </c>
      <c r="I3435" s="1">
        <v>9</v>
      </c>
      <c r="L3435" s="1">
        <v>2</v>
      </c>
      <c r="M3435" s="1" t="s">
        <v>2969</v>
      </c>
      <c r="N3435" s="1" t="s">
        <v>10094</v>
      </c>
      <c r="T3435" s="1" t="s">
        <v>15306</v>
      </c>
      <c r="U3435" s="1" t="s">
        <v>143</v>
      </c>
      <c r="V3435" s="1" t="s">
        <v>7311</v>
      </c>
      <c r="Y3435" s="1" t="s">
        <v>5531</v>
      </c>
      <c r="Z3435" s="1" t="s">
        <v>9334</v>
      </c>
      <c r="AC3435" s="1">
        <v>26</v>
      </c>
      <c r="AD3435" s="1" t="s">
        <v>140</v>
      </c>
      <c r="AE3435" s="1" t="s">
        <v>9774</v>
      </c>
      <c r="AT3435" s="1" t="s">
        <v>259</v>
      </c>
      <c r="AU3435" s="1" t="s">
        <v>13350</v>
      </c>
      <c r="AV3435" s="1" t="s">
        <v>858</v>
      </c>
      <c r="AW3435" s="1" t="s">
        <v>10768</v>
      </c>
      <c r="BB3435" s="1" t="s">
        <v>141</v>
      </c>
      <c r="BC3435" s="1" t="s">
        <v>7634</v>
      </c>
      <c r="BD3435" s="1" t="s">
        <v>215</v>
      </c>
      <c r="BE3435" s="1" t="s">
        <v>7837</v>
      </c>
    </row>
    <row r="3436" spans="1:72" ht="13.5" customHeight="1">
      <c r="A3436" s="4" t="str">
        <f t="shared" si="102"/>
        <v>1702_각남면_0139</v>
      </c>
      <c r="B3436" s="1">
        <v>1702</v>
      </c>
      <c r="C3436" s="1" t="s">
        <v>12741</v>
      </c>
      <c r="D3436" s="1" t="s">
        <v>12742</v>
      </c>
      <c r="E3436" s="1">
        <v>3435</v>
      </c>
      <c r="F3436" s="1">
        <v>14</v>
      </c>
      <c r="G3436" s="1" t="s">
        <v>5168</v>
      </c>
      <c r="H3436" s="1" t="s">
        <v>7064</v>
      </c>
      <c r="I3436" s="1">
        <v>9</v>
      </c>
      <c r="L3436" s="1">
        <v>2</v>
      </c>
      <c r="M3436" s="1" t="s">
        <v>2969</v>
      </c>
      <c r="N3436" s="1" t="s">
        <v>10094</v>
      </c>
      <c r="T3436" s="1" t="s">
        <v>15306</v>
      </c>
      <c r="U3436" s="1" t="s">
        <v>130</v>
      </c>
      <c r="V3436" s="1" t="s">
        <v>7309</v>
      </c>
      <c r="Y3436" s="1" t="s">
        <v>131</v>
      </c>
      <c r="Z3436" s="1" t="s">
        <v>7821</v>
      </c>
      <c r="AC3436" s="1">
        <v>61</v>
      </c>
      <c r="AD3436" s="1" t="s">
        <v>284</v>
      </c>
      <c r="AE3436" s="1" t="s">
        <v>9789</v>
      </c>
      <c r="AT3436" s="1" t="s">
        <v>126</v>
      </c>
      <c r="AU3436" s="1" t="s">
        <v>10186</v>
      </c>
      <c r="AV3436" s="1" t="s">
        <v>555</v>
      </c>
      <c r="AW3436" s="1" t="s">
        <v>8173</v>
      </c>
      <c r="BB3436" s="1" t="s">
        <v>128</v>
      </c>
      <c r="BC3436" s="1" t="s">
        <v>13465</v>
      </c>
      <c r="BD3436" s="1" t="s">
        <v>5532</v>
      </c>
      <c r="BE3436" s="1" t="s">
        <v>11005</v>
      </c>
    </row>
    <row r="3437" spans="1:72" ht="13.5" customHeight="1">
      <c r="A3437" s="4" t="str">
        <f t="shared" si="102"/>
        <v>1702_각남면_0139</v>
      </c>
      <c r="B3437" s="1">
        <v>1702</v>
      </c>
      <c r="C3437" s="1" t="s">
        <v>12741</v>
      </c>
      <c r="D3437" s="1" t="s">
        <v>12742</v>
      </c>
      <c r="E3437" s="1">
        <v>3436</v>
      </c>
      <c r="F3437" s="1">
        <v>14</v>
      </c>
      <c r="G3437" s="1" t="s">
        <v>5168</v>
      </c>
      <c r="H3437" s="1" t="s">
        <v>7064</v>
      </c>
      <c r="I3437" s="1">
        <v>9</v>
      </c>
      <c r="L3437" s="1">
        <v>2</v>
      </c>
      <c r="M3437" s="1" t="s">
        <v>2969</v>
      </c>
      <c r="N3437" s="1" t="s">
        <v>10094</v>
      </c>
      <c r="T3437" s="1" t="s">
        <v>15306</v>
      </c>
      <c r="U3437" s="1" t="s">
        <v>130</v>
      </c>
      <c r="V3437" s="1" t="s">
        <v>7309</v>
      </c>
      <c r="Y3437" s="1" t="s">
        <v>142</v>
      </c>
      <c r="Z3437" s="1" t="s">
        <v>8786</v>
      </c>
      <c r="AC3437" s="1">
        <v>35</v>
      </c>
      <c r="AD3437" s="1" t="s">
        <v>135</v>
      </c>
      <c r="AE3437" s="1" t="s">
        <v>9773</v>
      </c>
      <c r="AT3437" s="1" t="s">
        <v>126</v>
      </c>
      <c r="AU3437" s="1" t="s">
        <v>10186</v>
      </c>
      <c r="AV3437" s="1" t="s">
        <v>15467</v>
      </c>
      <c r="AW3437" s="1" t="s">
        <v>9434</v>
      </c>
      <c r="BB3437" s="1" t="s">
        <v>128</v>
      </c>
      <c r="BC3437" s="1" t="s">
        <v>13465</v>
      </c>
      <c r="BD3437" s="1" t="s">
        <v>5533</v>
      </c>
      <c r="BE3437" s="1" t="s">
        <v>9392</v>
      </c>
    </row>
    <row r="3438" spans="1:72" ht="13.5" customHeight="1">
      <c r="A3438" s="4" t="str">
        <f t="shared" si="102"/>
        <v>1702_각남면_0139</v>
      </c>
      <c r="B3438" s="1">
        <v>1702</v>
      </c>
      <c r="C3438" s="1" t="s">
        <v>12741</v>
      </c>
      <c r="D3438" s="1" t="s">
        <v>12742</v>
      </c>
      <c r="E3438" s="1">
        <v>3437</v>
      </c>
      <c r="F3438" s="1">
        <v>14</v>
      </c>
      <c r="G3438" s="1" t="s">
        <v>5168</v>
      </c>
      <c r="H3438" s="1" t="s">
        <v>7064</v>
      </c>
      <c r="I3438" s="1">
        <v>9</v>
      </c>
      <c r="L3438" s="1">
        <v>2</v>
      </c>
      <c r="M3438" s="1" t="s">
        <v>2969</v>
      </c>
      <c r="N3438" s="1" t="s">
        <v>10094</v>
      </c>
      <c r="T3438" s="1" t="s">
        <v>15306</v>
      </c>
      <c r="U3438" s="1" t="s">
        <v>130</v>
      </c>
      <c r="V3438" s="1" t="s">
        <v>7309</v>
      </c>
      <c r="Y3438" s="1" t="s">
        <v>15332</v>
      </c>
      <c r="Z3438" s="1" t="s">
        <v>13092</v>
      </c>
      <c r="AC3438" s="1">
        <v>26</v>
      </c>
      <c r="AD3438" s="1" t="s">
        <v>140</v>
      </c>
      <c r="AE3438" s="1" t="s">
        <v>9774</v>
      </c>
      <c r="AT3438" s="1" t="s">
        <v>126</v>
      </c>
      <c r="AU3438" s="1" t="s">
        <v>10186</v>
      </c>
      <c r="AV3438" s="1" t="s">
        <v>12730</v>
      </c>
      <c r="AW3438" s="1" t="s">
        <v>13456</v>
      </c>
      <c r="BB3438" s="1" t="s">
        <v>141</v>
      </c>
      <c r="BC3438" s="1" t="s">
        <v>7634</v>
      </c>
      <c r="BD3438" s="1" t="s">
        <v>5298</v>
      </c>
      <c r="BE3438" s="1" t="s">
        <v>9257</v>
      </c>
    </row>
    <row r="3439" spans="1:72" ht="13.5" customHeight="1">
      <c r="A3439" s="4" t="str">
        <f t="shared" si="102"/>
        <v>1702_각남면_0139</v>
      </c>
      <c r="B3439" s="1">
        <v>1702</v>
      </c>
      <c r="C3439" s="1" t="s">
        <v>12741</v>
      </c>
      <c r="D3439" s="1" t="s">
        <v>12742</v>
      </c>
      <c r="E3439" s="1">
        <v>3438</v>
      </c>
      <c r="F3439" s="1">
        <v>14</v>
      </c>
      <c r="G3439" s="1" t="s">
        <v>5168</v>
      </c>
      <c r="H3439" s="1" t="s">
        <v>7064</v>
      </c>
      <c r="I3439" s="1">
        <v>9</v>
      </c>
      <c r="L3439" s="1">
        <v>2</v>
      </c>
      <c r="M3439" s="1" t="s">
        <v>2969</v>
      </c>
      <c r="N3439" s="1" t="s">
        <v>10094</v>
      </c>
      <c r="T3439" s="1" t="s">
        <v>15306</v>
      </c>
      <c r="U3439" s="1" t="s">
        <v>143</v>
      </c>
      <c r="V3439" s="1" t="s">
        <v>7311</v>
      </c>
      <c r="Y3439" s="1" t="s">
        <v>5014</v>
      </c>
      <c r="Z3439" s="1" t="s">
        <v>9175</v>
      </c>
      <c r="AC3439" s="1">
        <v>21</v>
      </c>
      <c r="AD3439" s="1" t="s">
        <v>246</v>
      </c>
      <c r="AE3439" s="1" t="s">
        <v>9786</v>
      </c>
      <c r="AT3439" s="1" t="s">
        <v>259</v>
      </c>
      <c r="AU3439" s="1" t="s">
        <v>13350</v>
      </c>
      <c r="AV3439" s="1" t="s">
        <v>858</v>
      </c>
      <c r="AW3439" s="1" t="s">
        <v>10768</v>
      </c>
      <c r="BB3439" s="1" t="s">
        <v>141</v>
      </c>
      <c r="BC3439" s="1" t="s">
        <v>7634</v>
      </c>
      <c r="BD3439" s="1" t="s">
        <v>215</v>
      </c>
      <c r="BE3439" s="1" t="s">
        <v>7837</v>
      </c>
    </row>
    <row r="3440" spans="1:72" ht="13.5" customHeight="1">
      <c r="A3440" s="4" t="str">
        <f t="shared" si="102"/>
        <v>1702_각남면_0139</v>
      </c>
      <c r="B3440" s="1">
        <v>1702</v>
      </c>
      <c r="C3440" s="1" t="s">
        <v>12741</v>
      </c>
      <c r="D3440" s="1" t="s">
        <v>12742</v>
      </c>
      <c r="E3440" s="1">
        <v>3439</v>
      </c>
      <c r="F3440" s="1">
        <v>14</v>
      </c>
      <c r="G3440" s="1" t="s">
        <v>5168</v>
      </c>
      <c r="H3440" s="1" t="s">
        <v>7064</v>
      </c>
      <c r="I3440" s="1">
        <v>9</v>
      </c>
      <c r="L3440" s="1">
        <v>2</v>
      </c>
      <c r="M3440" s="1" t="s">
        <v>2969</v>
      </c>
      <c r="N3440" s="1" t="s">
        <v>10094</v>
      </c>
      <c r="T3440" s="1" t="s">
        <v>15306</v>
      </c>
      <c r="U3440" s="1" t="s">
        <v>130</v>
      </c>
      <c r="V3440" s="1" t="s">
        <v>7309</v>
      </c>
      <c r="Y3440" s="1" t="s">
        <v>5534</v>
      </c>
      <c r="Z3440" s="1" t="s">
        <v>13063</v>
      </c>
      <c r="AC3440" s="1">
        <v>20</v>
      </c>
      <c r="AD3440" s="1" t="s">
        <v>263</v>
      </c>
      <c r="AE3440" s="1" t="s">
        <v>9787</v>
      </c>
      <c r="AT3440" s="1" t="s">
        <v>481</v>
      </c>
      <c r="AU3440" s="1" t="s">
        <v>7339</v>
      </c>
      <c r="AV3440" s="1" t="s">
        <v>5535</v>
      </c>
      <c r="AW3440" s="1" t="s">
        <v>13400</v>
      </c>
      <c r="BB3440" s="1" t="s">
        <v>141</v>
      </c>
      <c r="BC3440" s="1" t="s">
        <v>7634</v>
      </c>
      <c r="BD3440" s="1" t="s">
        <v>15444</v>
      </c>
      <c r="BE3440" s="1" t="s">
        <v>8626</v>
      </c>
    </row>
    <row r="3441" spans="1:73" ht="13.5" customHeight="1">
      <c r="A3441" s="4" t="str">
        <f t="shared" si="102"/>
        <v>1702_각남면_0139</v>
      </c>
      <c r="B3441" s="1">
        <v>1702</v>
      </c>
      <c r="C3441" s="1" t="s">
        <v>12741</v>
      </c>
      <c r="D3441" s="1" t="s">
        <v>12742</v>
      </c>
      <c r="E3441" s="1">
        <v>3440</v>
      </c>
      <c r="F3441" s="1">
        <v>14</v>
      </c>
      <c r="G3441" s="1" t="s">
        <v>5168</v>
      </c>
      <c r="H3441" s="1" t="s">
        <v>7064</v>
      </c>
      <c r="I3441" s="1">
        <v>9</v>
      </c>
      <c r="L3441" s="1">
        <v>2</v>
      </c>
      <c r="M3441" s="1" t="s">
        <v>2969</v>
      </c>
      <c r="N3441" s="1" t="s">
        <v>10094</v>
      </c>
      <c r="T3441" s="1" t="s">
        <v>15306</v>
      </c>
      <c r="U3441" s="1" t="s">
        <v>143</v>
      </c>
      <c r="V3441" s="1" t="s">
        <v>7311</v>
      </c>
      <c r="Y3441" s="1" t="s">
        <v>5536</v>
      </c>
      <c r="Z3441" s="1" t="s">
        <v>9335</v>
      </c>
      <c r="AF3441" s="1" t="s">
        <v>741</v>
      </c>
      <c r="AG3441" s="1" t="s">
        <v>9820</v>
      </c>
      <c r="AH3441" s="1" t="s">
        <v>5537</v>
      </c>
      <c r="AI3441" s="1" t="s">
        <v>9965</v>
      </c>
    </row>
    <row r="3442" spans="1:73" ht="13.5" customHeight="1">
      <c r="A3442" s="4" t="str">
        <f t="shared" ref="A3442:A3473" si="103">HYPERLINK("http://kyu.snu.ac.kr/sdhj/index.jsp?type=hj/GK14658_00IH_0001_0140.jpg","1702_각남면_0140")</f>
        <v>1702_각남면_0140</v>
      </c>
      <c r="B3442" s="1">
        <v>1702</v>
      </c>
      <c r="C3442" s="1" t="s">
        <v>12741</v>
      </c>
      <c r="D3442" s="1" t="s">
        <v>12742</v>
      </c>
      <c r="E3442" s="1">
        <v>3441</v>
      </c>
      <c r="F3442" s="1">
        <v>14</v>
      </c>
      <c r="G3442" s="1" t="s">
        <v>5168</v>
      </c>
      <c r="H3442" s="1" t="s">
        <v>7064</v>
      </c>
      <c r="I3442" s="1">
        <v>9</v>
      </c>
      <c r="L3442" s="1">
        <v>3</v>
      </c>
      <c r="M3442" s="1" t="s">
        <v>5292</v>
      </c>
      <c r="N3442" s="1" t="s">
        <v>10133</v>
      </c>
      <c r="T3442" s="1" t="s">
        <v>14194</v>
      </c>
      <c r="U3442" s="1" t="s">
        <v>5291</v>
      </c>
      <c r="V3442" s="1" t="s">
        <v>7655</v>
      </c>
      <c r="W3442" s="1" t="s">
        <v>166</v>
      </c>
      <c r="X3442" s="1" t="s">
        <v>7754</v>
      </c>
      <c r="Y3442" s="1" t="s">
        <v>5538</v>
      </c>
      <c r="Z3442" s="1" t="s">
        <v>9336</v>
      </c>
      <c r="AC3442" s="1">
        <v>53</v>
      </c>
      <c r="AD3442" s="1" t="s">
        <v>40</v>
      </c>
      <c r="AE3442" s="1" t="s">
        <v>9762</v>
      </c>
      <c r="AJ3442" s="1" t="s">
        <v>17</v>
      </c>
      <c r="AK3442" s="1" t="s">
        <v>9936</v>
      </c>
      <c r="AL3442" s="1" t="s">
        <v>97</v>
      </c>
      <c r="AM3442" s="1" t="s">
        <v>9880</v>
      </c>
      <c r="AT3442" s="1" t="s">
        <v>5516</v>
      </c>
      <c r="AU3442" s="1" t="s">
        <v>7653</v>
      </c>
      <c r="AV3442" s="1" t="s">
        <v>5244</v>
      </c>
      <c r="AW3442" s="1" t="s">
        <v>9331</v>
      </c>
      <c r="BG3442" s="1" t="s">
        <v>5245</v>
      </c>
      <c r="BH3442" s="1" t="s">
        <v>10245</v>
      </c>
      <c r="BI3442" s="1" t="s">
        <v>15548</v>
      </c>
      <c r="BJ3442" s="1" t="s">
        <v>7805</v>
      </c>
      <c r="BK3442" s="1" t="s">
        <v>5246</v>
      </c>
      <c r="BL3442" s="1" t="s">
        <v>11102</v>
      </c>
      <c r="BM3442" s="1" t="s">
        <v>5247</v>
      </c>
      <c r="BN3442" s="1" t="s">
        <v>11419</v>
      </c>
      <c r="BO3442" s="1" t="s">
        <v>1842</v>
      </c>
      <c r="BP3442" s="1" t="s">
        <v>7605</v>
      </c>
      <c r="BQ3442" s="1" t="s">
        <v>5539</v>
      </c>
      <c r="BR3442" s="1" t="s">
        <v>12505</v>
      </c>
      <c r="BS3442" s="1" t="s">
        <v>360</v>
      </c>
      <c r="BT3442" s="1" t="s">
        <v>9928</v>
      </c>
    </row>
    <row r="3443" spans="1:73" ht="13.5" customHeight="1">
      <c r="A3443" s="4" t="str">
        <f t="shared" si="103"/>
        <v>1702_각남면_0140</v>
      </c>
      <c r="B3443" s="1">
        <v>1702</v>
      </c>
      <c r="C3443" s="1" t="s">
        <v>12741</v>
      </c>
      <c r="D3443" s="1" t="s">
        <v>12742</v>
      </c>
      <c r="E3443" s="1">
        <v>3442</v>
      </c>
      <c r="F3443" s="1">
        <v>14</v>
      </c>
      <c r="G3443" s="1" t="s">
        <v>5168</v>
      </c>
      <c r="H3443" s="1" t="s">
        <v>7064</v>
      </c>
      <c r="I3443" s="1">
        <v>9</v>
      </c>
      <c r="L3443" s="1">
        <v>3</v>
      </c>
      <c r="M3443" s="1" t="s">
        <v>5292</v>
      </c>
      <c r="N3443" s="1" t="s">
        <v>10133</v>
      </c>
      <c r="S3443" s="1" t="s">
        <v>49</v>
      </c>
      <c r="T3443" s="1" t="s">
        <v>2878</v>
      </c>
      <c r="W3443" s="1" t="s">
        <v>3390</v>
      </c>
      <c r="X3443" s="1" t="s">
        <v>7791</v>
      </c>
      <c r="Y3443" s="1" t="s">
        <v>119</v>
      </c>
      <c r="Z3443" s="1" t="s">
        <v>7818</v>
      </c>
      <c r="AC3443" s="1">
        <v>48</v>
      </c>
      <c r="AD3443" s="1" t="s">
        <v>664</v>
      </c>
      <c r="AE3443" s="1" t="s">
        <v>9811</v>
      </c>
      <c r="AJ3443" s="1" t="s">
        <v>2054</v>
      </c>
      <c r="AK3443" s="1" t="s">
        <v>9990</v>
      </c>
      <c r="AL3443" s="1" t="s">
        <v>1995</v>
      </c>
      <c r="AM3443" s="1" t="s">
        <v>10021</v>
      </c>
      <c r="AT3443" s="1" t="s">
        <v>1639</v>
      </c>
      <c r="AU3443" s="1" t="s">
        <v>7588</v>
      </c>
      <c r="AV3443" s="1" t="s">
        <v>5540</v>
      </c>
      <c r="AW3443" s="1" t="s">
        <v>10769</v>
      </c>
      <c r="BG3443" s="1" t="s">
        <v>5541</v>
      </c>
      <c r="BH3443" s="1" t="s">
        <v>11104</v>
      </c>
      <c r="BI3443" s="1" t="s">
        <v>5542</v>
      </c>
      <c r="BJ3443" s="1" t="s">
        <v>8035</v>
      </c>
      <c r="BK3443" s="1" t="s">
        <v>5543</v>
      </c>
      <c r="BL3443" s="1" t="s">
        <v>13580</v>
      </c>
      <c r="BM3443" s="1" t="s">
        <v>2371</v>
      </c>
      <c r="BN3443" s="1" t="s">
        <v>7895</v>
      </c>
      <c r="BO3443" s="1" t="s">
        <v>5544</v>
      </c>
      <c r="BP3443" s="1" t="s">
        <v>12012</v>
      </c>
      <c r="BQ3443" s="1" t="s">
        <v>5545</v>
      </c>
      <c r="BR3443" s="1" t="s">
        <v>13840</v>
      </c>
      <c r="BS3443" s="1" t="s">
        <v>104</v>
      </c>
      <c r="BT3443" s="1" t="s">
        <v>9994</v>
      </c>
    </row>
    <row r="3444" spans="1:73" ht="13.5" customHeight="1">
      <c r="A3444" s="4" t="str">
        <f t="shared" si="103"/>
        <v>1702_각남면_0140</v>
      </c>
      <c r="B3444" s="1">
        <v>1702</v>
      </c>
      <c r="C3444" s="1" t="s">
        <v>12741</v>
      </c>
      <c r="D3444" s="1" t="s">
        <v>12742</v>
      </c>
      <c r="E3444" s="1">
        <v>3443</v>
      </c>
      <c r="F3444" s="1">
        <v>14</v>
      </c>
      <c r="G3444" s="1" t="s">
        <v>5168</v>
      </c>
      <c r="H3444" s="1" t="s">
        <v>7064</v>
      </c>
      <c r="I3444" s="1">
        <v>9</v>
      </c>
      <c r="L3444" s="1">
        <v>3</v>
      </c>
      <c r="M3444" s="1" t="s">
        <v>5292</v>
      </c>
      <c r="N3444" s="1" t="s">
        <v>10133</v>
      </c>
      <c r="S3444" s="1" t="s">
        <v>68</v>
      </c>
      <c r="T3444" s="1" t="s">
        <v>7222</v>
      </c>
      <c r="Y3444" s="1" t="s">
        <v>5546</v>
      </c>
      <c r="Z3444" s="1" t="s">
        <v>9337</v>
      </c>
      <c r="AC3444" s="1">
        <v>14</v>
      </c>
      <c r="AD3444" s="1" t="s">
        <v>159</v>
      </c>
      <c r="AE3444" s="1" t="s">
        <v>9777</v>
      </c>
    </row>
    <row r="3445" spans="1:73" ht="13.5" customHeight="1">
      <c r="A3445" s="4" t="str">
        <f t="shared" si="103"/>
        <v>1702_각남면_0140</v>
      </c>
      <c r="B3445" s="1">
        <v>1702</v>
      </c>
      <c r="C3445" s="1" t="s">
        <v>12741</v>
      </c>
      <c r="D3445" s="1" t="s">
        <v>12742</v>
      </c>
      <c r="E3445" s="1">
        <v>3444</v>
      </c>
      <c r="F3445" s="1">
        <v>14</v>
      </c>
      <c r="G3445" s="1" t="s">
        <v>5168</v>
      </c>
      <c r="H3445" s="1" t="s">
        <v>7064</v>
      </c>
      <c r="I3445" s="1">
        <v>9</v>
      </c>
      <c r="L3445" s="1">
        <v>3</v>
      </c>
      <c r="M3445" s="1" t="s">
        <v>5292</v>
      </c>
      <c r="N3445" s="1" t="s">
        <v>10133</v>
      </c>
      <c r="T3445" s="1" t="s">
        <v>15306</v>
      </c>
      <c r="U3445" s="1" t="s">
        <v>138</v>
      </c>
      <c r="V3445" s="1" t="s">
        <v>7310</v>
      </c>
      <c r="Y3445" s="1" t="s">
        <v>2473</v>
      </c>
      <c r="Z3445" s="1" t="s">
        <v>8423</v>
      </c>
      <c r="AC3445" s="1">
        <v>45</v>
      </c>
      <c r="AD3445" s="1" t="s">
        <v>203</v>
      </c>
      <c r="AE3445" s="1" t="s">
        <v>9782</v>
      </c>
      <c r="AT3445" s="1" t="s">
        <v>259</v>
      </c>
      <c r="AU3445" s="1" t="s">
        <v>13350</v>
      </c>
      <c r="AV3445" s="1" t="s">
        <v>5547</v>
      </c>
      <c r="AW3445" s="1" t="s">
        <v>13435</v>
      </c>
      <c r="BB3445" s="1" t="s">
        <v>141</v>
      </c>
      <c r="BC3445" s="1" t="s">
        <v>7634</v>
      </c>
      <c r="BD3445" s="1" t="s">
        <v>1230</v>
      </c>
      <c r="BE3445" s="1" t="s">
        <v>8250</v>
      </c>
    </row>
    <row r="3446" spans="1:73" ht="13.5" customHeight="1">
      <c r="A3446" s="4" t="str">
        <f t="shared" si="103"/>
        <v>1702_각남면_0140</v>
      </c>
      <c r="B3446" s="1">
        <v>1702</v>
      </c>
      <c r="C3446" s="1" t="s">
        <v>12741</v>
      </c>
      <c r="D3446" s="1" t="s">
        <v>12742</v>
      </c>
      <c r="E3446" s="1">
        <v>3445</v>
      </c>
      <c r="F3446" s="1">
        <v>14</v>
      </c>
      <c r="G3446" s="1" t="s">
        <v>5168</v>
      </c>
      <c r="H3446" s="1" t="s">
        <v>7064</v>
      </c>
      <c r="I3446" s="1">
        <v>9</v>
      </c>
      <c r="L3446" s="1">
        <v>3</v>
      </c>
      <c r="M3446" s="1" t="s">
        <v>5292</v>
      </c>
      <c r="N3446" s="1" t="s">
        <v>10133</v>
      </c>
      <c r="T3446" s="1" t="s">
        <v>15306</v>
      </c>
      <c r="U3446" s="1" t="s">
        <v>143</v>
      </c>
      <c r="V3446" s="1" t="s">
        <v>7311</v>
      </c>
      <c r="Y3446" s="1" t="s">
        <v>242</v>
      </c>
      <c r="Z3446" s="1" t="s">
        <v>7843</v>
      </c>
      <c r="AC3446" s="1">
        <v>55</v>
      </c>
      <c r="AD3446" s="1" t="s">
        <v>559</v>
      </c>
      <c r="AE3446" s="1" t="s">
        <v>9806</v>
      </c>
      <c r="AT3446" s="1" t="s">
        <v>259</v>
      </c>
      <c r="AU3446" s="1" t="s">
        <v>13350</v>
      </c>
      <c r="AV3446" s="1" t="s">
        <v>5528</v>
      </c>
      <c r="AW3446" s="1" t="s">
        <v>13389</v>
      </c>
      <c r="BB3446" s="1" t="s">
        <v>141</v>
      </c>
      <c r="BC3446" s="1" t="s">
        <v>7634</v>
      </c>
      <c r="BD3446" s="1" t="s">
        <v>5529</v>
      </c>
      <c r="BE3446" s="1" t="s">
        <v>9579</v>
      </c>
    </row>
    <row r="3447" spans="1:73" ht="13.5" customHeight="1">
      <c r="A3447" s="4" t="str">
        <f t="shared" si="103"/>
        <v>1702_각남면_0140</v>
      </c>
      <c r="B3447" s="1">
        <v>1702</v>
      </c>
      <c r="C3447" s="1" t="s">
        <v>12741</v>
      </c>
      <c r="D3447" s="1" t="s">
        <v>12742</v>
      </c>
      <c r="E3447" s="1">
        <v>3446</v>
      </c>
      <c r="F3447" s="1">
        <v>14</v>
      </c>
      <c r="G3447" s="1" t="s">
        <v>5168</v>
      </c>
      <c r="H3447" s="1" t="s">
        <v>7064</v>
      </c>
      <c r="I3447" s="1">
        <v>9</v>
      </c>
      <c r="L3447" s="1">
        <v>3</v>
      </c>
      <c r="M3447" s="1" t="s">
        <v>5292</v>
      </c>
      <c r="N3447" s="1" t="s">
        <v>10133</v>
      </c>
      <c r="T3447" s="1" t="s">
        <v>15306</v>
      </c>
      <c r="U3447" s="1" t="s">
        <v>130</v>
      </c>
      <c r="V3447" s="1" t="s">
        <v>7309</v>
      </c>
      <c r="Y3447" s="1" t="s">
        <v>5548</v>
      </c>
      <c r="Z3447" s="1" t="s">
        <v>9338</v>
      </c>
      <c r="AC3447" s="1">
        <v>40</v>
      </c>
      <c r="AD3447" s="1" t="s">
        <v>52</v>
      </c>
      <c r="AE3447" s="1" t="s">
        <v>9763</v>
      </c>
      <c r="AT3447" s="1" t="s">
        <v>935</v>
      </c>
      <c r="AU3447" s="1" t="s">
        <v>13363</v>
      </c>
      <c r="AV3447" s="1" t="s">
        <v>4006</v>
      </c>
      <c r="AW3447" s="1" t="s">
        <v>9670</v>
      </c>
      <c r="BB3447" s="1" t="s">
        <v>141</v>
      </c>
      <c r="BC3447" s="1" t="s">
        <v>7634</v>
      </c>
      <c r="BD3447" s="1" t="s">
        <v>5549</v>
      </c>
      <c r="BE3447" s="1" t="s">
        <v>11006</v>
      </c>
    </row>
    <row r="3448" spans="1:73" ht="13.5" customHeight="1">
      <c r="A3448" s="4" t="str">
        <f t="shared" si="103"/>
        <v>1702_각남면_0140</v>
      </c>
      <c r="B3448" s="1">
        <v>1702</v>
      </c>
      <c r="C3448" s="1" t="s">
        <v>12741</v>
      </c>
      <c r="D3448" s="1" t="s">
        <v>12742</v>
      </c>
      <c r="E3448" s="1">
        <v>3447</v>
      </c>
      <c r="F3448" s="1">
        <v>14</v>
      </c>
      <c r="G3448" s="1" t="s">
        <v>5168</v>
      </c>
      <c r="H3448" s="1" t="s">
        <v>7064</v>
      </c>
      <c r="I3448" s="1">
        <v>9</v>
      </c>
      <c r="L3448" s="1">
        <v>3</v>
      </c>
      <c r="M3448" s="1" t="s">
        <v>5292</v>
      </c>
      <c r="N3448" s="1" t="s">
        <v>10133</v>
      </c>
      <c r="T3448" s="1" t="s">
        <v>15306</v>
      </c>
      <c r="U3448" s="1" t="s">
        <v>130</v>
      </c>
      <c r="V3448" s="1" t="s">
        <v>7309</v>
      </c>
      <c r="Y3448" s="1" t="s">
        <v>5550</v>
      </c>
      <c r="Z3448" s="1" t="s">
        <v>9339</v>
      </c>
      <c r="AC3448" s="1">
        <v>54</v>
      </c>
      <c r="AD3448" s="1" t="s">
        <v>323</v>
      </c>
      <c r="AE3448" s="1" t="s">
        <v>9795</v>
      </c>
      <c r="AT3448" s="1" t="s">
        <v>57</v>
      </c>
      <c r="AU3448" s="1" t="s">
        <v>7320</v>
      </c>
      <c r="AV3448" s="1" t="s">
        <v>1016</v>
      </c>
      <c r="AW3448" s="1" t="s">
        <v>8943</v>
      </c>
      <c r="BB3448" s="1" t="s">
        <v>141</v>
      </c>
      <c r="BC3448" s="1" t="s">
        <v>7634</v>
      </c>
      <c r="BD3448" s="1" t="s">
        <v>15325</v>
      </c>
      <c r="BE3448" s="1" t="s">
        <v>8147</v>
      </c>
    </row>
    <row r="3449" spans="1:73" ht="13.5" customHeight="1">
      <c r="A3449" s="4" t="str">
        <f t="shared" si="103"/>
        <v>1702_각남면_0140</v>
      </c>
      <c r="B3449" s="1">
        <v>1702</v>
      </c>
      <c r="C3449" s="1" t="s">
        <v>12741</v>
      </c>
      <c r="D3449" s="1" t="s">
        <v>12742</v>
      </c>
      <c r="E3449" s="1">
        <v>3448</v>
      </c>
      <c r="F3449" s="1">
        <v>14</v>
      </c>
      <c r="G3449" s="1" t="s">
        <v>5168</v>
      </c>
      <c r="H3449" s="1" t="s">
        <v>7064</v>
      </c>
      <c r="I3449" s="1">
        <v>9</v>
      </c>
      <c r="L3449" s="1">
        <v>3</v>
      </c>
      <c r="M3449" s="1" t="s">
        <v>5292</v>
      </c>
      <c r="N3449" s="1" t="s">
        <v>10133</v>
      </c>
      <c r="T3449" s="1" t="s">
        <v>15306</v>
      </c>
      <c r="U3449" s="1" t="s">
        <v>130</v>
      </c>
      <c r="V3449" s="1" t="s">
        <v>7309</v>
      </c>
      <c r="Y3449" s="1" t="s">
        <v>1851</v>
      </c>
      <c r="Z3449" s="1" t="s">
        <v>8238</v>
      </c>
      <c r="AC3449" s="1">
        <v>47</v>
      </c>
      <c r="AD3449" s="1" t="s">
        <v>575</v>
      </c>
      <c r="AE3449" s="1" t="s">
        <v>9807</v>
      </c>
      <c r="AT3449" s="1" t="s">
        <v>126</v>
      </c>
      <c r="AU3449" s="1" t="s">
        <v>10186</v>
      </c>
      <c r="AV3449" s="1" t="s">
        <v>15467</v>
      </c>
      <c r="AW3449" s="1" t="s">
        <v>9434</v>
      </c>
      <c r="BB3449" s="1" t="s">
        <v>128</v>
      </c>
      <c r="BC3449" s="1" t="s">
        <v>13465</v>
      </c>
      <c r="BD3449" s="1" t="s">
        <v>5533</v>
      </c>
      <c r="BE3449" s="1" t="s">
        <v>9392</v>
      </c>
    </row>
    <row r="3450" spans="1:73" ht="13.5" customHeight="1">
      <c r="A3450" s="4" t="str">
        <f t="shared" si="103"/>
        <v>1702_각남면_0140</v>
      </c>
      <c r="B3450" s="1">
        <v>1702</v>
      </c>
      <c r="C3450" s="1" t="s">
        <v>12741</v>
      </c>
      <c r="D3450" s="1" t="s">
        <v>12742</v>
      </c>
      <c r="E3450" s="1">
        <v>3449</v>
      </c>
      <c r="F3450" s="1">
        <v>14</v>
      </c>
      <c r="G3450" s="1" t="s">
        <v>5168</v>
      </c>
      <c r="H3450" s="1" t="s">
        <v>7064</v>
      </c>
      <c r="I3450" s="1">
        <v>9</v>
      </c>
      <c r="L3450" s="1">
        <v>3</v>
      </c>
      <c r="M3450" s="1" t="s">
        <v>5292</v>
      </c>
      <c r="N3450" s="1" t="s">
        <v>10133</v>
      </c>
      <c r="T3450" s="1" t="s">
        <v>15306</v>
      </c>
      <c r="U3450" s="1" t="s">
        <v>130</v>
      </c>
      <c r="V3450" s="1" t="s">
        <v>7309</v>
      </c>
      <c r="Y3450" s="1" t="s">
        <v>5551</v>
      </c>
      <c r="Z3450" s="1" t="s">
        <v>9340</v>
      </c>
      <c r="AC3450" s="1">
        <v>35</v>
      </c>
      <c r="AD3450" s="1" t="s">
        <v>135</v>
      </c>
      <c r="AE3450" s="1" t="s">
        <v>9773</v>
      </c>
      <c r="AT3450" s="1" t="s">
        <v>57</v>
      </c>
      <c r="AU3450" s="1" t="s">
        <v>7320</v>
      </c>
      <c r="AV3450" s="1" t="s">
        <v>1932</v>
      </c>
      <c r="AW3450" s="1" t="s">
        <v>8903</v>
      </c>
      <c r="BB3450" s="1" t="s">
        <v>141</v>
      </c>
      <c r="BC3450" s="1" t="s">
        <v>7634</v>
      </c>
      <c r="BD3450" s="1" t="s">
        <v>1482</v>
      </c>
      <c r="BE3450" s="1" t="s">
        <v>8148</v>
      </c>
    </row>
    <row r="3451" spans="1:73" ht="13.5" customHeight="1">
      <c r="A3451" s="4" t="str">
        <f t="shared" si="103"/>
        <v>1702_각남면_0140</v>
      </c>
      <c r="B3451" s="1">
        <v>1702</v>
      </c>
      <c r="C3451" s="1" t="s">
        <v>12741</v>
      </c>
      <c r="D3451" s="1" t="s">
        <v>12742</v>
      </c>
      <c r="E3451" s="1">
        <v>3450</v>
      </c>
      <c r="F3451" s="1">
        <v>14</v>
      </c>
      <c r="G3451" s="1" t="s">
        <v>5168</v>
      </c>
      <c r="H3451" s="1" t="s">
        <v>7064</v>
      </c>
      <c r="I3451" s="1">
        <v>9</v>
      </c>
      <c r="L3451" s="1">
        <v>3</v>
      </c>
      <c r="M3451" s="1" t="s">
        <v>5292</v>
      </c>
      <c r="N3451" s="1" t="s">
        <v>10133</v>
      </c>
      <c r="T3451" s="1" t="s">
        <v>15306</v>
      </c>
      <c r="U3451" s="1" t="s">
        <v>130</v>
      </c>
      <c r="V3451" s="1" t="s">
        <v>7309</v>
      </c>
      <c r="Y3451" s="1" t="s">
        <v>1784</v>
      </c>
      <c r="Z3451" s="1" t="s">
        <v>13074</v>
      </c>
      <c r="AC3451" s="1">
        <v>35</v>
      </c>
      <c r="AD3451" s="1" t="s">
        <v>135</v>
      </c>
      <c r="AE3451" s="1" t="s">
        <v>9773</v>
      </c>
      <c r="AT3451" s="1" t="s">
        <v>57</v>
      </c>
      <c r="AU3451" s="1" t="s">
        <v>7320</v>
      </c>
      <c r="AV3451" s="1" t="s">
        <v>1884</v>
      </c>
      <c r="AW3451" s="1" t="s">
        <v>9418</v>
      </c>
      <c r="BB3451" s="1" t="s">
        <v>128</v>
      </c>
      <c r="BC3451" s="1" t="s">
        <v>13465</v>
      </c>
      <c r="BD3451" s="1" t="s">
        <v>5552</v>
      </c>
      <c r="BE3451" s="1" t="s">
        <v>11007</v>
      </c>
    </row>
    <row r="3452" spans="1:73" ht="13.5" customHeight="1">
      <c r="A3452" s="4" t="str">
        <f t="shared" si="103"/>
        <v>1702_각남면_0140</v>
      </c>
      <c r="B3452" s="1">
        <v>1702</v>
      </c>
      <c r="C3452" s="1" t="s">
        <v>12741</v>
      </c>
      <c r="D3452" s="1" t="s">
        <v>12742</v>
      </c>
      <c r="E3452" s="1">
        <v>3451</v>
      </c>
      <c r="F3452" s="1">
        <v>14</v>
      </c>
      <c r="G3452" s="1" t="s">
        <v>5168</v>
      </c>
      <c r="H3452" s="1" t="s">
        <v>7064</v>
      </c>
      <c r="I3452" s="1">
        <v>9</v>
      </c>
      <c r="L3452" s="1">
        <v>3</v>
      </c>
      <c r="M3452" s="1" t="s">
        <v>5292</v>
      </c>
      <c r="N3452" s="1" t="s">
        <v>10133</v>
      </c>
      <c r="T3452" s="1" t="s">
        <v>15306</v>
      </c>
      <c r="U3452" s="1" t="s">
        <v>130</v>
      </c>
      <c r="V3452" s="1" t="s">
        <v>7309</v>
      </c>
      <c r="Y3452" s="1" t="s">
        <v>15542</v>
      </c>
      <c r="Z3452" s="1" t="s">
        <v>8341</v>
      </c>
      <c r="AC3452" s="1">
        <v>28</v>
      </c>
      <c r="AD3452" s="1" t="s">
        <v>650</v>
      </c>
      <c r="AE3452" s="1" t="s">
        <v>9810</v>
      </c>
      <c r="AT3452" s="1" t="s">
        <v>126</v>
      </c>
      <c r="AU3452" s="1" t="s">
        <v>10186</v>
      </c>
      <c r="AV3452" s="1" t="s">
        <v>2440</v>
      </c>
      <c r="AW3452" s="1" t="s">
        <v>10770</v>
      </c>
      <c r="BB3452" s="1" t="s">
        <v>128</v>
      </c>
      <c r="BC3452" s="1" t="s">
        <v>13465</v>
      </c>
      <c r="BD3452" s="1" t="s">
        <v>12705</v>
      </c>
      <c r="BE3452" s="1" t="s">
        <v>13087</v>
      </c>
    </row>
    <row r="3453" spans="1:73" ht="13.5" customHeight="1">
      <c r="A3453" s="4" t="str">
        <f t="shared" si="103"/>
        <v>1702_각남면_0140</v>
      </c>
      <c r="B3453" s="1">
        <v>1702</v>
      </c>
      <c r="C3453" s="1" t="s">
        <v>12741</v>
      </c>
      <c r="D3453" s="1" t="s">
        <v>12742</v>
      </c>
      <c r="E3453" s="1">
        <v>3452</v>
      </c>
      <c r="F3453" s="1">
        <v>14</v>
      </c>
      <c r="G3453" s="1" t="s">
        <v>5168</v>
      </c>
      <c r="H3453" s="1" t="s">
        <v>7064</v>
      </c>
      <c r="I3453" s="1">
        <v>9</v>
      </c>
      <c r="L3453" s="1">
        <v>3</v>
      </c>
      <c r="M3453" s="1" t="s">
        <v>5292</v>
      </c>
      <c r="N3453" s="1" t="s">
        <v>10133</v>
      </c>
      <c r="T3453" s="1" t="s">
        <v>15306</v>
      </c>
      <c r="U3453" s="1" t="s">
        <v>143</v>
      </c>
      <c r="V3453" s="1" t="s">
        <v>7311</v>
      </c>
      <c r="Y3453" s="1" t="s">
        <v>1176</v>
      </c>
      <c r="Z3453" s="1" t="s">
        <v>8235</v>
      </c>
      <c r="AC3453" s="1">
        <v>26</v>
      </c>
      <c r="AD3453" s="1" t="s">
        <v>140</v>
      </c>
      <c r="AE3453" s="1" t="s">
        <v>9774</v>
      </c>
      <c r="AT3453" s="1" t="s">
        <v>126</v>
      </c>
      <c r="AU3453" s="1" t="s">
        <v>10186</v>
      </c>
      <c r="AV3453" s="1" t="s">
        <v>2440</v>
      </c>
      <c r="AW3453" s="1" t="s">
        <v>10770</v>
      </c>
      <c r="BB3453" s="1" t="s">
        <v>128</v>
      </c>
      <c r="BC3453" s="1" t="s">
        <v>13465</v>
      </c>
      <c r="BD3453" s="1" t="s">
        <v>12705</v>
      </c>
      <c r="BE3453" s="1" t="s">
        <v>13087</v>
      </c>
      <c r="BU3453" s="1" t="s">
        <v>3682</v>
      </c>
    </row>
    <row r="3454" spans="1:73" ht="13.5" customHeight="1">
      <c r="A3454" s="4" t="str">
        <f t="shared" si="103"/>
        <v>1702_각남면_0140</v>
      </c>
      <c r="B3454" s="1">
        <v>1702</v>
      </c>
      <c r="C3454" s="1" t="s">
        <v>12741</v>
      </c>
      <c r="D3454" s="1" t="s">
        <v>12742</v>
      </c>
      <c r="E3454" s="1">
        <v>3453</v>
      </c>
      <c r="F3454" s="1">
        <v>14</v>
      </c>
      <c r="G3454" s="1" t="s">
        <v>5168</v>
      </c>
      <c r="H3454" s="1" t="s">
        <v>7064</v>
      </c>
      <c r="I3454" s="1">
        <v>9</v>
      </c>
      <c r="L3454" s="1">
        <v>3</v>
      </c>
      <c r="M3454" s="1" t="s">
        <v>5292</v>
      </c>
      <c r="N3454" s="1" t="s">
        <v>10133</v>
      </c>
      <c r="T3454" s="1" t="s">
        <v>15306</v>
      </c>
      <c r="U3454" s="1" t="s">
        <v>130</v>
      </c>
      <c r="V3454" s="1" t="s">
        <v>7309</v>
      </c>
      <c r="Y3454" s="1" t="s">
        <v>15566</v>
      </c>
      <c r="Z3454" s="1" t="s">
        <v>8806</v>
      </c>
      <c r="AC3454" s="1">
        <v>20</v>
      </c>
      <c r="AD3454" s="1" t="s">
        <v>263</v>
      </c>
      <c r="AE3454" s="1" t="s">
        <v>9787</v>
      </c>
      <c r="AT3454" s="1" t="s">
        <v>126</v>
      </c>
      <c r="AU3454" s="1" t="s">
        <v>10186</v>
      </c>
      <c r="AV3454" s="1" t="s">
        <v>5553</v>
      </c>
      <c r="AW3454" s="1" t="s">
        <v>10771</v>
      </c>
      <c r="BB3454" s="1" t="s">
        <v>141</v>
      </c>
      <c r="BC3454" s="1" t="s">
        <v>7634</v>
      </c>
      <c r="BD3454" s="1" t="s">
        <v>5298</v>
      </c>
      <c r="BE3454" s="1" t="s">
        <v>9257</v>
      </c>
    </row>
    <row r="3455" spans="1:73" ht="13.5" customHeight="1">
      <c r="A3455" s="4" t="str">
        <f t="shared" si="103"/>
        <v>1702_각남면_0140</v>
      </c>
      <c r="B3455" s="1">
        <v>1702</v>
      </c>
      <c r="C3455" s="1" t="s">
        <v>12741</v>
      </c>
      <c r="D3455" s="1" t="s">
        <v>12742</v>
      </c>
      <c r="E3455" s="1">
        <v>3454</v>
      </c>
      <c r="F3455" s="1">
        <v>14</v>
      </c>
      <c r="G3455" s="1" t="s">
        <v>5168</v>
      </c>
      <c r="H3455" s="1" t="s">
        <v>7064</v>
      </c>
      <c r="I3455" s="1">
        <v>9</v>
      </c>
      <c r="L3455" s="1">
        <v>3</v>
      </c>
      <c r="M3455" s="1" t="s">
        <v>5292</v>
      </c>
      <c r="N3455" s="1" t="s">
        <v>10133</v>
      </c>
      <c r="T3455" s="1" t="s">
        <v>15306</v>
      </c>
      <c r="U3455" s="1" t="s">
        <v>130</v>
      </c>
      <c r="V3455" s="1" t="s">
        <v>7309</v>
      </c>
      <c r="Y3455" s="1" t="s">
        <v>15324</v>
      </c>
      <c r="Z3455" s="1" t="s">
        <v>7903</v>
      </c>
      <c r="AC3455" s="1">
        <v>14</v>
      </c>
      <c r="AD3455" s="1" t="s">
        <v>159</v>
      </c>
      <c r="AE3455" s="1" t="s">
        <v>9777</v>
      </c>
      <c r="AT3455" s="1" t="s">
        <v>126</v>
      </c>
      <c r="AU3455" s="1" t="s">
        <v>10186</v>
      </c>
      <c r="AV3455" s="1" t="s">
        <v>5553</v>
      </c>
      <c r="AW3455" s="1" t="s">
        <v>10771</v>
      </c>
      <c r="BB3455" s="1" t="s">
        <v>141</v>
      </c>
      <c r="BC3455" s="1" t="s">
        <v>7634</v>
      </c>
      <c r="BD3455" s="1" t="s">
        <v>5298</v>
      </c>
      <c r="BE3455" s="1" t="s">
        <v>9257</v>
      </c>
      <c r="BU3455" s="1" t="s">
        <v>3682</v>
      </c>
    </row>
    <row r="3456" spans="1:73" ht="13.5" customHeight="1">
      <c r="A3456" s="4" t="str">
        <f t="shared" si="103"/>
        <v>1702_각남면_0140</v>
      </c>
      <c r="B3456" s="1">
        <v>1702</v>
      </c>
      <c r="C3456" s="1" t="s">
        <v>12741</v>
      </c>
      <c r="D3456" s="1" t="s">
        <v>12742</v>
      </c>
      <c r="E3456" s="1">
        <v>3455</v>
      </c>
      <c r="F3456" s="1">
        <v>14</v>
      </c>
      <c r="G3456" s="1" t="s">
        <v>5168</v>
      </c>
      <c r="H3456" s="1" t="s">
        <v>7064</v>
      </c>
      <c r="I3456" s="1">
        <v>9</v>
      </c>
      <c r="L3456" s="1">
        <v>3</v>
      </c>
      <c r="M3456" s="1" t="s">
        <v>5292</v>
      </c>
      <c r="N3456" s="1" t="s">
        <v>10133</v>
      </c>
      <c r="T3456" s="1" t="s">
        <v>15306</v>
      </c>
      <c r="U3456" s="1" t="s">
        <v>143</v>
      </c>
      <c r="V3456" s="1" t="s">
        <v>7311</v>
      </c>
      <c r="Y3456" s="1" t="s">
        <v>173</v>
      </c>
      <c r="Z3456" s="1" t="s">
        <v>7828</v>
      </c>
      <c r="AC3456" s="1">
        <v>23</v>
      </c>
      <c r="AD3456" s="1" t="s">
        <v>89</v>
      </c>
      <c r="AE3456" s="1" t="s">
        <v>8127</v>
      </c>
      <c r="AT3456" s="1" t="s">
        <v>259</v>
      </c>
      <c r="AU3456" s="1" t="s">
        <v>13350</v>
      </c>
      <c r="AV3456" s="1" t="s">
        <v>2027</v>
      </c>
      <c r="AW3456" s="1" t="s">
        <v>13339</v>
      </c>
      <c r="BB3456" s="1" t="s">
        <v>141</v>
      </c>
      <c r="BC3456" s="1" t="s">
        <v>7634</v>
      </c>
      <c r="BD3456" s="1" t="s">
        <v>1851</v>
      </c>
      <c r="BE3456" s="1" t="s">
        <v>8238</v>
      </c>
    </row>
    <row r="3457" spans="1:73" ht="13.5" customHeight="1">
      <c r="A3457" s="4" t="str">
        <f t="shared" si="103"/>
        <v>1702_각남면_0140</v>
      </c>
      <c r="B3457" s="1">
        <v>1702</v>
      </c>
      <c r="C3457" s="1" t="s">
        <v>12741</v>
      </c>
      <c r="D3457" s="1" t="s">
        <v>12742</v>
      </c>
      <c r="E3457" s="1">
        <v>3456</v>
      </c>
      <c r="F3457" s="1">
        <v>14</v>
      </c>
      <c r="G3457" s="1" t="s">
        <v>5168</v>
      </c>
      <c r="H3457" s="1" t="s">
        <v>7064</v>
      </c>
      <c r="I3457" s="1">
        <v>9</v>
      </c>
      <c r="L3457" s="1">
        <v>3</v>
      </c>
      <c r="M3457" s="1" t="s">
        <v>5292</v>
      </c>
      <c r="N3457" s="1" t="s">
        <v>10133</v>
      </c>
      <c r="T3457" s="1" t="s">
        <v>15306</v>
      </c>
      <c r="U3457" s="1" t="s">
        <v>130</v>
      </c>
      <c r="V3457" s="1" t="s">
        <v>7309</v>
      </c>
      <c r="Y3457" s="1" t="s">
        <v>5554</v>
      </c>
      <c r="Z3457" s="1" t="s">
        <v>9341</v>
      </c>
      <c r="AC3457" s="1">
        <v>15</v>
      </c>
      <c r="AD3457" s="1" t="s">
        <v>70</v>
      </c>
      <c r="AE3457" s="1" t="s">
        <v>9764</v>
      </c>
      <c r="AT3457" s="1" t="s">
        <v>259</v>
      </c>
      <c r="AU3457" s="1" t="s">
        <v>13350</v>
      </c>
      <c r="AV3457" s="1" t="s">
        <v>2027</v>
      </c>
      <c r="AW3457" s="1" t="s">
        <v>13339</v>
      </c>
      <c r="BB3457" s="1" t="s">
        <v>141</v>
      </c>
      <c r="BC3457" s="1" t="s">
        <v>7634</v>
      </c>
      <c r="BD3457" s="1" t="s">
        <v>1851</v>
      </c>
      <c r="BE3457" s="1" t="s">
        <v>8238</v>
      </c>
      <c r="BU3457" s="1" t="s">
        <v>3682</v>
      </c>
    </row>
    <row r="3458" spans="1:73" ht="13.5" customHeight="1">
      <c r="A3458" s="4" t="str">
        <f t="shared" si="103"/>
        <v>1702_각남면_0140</v>
      </c>
      <c r="B3458" s="1">
        <v>1702</v>
      </c>
      <c r="C3458" s="1" t="s">
        <v>12741</v>
      </c>
      <c r="D3458" s="1" t="s">
        <v>12742</v>
      </c>
      <c r="E3458" s="1">
        <v>3457</v>
      </c>
      <c r="F3458" s="1">
        <v>14</v>
      </c>
      <c r="G3458" s="1" t="s">
        <v>5168</v>
      </c>
      <c r="H3458" s="1" t="s">
        <v>7064</v>
      </c>
      <c r="I3458" s="1">
        <v>9</v>
      </c>
      <c r="L3458" s="1">
        <v>3</v>
      </c>
      <c r="M3458" s="1" t="s">
        <v>5292</v>
      </c>
      <c r="N3458" s="1" t="s">
        <v>10133</v>
      </c>
      <c r="T3458" s="1" t="s">
        <v>15306</v>
      </c>
      <c r="U3458" s="1" t="s">
        <v>143</v>
      </c>
      <c r="V3458" s="1" t="s">
        <v>7311</v>
      </c>
      <c r="Y3458" s="1" t="s">
        <v>4378</v>
      </c>
      <c r="Z3458" s="1" t="s">
        <v>8422</v>
      </c>
      <c r="AC3458" s="1">
        <v>14</v>
      </c>
      <c r="AD3458" s="1" t="s">
        <v>159</v>
      </c>
      <c r="AE3458" s="1" t="s">
        <v>9777</v>
      </c>
      <c r="AT3458" s="1" t="s">
        <v>259</v>
      </c>
      <c r="AU3458" s="1" t="s">
        <v>13350</v>
      </c>
      <c r="AV3458" s="1" t="s">
        <v>15367</v>
      </c>
      <c r="AW3458" s="1" t="s">
        <v>10772</v>
      </c>
      <c r="BB3458" s="1" t="s">
        <v>141</v>
      </c>
      <c r="BC3458" s="1" t="s">
        <v>7634</v>
      </c>
      <c r="BD3458" s="1" t="s">
        <v>5551</v>
      </c>
      <c r="BE3458" s="1" t="s">
        <v>9340</v>
      </c>
    </row>
    <row r="3459" spans="1:73" ht="13.5" customHeight="1">
      <c r="A3459" s="4" t="str">
        <f t="shared" si="103"/>
        <v>1702_각남면_0140</v>
      </c>
      <c r="B3459" s="1">
        <v>1702</v>
      </c>
      <c r="C3459" s="1" t="s">
        <v>12741</v>
      </c>
      <c r="D3459" s="1" t="s">
        <v>12742</v>
      </c>
      <c r="E3459" s="1">
        <v>3458</v>
      </c>
      <c r="F3459" s="1">
        <v>14</v>
      </c>
      <c r="G3459" s="1" t="s">
        <v>5168</v>
      </c>
      <c r="H3459" s="1" t="s">
        <v>7064</v>
      </c>
      <c r="I3459" s="1">
        <v>9</v>
      </c>
      <c r="L3459" s="1">
        <v>3</v>
      </c>
      <c r="M3459" s="1" t="s">
        <v>5292</v>
      </c>
      <c r="N3459" s="1" t="s">
        <v>10133</v>
      </c>
      <c r="T3459" s="1" t="s">
        <v>15306</v>
      </c>
      <c r="U3459" s="1" t="s">
        <v>143</v>
      </c>
      <c r="V3459" s="1" t="s">
        <v>7311</v>
      </c>
      <c r="Y3459" s="1" t="s">
        <v>5555</v>
      </c>
      <c r="Z3459" s="1" t="s">
        <v>9342</v>
      </c>
      <c r="AC3459" s="1">
        <v>13</v>
      </c>
      <c r="AD3459" s="1" t="s">
        <v>717</v>
      </c>
      <c r="AE3459" s="1" t="s">
        <v>9812</v>
      </c>
      <c r="AT3459" s="1" t="s">
        <v>566</v>
      </c>
      <c r="AU3459" s="1" t="s">
        <v>10061</v>
      </c>
      <c r="AV3459" s="1" t="s">
        <v>5556</v>
      </c>
      <c r="AW3459" s="1" t="s">
        <v>13393</v>
      </c>
      <c r="BB3459" s="1" t="s">
        <v>141</v>
      </c>
      <c r="BC3459" s="1" t="s">
        <v>7634</v>
      </c>
      <c r="BD3459" s="1" t="s">
        <v>5557</v>
      </c>
      <c r="BE3459" s="1" t="s">
        <v>8555</v>
      </c>
    </row>
    <row r="3460" spans="1:73" ht="13.5" customHeight="1">
      <c r="A3460" s="4" t="str">
        <f t="shared" si="103"/>
        <v>1702_각남면_0140</v>
      </c>
      <c r="B3460" s="1">
        <v>1702</v>
      </c>
      <c r="C3460" s="1" t="s">
        <v>12741</v>
      </c>
      <c r="D3460" s="1" t="s">
        <v>12742</v>
      </c>
      <c r="E3460" s="1">
        <v>3459</v>
      </c>
      <c r="F3460" s="1">
        <v>14</v>
      </c>
      <c r="G3460" s="1" t="s">
        <v>5168</v>
      </c>
      <c r="H3460" s="1" t="s">
        <v>7064</v>
      </c>
      <c r="I3460" s="1">
        <v>9</v>
      </c>
      <c r="L3460" s="1">
        <v>3</v>
      </c>
      <c r="M3460" s="1" t="s">
        <v>5292</v>
      </c>
      <c r="N3460" s="1" t="s">
        <v>10133</v>
      </c>
      <c r="T3460" s="1" t="s">
        <v>15306</v>
      </c>
      <c r="U3460" s="1" t="s">
        <v>143</v>
      </c>
      <c r="V3460" s="1" t="s">
        <v>7311</v>
      </c>
      <c r="Y3460" s="1" t="s">
        <v>5558</v>
      </c>
      <c r="Z3460" s="1" t="s">
        <v>9343</v>
      </c>
      <c r="AC3460" s="1">
        <v>14</v>
      </c>
      <c r="AD3460" s="1" t="s">
        <v>159</v>
      </c>
      <c r="AE3460" s="1" t="s">
        <v>9777</v>
      </c>
      <c r="AT3460" s="1" t="s">
        <v>259</v>
      </c>
      <c r="AU3460" s="1" t="s">
        <v>13350</v>
      </c>
      <c r="AV3460" s="1" t="s">
        <v>5559</v>
      </c>
      <c r="AW3460" s="1" t="s">
        <v>13445</v>
      </c>
      <c r="BB3460" s="1" t="s">
        <v>141</v>
      </c>
      <c r="BC3460" s="1" t="s">
        <v>7634</v>
      </c>
      <c r="BD3460" s="1" t="s">
        <v>1851</v>
      </c>
      <c r="BE3460" s="1" t="s">
        <v>8238</v>
      </c>
    </row>
    <row r="3461" spans="1:73" ht="13.5" customHeight="1">
      <c r="A3461" s="4" t="str">
        <f t="shared" si="103"/>
        <v>1702_각남면_0140</v>
      </c>
      <c r="B3461" s="1">
        <v>1702</v>
      </c>
      <c r="C3461" s="1" t="s">
        <v>12741</v>
      </c>
      <c r="D3461" s="1" t="s">
        <v>12742</v>
      </c>
      <c r="E3461" s="1">
        <v>3460</v>
      </c>
      <c r="F3461" s="1">
        <v>14</v>
      </c>
      <c r="G3461" s="1" t="s">
        <v>5168</v>
      </c>
      <c r="H3461" s="1" t="s">
        <v>7064</v>
      </c>
      <c r="I3461" s="1">
        <v>9</v>
      </c>
      <c r="L3461" s="1">
        <v>4</v>
      </c>
      <c r="M3461" s="1" t="s">
        <v>5323</v>
      </c>
      <c r="N3461" s="1" t="s">
        <v>10136</v>
      </c>
      <c r="Q3461" s="1" t="s">
        <v>5560</v>
      </c>
      <c r="R3461" s="1" t="s">
        <v>12808</v>
      </c>
      <c r="T3461" s="1" t="s">
        <v>14194</v>
      </c>
      <c r="U3461" s="1" t="s">
        <v>55</v>
      </c>
      <c r="V3461" s="1" t="s">
        <v>7306</v>
      </c>
      <c r="W3461" s="1" t="s">
        <v>166</v>
      </c>
      <c r="X3461" s="1" t="s">
        <v>7754</v>
      </c>
      <c r="Y3461" s="1" t="s">
        <v>5561</v>
      </c>
      <c r="Z3461" s="1" t="s">
        <v>9344</v>
      </c>
      <c r="AC3461" s="1">
        <v>22</v>
      </c>
      <c r="AD3461" s="1" t="s">
        <v>465</v>
      </c>
      <c r="AE3461" s="1" t="s">
        <v>9802</v>
      </c>
      <c r="AJ3461" s="1" t="s">
        <v>17</v>
      </c>
      <c r="AK3461" s="1" t="s">
        <v>9936</v>
      </c>
      <c r="AL3461" s="1" t="s">
        <v>97</v>
      </c>
      <c r="AM3461" s="1" t="s">
        <v>9880</v>
      </c>
      <c r="AT3461" s="1" t="s">
        <v>207</v>
      </c>
      <c r="AU3461" s="1" t="s">
        <v>10187</v>
      </c>
      <c r="AV3461" s="1" t="s">
        <v>5562</v>
      </c>
      <c r="AW3461" s="1" t="s">
        <v>8340</v>
      </c>
      <c r="BG3461" s="1" t="s">
        <v>5516</v>
      </c>
      <c r="BH3461" s="1" t="s">
        <v>7653</v>
      </c>
      <c r="BI3461" s="1" t="s">
        <v>5244</v>
      </c>
      <c r="BJ3461" s="1" t="s">
        <v>9331</v>
      </c>
      <c r="BK3461" s="1" t="s">
        <v>5245</v>
      </c>
      <c r="BL3461" s="1" t="s">
        <v>10245</v>
      </c>
      <c r="BM3461" s="1" t="s">
        <v>15548</v>
      </c>
      <c r="BN3461" s="1" t="s">
        <v>7805</v>
      </c>
      <c r="BO3461" s="1" t="s">
        <v>207</v>
      </c>
      <c r="BP3461" s="1" t="s">
        <v>10187</v>
      </c>
      <c r="BQ3461" s="1" t="s">
        <v>5563</v>
      </c>
      <c r="BR3461" s="1" t="s">
        <v>13725</v>
      </c>
      <c r="BS3461" s="1" t="s">
        <v>5564</v>
      </c>
      <c r="BT3461" s="1" t="s">
        <v>12685</v>
      </c>
    </row>
    <row r="3462" spans="1:73" ht="13.5" customHeight="1">
      <c r="A3462" s="4" t="str">
        <f t="shared" si="103"/>
        <v>1702_각남면_0140</v>
      </c>
      <c r="B3462" s="1">
        <v>1702</v>
      </c>
      <c r="C3462" s="1" t="s">
        <v>12741</v>
      </c>
      <c r="D3462" s="1" t="s">
        <v>12742</v>
      </c>
      <c r="E3462" s="1">
        <v>3461</v>
      </c>
      <c r="F3462" s="1">
        <v>14</v>
      </c>
      <c r="G3462" s="1" t="s">
        <v>5168</v>
      </c>
      <c r="H3462" s="1" t="s">
        <v>7064</v>
      </c>
      <c r="I3462" s="1">
        <v>9</v>
      </c>
      <c r="L3462" s="1">
        <v>4</v>
      </c>
      <c r="M3462" s="1" t="s">
        <v>5323</v>
      </c>
      <c r="N3462" s="1" t="s">
        <v>10136</v>
      </c>
      <c r="S3462" s="1" t="s">
        <v>3855</v>
      </c>
      <c r="T3462" s="1" t="s">
        <v>7274</v>
      </c>
      <c r="W3462" s="1" t="s">
        <v>76</v>
      </c>
      <c r="X3462" s="1" t="s">
        <v>12974</v>
      </c>
      <c r="Y3462" s="1" t="s">
        <v>119</v>
      </c>
      <c r="Z3462" s="1" t="s">
        <v>7818</v>
      </c>
      <c r="AC3462" s="1">
        <v>48</v>
      </c>
      <c r="AD3462" s="1" t="s">
        <v>664</v>
      </c>
      <c r="AE3462" s="1" t="s">
        <v>9811</v>
      </c>
    </row>
    <row r="3463" spans="1:73" ht="13.5" customHeight="1">
      <c r="A3463" s="4" t="str">
        <f t="shared" si="103"/>
        <v>1702_각남면_0140</v>
      </c>
      <c r="B3463" s="1">
        <v>1702</v>
      </c>
      <c r="C3463" s="1" t="s">
        <v>12741</v>
      </c>
      <c r="D3463" s="1" t="s">
        <v>12742</v>
      </c>
      <c r="E3463" s="1">
        <v>3462</v>
      </c>
      <c r="F3463" s="1">
        <v>14</v>
      </c>
      <c r="G3463" s="1" t="s">
        <v>5168</v>
      </c>
      <c r="H3463" s="1" t="s">
        <v>7064</v>
      </c>
      <c r="I3463" s="1">
        <v>9</v>
      </c>
      <c r="L3463" s="1">
        <v>4</v>
      </c>
      <c r="M3463" s="1" t="s">
        <v>5323</v>
      </c>
      <c r="N3463" s="1" t="s">
        <v>10136</v>
      </c>
      <c r="S3463" s="1" t="s">
        <v>49</v>
      </c>
      <c r="T3463" s="1" t="s">
        <v>2878</v>
      </c>
      <c r="W3463" s="1" t="s">
        <v>1500</v>
      </c>
      <c r="X3463" s="1" t="s">
        <v>7780</v>
      </c>
      <c r="Y3463" s="1" t="s">
        <v>119</v>
      </c>
      <c r="Z3463" s="1" t="s">
        <v>7818</v>
      </c>
      <c r="AC3463" s="1">
        <v>25</v>
      </c>
      <c r="AD3463" s="1" t="s">
        <v>125</v>
      </c>
      <c r="AE3463" s="1" t="s">
        <v>9771</v>
      </c>
      <c r="AF3463" s="1" t="s">
        <v>100</v>
      </c>
      <c r="AG3463" s="1" t="s">
        <v>9819</v>
      </c>
      <c r="AJ3463" s="1" t="s">
        <v>2054</v>
      </c>
      <c r="AK3463" s="1" t="s">
        <v>9990</v>
      </c>
      <c r="AL3463" s="1" t="s">
        <v>1501</v>
      </c>
      <c r="AM3463" s="1" t="s">
        <v>10005</v>
      </c>
      <c r="AT3463" s="1" t="s">
        <v>55</v>
      </c>
      <c r="AU3463" s="1" t="s">
        <v>7306</v>
      </c>
      <c r="AV3463" s="1" t="s">
        <v>5565</v>
      </c>
      <c r="AW3463" s="1" t="s">
        <v>9700</v>
      </c>
      <c r="BG3463" s="1" t="s">
        <v>1842</v>
      </c>
      <c r="BH3463" s="1" t="s">
        <v>7605</v>
      </c>
      <c r="BI3463" s="1" t="s">
        <v>5566</v>
      </c>
      <c r="BJ3463" s="1" t="s">
        <v>11420</v>
      </c>
      <c r="BK3463" s="1" t="s">
        <v>5567</v>
      </c>
      <c r="BL3463" s="1" t="s">
        <v>13584</v>
      </c>
      <c r="BM3463" s="1" t="s">
        <v>5568</v>
      </c>
      <c r="BN3463" s="1" t="s">
        <v>11883</v>
      </c>
      <c r="BO3463" s="1" t="s">
        <v>4201</v>
      </c>
      <c r="BP3463" s="1" t="s">
        <v>12006</v>
      </c>
      <c r="BQ3463" s="1" t="s">
        <v>5569</v>
      </c>
      <c r="BR3463" s="1" t="s">
        <v>12506</v>
      </c>
      <c r="BS3463" s="1" t="s">
        <v>1686</v>
      </c>
      <c r="BT3463" s="1" t="s">
        <v>7135</v>
      </c>
    </row>
    <row r="3464" spans="1:73" ht="13.5" customHeight="1">
      <c r="A3464" s="4" t="str">
        <f t="shared" si="103"/>
        <v>1702_각남면_0140</v>
      </c>
      <c r="B3464" s="1">
        <v>1702</v>
      </c>
      <c r="C3464" s="1" t="s">
        <v>12741</v>
      </c>
      <c r="D3464" s="1" t="s">
        <v>12742</v>
      </c>
      <c r="E3464" s="1">
        <v>3463</v>
      </c>
      <c r="F3464" s="1">
        <v>14</v>
      </c>
      <c r="G3464" s="1" t="s">
        <v>5168</v>
      </c>
      <c r="H3464" s="1" t="s">
        <v>7064</v>
      </c>
      <c r="I3464" s="1">
        <v>9</v>
      </c>
      <c r="L3464" s="1">
        <v>4</v>
      </c>
      <c r="M3464" s="1" t="s">
        <v>5323</v>
      </c>
      <c r="N3464" s="1" t="s">
        <v>10136</v>
      </c>
      <c r="T3464" s="1" t="s">
        <v>15306</v>
      </c>
      <c r="U3464" s="1" t="s">
        <v>138</v>
      </c>
      <c r="V3464" s="1" t="s">
        <v>7310</v>
      </c>
      <c r="Y3464" s="1" t="s">
        <v>4842</v>
      </c>
      <c r="Z3464" s="1" t="s">
        <v>9345</v>
      </c>
      <c r="AC3464" s="1">
        <v>30</v>
      </c>
      <c r="AD3464" s="1" t="s">
        <v>78</v>
      </c>
      <c r="AE3464" s="1" t="s">
        <v>9767</v>
      </c>
      <c r="AT3464" s="1" t="s">
        <v>259</v>
      </c>
      <c r="AU3464" s="1" t="s">
        <v>13350</v>
      </c>
      <c r="AV3464" s="1" t="s">
        <v>858</v>
      </c>
      <c r="AW3464" s="1" t="s">
        <v>10768</v>
      </c>
      <c r="BB3464" s="1" t="s">
        <v>141</v>
      </c>
      <c r="BC3464" s="1" t="s">
        <v>7634</v>
      </c>
      <c r="BD3464" s="1" t="s">
        <v>215</v>
      </c>
      <c r="BE3464" s="1" t="s">
        <v>7837</v>
      </c>
    </row>
    <row r="3465" spans="1:73" ht="13.5" customHeight="1">
      <c r="A3465" s="4" t="str">
        <f t="shared" si="103"/>
        <v>1702_각남면_0140</v>
      </c>
      <c r="B3465" s="1">
        <v>1702</v>
      </c>
      <c r="C3465" s="1" t="s">
        <v>12741</v>
      </c>
      <c r="D3465" s="1" t="s">
        <v>12742</v>
      </c>
      <c r="E3465" s="1">
        <v>3464</v>
      </c>
      <c r="F3465" s="1">
        <v>14</v>
      </c>
      <c r="G3465" s="1" t="s">
        <v>5168</v>
      </c>
      <c r="H3465" s="1" t="s">
        <v>7064</v>
      </c>
      <c r="I3465" s="1">
        <v>9</v>
      </c>
      <c r="L3465" s="1">
        <v>4</v>
      </c>
      <c r="M3465" s="1" t="s">
        <v>5323</v>
      </c>
      <c r="N3465" s="1" t="s">
        <v>10136</v>
      </c>
      <c r="T3465" s="1" t="s">
        <v>15306</v>
      </c>
      <c r="U3465" s="1" t="s">
        <v>130</v>
      </c>
      <c r="V3465" s="1" t="s">
        <v>7309</v>
      </c>
      <c r="Y3465" s="1" t="s">
        <v>15567</v>
      </c>
      <c r="Z3465" s="1" t="s">
        <v>9346</v>
      </c>
      <c r="AC3465" s="1">
        <v>35</v>
      </c>
      <c r="AD3465" s="1" t="s">
        <v>135</v>
      </c>
      <c r="AE3465" s="1" t="s">
        <v>9773</v>
      </c>
      <c r="AT3465" s="1" t="s">
        <v>57</v>
      </c>
      <c r="AU3465" s="1" t="s">
        <v>7320</v>
      </c>
      <c r="AV3465" s="1" t="s">
        <v>408</v>
      </c>
      <c r="AW3465" s="1" t="s">
        <v>9800</v>
      </c>
      <c r="BB3465" s="1" t="s">
        <v>141</v>
      </c>
      <c r="BC3465" s="1" t="s">
        <v>7634</v>
      </c>
      <c r="BD3465" s="1" t="s">
        <v>15802</v>
      </c>
      <c r="BE3465" s="1" t="s">
        <v>13044</v>
      </c>
    </row>
    <row r="3466" spans="1:73" ht="13.5" customHeight="1">
      <c r="A3466" s="4" t="str">
        <f t="shared" si="103"/>
        <v>1702_각남면_0140</v>
      </c>
      <c r="B3466" s="1">
        <v>1702</v>
      </c>
      <c r="C3466" s="1" t="s">
        <v>12741</v>
      </c>
      <c r="D3466" s="1" t="s">
        <v>12742</v>
      </c>
      <c r="E3466" s="1">
        <v>3465</v>
      </c>
      <c r="F3466" s="1">
        <v>14</v>
      </c>
      <c r="G3466" s="1" t="s">
        <v>5168</v>
      </c>
      <c r="H3466" s="1" t="s">
        <v>7064</v>
      </c>
      <c r="I3466" s="1">
        <v>9</v>
      </c>
      <c r="L3466" s="1">
        <v>4</v>
      </c>
      <c r="M3466" s="1" t="s">
        <v>5323</v>
      </c>
      <c r="N3466" s="1" t="s">
        <v>10136</v>
      </c>
      <c r="T3466" s="1" t="s">
        <v>15306</v>
      </c>
      <c r="U3466" s="1" t="s">
        <v>130</v>
      </c>
      <c r="V3466" s="1" t="s">
        <v>7309</v>
      </c>
      <c r="Y3466" s="1" t="s">
        <v>5570</v>
      </c>
      <c r="Z3466" s="1" t="s">
        <v>13052</v>
      </c>
      <c r="AC3466" s="1">
        <v>15</v>
      </c>
      <c r="AD3466" s="1" t="s">
        <v>70</v>
      </c>
      <c r="AE3466" s="1" t="s">
        <v>9764</v>
      </c>
      <c r="AT3466" s="1" t="s">
        <v>259</v>
      </c>
      <c r="AU3466" s="1" t="s">
        <v>13350</v>
      </c>
      <c r="AV3466" s="1" t="s">
        <v>15568</v>
      </c>
      <c r="AW3466" s="1" t="s">
        <v>13441</v>
      </c>
      <c r="BB3466" s="1" t="s">
        <v>141</v>
      </c>
      <c r="BC3466" s="1" t="s">
        <v>7634</v>
      </c>
      <c r="BD3466" s="1" t="s">
        <v>15567</v>
      </c>
      <c r="BE3466" s="1" t="s">
        <v>9346</v>
      </c>
    </row>
    <row r="3467" spans="1:73" ht="13.5" customHeight="1">
      <c r="A3467" s="4" t="str">
        <f t="shared" si="103"/>
        <v>1702_각남면_0140</v>
      </c>
      <c r="B3467" s="1">
        <v>1702</v>
      </c>
      <c r="C3467" s="1" t="s">
        <v>12741</v>
      </c>
      <c r="D3467" s="1" t="s">
        <v>12742</v>
      </c>
      <c r="E3467" s="1">
        <v>3466</v>
      </c>
      <c r="F3467" s="1">
        <v>14</v>
      </c>
      <c r="G3467" s="1" t="s">
        <v>5168</v>
      </c>
      <c r="H3467" s="1" t="s">
        <v>7064</v>
      </c>
      <c r="I3467" s="1">
        <v>9</v>
      </c>
      <c r="L3467" s="1">
        <v>4</v>
      </c>
      <c r="M3467" s="1" t="s">
        <v>5323</v>
      </c>
      <c r="N3467" s="1" t="s">
        <v>10136</v>
      </c>
      <c r="T3467" s="1" t="s">
        <v>15306</v>
      </c>
      <c r="U3467" s="1" t="s">
        <v>130</v>
      </c>
      <c r="V3467" s="1" t="s">
        <v>7309</v>
      </c>
      <c r="Y3467" s="1" t="s">
        <v>12698</v>
      </c>
      <c r="Z3467" s="1" t="s">
        <v>13095</v>
      </c>
      <c r="AC3467" s="1">
        <v>29</v>
      </c>
      <c r="AD3467" s="1" t="s">
        <v>232</v>
      </c>
      <c r="AE3467" s="1" t="s">
        <v>9785</v>
      </c>
      <c r="AT3467" s="1" t="s">
        <v>126</v>
      </c>
      <c r="AU3467" s="1" t="s">
        <v>10186</v>
      </c>
      <c r="AV3467" s="1" t="s">
        <v>12730</v>
      </c>
      <c r="AW3467" s="1" t="s">
        <v>13456</v>
      </c>
      <c r="BB3467" s="1" t="s">
        <v>141</v>
      </c>
      <c r="BC3467" s="1" t="s">
        <v>7634</v>
      </c>
      <c r="BD3467" s="1" t="s">
        <v>5298</v>
      </c>
      <c r="BE3467" s="1" t="s">
        <v>9257</v>
      </c>
    </row>
    <row r="3468" spans="1:73" ht="13.5" customHeight="1">
      <c r="A3468" s="4" t="str">
        <f t="shared" si="103"/>
        <v>1702_각남면_0140</v>
      </c>
      <c r="B3468" s="1">
        <v>1702</v>
      </c>
      <c r="C3468" s="1" t="s">
        <v>12741</v>
      </c>
      <c r="D3468" s="1" t="s">
        <v>12742</v>
      </c>
      <c r="E3468" s="1">
        <v>3467</v>
      </c>
      <c r="F3468" s="1">
        <v>14</v>
      </c>
      <c r="G3468" s="1" t="s">
        <v>5168</v>
      </c>
      <c r="H3468" s="1" t="s">
        <v>7064</v>
      </c>
      <c r="I3468" s="1">
        <v>9</v>
      </c>
      <c r="L3468" s="1">
        <v>4</v>
      </c>
      <c r="M3468" s="1" t="s">
        <v>5323</v>
      </c>
      <c r="N3468" s="1" t="s">
        <v>10136</v>
      </c>
      <c r="T3468" s="1" t="s">
        <v>15306</v>
      </c>
      <c r="U3468" s="1" t="s">
        <v>130</v>
      </c>
      <c r="V3468" s="1" t="s">
        <v>7309</v>
      </c>
      <c r="Y3468" s="1" t="s">
        <v>12710</v>
      </c>
      <c r="Z3468" s="1" t="s">
        <v>13091</v>
      </c>
      <c r="AC3468" s="1">
        <v>49</v>
      </c>
      <c r="AD3468" s="1" t="s">
        <v>145</v>
      </c>
      <c r="AE3468" s="1" t="s">
        <v>9775</v>
      </c>
      <c r="AT3468" s="1" t="s">
        <v>126</v>
      </c>
      <c r="AU3468" s="1" t="s">
        <v>10186</v>
      </c>
      <c r="AV3468" s="1" t="s">
        <v>427</v>
      </c>
      <c r="AW3468" s="1" t="s">
        <v>7904</v>
      </c>
      <c r="BB3468" s="1" t="s">
        <v>128</v>
      </c>
      <c r="BC3468" s="1" t="s">
        <v>13465</v>
      </c>
      <c r="BD3468" s="1" t="s">
        <v>5571</v>
      </c>
      <c r="BE3468" s="1" t="s">
        <v>13480</v>
      </c>
    </row>
    <row r="3469" spans="1:73" ht="13.5" customHeight="1">
      <c r="A3469" s="4" t="str">
        <f t="shared" si="103"/>
        <v>1702_각남면_0140</v>
      </c>
      <c r="B3469" s="1">
        <v>1702</v>
      </c>
      <c r="C3469" s="1" t="s">
        <v>12741</v>
      </c>
      <c r="D3469" s="1" t="s">
        <v>12742</v>
      </c>
      <c r="E3469" s="1">
        <v>3468</v>
      </c>
      <c r="F3469" s="1">
        <v>14</v>
      </c>
      <c r="G3469" s="1" t="s">
        <v>5168</v>
      </c>
      <c r="H3469" s="1" t="s">
        <v>7064</v>
      </c>
      <c r="I3469" s="1">
        <v>9</v>
      </c>
      <c r="L3469" s="1">
        <v>4</v>
      </c>
      <c r="M3469" s="1" t="s">
        <v>5323</v>
      </c>
      <c r="N3469" s="1" t="s">
        <v>10136</v>
      </c>
      <c r="T3469" s="1" t="s">
        <v>15306</v>
      </c>
      <c r="U3469" s="1" t="s">
        <v>130</v>
      </c>
      <c r="V3469" s="1" t="s">
        <v>7309</v>
      </c>
      <c r="Y3469" s="1" t="s">
        <v>5326</v>
      </c>
      <c r="Z3469" s="1" t="s">
        <v>13076</v>
      </c>
      <c r="AC3469" s="1">
        <v>13</v>
      </c>
      <c r="AD3469" s="1" t="s">
        <v>717</v>
      </c>
      <c r="AE3469" s="1" t="s">
        <v>9812</v>
      </c>
      <c r="AT3469" s="1" t="s">
        <v>126</v>
      </c>
      <c r="AU3469" s="1" t="s">
        <v>10186</v>
      </c>
      <c r="AV3469" s="1" t="s">
        <v>441</v>
      </c>
      <c r="AW3469" s="1" t="s">
        <v>8339</v>
      </c>
      <c r="BB3469" s="1" t="s">
        <v>141</v>
      </c>
      <c r="BC3469" s="1" t="s">
        <v>7634</v>
      </c>
      <c r="BD3469" s="1" t="s">
        <v>12710</v>
      </c>
      <c r="BE3469" s="1" t="s">
        <v>13091</v>
      </c>
    </row>
    <row r="3470" spans="1:73" ht="13.5" customHeight="1">
      <c r="A3470" s="4" t="str">
        <f t="shared" si="103"/>
        <v>1702_각남면_0140</v>
      </c>
      <c r="B3470" s="1">
        <v>1702</v>
      </c>
      <c r="C3470" s="1" t="s">
        <v>12741</v>
      </c>
      <c r="D3470" s="1" t="s">
        <v>12742</v>
      </c>
      <c r="E3470" s="1">
        <v>3469</v>
      </c>
      <c r="F3470" s="1">
        <v>14</v>
      </c>
      <c r="G3470" s="1" t="s">
        <v>5168</v>
      </c>
      <c r="H3470" s="1" t="s">
        <v>7064</v>
      </c>
      <c r="I3470" s="1">
        <v>9</v>
      </c>
      <c r="L3470" s="1">
        <v>4</v>
      </c>
      <c r="M3470" s="1" t="s">
        <v>5323</v>
      </c>
      <c r="N3470" s="1" t="s">
        <v>10136</v>
      </c>
      <c r="T3470" s="1" t="s">
        <v>15306</v>
      </c>
      <c r="U3470" s="1" t="s">
        <v>130</v>
      </c>
      <c r="V3470" s="1" t="s">
        <v>7309</v>
      </c>
      <c r="Y3470" s="1" t="s">
        <v>5572</v>
      </c>
      <c r="Z3470" s="1" t="s">
        <v>9347</v>
      </c>
      <c r="AC3470" s="1">
        <v>11</v>
      </c>
      <c r="AD3470" s="1" t="s">
        <v>495</v>
      </c>
      <c r="AE3470" s="1" t="s">
        <v>9805</v>
      </c>
      <c r="AT3470" s="1" t="s">
        <v>126</v>
      </c>
      <c r="AU3470" s="1" t="s">
        <v>10186</v>
      </c>
      <c r="AV3470" s="1" t="s">
        <v>12730</v>
      </c>
      <c r="AW3470" s="1" t="s">
        <v>13456</v>
      </c>
      <c r="BB3470" s="1" t="s">
        <v>141</v>
      </c>
      <c r="BC3470" s="1" t="s">
        <v>7634</v>
      </c>
      <c r="BD3470" s="1" t="s">
        <v>5298</v>
      </c>
      <c r="BE3470" s="1" t="s">
        <v>9257</v>
      </c>
    </row>
    <row r="3471" spans="1:73" ht="13.5" customHeight="1">
      <c r="A3471" s="4" t="str">
        <f t="shared" si="103"/>
        <v>1702_각남면_0140</v>
      </c>
      <c r="B3471" s="1">
        <v>1702</v>
      </c>
      <c r="C3471" s="1" t="s">
        <v>12741</v>
      </c>
      <c r="D3471" s="1" t="s">
        <v>12742</v>
      </c>
      <c r="E3471" s="1">
        <v>3470</v>
      </c>
      <c r="F3471" s="1">
        <v>14</v>
      </c>
      <c r="G3471" s="1" t="s">
        <v>5168</v>
      </c>
      <c r="H3471" s="1" t="s">
        <v>7064</v>
      </c>
      <c r="I3471" s="1">
        <v>9</v>
      </c>
      <c r="L3471" s="1">
        <v>4</v>
      </c>
      <c r="M3471" s="1" t="s">
        <v>5323</v>
      </c>
      <c r="N3471" s="1" t="s">
        <v>10136</v>
      </c>
      <c r="T3471" s="1" t="s">
        <v>15306</v>
      </c>
      <c r="U3471" s="1" t="s">
        <v>130</v>
      </c>
      <c r="V3471" s="1" t="s">
        <v>7309</v>
      </c>
      <c r="Y3471" s="1" t="s">
        <v>5573</v>
      </c>
      <c r="Z3471" s="1" t="s">
        <v>9348</v>
      </c>
      <c r="AC3471" s="1">
        <v>23</v>
      </c>
      <c r="AD3471" s="1" t="s">
        <v>89</v>
      </c>
      <c r="AE3471" s="1" t="s">
        <v>8127</v>
      </c>
      <c r="AV3471" s="1" t="s">
        <v>4858</v>
      </c>
      <c r="AW3471" s="1" t="s">
        <v>13452</v>
      </c>
      <c r="BB3471" s="1" t="s">
        <v>141</v>
      </c>
      <c r="BC3471" s="1" t="s">
        <v>7634</v>
      </c>
      <c r="BD3471" s="1" t="s">
        <v>3447</v>
      </c>
      <c r="BE3471" s="1" t="s">
        <v>8681</v>
      </c>
    </row>
    <row r="3472" spans="1:73" ht="13.5" customHeight="1">
      <c r="A3472" s="4" t="str">
        <f t="shared" si="103"/>
        <v>1702_각남면_0140</v>
      </c>
      <c r="B3472" s="1">
        <v>1702</v>
      </c>
      <c r="C3472" s="1" t="s">
        <v>12741</v>
      </c>
      <c r="D3472" s="1" t="s">
        <v>12742</v>
      </c>
      <c r="E3472" s="1">
        <v>3471</v>
      </c>
      <c r="F3472" s="1">
        <v>14</v>
      </c>
      <c r="G3472" s="1" t="s">
        <v>5168</v>
      </c>
      <c r="H3472" s="1" t="s">
        <v>7064</v>
      </c>
      <c r="I3472" s="1">
        <v>9</v>
      </c>
      <c r="L3472" s="1">
        <v>4</v>
      </c>
      <c r="M3472" s="1" t="s">
        <v>5323</v>
      </c>
      <c r="N3472" s="1" t="s">
        <v>10136</v>
      </c>
      <c r="T3472" s="1" t="s">
        <v>15306</v>
      </c>
      <c r="U3472" s="1" t="s">
        <v>130</v>
      </c>
      <c r="V3472" s="1" t="s">
        <v>7309</v>
      </c>
      <c r="Y3472" s="1" t="s">
        <v>5574</v>
      </c>
      <c r="Z3472" s="1" t="s">
        <v>9349</v>
      </c>
      <c r="AC3472" s="1">
        <v>34</v>
      </c>
      <c r="AD3472" s="1" t="s">
        <v>174</v>
      </c>
      <c r="AE3472" s="1" t="s">
        <v>9779</v>
      </c>
      <c r="AT3472" s="1" t="s">
        <v>57</v>
      </c>
      <c r="AU3472" s="1" t="s">
        <v>7320</v>
      </c>
      <c r="AV3472" s="1" t="s">
        <v>2602</v>
      </c>
      <c r="AW3472" s="1" t="s">
        <v>8838</v>
      </c>
      <c r="BB3472" s="1" t="s">
        <v>141</v>
      </c>
      <c r="BC3472" s="1" t="s">
        <v>7634</v>
      </c>
      <c r="BD3472" s="1" t="s">
        <v>5533</v>
      </c>
      <c r="BE3472" s="1" t="s">
        <v>9392</v>
      </c>
    </row>
    <row r="3473" spans="1:73" ht="13.5" customHeight="1">
      <c r="A3473" s="4" t="str">
        <f t="shared" si="103"/>
        <v>1702_각남면_0140</v>
      </c>
      <c r="B3473" s="1">
        <v>1702</v>
      </c>
      <c r="C3473" s="1" t="s">
        <v>12741</v>
      </c>
      <c r="D3473" s="1" t="s">
        <v>12742</v>
      </c>
      <c r="E3473" s="1">
        <v>3472</v>
      </c>
      <c r="F3473" s="1">
        <v>14</v>
      </c>
      <c r="G3473" s="1" t="s">
        <v>5168</v>
      </c>
      <c r="H3473" s="1" t="s">
        <v>7064</v>
      </c>
      <c r="I3473" s="1">
        <v>9</v>
      </c>
      <c r="L3473" s="1">
        <v>4</v>
      </c>
      <c r="M3473" s="1" t="s">
        <v>5323</v>
      </c>
      <c r="N3473" s="1" t="s">
        <v>10136</v>
      </c>
      <c r="T3473" s="1" t="s">
        <v>15306</v>
      </c>
      <c r="U3473" s="1" t="s">
        <v>143</v>
      </c>
      <c r="V3473" s="1" t="s">
        <v>7311</v>
      </c>
      <c r="Y3473" s="1" t="s">
        <v>2576</v>
      </c>
      <c r="Z3473" s="1" t="s">
        <v>9350</v>
      </c>
      <c r="AC3473" s="1">
        <v>29</v>
      </c>
      <c r="AD3473" s="1" t="s">
        <v>232</v>
      </c>
      <c r="AE3473" s="1" t="s">
        <v>9785</v>
      </c>
      <c r="AT3473" s="1" t="s">
        <v>57</v>
      </c>
      <c r="AU3473" s="1" t="s">
        <v>7320</v>
      </c>
      <c r="AV3473" s="1" t="s">
        <v>2602</v>
      </c>
      <c r="AW3473" s="1" t="s">
        <v>8838</v>
      </c>
      <c r="BB3473" s="1" t="s">
        <v>141</v>
      </c>
      <c r="BC3473" s="1" t="s">
        <v>7634</v>
      </c>
      <c r="BD3473" s="1" t="s">
        <v>5533</v>
      </c>
      <c r="BE3473" s="1" t="s">
        <v>9392</v>
      </c>
      <c r="BU3473" s="1" t="s">
        <v>3682</v>
      </c>
    </row>
    <row r="3474" spans="1:73" ht="13.5" customHeight="1">
      <c r="A3474" s="4" t="str">
        <f t="shared" ref="A3474:A3504" si="104">HYPERLINK("http://kyu.snu.ac.kr/sdhj/index.jsp?type=hj/GK14658_00IH_0001_0140.jpg","1702_각남면_0140")</f>
        <v>1702_각남면_0140</v>
      </c>
      <c r="B3474" s="1">
        <v>1702</v>
      </c>
      <c r="C3474" s="1" t="s">
        <v>12741</v>
      </c>
      <c r="D3474" s="1" t="s">
        <v>12742</v>
      </c>
      <c r="E3474" s="1">
        <v>3473</v>
      </c>
      <c r="F3474" s="1">
        <v>14</v>
      </c>
      <c r="G3474" s="1" t="s">
        <v>5168</v>
      </c>
      <c r="H3474" s="1" t="s">
        <v>7064</v>
      </c>
      <c r="I3474" s="1">
        <v>9</v>
      </c>
      <c r="L3474" s="1">
        <v>5</v>
      </c>
      <c r="M3474" s="1" t="s">
        <v>1032</v>
      </c>
      <c r="N3474" s="1" t="s">
        <v>9351</v>
      </c>
      <c r="T3474" s="1" t="s">
        <v>14194</v>
      </c>
      <c r="U3474" s="1" t="s">
        <v>57</v>
      </c>
      <c r="V3474" s="1" t="s">
        <v>7320</v>
      </c>
      <c r="Y3474" s="1" t="s">
        <v>1032</v>
      </c>
      <c r="Z3474" s="1" t="s">
        <v>9351</v>
      </c>
      <c r="AC3474" s="1">
        <v>77</v>
      </c>
      <c r="AD3474" s="1" t="s">
        <v>157</v>
      </c>
      <c r="AE3474" s="1" t="s">
        <v>9776</v>
      </c>
      <c r="AJ3474" s="1" t="s">
        <v>17</v>
      </c>
      <c r="AK3474" s="1" t="s">
        <v>9936</v>
      </c>
      <c r="AL3474" s="1" t="s">
        <v>310</v>
      </c>
      <c r="AM3474" s="1" t="s">
        <v>9995</v>
      </c>
      <c r="AN3474" s="1" t="s">
        <v>456</v>
      </c>
      <c r="AO3474" s="1" t="s">
        <v>7287</v>
      </c>
      <c r="AP3474" s="1" t="s">
        <v>1757</v>
      </c>
      <c r="AQ3474" s="1" t="s">
        <v>10065</v>
      </c>
      <c r="AR3474" s="1" t="s">
        <v>2969</v>
      </c>
      <c r="AS3474" s="1" t="s">
        <v>10094</v>
      </c>
      <c r="AT3474" s="1" t="s">
        <v>57</v>
      </c>
      <c r="AU3474" s="1" t="s">
        <v>7320</v>
      </c>
      <c r="AV3474" s="1" t="s">
        <v>5222</v>
      </c>
      <c r="AW3474" s="1" t="s">
        <v>10773</v>
      </c>
      <c r="BB3474" s="1" t="s">
        <v>141</v>
      </c>
      <c r="BC3474" s="1" t="s">
        <v>7634</v>
      </c>
      <c r="BD3474" s="1" t="s">
        <v>568</v>
      </c>
      <c r="BE3474" s="1" t="s">
        <v>9122</v>
      </c>
      <c r="BG3474" s="1" t="s">
        <v>57</v>
      </c>
      <c r="BH3474" s="1" t="s">
        <v>7320</v>
      </c>
      <c r="BI3474" s="1" t="s">
        <v>5261</v>
      </c>
      <c r="BJ3474" s="1" t="s">
        <v>11421</v>
      </c>
      <c r="BK3474" s="1" t="s">
        <v>46</v>
      </c>
      <c r="BL3474" s="1" t="s">
        <v>7417</v>
      </c>
      <c r="BM3474" s="1" t="s">
        <v>1025</v>
      </c>
      <c r="BN3474" s="1" t="s">
        <v>13550</v>
      </c>
      <c r="BO3474" s="1" t="s">
        <v>57</v>
      </c>
      <c r="BP3474" s="1" t="s">
        <v>7320</v>
      </c>
      <c r="BQ3474" s="1" t="s">
        <v>1632</v>
      </c>
      <c r="BR3474" s="1" t="s">
        <v>8205</v>
      </c>
      <c r="BS3474" s="1" t="s">
        <v>97</v>
      </c>
      <c r="BT3474" s="1" t="s">
        <v>9880</v>
      </c>
    </row>
    <row r="3475" spans="1:73" ht="13.5" customHeight="1">
      <c r="A3475" s="4" t="str">
        <f t="shared" si="104"/>
        <v>1702_각남면_0140</v>
      </c>
      <c r="B3475" s="1">
        <v>1702</v>
      </c>
      <c r="C3475" s="1" t="s">
        <v>12741</v>
      </c>
      <c r="D3475" s="1" t="s">
        <v>12742</v>
      </c>
      <c r="E3475" s="1">
        <v>3474</v>
      </c>
      <c r="F3475" s="1">
        <v>14</v>
      </c>
      <c r="G3475" s="1" t="s">
        <v>5168</v>
      </c>
      <c r="H3475" s="1" t="s">
        <v>7064</v>
      </c>
      <c r="I3475" s="1">
        <v>9</v>
      </c>
      <c r="L3475" s="1">
        <v>5</v>
      </c>
      <c r="M3475" s="1" t="s">
        <v>1032</v>
      </c>
      <c r="N3475" s="1" t="s">
        <v>9351</v>
      </c>
      <c r="S3475" s="1" t="s">
        <v>49</v>
      </c>
      <c r="T3475" s="1" t="s">
        <v>2878</v>
      </c>
      <c r="U3475" s="1" t="s">
        <v>50</v>
      </c>
      <c r="V3475" s="1" t="s">
        <v>7304</v>
      </c>
      <c r="Y3475" s="1" t="s">
        <v>5575</v>
      </c>
      <c r="Z3475" s="1" t="s">
        <v>9352</v>
      </c>
      <c r="AC3475" s="1">
        <v>69</v>
      </c>
      <c r="AD3475" s="1" t="s">
        <v>408</v>
      </c>
      <c r="AE3475" s="1" t="s">
        <v>9800</v>
      </c>
      <c r="AJ3475" s="1" t="s">
        <v>17</v>
      </c>
      <c r="AK3475" s="1" t="s">
        <v>9936</v>
      </c>
      <c r="AL3475" s="1" t="s">
        <v>310</v>
      </c>
      <c r="AM3475" s="1" t="s">
        <v>9995</v>
      </c>
      <c r="AN3475" s="1" t="s">
        <v>15960</v>
      </c>
      <c r="AO3475" s="1" t="s">
        <v>13263</v>
      </c>
      <c r="AR3475" s="1" t="s">
        <v>15569</v>
      </c>
      <c r="AS3475" s="1" t="s">
        <v>13309</v>
      </c>
      <c r="AT3475" s="1" t="s">
        <v>57</v>
      </c>
      <c r="AU3475" s="1" t="s">
        <v>7320</v>
      </c>
      <c r="AV3475" s="1" t="s">
        <v>1932</v>
      </c>
      <c r="AW3475" s="1" t="s">
        <v>8903</v>
      </c>
      <c r="BB3475" s="1" t="s">
        <v>141</v>
      </c>
      <c r="BC3475" s="1" t="s">
        <v>7634</v>
      </c>
      <c r="BD3475" s="1" t="s">
        <v>631</v>
      </c>
      <c r="BE3475" s="1" t="s">
        <v>7930</v>
      </c>
      <c r="BG3475" s="1" t="s">
        <v>57</v>
      </c>
      <c r="BH3475" s="1" t="s">
        <v>7320</v>
      </c>
      <c r="BI3475" s="1" t="s">
        <v>2602</v>
      </c>
      <c r="BJ3475" s="1" t="s">
        <v>8838</v>
      </c>
      <c r="BK3475" s="1" t="s">
        <v>57</v>
      </c>
      <c r="BL3475" s="1" t="s">
        <v>7320</v>
      </c>
      <c r="BM3475" s="1" t="s">
        <v>833</v>
      </c>
      <c r="BN3475" s="1" t="s">
        <v>10415</v>
      </c>
      <c r="BO3475" s="1" t="s">
        <v>57</v>
      </c>
      <c r="BP3475" s="1" t="s">
        <v>7320</v>
      </c>
      <c r="BQ3475" s="1" t="s">
        <v>1158</v>
      </c>
      <c r="BR3475" s="1" t="s">
        <v>9428</v>
      </c>
      <c r="BS3475" s="1" t="s">
        <v>310</v>
      </c>
      <c r="BT3475" s="1" t="s">
        <v>9995</v>
      </c>
    </row>
    <row r="3476" spans="1:73" ht="13.5" customHeight="1">
      <c r="A3476" s="4" t="str">
        <f t="shared" si="104"/>
        <v>1702_각남면_0140</v>
      </c>
      <c r="B3476" s="1">
        <v>1702</v>
      </c>
      <c r="C3476" s="1" t="s">
        <v>12741</v>
      </c>
      <c r="D3476" s="1" t="s">
        <v>12742</v>
      </c>
      <c r="E3476" s="1">
        <v>3475</v>
      </c>
      <c r="F3476" s="1">
        <v>14</v>
      </c>
      <c r="G3476" s="1" t="s">
        <v>5168</v>
      </c>
      <c r="H3476" s="1" t="s">
        <v>7064</v>
      </c>
      <c r="I3476" s="1">
        <v>9</v>
      </c>
      <c r="L3476" s="1">
        <v>5</v>
      </c>
      <c r="M3476" s="1" t="s">
        <v>1032</v>
      </c>
      <c r="N3476" s="1" t="s">
        <v>9351</v>
      </c>
      <c r="S3476" s="1" t="s">
        <v>64</v>
      </c>
      <c r="T3476" s="1" t="s">
        <v>7221</v>
      </c>
      <c r="Y3476" s="1" t="s">
        <v>5576</v>
      </c>
      <c r="Z3476" s="1" t="s">
        <v>9353</v>
      </c>
      <c r="AF3476" s="1" t="s">
        <v>66</v>
      </c>
      <c r="AG3476" s="1" t="s">
        <v>9818</v>
      </c>
    </row>
    <row r="3477" spans="1:73" ht="13.5" customHeight="1">
      <c r="A3477" s="4" t="str">
        <f t="shared" si="104"/>
        <v>1702_각남면_0140</v>
      </c>
      <c r="B3477" s="1">
        <v>1702</v>
      </c>
      <c r="C3477" s="1" t="s">
        <v>12741</v>
      </c>
      <c r="D3477" s="1" t="s">
        <v>12742</v>
      </c>
      <c r="E3477" s="1">
        <v>3476</v>
      </c>
      <c r="F3477" s="1">
        <v>14</v>
      </c>
      <c r="G3477" s="1" t="s">
        <v>5168</v>
      </c>
      <c r="H3477" s="1" t="s">
        <v>7064</v>
      </c>
      <c r="I3477" s="1">
        <v>9</v>
      </c>
      <c r="L3477" s="1">
        <v>5</v>
      </c>
      <c r="M3477" s="1" t="s">
        <v>1032</v>
      </c>
      <c r="N3477" s="1" t="s">
        <v>9351</v>
      </c>
      <c r="S3477" s="1" t="s">
        <v>68</v>
      </c>
      <c r="T3477" s="1" t="s">
        <v>7222</v>
      </c>
      <c r="Y3477" s="1" t="s">
        <v>5577</v>
      </c>
      <c r="Z3477" s="1" t="s">
        <v>9354</v>
      </c>
      <c r="AG3477" s="1" t="s">
        <v>12806</v>
      </c>
    </row>
    <row r="3478" spans="1:73" ht="13.5" customHeight="1">
      <c r="A3478" s="4" t="str">
        <f t="shared" si="104"/>
        <v>1702_각남면_0140</v>
      </c>
      <c r="B3478" s="1">
        <v>1702</v>
      </c>
      <c r="C3478" s="1" t="s">
        <v>12741</v>
      </c>
      <c r="D3478" s="1" t="s">
        <v>12742</v>
      </c>
      <c r="E3478" s="1">
        <v>3477</v>
      </c>
      <c r="F3478" s="1">
        <v>14</v>
      </c>
      <c r="G3478" s="1" t="s">
        <v>5168</v>
      </c>
      <c r="H3478" s="1" t="s">
        <v>7064</v>
      </c>
      <c r="I3478" s="1">
        <v>9</v>
      </c>
      <c r="L3478" s="1">
        <v>5</v>
      </c>
      <c r="M3478" s="1" t="s">
        <v>1032</v>
      </c>
      <c r="N3478" s="1" t="s">
        <v>9351</v>
      </c>
      <c r="S3478" s="1" t="s">
        <v>117</v>
      </c>
      <c r="T3478" s="1" t="s">
        <v>7223</v>
      </c>
      <c r="W3478" s="1" t="s">
        <v>76</v>
      </c>
      <c r="X3478" s="1" t="s">
        <v>12974</v>
      </c>
      <c r="Y3478" s="1" t="s">
        <v>1396</v>
      </c>
      <c r="Z3478" s="1" t="s">
        <v>13079</v>
      </c>
      <c r="AF3478" s="1" t="s">
        <v>602</v>
      </c>
      <c r="AG3478" s="1" t="s">
        <v>12806</v>
      </c>
    </row>
    <row r="3479" spans="1:73" ht="13.5" customHeight="1">
      <c r="A3479" s="4" t="str">
        <f t="shared" si="104"/>
        <v>1702_각남면_0140</v>
      </c>
      <c r="B3479" s="1">
        <v>1702</v>
      </c>
      <c r="C3479" s="1" t="s">
        <v>12741</v>
      </c>
      <c r="D3479" s="1" t="s">
        <v>12742</v>
      </c>
      <c r="E3479" s="1">
        <v>3478</v>
      </c>
      <c r="F3479" s="1">
        <v>14</v>
      </c>
      <c r="G3479" s="1" t="s">
        <v>5168</v>
      </c>
      <c r="H3479" s="1" t="s">
        <v>7064</v>
      </c>
      <c r="I3479" s="1">
        <v>9</v>
      </c>
      <c r="L3479" s="1">
        <v>5</v>
      </c>
      <c r="M3479" s="1" t="s">
        <v>1032</v>
      </c>
      <c r="N3479" s="1" t="s">
        <v>9351</v>
      </c>
      <c r="S3479" s="1" t="s">
        <v>2220</v>
      </c>
      <c r="T3479" s="1" t="s">
        <v>7255</v>
      </c>
      <c r="U3479" s="1" t="s">
        <v>5396</v>
      </c>
      <c r="V3479" s="1" t="s">
        <v>7644</v>
      </c>
      <c r="Y3479" s="1" t="s">
        <v>769</v>
      </c>
      <c r="Z3479" s="1" t="s">
        <v>8278</v>
      </c>
      <c r="AC3479" s="1">
        <v>13</v>
      </c>
      <c r="AD3479" s="1" t="s">
        <v>717</v>
      </c>
      <c r="AE3479" s="1" t="s">
        <v>9812</v>
      </c>
    </row>
    <row r="3480" spans="1:73" ht="13.5" customHeight="1">
      <c r="A3480" s="4" t="str">
        <f t="shared" si="104"/>
        <v>1702_각남면_0140</v>
      </c>
      <c r="B3480" s="1">
        <v>1702</v>
      </c>
      <c r="C3480" s="1" t="s">
        <v>12741</v>
      </c>
      <c r="D3480" s="1" t="s">
        <v>12742</v>
      </c>
      <c r="E3480" s="1">
        <v>3479</v>
      </c>
      <c r="F3480" s="1">
        <v>14</v>
      </c>
      <c r="G3480" s="1" t="s">
        <v>5168</v>
      </c>
      <c r="H3480" s="1" t="s">
        <v>7064</v>
      </c>
      <c r="I3480" s="1">
        <v>9</v>
      </c>
      <c r="L3480" s="1">
        <v>5</v>
      </c>
      <c r="M3480" s="1" t="s">
        <v>1032</v>
      </c>
      <c r="N3480" s="1" t="s">
        <v>9351</v>
      </c>
      <c r="S3480" s="1" t="s">
        <v>117</v>
      </c>
      <c r="T3480" s="1" t="s">
        <v>7223</v>
      </c>
      <c r="U3480" s="1" t="s">
        <v>128</v>
      </c>
      <c r="V3480" s="1" t="s">
        <v>7236</v>
      </c>
      <c r="Y3480" s="1" t="s">
        <v>751</v>
      </c>
      <c r="Z3480" s="1" t="s">
        <v>7961</v>
      </c>
      <c r="AC3480" s="1">
        <v>24</v>
      </c>
      <c r="AD3480" s="1" t="s">
        <v>337</v>
      </c>
      <c r="AE3480" s="1" t="s">
        <v>9796</v>
      </c>
      <c r="AF3480" s="1" t="s">
        <v>100</v>
      </c>
      <c r="AG3480" s="1" t="s">
        <v>9819</v>
      </c>
    </row>
    <row r="3481" spans="1:73" ht="13.5" customHeight="1">
      <c r="A3481" s="4" t="str">
        <f t="shared" si="104"/>
        <v>1702_각남면_0140</v>
      </c>
      <c r="B3481" s="1">
        <v>1702</v>
      </c>
      <c r="C3481" s="1" t="s">
        <v>12741</v>
      </c>
      <c r="D3481" s="1" t="s">
        <v>12742</v>
      </c>
      <c r="E3481" s="1">
        <v>3480</v>
      </c>
      <c r="F3481" s="1">
        <v>14</v>
      </c>
      <c r="G3481" s="1" t="s">
        <v>5168</v>
      </c>
      <c r="H3481" s="1" t="s">
        <v>7064</v>
      </c>
      <c r="I3481" s="1">
        <v>10</v>
      </c>
      <c r="J3481" s="1" t="s">
        <v>2669</v>
      </c>
      <c r="K3481" s="1" t="s">
        <v>7153</v>
      </c>
      <c r="L3481" s="1">
        <v>1</v>
      </c>
      <c r="M3481" s="1" t="s">
        <v>2669</v>
      </c>
      <c r="N3481" s="1" t="s">
        <v>7153</v>
      </c>
      <c r="T3481" s="1" t="s">
        <v>14194</v>
      </c>
      <c r="U3481" s="1" t="s">
        <v>4639</v>
      </c>
      <c r="V3481" s="1" t="s">
        <v>7603</v>
      </c>
      <c r="Y3481" s="1" t="s">
        <v>2669</v>
      </c>
      <c r="Z3481" s="1" t="s">
        <v>7153</v>
      </c>
      <c r="AC3481" s="1">
        <v>27</v>
      </c>
      <c r="AD3481" s="1" t="s">
        <v>483</v>
      </c>
      <c r="AE3481" s="1" t="s">
        <v>9497</v>
      </c>
      <c r="AJ3481" s="1" t="s">
        <v>17</v>
      </c>
      <c r="AK3481" s="1" t="s">
        <v>9936</v>
      </c>
      <c r="AL3481" s="1" t="s">
        <v>79</v>
      </c>
      <c r="AM3481" s="1" t="s">
        <v>13206</v>
      </c>
      <c r="AN3481" s="1" t="s">
        <v>456</v>
      </c>
      <c r="AO3481" s="1" t="s">
        <v>7287</v>
      </c>
      <c r="AP3481" s="1" t="s">
        <v>1757</v>
      </c>
      <c r="AQ3481" s="1" t="s">
        <v>10065</v>
      </c>
      <c r="AR3481" s="1" t="s">
        <v>2969</v>
      </c>
      <c r="AS3481" s="1" t="s">
        <v>10094</v>
      </c>
      <c r="AT3481" s="1" t="s">
        <v>46</v>
      </c>
      <c r="AU3481" s="1" t="s">
        <v>7417</v>
      </c>
      <c r="AV3481" s="1" t="s">
        <v>1932</v>
      </c>
      <c r="AW3481" s="1" t="s">
        <v>8903</v>
      </c>
      <c r="BB3481" s="1" t="s">
        <v>141</v>
      </c>
      <c r="BC3481" s="1" t="s">
        <v>7634</v>
      </c>
      <c r="BD3481" s="1" t="s">
        <v>1482</v>
      </c>
      <c r="BE3481" s="1" t="s">
        <v>8148</v>
      </c>
      <c r="BG3481" s="1" t="s">
        <v>46</v>
      </c>
      <c r="BH3481" s="1" t="s">
        <v>7417</v>
      </c>
      <c r="BI3481" s="1" t="s">
        <v>5578</v>
      </c>
      <c r="BJ3481" s="1" t="s">
        <v>11422</v>
      </c>
      <c r="BK3481" s="1" t="s">
        <v>46</v>
      </c>
      <c r="BL3481" s="1" t="s">
        <v>7417</v>
      </c>
      <c r="BM3481" s="1" t="s">
        <v>768</v>
      </c>
      <c r="BN3481" s="1" t="s">
        <v>9548</v>
      </c>
      <c r="BO3481" s="1" t="s">
        <v>46</v>
      </c>
      <c r="BP3481" s="1" t="s">
        <v>7417</v>
      </c>
      <c r="BQ3481" s="1" t="s">
        <v>5579</v>
      </c>
      <c r="BR3481" s="1" t="s">
        <v>12507</v>
      </c>
      <c r="BS3481" s="1" t="s">
        <v>97</v>
      </c>
      <c r="BT3481" s="1" t="s">
        <v>9880</v>
      </c>
    </row>
    <row r="3482" spans="1:73" ht="13.5" customHeight="1">
      <c r="A3482" s="4" t="str">
        <f t="shared" si="104"/>
        <v>1702_각남면_0140</v>
      </c>
      <c r="B3482" s="1">
        <v>1702</v>
      </c>
      <c r="C3482" s="1" t="s">
        <v>12741</v>
      </c>
      <c r="D3482" s="1" t="s">
        <v>12742</v>
      </c>
      <c r="E3482" s="1">
        <v>3481</v>
      </c>
      <c r="F3482" s="1">
        <v>14</v>
      </c>
      <c r="G3482" s="1" t="s">
        <v>5168</v>
      </c>
      <c r="H3482" s="1" t="s">
        <v>7064</v>
      </c>
      <c r="I3482" s="1">
        <v>10</v>
      </c>
      <c r="L3482" s="1">
        <v>1</v>
      </c>
      <c r="M3482" s="1" t="s">
        <v>2669</v>
      </c>
      <c r="N3482" s="1" t="s">
        <v>7153</v>
      </c>
      <c r="S3482" s="1" t="s">
        <v>49</v>
      </c>
      <c r="T3482" s="1" t="s">
        <v>2878</v>
      </c>
      <c r="U3482" s="1" t="s">
        <v>128</v>
      </c>
      <c r="V3482" s="1" t="s">
        <v>7236</v>
      </c>
      <c r="W3482" s="1" t="s">
        <v>1049</v>
      </c>
      <c r="X3482" s="1" t="s">
        <v>7774</v>
      </c>
      <c r="Y3482" s="1" t="s">
        <v>4775</v>
      </c>
      <c r="Z3482" s="1" t="s">
        <v>9094</v>
      </c>
      <c r="AC3482" s="1">
        <v>30</v>
      </c>
      <c r="AD3482" s="1" t="s">
        <v>78</v>
      </c>
      <c r="AE3482" s="1" t="s">
        <v>9767</v>
      </c>
      <c r="AJ3482" s="1" t="s">
        <v>17</v>
      </c>
      <c r="AK3482" s="1" t="s">
        <v>9936</v>
      </c>
      <c r="AL3482" s="1" t="s">
        <v>597</v>
      </c>
      <c r="AM3482" s="1" t="s">
        <v>10004</v>
      </c>
      <c r="AT3482" s="1" t="s">
        <v>46</v>
      </c>
      <c r="AU3482" s="1" t="s">
        <v>7417</v>
      </c>
      <c r="AV3482" s="1" t="s">
        <v>5580</v>
      </c>
      <c r="AW3482" s="1" t="s">
        <v>10598</v>
      </c>
      <c r="BG3482" s="1" t="s">
        <v>46</v>
      </c>
      <c r="BH3482" s="1" t="s">
        <v>7417</v>
      </c>
      <c r="BI3482" s="1" t="s">
        <v>2028</v>
      </c>
      <c r="BJ3482" s="1" t="s">
        <v>9554</v>
      </c>
      <c r="BK3482" s="1" t="s">
        <v>46</v>
      </c>
      <c r="BL3482" s="1" t="s">
        <v>7417</v>
      </c>
      <c r="BM3482" s="1" t="s">
        <v>3762</v>
      </c>
      <c r="BN3482" s="1" t="s">
        <v>8774</v>
      </c>
      <c r="BO3482" s="1" t="s">
        <v>46</v>
      </c>
      <c r="BP3482" s="1" t="s">
        <v>7417</v>
      </c>
      <c r="BQ3482" s="1" t="s">
        <v>3931</v>
      </c>
      <c r="BR3482" s="1" t="s">
        <v>13717</v>
      </c>
      <c r="BS3482" s="1" t="s">
        <v>1125</v>
      </c>
      <c r="BT3482" s="1" t="s">
        <v>9972</v>
      </c>
    </row>
    <row r="3483" spans="1:73" ht="13.5" customHeight="1">
      <c r="A3483" s="4" t="str">
        <f t="shared" si="104"/>
        <v>1702_각남면_0140</v>
      </c>
      <c r="B3483" s="1">
        <v>1702</v>
      </c>
      <c r="C3483" s="1" t="s">
        <v>12741</v>
      </c>
      <c r="D3483" s="1" t="s">
        <v>12742</v>
      </c>
      <c r="E3483" s="1">
        <v>3482</v>
      </c>
      <c r="F3483" s="1">
        <v>14</v>
      </c>
      <c r="G3483" s="1" t="s">
        <v>5168</v>
      </c>
      <c r="H3483" s="1" t="s">
        <v>7064</v>
      </c>
      <c r="I3483" s="1">
        <v>10</v>
      </c>
      <c r="L3483" s="1">
        <v>1</v>
      </c>
      <c r="M3483" s="1" t="s">
        <v>2669</v>
      </c>
      <c r="N3483" s="1" t="s">
        <v>7153</v>
      </c>
      <c r="S3483" s="1" t="s">
        <v>367</v>
      </c>
      <c r="T3483" s="1" t="s">
        <v>12826</v>
      </c>
      <c r="U3483" s="1" t="s">
        <v>3021</v>
      </c>
      <c r="V3483" s="1" t="s">
        <v>7490</v>
      </c>
      <c r="W3483" s="1" t="s">
        <v>76</v>
      </c>
      <c r="X3483" s="1" t="s">
        <v>12974</v>
      </c>
      <c r="Y3483" s="1" t="s">
        <v>1932</v>
      </c>
      <c r="Z3483" s="1" t="s">
        <v>8903</v>
      </c>
      <c r="AC3483" s="1">
        <v>71</v>
      </c>
      <c r="AD3483" s="1" t="s">
        <v>313</v>
      </c>
      <c r="AE3483" s="1" t="s">
        <v>9793</v>
      </c>
    </row>
    <row r="3484" spans="1:73" ht="13.5" customHeight="1">
      <c r="A3484" s="4" t="str">
        <f t="shared" si="104"/>
        <v>1702_각남면_0140</v>
      </c>
      <c r="B3484" s="1">
        <v>1702</v>
      </c>
      <c r="C3484" s="1" t="s">
        <v>12741</v>
      </c>
      <c r="D3484" s="1" t="s">
        <v>12742</v>
      </c>
      <c r="E3484" s="1">
        <v>3483</v>
      </c>
      <c r="F3484" s="1">
        <v>14</v>
      </c>
      <c r="G3484" s="1" t="s">
        <v>5168</v>
      </c>
      <c r="H3484" s="1" t="s">
        <v>7064</v>
      </c>
      <c r="I3484" s="1">
        <v>10</v>
      </c>
      <c r="L3484" s="1">
        <v>1</v>
      </c>
      <c r="M3484" s="1" t="s">
        <v>2669</v>
      </c>
      <c r="N3484" s="1" t="s">
        <v>7153</v>
      </c>
      <c r="S3484" s="1" t="s">
        <v>280</v>
      </c>
      <c r="T3484" s="1" t="s">
        <v>7228</v>
      </c>
      <c r="U3484" s="1" t="s">
        <v>141</v>
      </c>
      <c r="V3484" s="1" t="s">
        <v>7634</v>
      </c>
      <c r="Y3484" s="1" t="s">
        <v>1352</v>
      </c>
      <c r="Z3484" s="1" t="s">
        <v>8113</v>
      </c>
      <c r="AC3484" s="1">
        <v>59</v>
      </c>
      <c r="AD3484" s="1" t="s">
        <v>296</v>
      </c>
      <c r="AE3484" s="1" t="s">
        <v>9791</v>
      </c>
    </row>
    <row r="3485" spans="1:73" ht="13.5" customHeight="1">
      <c r="A3485" s="4" t="str">
        <f t="shared" si="104"/>
        <v>1702_각남면_0140</v>
      </c>
      <c r="B3485" s="1">
        <v>1702</v>
      </c>
      <c r="C3485" s="1" t="s">
        <v>12741</v>
      </c>
      <c r="D3485" s="1" t="s">
        <v>12742</v>
      </c>
      <c r="E3485" s="1">
        <v>3484</v>
      </c>
      <c r="F3485" s="1">
        <v>14</v>
      </c>
      <c r="G3485" s="1" t="s">
        <v>5168</v>
      </c>
      <c r="H3485" s="1" t="s">
        <v>7064</v>
      </c>
      <c r="I3485" s="1">
        <v>10</v>
      </c>
      <c r="L3485" s="1">
        <v>1</v>
      </c>
      <c r="M3485" s="1" t="s">
        <v>2669</v>
      </c>
      <c r="N3485" s="1" t="s">
        <v>7153</v>
      </c>
      <c r="S3485" s="1" t="s">
        <v>494</v>
      </c>
      <c r="T3485" s="1" t="s">
        <v>7234</v>
      </c>
      <c r="Y3485" s="1" t="s">
        <v>15802</v>
      </c>
      <c r="Z3485" s="1" t="s">
        <v>13044</v>
      </c>
      <c r="AC3485" s="1">
        <v>13</v>
      </c>
      <c r="AD3485" s="1" t="s">
        <v>717</v>
      </c>
      <c r="AE3485" s="1" t="s">
        <v>9812</v>
      </c>
    </row>
    <row r="3486" spans="1:73" ht="13.5" customHeight="1">
      <c r="A3486" s="4" t="str">
        <f t="shared" si="104"/>
        <v>1702_각남면_0140</v>
      </c>
      <c r="B3486" s="1">
        <v>1702</v>
      </c>
      <c r="C3486" s="1" t="s">
        <v>12741</v>
      </c>
      <c r="D3486" s="1" t="s">
        <v>12742</v>
      </c>
      <c r="E3486" s="1">
        <v>3485</v>
      </c>
      <c r="F3486" s="1">
        <v>14</v>
      </c>
      <c r="G3486" s="1" t="s">
        <v>5168</v>
      </c>
      <c r="H3486" s="1" t="s">
        <v>7064</v>
      </c>
      <c r="I3486" s="1">
        <v>10</v>
      </c>
      <c r="L3486" s="1">
        <v>1</v>
      </c>
      <c r="M3486" s="1" t="s">
        <v>2669</v>
      </c>
      <c r="N3486" s="1" t="s">
        <v>7153</v>
      </c>
      <c r="S3486" s="1" t="s">
        <v>68</v>
      </c>
      <c r="T3486" s="1" t="s">
        <v>7222</v>
      </c>
      <c r="Y3486" s="1" t="s">
        <v>15961</v>
      </c>
      <c r="Z3486" s="1" t="s">
        <v>9355</v>
      </c>
      <c r="AC3486" s="1">
        <v>5</v>
      </c>
      <c r="AD3486" s="1" t="s">
        <v>319</v>
      </c>
      <c r="AE3486" s="1" t="s">
        <v>7865</v>
      </c>
    </row>
    <row r="3487" spans="1:73" ht="13.5" customHeight="1">
      <c r="A3487" s="4" t="str">
        <f t="shared" si="104"/>
        <v>1702_각남면_0140</v>
      </c>
      <c r="B3487" s="1">
        <v>1702</v>
      </c>
      <c r="C3487" s="1" t="s">
        <v>12741</v>
      </c>
      <c r="D3487" s="1" t="s">
        <v>12742</v>
      </c>
      <c r="E3487" s="1">
        <v>3486</v>
      </c>
      <c r="F3487" s="1">
        <v>14</v>
      </c>
      <c r="G3487" s="1" t="s">
        <v>5168</v>
      </c>
      <c r="H3487" s="1" t="s">
        <v>7064</v>
      </c>
      <c r="I3487" s="1">
        <v>10</v>
      </c>
      <c r="L3487" s="1">
        <v>1</v>
      </c>
      <c r="M3487" s="1" t="s">
        <v>2669</v>
      </c>
      <c r="N3487" s="1" t="s">
        <v>7153</v>
      </c>
      <c r="S3487" s="1" t="s">
        <v>64</v>
      </c>
      <c r="T3487" s="1" t="s">
        <v>7221</v>
      </c>
      <c r="Y3487" s="1" t="s">
        <v>15962</v>
      </c>
      <c r="Z3487" s="1" t="s">
        <v>13037</v>
      </c>
      <c r="AC3487" s="1">
        <v>2</v>
      </c>
      <c r="AD3487" s="1" t="s">
        <v>99</v>
      </c>
      <c r="AE3487" s="1" t="s">
        <v>9768</v>
      </c>
      <c r="AF3487" s="1" t="s">
        <v>100</v>
      </c>
      <c r="AG3487" s="1" t="s">
        <v>9819</v>
      </c>
    </row>
    <row r="3488" spans="1:73" ht="13.5" customHeight="1">
      <c r="A3488" s="4" t="str">
        <f t="shared" si="104"/>
        <v>1702_각남면_0140</v>
      </c>
      <c r="B3488" s="1">
        <v>1702</v>
      </c>
      <c r="C3488" s="1" t="s">
        <v>12741</v>
      </c>
      <c r="D3488" s="1" t="s">
        <v>12742</v>
      </c>
      <c r="E3488" s="1">
        <v>3487</v>
      </c>
      <c r="F3488" s="1">
        <v>14</v>
      </c>
      <c r="G3488" s="1" t="s">
        <v>5168</v>
      </c>
      <c r="H3488" s="1" t="s">
        <v>7064</v>
      </c>
      <c r="I3488" s="1">
        <v>10</v>
      </c>
      <c r="L3488" s="1">
        <v>2</v>
      </c>
      <c r="M3488" s="1" t="s">
        <v>14447</v>
      </c>
      <c r="N3488" s="1" t="s">
        <v>13332</v>
      </c>
      <c r="T3488" s="1" t="s">
        <v>14194</v>
      </c>
      <c r="U3488" s="1" t="s">
        <v>3088</v>
      </c>
      <c r="V3488" s="1" t="s">
        <v>7494</v>
      </c>
      <c r="W3488" s="1" t="s">
        <v>148</v>
      </c>
      <c r="X3488" s="1" t="s">
        <v>11263</v>
      </c>
      <c r="Y3488" s="1" t="s">
        <v>5581</v>
      </c>
      <c r="Z3488" s="1" t="s">
        <v>8185</v>
      </c>
      <c r="AC3488" s="1">
        <v>47</v>
      </c>
      <c r="AD3488" s="1" t="s">
        <v>575</v>
      </c>
      <c r="AE3488" s="1" t="s">
        <v>9807</v>
      </c>
      <c r="AJ3488" s="1" t="s">
        <v>17</v>
      </c>
      <c r="AK3488" s="1" t="s">
        <v>9936</v>
      </c>
      <c r="AL3488" s="1" t="s">
        <v>1218</v>
      </c>
      <c r="AM3488" s="1" t="s">
        <v>9947</v>
      </c>
      <c r="AT3488" s="1" t="s">
        <v>725</v>
      </c>
      <c r="AU3488" s="1" t="s">
        <v>10192</v>
      </c>
      <c r="AV3488" s="1" t="s">
        <v>5582</v>
      </c>
      <c r="AW3488" s="1" t="s">
        <v>9356</v>
      </c>
      <c r="BG3488" s="1" t="s">
        <v>5472</v>
      </c>
      <c r="BH3488" s="1" t="s">
        <v>11105</v>
      </c>
      <c r="BI3488" s="1" t="s">
        <v>3224</v>
      </c>
      <c r="BJ3488" s="1" t="s">
        <v>10667</v>
      </c>
      <c r="BK3488" s="1" t="s">
        <v>5583</v>
      </c>
      <c r="BL3488" s="1" t="s">
        <v>13576</v>
      </c>
      <c r="BM3488" s="1" t="s">
        <v>5584</v>
      </c>
      <c r="BN3488" s="1" t="s">
        <v>11884</v>
      </c>
      <c r="BO3488" s="1" t="s">
        <v>207</v>
      </c>
      <c r="BP3488" s="1" t="s">
        <v>10187</v>
      </c>
      <c r="BQ3488" s="1" t="s">
        <v>2950</v>
      </c>
      <c r="BR3488" s="1" t="s">
        <v>12248</v>
      </c>
      <c r="BS3488" s="1" t="s">
        <v>97</v>
      </c>
      <c r="BT3488" s="1" t="s">
        <v>9880</v>
      </c>
    </row>
    <row r="3489" spans="1:72" ht="13.5" customHeight="1">
      <c r="A3489" s="4" t="str">
        <f t="shared" si="104"/>
        <v>1702_각남면_0140</v>
      </c>
      <c r="B3489" s="1">
        <v>1702</v>
      </c>
      <c r="C3489" s="1" t="s">
        <v>12741</v>
      </c>
      <c r="D3489" s="1" t="s">
        <v>12742</v>
      </c>
      <c r="E3489" s="1">
        <v>3488</v>
      </c>
      <c r="F3489" s="1">
        <v>14</v>
      </c>
      <c r="G3489" s="1" t="s">
        <v>5168</v>
      </c>
      <c r="H3489" s="1" t="s">
        <v>7064</v>
      </c>
      <c r="I3489" s="1">
        <v>10</v>
      </c>
      <c r="L3489" s="1">
        <v>2</v>
      </c>
      <c r="M3489" s="1" t="s">
        <v>14447</v>
      </c>
      <c r="N3489" s="1" t="s">
        <v>13332</v>
      </c>
      <c r="S3489" s="1" t="s">
        <v>49</v>
      </c>
      <c r="T3489" s="1" t="s">
        <v>2878</v>
      </c>
      <c r="W3489" s="1" t="s">
        <v>351</v>
      </c>
      <c r="X3489" s="1" t="s">
        <v>7758</v>
      </c>
      <c r="Y3489" s="1" t="s">
        <v>88</v>
      </c>
      <c r="Z3489" s="1" t="s">
        <v>7814</v>
      </c>
      <c r="AC3489" s="1">
        <v>35</v>
      </c>
      <c r="AD3489" s="1" t="s">
        <v>135</v>
      </c>
      <c r="AE3489" s="1" t="s">
        <v>9773</v>
      </c>
      <c r="AJ3489" s="1" t="s">
        <v>17</v>
      </c>
      <c r="AK3489" s="1" t="s">
        <v>9936</v>
      </c>
      <c r="AL3489" s="1" t="s">
        <v>310</v>
      </c>
      <c r="AM3489" s="1" t="s">
        <v>9995</v>
      </c>
      <c r="AT3489" s="1" t="s">
        <v>275</v>
      </c>
      <c r="AU3489" s="1" t="s">
        <v>7699</v>
      </c>
      <c r="AV3489" s="1" t="s">
        <v>1667</v>
      </c>
      <c r="AW3489" s="1" t="s">
        <v>8211</v>
      </c>
      <c r="BG3489" s="1" t="s">
        <v>363</v>
      </c>
      <c r="BH3489" s="1" t="s">
        <v>7491</v>
      </c>
      <c r="BI3489" s="1" t="s">
        <v>395</v>
      </c>
      <c r="BJ3489" s="1" t="s">
        <v>8561</v>
      </c>
      <c r="BK3489" s="1" t="s">
        <v>207</v>
      </c>
      <c r="BL3489" s="1" t="s">
        <v>10187</v>
      </c>
      <c r="BM3489" s="1" t="s">
        <v>15331</v>
      </c>
      <c r="BN3489" s="1" t="s">
        <v>8461</v>
      </c>
      <c r="BO3489" s="1" t="s">
        <v>207</v>
      </c>
      <c r="BP3489" s="1" t="s">
        <v>10187</v>
      </c>
      <c r="BQ3489" s="1" t="s">
        <v>5585</v>
      </c>
      <c r="BR3489" s="1" t="s">
        <v>12508</v>
      </c>
      <c r="BS3489" s="1" t="s">
        <v>97</v>
      </c>
      <c r="BT3489" s="1" t="s">
        <v>9880</v>
      </c>
    </row>
    <row r="3490" spans="1:72" ht="13.5" customHeight="1">
      <c r="A3490" s="4" t="str">
        <f t="shared" si="104"/>
        <v>1702_각남면_0140</v>
      </c>
      <c r="B3490" s="1">
        <v>1702</v>
      </c>
      <c r="C3490" s="1" t="s">
        <v>12741</v>
      </c>
      <c r="D3490" s="1" t="s">
        <v>12742</v>
      </c>
      <c r="E3490" s="1">
        <v>3489</v>
      </c>
      <c r="F3490" s="1">
        <v>14</v>
      </c>
      <c r="G3490" s="1" t="s">
        <v>5168</v>
      </c>
      <c r="H3490" s="1" t="s">
        <v>7064</v>
      </c>
      <c r="I3490" s="1">
        <v>10</v>
      </c>
      <c r="L3490" s="1">
        <v>2</v>
      </c>
      <c r="M3490" s="1" t="s">
        <v>14447</v>
      </c>
      <c r="N3490" s="1" t="s">
        <v>13332</v>
      </c>
      <c r="S3490" s="1" t="s">
        <v>367</v>
      </c>
      <c r="T3490" s="1" t="s">
        <v>12826</v>
      </c>
      <c r="U3490" s="1" t="s">
        <v>12852</v>
      </c>
      <c r="V3490" s="1" t="s">
        <v>12853</v>
      </c>
      <c r="Y3490" s="1" t="s">
        <v>5582</v>
      </c>
      <c r="Z3490" s="1" t="s">
        <v>9356</v>
      </c>
      <c r="AC3490" s="1">
        <v>91</v>
      </c>
      <c r="AD3490" s="1" t="s">
        <v>607</v>
      </c>
      <c r="AE3490" s="1" t="s">
        <v>9809</v>
      </c>
    </row>
    <row r="3491" spans="1:72" ht="13.5" customHeight="1">
      <c r="A3491" s="4" t="str">
        <f t="shared" si="104"/>
        <v>1702_각남면_0140</v>
      </c>
      <c r="B3491" s="1">
        <v>1702</v>
      </c>
      <c r="C3491" s="1" t="s">
        <v>12741</v>
      </c>
      <c r="D3491" s="1" t="s">
        <v>12742</v>
      </c>
      <c r="E3491" s="1">
        <v>3490</v>
      </c>
      <c r="F3491" s="1">
        <v>14</v>
      </c>
      <c r="G3491" s="1" t="s">
        <v>5168</v>
      </c>
      <c r="H3491" s="1" t="s">
        <v>7064</v>
      </c>
      <c r="I3491" s="1">
        <v>10</v>
      </c>
      <c r="L3491" s="1">
        <v>2</v>
      </c>
      <c r="M3491" s="1" t="s">
        <v>14447</v>
      </c>
      <c r="N3491" s="1" t="s">
        <v>13332</v>
      </c>
      <c r="S3491" s="1" t="s">
        <v>280</v>
      </c>
      <c r="T3491" s="1" t="s">
        <v>7228</v>
      </c>
      <c r="W3491" s="1" t="s">
        <v>272</v>
      </c>
      <c r="X3491" s="1" t="s">
        <v>7756</v>
      </c>
      <c r="Y3491" s="1" t="s">
        <v>88</v>
      </c>
      <c r="Z3491" s="1" t="s">
        <v>7814</v>
      </c>
      <c r="AC3491" s="1">
        <v>70</v>
      </c>
      <c r="AD3491" s="1" t="s">
        <v>72</v>
      </c>
      <c r="AE3491" s="1" t="s">
        <v>9765</v>
      </c>
    </row>
    <row r="3492" spans="1:72" ht="13.5" customHeight="1">
      <c r="A3492" s="4" t="str">
        <f t="shared" si="104"/>
        <v>1702_각남면_0140</v>
      </c>
      <c r="B3492" s="1">
        <v>1702</v>
      </c>
      <c r="C3492" s="1" t="s">
        <v>12741</v>
      </c>
      <c r="D3492" s="1" t="s">
        <v>12742</v>
      </c>
      <c r="E3492" s="1">
        <v>3491</v>
      </c>
      <c r="F3492" s="1">
        <v>14</v>
      </c>
      <c r="G3492" s="1" t="s">
        <v>5168</v>
      </c>
      <c r="H3492" s="1" t="s">
        <v>7064</v>
      </c>
      <c r="I3492" s="1">
        <v>10</v>
      </c>
      <c r="L3492" s="1">
        <v>2</v>
      </c>
      <c r="M3492" s="1" t="s">
        <v>14447</v>
      </c>
      <c r="N3492" s="1" t="s">
        <v>13332</v>
      </c>
      <c r="S3492" s="1" t="s">
        <v>68</v>
      </c>
      <c r="T3492" s="1" t="s">
        <v>7222</v>
      </c>
      <c r="U3492" s="1" t="s">
        <v>462</v>
      </c>
      <c r="V3492" s="1" t="s">
        <v>12952</v>
      </c>
      <c r="Y3492" s="1" t="s">
        <v>4059</v>
      </c>
      <c r="Z3492" s="1" t="s">
        <v>8874</v>
      </c>
      <c r="AC3492" s="1">
        <v>21</v>
      </c>
      <c r="AD3492" s="1" t="s">
        <v>246</v>
      </c>
      <c r="AE3492" s="1" t="s">
        <v>9786</v>
      </c>
    </row>
    <row r="3493" spans="1:72" ht="13.5" customHeight="1">
      <c r="A3493" s="4" t="str">
        <f t="shared" si="104"/>
        <v>1702_각남면_0140</v>
      </c>
      <c r="B3493" s="1">
        <v>1702</v>
      </c>
      <c r="C3493" s="1" t="s">
        <v>12741</v>
      </c>
      <c r="D3493" s="1" t="s">
        <v>12742</v>
      </c>
      <c r="E3493" s="1">
        <v>3492</v>
      </c>
      <c r="F3493" s="1">
        <v>14</v>
      </c>
      <c r="G3493" s="1" t="s">
        <v>5168</v>
      </c>
      <c r="H3493" s="1" t="s">
        <v>7064</v>
      </c>
      <c r="I3493" s="1">
        <v>10</v>
      </c>
      <c r="L3493" s="1">
        <v>3</v>
      </c>
      <c r="M3493" s="1" t="s">
        <v>14709</v>
      </c>
      <c r="N3493" s="1" t="s">
        <v>14710</v>
      </c>
      <c r="T3493" s="1" t="s">
        <v>14194</v>
      </c>
      <c r="U3493" s="1" t="s">
        <v>387</v>
      </c>
      <c r="V3493" s="1" t="s">
        <v>7332</v>
      </c>
      <c r="W3493" s="1" t="s">
        <v>148</v>
      </c>
      <c r="X3493" s="1" t="s">
        <v>11263</v>
      </c>
      <c r="Y3493" s="1" t="s">
        <v>12708</v>
      </c>
      <c r="Z3493" s="1" t="s">
        <v>13099</v>
      </c>
      <c r="AC3493" s="1">
        <v>35</v>
      </c>
      <c r="AD3493" s="1" t="s">
        <v>135</v>
      </c>
      <c r="AE3493" s="1" t="s">
        <v>9773</v>
      </c>
      <c r="AJ3493" s="1" t="s">
        <v>17</v>
      </c>
      <c r="AK3493" s="1" t="s">
        <v>9936</v>
      </c>
      <c r="AL3493" s="1" t="s">
        <v>149</v>
      </c>
      <c r="AM3493" s="1" t="s">
        <v>9962</v>
      </c>
      <c r="AT3493" s="1" t="s">
        <v>46</v>
      </c>
      <c r="AU3493" s="1" t="s">
        <v>7417</v>
      </c>
      <c r="AV3493" s="1" t="s">
        <v>83</v>
      </c>
      <c r="AW3493" s="1" t="s">
        <v>8547</v>
      </c>
      <c r="BG3493" s="1" t="s">
        <v>46</v>
      </c>
      <c r="BH3493" s="1" t="s">
        <v>7417</v>
      </c>
      <c r="BI3493" s="1" t="s">
        <v>1295</v>
      </c>
      <c r="BJ3493" s="1" t="s">
        <v>9078</v>
      </c>
      <c r="BK3493" s="1" t="s">
        <v>46</v>
      </c>
      <c r="BL3493" s="1" t="s">
        <v>7417</v>
      </c>
      <c r="BM3493" s="1" t="s">
        <v>5586</v>
      </c>
      <c r="BN3493" s="1" t="s">
        <v>11885</v>
      </c>
      <c r="BO3493" s="1" t="s">
        <v>46</v>
      </c>
      <c r="BP3493" s="1" t="s">
        <v>7417</v>
      </c>
      <c r="BQ3493" s="1" t="s">
        <v>5354</v>
      </c>
      <c r="BR3493" s="1" t="s">
        <v>12494</v>
      </c>
      <c r="BS3493" s="1" t="s">
        <v>97</v>
      </c>
      <c r="BT3493" s="1" t="s">
        <v>9880</v>
      </c>
    </row>
    <row r="3494" spans="1:72" ht="13.5" customHeight="1">
      <c r="A3494" s="4" t="str">
        <f t="shared" si="104"/>
        <v>1702_각남면_0140</v>
      </c>
      <c r="B3494" s="1">
        <v>1702</v>
      </c>
      <c r="C3494" s="1" t="s">
        <v>12741</v>
      </c>
      <c r="D3494" s="1" t="s">
        <v>12742</v>
      </c>
      <c r="E3494" s="1">
        <v>3493</v>
      </c>
      <c r="F3494" s="1">
        <v>14</v>
      </c>
      <c r="G3494" s="1" t="s">
        <v>5168</v>
      </c>
      <c r="H3494" s="1" t="s">
        <v>7064</v>
      </c>
      <c r="I3494" s="1">
        <v>10</v>
      </c>
      <c r="L3494" s="1">
        <v>3</v>
      </c>
      <c r="M3494" s="1" t="s">
        <v>14709</v>
      </c>
      <c r="N3494" s="1" t="s">
        <v>14710</v>
      </c>
      <c r="S3494" s="1" t="s">
        <v>49</v>
      </c>
      <c r="T3494" s="1" t="s">
        <v>2878</v>
      </c>
      <c r="W3494" s="1" t="s">
        <v>76</v>
      </c>
      <c r="X3494" s="1" t="s">
        <v>12974</v>
      </c>
      <c r="Y3494" s="1" t="s">
        <v>15929</v>
      </c>
      <c r="Z3494" s="1" t="s">
        <v>13026</v>
      </c>
      <c r="AC3494" s="1">
        <v>31</v>
      </c>
      <c r="AD3494" s="1" t="s">
        <v>607</v>
      </c>
      <c r="AE3494" s="1" t="s">
        <v>9809</v>
      </c>
      <c r="AJ3494" s="1" t="s">
        <v>17</v>
      </c>
      <c r="AK3494" s="1" t="s">
        <v>9936</v>
      </c>
      <c r="AL3494" s="1" t="s">
        <v>79</v>
      </c>
      <c r="AM3494" s="1" t="s">
        <v>13206</v>
      </c>
      <c r="AT3494" s="1" t="s">
        <v>46</v>
      </c>
      <c r="AU3494" s="1" t="s">
        <v>7417</v>
      </c>
      <c r="AV3494" s="1" t="s">
        <v>4740</v>
      </c>
      <c r="AW3494" s="1" t="s">
        <v>9083</v>
      </c>
      <c r="BG3494" s="1" t="s">
        <v>46</v>
      </c>
      <c r="BH3494" s="1" t="s">
        <v>7417</v>
      </c>
      <c r="BI3494" s="1" t="s">
        <v>5587</v>
      </c>
      <c r="BJ3494" s="1" t="s">
        <v>11423</v>
      </c>
      <c r="BK3494" s="1" t="s">
        <v>46</v>
      </c>
      <c r="BL3494" s="1" t="s">
        <v>7417</v>
      </c>
      <c r="BM3494" s="1" t="s">
        <v>5588</v>
      </c>
      <c r="BN3494" s="1" t="s">
        <v>11886</v>
      </c>
      <c r="BO3494" s="1" t="s">
        <v>189</v>
      </c>
      <c r="BP3494" s="1" t="s">
        <v>7414</v>
      </c>
      <c r="BQ3494" s="1" t="s">
        <v>5589</v>
      </c>
      <c r="BR3494" s="1" t="s">
        <v>12509</v>
      </c>
      <c r="BS3494" s="1" t="s">
        <v>399</v>
      </c>
      <c r="BT3494" s="1" t="s">
        <v>9937</v>
      </c>
    </row>
    <row r="3495" spans="1:72" ht="13.5" customHeight="1">
      <c r="A3495" s="4" t="str">
        <f t="shared" si="104"/>
        <v>1702_각남면_0140</v>
      </c>
      <c r="B3495" s="1">
        <v>1702</v>
      </c>
      <c r="C3495" s="1" t="s">
        <v>12741</v>
      </c>
      <c r="D3495" s="1" t="s">
        <v>12742</v>
      </c>
      <c r="E3495" s="1">
        <v>3494</v>
      </c>
      <c r="F3495" s="1">
        <v>14</v>
      </c>
      <c r="G3495" s="1" t="s">
        <v>5168</v>
      </c>
      <c r="H3495" s="1" t="s">
        <v>7064</v>
      </c>
      <c r="I3495" s="1">
        <v>10</v>
      </c>
      <c r="L3495" s="1">
        <v>3</v>
      </c>
      <c r="M3495" s="1" t="s">
        <v>14709</v>
      </c>
      <c r="N3495" s="1" t="s">
        <v>14710</v>
      </c>
      <c r="S3495" s="1" t="s">
        <v>68</v>
      </c>
      <c r="T3495" s="1" t="s">
        <v>7222</v>
      </c>
      <c r="U3495" s="1" t="s">
        <v>2204</v>
      </c>
      <c r="V3495" s="1" t="s">
        <v>7446</v>
      </c>
      <c r="Y3495" s="1" t="s">
        <v>5590</v>
      </c>
      <c r="Z3495" s="1" t="s">
        <v>9357</v>
      </c>
      <c r="AC3495" s="1">
        <v>23</v>
      </c>
      <c r="AD3495" s="1" t="s">
        <v>89</v>
      </c>
      <c r="AE3495" s="1" t="s">
        <v>8127</v>
      </c>
    </row>
    <row r="3496" spans="1:72" ht="13.5" customHeight="1">
      <c r="A3496" s="4" t="str">
        <f t="shared" si="104"/>
        <v>1702_각남면_0140</v>
      </c>
      <c r="B3496" s="1">
        <v>1702</v>
      </c>
      <c r="C3496" s="1" t="s">
        <v>12741</v>
      </c>
      <c r="D3496" s="1" t="s">
        <v>12742</v>
      </c>
      <c r="E3496" s="1">
        <v>3495</v>
      </c>
      <c r="F3496" s="1">
        <v>14</v>
      </c>
      <c r="G3496" s="1" t="s">
        <v>5168</v>
      </c>
      <c r="H3496" s="1" t="s">
        <v>7064</v>
      </c>
      <c r="I3496" s="1">
        <v>10</v>
      </c>
      <c r="L3496" s="1">
        <v>3</v>
      </c>
      <c r="M3496" s="1" t="s">
        <v>14709</v>
      </c>
      <c r="N3496" s="1" t="s">
        <v>14710</v>
      </c>
      <c r="S3496" s="1" t="s">
        <v>929</v>
      </c>
      <c r="T3496" s="1" t="s">
        <v>7239</v>
      </c>
      <c r="W3496" s="1" t="s">
        <v>409</v>
      </c>
      <c r="X3496" s="1" t="s">
        <v>7760</v>
      </c>
      <c r="Y3496" s="1" t="s">
        <v>5591</v>
      </c>
      <c r="Z3496" s="1" t="s">
        <v>9358</v>
      </c>
      <c r="AC3496" s="1">
        <v>58</v>
      </c>
      <c r="AD3496" s="1" t="s">
        <v>410</v>
      </c>
      <c r="AE3496" s="1" t="s">
        <v>9801</v>
      </c>
    </row>
    <row r="3497" spans="1:72" ht="13.5" customHeight="1">
      <c r="A3497" s="4" t="str">
        <f t="shared" si="104"/>
        <v>1702_각남면_0140</v>
      </c>
      <c r="B3497" s="1">
        <v>1702</v>
      </c>
      <c r="C3497" s="1" t="s">
        <v>12741</v>
      </c>
      <c r="D3497" s="1" t="s">
        <v>12742</v>
      </c>
      <c r="E3497" s="1">
        <v>3496</v>
      </c>
      <c r="F3497" s="1">
        <v>14</v>
      </c>
      <c r="G3497" s="1" t="s">
        <v>5168</v>
      </c>
      <c r="H3497" s="1" t="s">
        <v>7064</v>
      </c>
      <c r="I3497" s="1">
        <v>10</v>
      </c>
      <c r="L3497" s="1">
        <v>3</v>
      </c>
      <c r="M3497" s="1" t="s">
        <v>14709</v>
      </c>
      <c r="N3497" s="1" t="s">
        <v>14710</v>
      </c>
      <c r="S3497" s="1" t="s">
        <v>64</v>
      </c>
      <c r="T3497" s="1" t="s">
        <v>7221</v>
      </c>
      <c r="Y3497" s="1" t="s">
        <v>12696</v>
      </c>
      <c r="Z3497" s="1" t="s">
        <v>13096</v>
      </c>
      <c r="AC3497" s="1">
        <v>6</v>
      </c>
      <c r="AD3497" s="1" t="s">
        <v>316</v>
      </c>
      <c r="AE3497" s="1" t="s">
        <v>9794</v>
      </c>
    </row>
    <row r="3498" spans="1:72" ht="13.5" customHeight="1">
      <c r="A3498" s="4" t="str">
        <f t="shared" si="104"/>
        <v>1702_각남면_0140</v>
      </c>
      <c r="B3498" s="1">
        <v>1702</v>
      </c>
      <c r="C3498" s="1" t="s">
        <v>12741</v>
      </c>
      <c r="D3498" s="1" t="s">
        <v>12742</v>
      </c>
      <c r="E3498" s="1">
        <v>3497</v>
      </c>
      <c r="F3498" s="1">
        <v>14</v>
      </c>
      <c r="G3498" s="1" t="s">
        <v>5168</v>
      </c>
      <c r="H3498" s="1" t="s">
        <v>7064</v>
      </c>
      <c r="I3498" s="1">
        <v>10</v>
      </c>
      <c r="L3498" s="1">
        <v>4</v>
      </c>
      <c r="M3498" s="1" t="s">
        <v>5592</v>
      </c>
      <c r="N3498" s="1" t="s">
        <v>9359</v>
      </c>
      <c r="T3498" s="1" t="s">
        <v>14194</v>
      </c>
      <c r="U3498" s="1" t="s">
        <v>4639</v>
      </c>
      <c r="V3498" s="1" t="s">
        <v>7603</v>
      </c>
      <c r="Y3498" s="1" t="s">
        <v>5592</v>
      </c>
      <c r="Z3498" s="1" t="s">
        <v>9359</v>
      </c>
      <c r="AC3498" s="1">
        <v>28</v>
      </c>
      <c r="AD3498" s="1" t="s">
        <v>650</v>
      </c>
      <c r="AE3498" s="1" t="s">
        <v>9810</v>
      </c>
      <c r="AJ3498" s="1" t="s">
        <v>17</v>
      </c>
      <c r="AK3498" s="1" t="s">
        <v>9936</v>
      </c>
      <c r="AL3498" s="1" t="s">
        <v>79</v>
      </c>
      <c r="AM3498" s="1" t="s">
        <v>13206</v>
      </c>
      <c r="AN3498" s="1" t="s">
        <v>2076</v>
      </c>
      <c r="AO3498" s="1" t="s">
        <v>13246</v>
      </c>
      <c r="AR3498" s="1" t="s">
        <v>5593</v>
      </c>
      <c r="AS3498" s="1" t="s">
        <v>10142</v>
      </c>
      <c r="AT3498" s="1" t="s">
        <v>46</v>
      </c>
      <c r="AU3498" s="1" t="s">
        <v>7417</v>
      </c>
      <c r="AV3498" s="1" t="s">
        <v>5594</v>
      </c>
      <c r="AW3498" s="1" t="s">
        <v>8181</v>
      </c>
      <c r="BB3498" s="1" t="s">
        <v>141</v>
      </c>
      <c r="BC3498" s="1" t="s">
        <v>7634</v>
      </c>
      <c r="BD3498" s="1" t="s">
        <v>1795</v>
      </c>
      <c r="BE3498" s="1" t="s">
        <v>9360</v>
      </c>
      <c r="BG3498" s="1" t="s">
        <v>46</v>
      </c>
      <c r="BH3498" s="1" t="s">
        <v>7417</v>
      </c>
      <c r="BI3498" s="1" t="s">
        <v>745</v>
      </c>
      <c r="BJ3498" s="1" t="s">
        <v>7960</v>
      </c>
      <c r="BK3498" s="1" t="s">
        <v>57</v>
      </c>
      <c r="BL3498" s="1" t="s">
        <v>7320</v>
      </c>
      <c r="BM3498" s="1" t="s">
        <v>555</v>
      </c>
      <c r="BN3498" s="1" t="s">
        <v>8173</v>
      </c>
      <c r="BO3498" s="1" t="s">
        <v>57</v>
      </c>
      <c r="BP3498" s="1" t="s">
        <v>7320</v>
      </c>
      <c r="BQ3498" s="1" t="s">
        <v>1418</v>
      </c>
      <c r="BR3498" s="1" t="s">
        <v>10374</v>
      </c>
      <c r="BS3498" s="1" t="s">
        <v>443</v>
      </c>
      <c r="BT3498" s="1" t="s">
        <v>9603</v>
      </c>
    </row>
    <row r="3499" spans="1:72" ht="13.5" customHeight="1">
      <c r="A3499" s="4" t="str">
        <f t="shared" si="104"/>
        <v>1702_각남면_0140</v>
      </c>
      <c r="B3499" s="1">
        <v>1702</v>
      </c>
      <c r="C3499" s="1" t="s">
        <v>12741</v>
      </c>
      <c r="D3499" s="1" t="s">
        <v>12742</v>
      </c>
      <c r="E3499" s="1">
        <v>3498</v>
      </c>
      <c r="F3499" s="1">
        <v>14</v>
      </c>
      <c r="G3499" s="1" t="s">
        <v>5168</v>
      </c>
      <c r="H3499" s="1" t="s">
        <v>7064</v>
      </c>
      <c r="I3499" s="1">
        <v>10</v>
      </c>
      <c r="L3499" s="1">
        <v>4</v>
      </c>
      <c r="M3499" s="1" t="s">
        <v>5592</v>
      </c>
      <c r="N3499" s="1" t="s">
        <v>9359</v>
      </c>
      <c r="S3499" s="1" t="s">
        <v>49</v>
      </c>
      <c r="T3499" s="1" t="s">
        <v>2878</v>
      </c>
      <c r="U3499" s="1" t="s">
        <v>128</v>
      </c>
      <c r="V3499" s="1" t="s">
        <v>7236</v>
      </c>
      <c r="Y3499" s="1" t="s">
        <v>15332</v>
      </c>
      <c r="Z3499" s="1" t="s">
        <v>13092</v>
      </c>
      <c r="AC3499" s="1">
        <v>32</v>
      </c>
      <c r="AD3499" s="1" t="s">
        <v>178</v>
      </c>
      <c r="AE3499" s="1" t="s">
        <v>9780</v>
      </c>
      <c r="AJ3499" s="1" t="s">
        <v>17</v>
      </c>
      <c r="AK3499" s="1" t="s">
        <v>9936</v>
      </c>
      <c r="AL3499" s="1" t="s">
        <v>97</v>
      </c>
      <c r="AM3499" s="1" t="s">
        <v>9880</v>
      </c>
      <c r="AT3499" s="1" t="s">
        <v>57</v>
      </c>
      <c r="AU3499" s="1" t="s">
        <v>7320</v>
      </c>
      <c r="AV3499" s="1" t="s">
        <v>1882</v>
      </c>
      <c r="AW3499" s="1" t="s">
        <v>8303</v>
      </c>
      <c r="BB3499" s="1" t="s">
        <v>128</v>
      </c>
      <c r="BC3499" s="1" t="s">
        <v>13465</v>
      </c>
      <c r="BD3499" s="1" t="s">
        <v>5595</v>
      </c>
      <c r="BE3499" s="1" t="s">
        <v>11008</v>
      </c>
      <c r="BG3499" s="1" t="s">
        <v>46</v>
      </c>
      <c r="BH3499" s="1" t="s">
        <v>7417</v>
      </c>
      <c r="BI3499" s="1" t="s">
        <v>1872</v>
      </c>
      <c r="BJ3499" s="1" t="s">
        <v>11201</v>
      </c>
      <c r="BK3499" s="1" t="s">
        <v>46</v>
      </c>
      <c r="BL3499" s="1" t="s">
        <v>7417</v>
      </c>
      <c r="BM3499" s="1" t="s">
        <v>3819</v>
      </c>
      <c r="BN3499" s="1" t="s">
        <v>9423</v>
      </c>
      <c r="BQ3499" s="1" t="s">
        <v>5596</v>
      </c>
      <c r="BR3499" s="1" t="s">
        <v>12510</v>
      </c>
      <c r="BS3499" s="1" t="s">
        <v>97</v>
      </c>
      <c r="BT3499" s="1" t="s">
        <v>9880</v>
      </c>
    </row>
    <row r="3500" spans="1:72" ht="13.5" customHeight="1">
      <c r="A3500" s="4" t="str">
        <f t="shared" si="104"/>
        <v>1702_각남면_0140</v>
      </c>
      <c r="B3500" s="1">
        <v>1702</v>
      </c>
      <c r="C3500" s="1" t="s">
        <v>12741</v>
      </c>
      <c r="D3500" s="1" t="s">
        <v>12742</v>
      </c>
      <c r="E3500" s="1">
        <v>3499</v>
      </c>
      <c r="F3500" s="1">
        <v>14</v>
      </c>
      <c r="G3500" s="1" t="s">
        <v>5168</v>
      </c>
      <c r="H3500" s="1" t="s">
        <v>7064</v>
      </c>
      <c r="I3500" s="1">
        <v>10</v>
      </c>
      <c r="L3500" s="1">
        <v>4</v>
      </c>
      <c r="M3500" s="1" t="s">
        <v>5592</v>
      </c>
      <c r="N3500" s="1" t="s">
        <v>9359</v>
      </c>
      <c r="S3500" s="1" t="s">
        <v>64</v>
      </c>
      <c r="T3500" s="1" t="s">
        <v>7221</v>
      </c>
      <c r="U3500" s="1" t="s">
        <v>50</v>
      </c>
      <c r="V3500" s="1" t="s">
        <v>7304</v>
      </c>
      <c r="Y3500" s="1" t="s">
        <v>1795</v>
      </c>
      <c r="Z3500" s="1" t="s">
        <v>9360</v>
      </c>
      <c r="AC3500" s="1">
        <v>47</v>
      </c>
      <c r="AD3500" s="1" t="s">
        <v>575</v>
      </c>
      <c r="AE3500" s="1" t="s">
        <v>9807</v>
      </c>
    </row>
    <row r="3501" spans="1:72" ht="13.5" customHeight="1">
      <c r="A3501" s="4" t="str">
        <f t="shared" si="104"/>
        <v>1702_각남면_0140</v>
      </c>
      <c r="B3501" s="1">
        <v>1702</v>
      </c>
      <c r="C3501" s="1" t="s">
        <v>12741</v>
      </c>
      <c r="D3501" s="1" t="s">
        <v>12742</v>
      </c>
      <c r="E3501" s="1">
        <v>3500</v>
      </c>
      <c r="F3501" s="1">
        <v>14</v>
      </c>
      <c r="G3501" s="1" t="s">
        <v>5168</v>
      </c>
      <c r="H3501" s="1" t="s">
        <v>7064</v>
      </c>
      <c r="I3501" s="1">
        <v>10</v>
      </c>
      <c r="L3501" s="1">
        <v>4</v>
      </c>
      <c r="M3501" s="1" t="s">
        <v>5592</v>
      </c>
      <c r="N3501" s="1" t="s">
        <v>9359</v>
      </c>
      <c r="S3501" s="1" t="s">
        <v>494</v>
      </c>
      <c r="T3501" s="1" t="s">
        <v>7234</v>
      </c>
      <c r="Y3501" s="1" t="s">
        <v>5597</v>
      </c>
      <c r="Z3501" s="1" t="s">
        <v>9361</v>
      </c>
      <c r="AF3501" s="1" t="s">
        <v>66</v>
      </c>
      <c r="AG3501" s="1" t="s">
        <v>9818</v>
      </c>
    </row>
    <row r="3502" spans="1:72" ht="13.5" customHeight="1">
      <c r="A3502" s="4" t="str">
        <f t="shared" si="104"/>
        <v>1702_각남면_0140</v>
      </c>
      <c r="B3502" s="1">
        <v>1702</v>
      </c>
      <c r="C3502" s="1" t="s">
        <v>12741</v>
      </c>
      <c r="D3502" s="1" t="s">
        <v>12742</v>
      </c>
      <c r="E3502" s="1">
        <v>3501</v>
      </c>
      <c r="F3502" s="1">
        <v>14</v>
      </c>
      <c r="G3502" s="1" t="s">
        <v>5168</v>
      </c>
      <c r="H3502" s="1" t="s">
        <v>7064</v>
      </c>
      <c r="I3502" s="1">
        <v>10</v>
      </c>
      <c r="L3502" s="1">
        <v>4</v>
      </c>
      <c r="M3502" s="1" t="s">
        <v>5592</v>
      </c>
      <c r="N3502" s="1" t="s">
        <v>9359</v>
      </c>
      <c r="S3502" s="1" t="s">
        <v>430</v>
      </c>
      <c r="T3502" s="1" t="s">
        <v>7231</v>
      </c>
      <c r="Y3502" s="1" t="s">
        <v>5598</v>
      </c>
      <c r="Z3502" s="1" t="s">
        <v>9362</v>
      </c>
      <c r="AC3502" s="1">
        <v>9</v>
      </c>
      <c r="AD3502" s="1" t="s">
        <v>408</v>
      </c>
      <c r="AE3502" s="1" t="s">
        <v>9800</v>
      </c>
    </row>
    <row r="3503" spans="1:72" ht="13.5" customHeight="1">
      <c r="A3503" s="4" t="str">
        <f t="shared" si="104"/>
        <v>1702_각남면_0140</v>
      </c>
      <c r="B3503" s="1">
        <v>1702</v>
      </c>
      <c r="C3503" s="1" t="s">
        <v>12741</v>
      </c>
      <c r="D3503" s="1" t="s">
        <v>12742</v>
      </c>
      <c r="E3503" s="1">
        <v>3502</v>
      </c>
      <c r="F3503" s="1">
        <v>14</v>
      </c>
      <c r="G3503" s="1" t="s">
        <v>5168</v>
      </c>
      <c r="H3503" s="1" t="s">
        <v>7064</v>
      </c>
      <c r="I3503" s="1">
        <v>10</v>
      </c>
      <c r="L3503" s="1">
        <v>4</v>
      </c>
      <c r="M3503" s="1" t="s">
        <v>5592</v>
      </c>
      <c r="N3503" s="1" t="s">
        <v>9359</v>
      </c>
      <c r="S3503" s="1" t="s">
        <v>68</v>
      </c>
      <c r="T3503" s="1" t="s">
        <v>7222</v>
      </c>
      <c r="Y3503" s="1" t="s">
        <v>2657</v>
      </c>
      <c r="Z3503" s="1" t="s">
        <v>13036</v>
      </c>
      <c r="AC3503" s="1">
        <v>1</v>
      </c>
      <c r="AD3503" s="1" t="s">
        <v>284</v>
      </c>
      <c r="AE3503" s="1" t="s">
        <v>9789</v>
      </c>
      <c r="AF3503" s="1" t="s">
        <v>100</v>
      </c>
      <c r="AG3503" s="1" t="s">
        <v>9819</v>
      </c>
    </row>
    <row r="3504" spans="1:72" ht="13.5" customHeight="1">
      <c r="A3504" s="4" t="str">
        <f t="shared" si="104"/>
        <v>1702_각남면_0140</v>
      </c>
      <c r="B3504" s="1">
        <v>1702</v>
      </c>
      <c r="C3504" s="1" t="s">
        <v>12741</v>
      </c>
      <c r="D3504" s="1" t="s">
        <v>12742</v>
      </c>
      <c r="E3504" s="1">
        <v>3503</v>
      </c>
      <c r="F3504" s="1">
        <v>14</v>
      </c>
      <c r="G3504" s="1" t="s">
        <v>5168</v>
      </c>
      <c r="H3504" s="1" t="s">
        <v>7064</v>
      </c>
      <c r="I3504" s="1">
        <v>10</v>
      </c>
      <c r="L3504" s="1">
        <v>4</v>
      </c>
      <c r="M3504" s="1" t="s">
        <v>5592</v>
      </c>
      <c r="N3504" s="1" t="s">
        <v>9359</v>
      </c>
      <c r="S3504" s="1" t="s">
        <v>494</v>
      </c>
      <c r="T3504" s="1" t="s">
        <v>7234</v>
      </c>
      <c r="Y3504" s="1" t="s">
        <v>15570</v>
      </c>
      <c r="Z3504" s="1" t="s">
        <v>13068</v>
      </c>
      <c r="AC3504" s="1">
        <v>8</v>
      </c>
      <c r="AD3504" s="1" t="s">
        <v>184</v>
      </c>
      <c r="AE3504" s="1" t="s">
        <v>9781</v>
      </c>
    </row>
    <row r="3505" spans="1:72" ht="13.5" customHeight="1">
      <c r="A3505" s="4" t="str">
        <f t="shared" ref="A3505:A3536" si="105">HYPERLINK("http://kyu.snu.ac.kr/sdhj/index.jsp?type=hj/GK14658_00IH_0001_0141.jpg","1702_각남면_0141")</f>
        <v>1702_각남면_0141</v>
      </c>
      <c r="B3505" s="1">
        <v>1702</v>
      </c>
      <c r="C3505" s="1" t="s">
        <v>12741</v>
      </c>
      <c r="D3505" s="1" t="s">
        <v>12742</v>
      </c>
      <c r="E3505" s="1">
        <v>3504</v>
      </c>
      <c r="F3505" s="1">
        <v>14</v>
      </c>
      <c r="G3505" s="1" t="s">
        <v>5168</v>
      </c>
      <c r="H3505" s="1" t="s">
        <v>7064</v>
      </c>
      <c r="I3505" s="1">
        <v>10</v>
      </c>
      <c r="L3505" s="1">
        <v>5</v>
      </c>
      <c r="M3505" s="1" t="s">
        <v>15204</v>
      </c>
      <c r="N3505" s="1" t="s">
        <v>15205</v>
      </c>
      <c r="T3505" s="1" t="s">
        <v>14194</v>
      </c>
      <c r="U3505" s="1" t="s">
        <v>2204</v>
      </c>
      <c r="V3505" s="1" t="s">
        <v>7446</v>
      </c>
      <c r="W3505" s="1" t="s">
        <v>148</v>
      </c>
      <c r="X3505" s="1" t="s">
        <v>11263</v>
      </c>
      <c r="Y3505" s="1" t="s">
        <v>5599</v>
      </c>
      <c r="Z3505" s="1" t="s">
        <v>9363</v>
      </c>
      <c r="AC3505" s="1">
        <v>50</v>
      </c>
      <c r="AD3505" s="1" t="s">
        <v>782</v>
      </c>
      <c r="AE3505" s="1" t="s">
        <v>9814</v>
      </c>
      <c r="AJ3505" s="1" t="s">
        <v>17</v>
      </c>
      <c r="AK3505" s="1" t="s">
        <v>9936</v>
      </c>
      <c r="AL3505" s="1" t="s">
        <v>1218</v>
      </c>
      <c r="AM3505" s="1" t="s">
        <v>9947</v>
      </c>
      <c r="AT3505" s="1" t="s">
        <v>725</v>
      </c>
      <c r="AU3505" s="1" t="s">
        <v>10192</v>
      </c>
      <c r="AV3505" s="1" t="s">
        <v>5582</v>
      </c>
      <c r="AW3505" s="1" t="s">
        <v>9356</v>
      </c>
      <c r="BG3505" s="1" t="s">
        <v>5472</v>
      </c>
      <c r="BH3505" s="1" t="s">
        <v>11105</v>
      </c>
      <c r="BI3505" s="1" t="s">
        <v>3224</v>
      </c>
      <c r="BJ3505" s="1" t="s">
        <v>10667</v>
      </c>
      <c r="BK3505" s="1" t="s">
        <v>5583</v>
      </c>
      <c r="BL3505" s="1" t="s">
        <v>13576</v>
      </c>
      <c r="BM3505" s="1" t="s">
        <v>5584</v>
      </c>
      <c r="BN3505" s="1" t="s">
        <v>11884</v>
      </c>
      <c r="BO3505" s="1" t="s">
        <v>207</v>
      </c>
      <c r="BP3505" s="1" t="s">
        <v>10187</v>
      </c>
      <c r="BQ3505" s="1" t="s">
        <v>2950</v>
      </c>
      <c r="BR3505" s="1" t="s">
        <v>12248</v>
      </c>
      <c r="BS3505" s="1" t="s">
        <v>97</v>
      </c>
      <c r="BT3505" s="1" t="s">
        <v>9880</v>
      </c>
    </row>
    <row r="3506" spans="1:72" ht="13.5" customHeight="1">
      <c r="A3506" s="4" t="str">
        <f t="shared" si="105"/>
        <v>1702_각남면_0141</v>
      </c>
      <c r="B3506" s="1">
        <v>1702</v>
      </c>
      <c r="C3506" s="1" t="s">
        <v>12741</v>
      </c>
      <c r="D3506" s="1" t="s">
        <v>12742</v>
      </c>
      <c r="E3506" s="1">
        <v>3505</v>
      </c>
      <c r="F3506" s="1">
        <v>14</v>
      </c>
      <c r="G3506" s="1" t="s">
        <v>5168</v>
      </c>
      <c r="H3506" s="1" t="s">
        <v>7064</v>
      </c>
      <c r="I3506" s="1">
        <v>10</v>
      </c>
      <c r="L3506" s="1">
        <v>5</v>
      </c>
      <c r="M3506" s="1" t="s">
        <v>15204</v>
      </c>
      <c r="N3506" s="1" t="s">
        <v>15205</v>
      </c>
      <c r="S3506" s="1" t="s">
        <v>49</v>
      </c>
      <c r="T3506" s="1" t="s">
        <v>2878</v>
      </c>
      <c r="W3506" s="1" t="s">
        <v>509</v>
      </c>
      <c r="X3506" s="1" t="s">
        <v>7766</v>
      </c>
      <c r="Y3506" s="1" t="s">
        <v>88</v>
      </c>
      <c r="Z3506" s="1" t="s">
        <v>7814</v>
      </c>
      <c r="AC3506" s="1">
        <v>49</v>
      </c>
      <c r="AD3506" s="1" t="s">
        <v>145</v>
      </c>
      <c r="AE3506" s="1" t="s">
        <v>9775</v>
      </c>
      <c r="AJ3506" s="1" t="s">
        <v>17</v>
      </c>
      <c r="AK3506" s="1" t="s">
        <v>9936</v>
      </c>
      <c r="AL3506" s="1" t="s">
        <v>310</v>
      </c>
      <c r="AM3506" s="1" t="s">
        <v>9995</v>
      </c>
      <c r="AT3506" s="1" t="s">
        <v>553</v>
      </c>
      <c r="AU3506" s="1" t="s">
        <v>7549</v>
      </c>
      <c r="AV3506" s="1" t="s">
        <v>843</v>
      </c>
      <c r="AW3506" s="1" t="s">
        <v>10774</v>
      </c>
      <c r="BG3506" s="1" t="s">
        <v>189</v>
      </c>
      <c r="BH3506" s="1" t="s">
        <v>7414</v>
      </c>
      <c r="BI3506" s="1" t="s">
        <v>5600</v>
      </c>
      <c r="BJ3506" s="1" t="s">
        <v>11424</v>
      </c>
      <c r="BK3506" s="1" t="s">
        <v>1860</v>
      </c>
      <c r="BL3506" s="1" t="s">
        <v>11070</v>
      </c>
      <c r="BM3506" s="1" t="s">
        <v>5601</v>
      </c>
      <c r="BN3506" s="1" t="s">
        <v>11887</v>
      </c>
      <c r="BO3506" s="1" t="s">
        <v>46</v>
      </c>
      <c r="BP3506" s="1" t="s">
        <v>7417</v>
      </c>
      <c r="BQ3506" s="1" t="s">
        <v>5602</v>
      </c>
      <c r="BR3506" s="1" t="s">
        <v>13801</v>
      </c>
      <c r="BS3506" s="1" t="s">
        <v>79</v>
      </c>
      <c r="BT3506" s="1" t="s">
        <v>14129</v>
      </c>
    </row>
    <row r="3507" spans="1:72" ht="13.5" customHeight="1">
      <c r="A3507" s="4" t="str">
        <f t="shared" si="105"/>
        <v>1702_각남면_0141</v>
      </c>
      <c r="B3507" s="1">
        <v>1702</v>
      </c>
      <c r="C3507" s="1" t="s">
        <v>12741</v>
      </c>
      <c r="D3507" s="1" t="s">
        <v>12742</v>
      </c>
      <c r="E3507" s="1">
        <v>3506</v>
      </c>
      <c r="F3507" s="1">
        <v>14</v>
      </c>
      <c r="G3507" s="1" t="s">
        <v>5168</v>
      </c>
      <c r="H3507" s="1" t="s">
        <v>7064</v>
      </c>
      <c r="I3507" s="1">
        <v>10</v>
      </c>
      <c r="L3507" s="1">
        <v>5</v>
      </c>
      <c r="M3507" s="1" t="s">
        <v>15204</v>
      </c>
      <c r="N3507" s="1" t="s">
        <v>15205</v>
      </c>
      <c r="S3507" s="1" t="s">
        <v>68</v>
      </c>
      <c r="T3507" s="1" t="s">
        <v>7222</v>
      </c>
      <c r="U3507" s="1" t="s">
        <v>387</v>
      </c>
      <c r="V3507" s="1" t="s">
        <v>7332</v>
      </c>
      <c r="Y3507" s="1" t="s">
        <v>3886</v>
      </c>
      <c r="Z3507" s="1" t="s">
        <v>9364</v>
      </c>
      <c r="AC3507" s="1">
        <v>20</v>
      </c>
      <c r="AD3507" s="1" t="s">
        <v>263</v>
      </c>
      <c r="AE3507" s="1" t="s">
        <v>9787</v>
      </c>
    </row>
    <row r="3508" spans="1:72" ht="13.5" customHeight="1">
      <c r="A3508" s="4" t="str">
        <f t="shared" si="105"/>
        <v>1702_각남면_0141</v>
      </c>
      <c r="B3508" s="1">
        <v>1702</v>
      </c>
      <c r="C3508" s="1" t="s">
        <v>12741</v>
      </c>
      <c r="D3508" s="1" t="s">
        <v>12742</v>
      </c>
      <c r="E3508" s="1">
        <v>3507</v>
      </c>
      <c r="F3508" s="1">
        <v>14</v>
      </c>
      <c r="G3508" s="1" t="s">
        <v>5168</v>
      </c>
      <c r="H3508" s="1" t="s">
        <v>7064</v>
      </c>
      <c r="I3508" s="1">
        <v>10</v>
      </c>
      <c r="L3508" s="1">
        <v>5</v>
      </c>
      <c r="M3508" s="1" t="s">
        <v>15204</v>
      </c>
      <c r="N3508" s="1" t="s">
        <v>15205</v>
      </c>
      <c r="S3508" s="1" t="s">
        <v>68</v>
      </c>
      <c r="T3508" s="1" t="s">
        <v>7222</v>
      </c>
      <c r="U3508" s="1" t="s">
        <v>5603</v>
      </c>
      <c r="V3508" s="1" t="s">
        <v>7656</v>
      </c>
      <c r="Y3508" s="1" t="s">
        <v>1059</v>
      </c>
      <c r="Z3508" s="1" t="s">
        <v>8284</v>
      </c>
      <c r="AC3508" s="1">
        <v>25</v>
      </c>
      <c r="AD3508" s="1" t="s">
        <v>125</v>
      </c>
      <c r="AE3508" s="1" t="s">
        <v>9771</v>
      </c>
    </row>
    <row r="3509" spans="1:72" ht="13.5" customHeight="1">
      <c r="A3509" s="4" t="str">
        <f t="shared" si="105"/>
        <v>1702_각남면_0141</v>
      </c>
      <c r="B3509" s="1">
        <v>1702</v>
      </c>
      <c r="C3509" s="1" t="s">
        <v>12741</v>
      </c>
      <c r="D3509" s="1" t="s">
        <v>12742</v>
      </c>
      <c r="E3509" s="1">
        <v>3508</v>
      </c>
      <c r="F3509" s="1">
        <v>14</v>
      </c>
      <c r="G3509" s="1" t="s">
        <v>5168</v>
      </c>
      <c r="H3509" s="1" t="s">
        <v>7064</v>
      </c>
      <c r="I3509" s="1">
        <v>11</v>
      </c>
      <c r="J3509" s="1" t="s">
        <v>5604</v>
      </c>
      <c r="K3509" s="1" t="s">
        <v>12801</v>
      </c>
      <c r="L3509" s="1">
        <v>1</v>
      </c>
      <c r="M3509" s="1" t="s">
        <v>2098</v>
      </c>
      <c r="N3509" s="1" t="s">
        <v>8856</v>
      </c>
      <c r="T3509" s="1" t="s">
        <v>14194</v>
      </c>
      <c r="U3509" s="1" t="s">
        <v>5605</v>
      </c>
      <c r="V3509" s="1" t="s">
        <v>12898</v>
      </c>
      <c r="Y3509" s="1" t="s">
        <v>2098</v>
      </c>
      <c r="Z3509" s="1" t="s">
        <v>8856</v>
      </c>
      <c r="AC3509" s="1">
        <v>47</v>
      </c>
      <c r="AD3509" s="1" t="s">
        <v>575</v>
      </c>
      <c r="AE3509" s="1" t="s">
        <v>9807</v>
      </c>
      <c r="AJ3509" s="1" t="s">
        <v>17</v>
      </c>
      <c r="AK3509" s="1" t="s">
        <v>9936</v>
      </c>
      <c r="AL3509" s="1" t="s">
        <v>5315</v>
      </c>
      <c r="AM3509" s="1" t="s">
        <v>10038</v>
      </c>
      <c r="AT3509" s="1" t="s">
        <v>935</v>
      </c>
      <c r="AU3509" s="1" t="s">
        <v>13363</v>
      </c>
      <c r="AV3509" s="1" t="s">
        <v>549</v>
      </c>
      <c r="AW3509" s="1" t="s">
        <v>7912</v>
      </c>
      <c r="BB3509" s="1" t="s">
        <v>128</v>
      </c>
      <c r="BC3509" s="1" t="s">
        <v>13465</v>
      </c>
      <c r="BD3509" s="1" t="s">
        <v>5606</v>
      </c>
      <c r="BE3509" s="1" t="s">
        <v>11009</v>
      </c>
      <c r="BG3509" s="1" t="s">
        <v>935</v>
      </c>
      <c r="BH3509" s="1" t="s">
        <v>13363</v>
      </c>
      <c r="BI3509" s="1" t="s">
        <v>15356</v>
      </c>
      <c r="BJ3509" s="1" t="s">
        <v>8493</v>
      </c>
      <c r="BK3509" s="1" t="s">
        <v>46</v>
      </c>
      <c r="BL3509" s="1" t="s">
        <v>7417</v>
      </c>
      <c r="BM3509" s="1" t="s">
        <v>4838</v>
      </c>
      <c r="BN3509" s="1" t="s">
        <v>11841</v>
      </c>
      <c r="BO3509" s="1" t="s">
        <v>46</v>
      </c>
      <c r="BP3509" s="1" t="s">
        <v>7417</v>
      </c>
      <c r="BQ3509" s="1" t="s">
        <v>5607</v>
      </c>
      <c r="BR3509" s="1" t="s">
        <v>12511</v>
      </c>
      <c r="BS3509" s="1" t="s">
        <v>416</v>
      </c>
      <c r="BT3509" s="1" t="s">
        <v>8868</v>
      </c>
    </row>
    <row r="3510" spans="1:72" ht="13.5" customHeight="1">
      <c r="A3510" s="4" t="str">
        <f t="shared" si="105"/>
        <v>1702_각남면_0141</v>
      </c>
      <c r="B3510" s="1">
        <v>1702</v>
      </c>
      <c r="C3510" s="1" t="s">
        <v>12741</v>
      </c>
      <c r="D3510" s="1" t="s">
        <v>12742</v>
      </c>
      <c r="E3510" s="1">
        <v>3509</v>
      </c>
      <c r="F3510" s="1">
        <v>14</v>
      </c>
      <c r="G3510" s="1" t="s">
        <v>5168</v>
      </c>
      <c r="H3510" s="1" t="s">
        <v>7064</v>
      </c>
      <c r="I3510" s="1">
        <v>11</v>
      </c>
      <c r="L3510" s="1">
        <v>1</v>
      </c>
      <c r="M3510" s="1" t="s">
        <v>2098</v>
      </c>
      <c r="N3510" s="1" t="s">
        <v>8856</v>
      </c>
      <c r="S3510" s="1" t="s">
        <v>280</v>
      </c>
      <c r="T3510" s="1" t="s">
        <v>7228</v>
      </c>
      <c r="W3510" s="1" t="s">
        <v>509</v>
      </c>
      <c r="X3510" s="1" t="s">
        <v>7766</v>
      </c>
      <c r="Y3510" s="1" t="s">
        <v>5358</v>
      </c>
      <c r="Z3510" s="1" t="s">
        <v>9275</v>
      </c>
      <c r="AF3510" s="1" t="s">
        <v>602</v>
      </c>
      <c r="AG3510" s="1" t="s">
        <v>12806</v>
      </c>
    </row>
    <row r="3511" spans="1:72" ht="13.5" customHeight="1">
      <c r="A3511" s="4" t="str">
        <f t="shared" si="105"/>
        <v>1702_각남면_0141</v>
      </c>
      <c r="B3511" s="1">
        <v>1702</v>
      </c>
      <c r="C3511" s="1" t="s">
        <v>12741</v>
      </c>
      <c r="D3511" s="1" t="s">
        <v>12742</v>
      </c>
      <c r="E3511" s="1">
        <v>3510</v>
      </c>
      <c r="F3511" s="1">
        <v>14</v>
      </c>
      <c r="G3511" s="1" t="s">
        <v>5168</v>
      </c>
      <c r="H3511" s="1" t="s">
        <v>7064</v>
      </c>
      <c r="I3511" s="1">
        <v>11</v>
      </c>
      <c r="L3511" s="1">
        <v>1</v>
      </c>
      <c r="M3511" s="1" t="s">
        <v>2098</v>
      </c>
      <c r="N3511" s="1" t="s">
        <v>8856</v>
      </c>
      <c r="S3511" s="1" t="s">
        <v>64</v>
      </c>
      <c r="T3511" s="1" t="s">
        <v>7221</v>
      </c>
      <c r="Y3511" s="1" t="s">
        <v>5608</v>
      </c>
      <c r="Z3511" s="1" t="s">
        <v>8372</v>
      </c>
      <c r="AC3511" s="1">
        <v>12</v>
      </c>
      <c r="AD3511" s="1" t="s">
        <v>263</v>
      </c>
      <c r="AE3511" s="1" t="s">
        <v>9787</v>
      </c>
    </row>
    <row r="3512" spans="1:72" ht="13.5" customHeight="1">
      <c r="A3512" s="4" t="str">
        <f t="shared" si="105"/>
        <v>1702_각남면_0141</v>
      </c>
      <c r="B3512" s="1">
        <v>1702</v>
      </c>
      <c r="C3512" s="1" t="s">
        <v>12741</v>
      </c>
      <c r="D3512" s="1" t="s">
        <v>12742</v>
      </c>
      <c r="E3512" s="1">
        <v>3511</v>
      </c>
      <c r="F3512" s="1">
        <v>14</v>
      </c>
      <c r="G3512" s="1" t="s">
        <v>5168</v>
      </c>
      <c r="H3512" s="1" t="s">
        <v>7064</v>
      </c>
      <c r="I3512" s="1">
        <v>11</v>
      </c>
      <c r="L3512" s="1">
        <v>1</v>
      </c>
      <c r="M3512" s="1" t="s">
        <v>2098</v>
      </c>
      <c r="N3512" s="1" t="s">
        <v>8856</v>
      </c>
      <c r="S3512" s="1" t="s">
        <v>68</v>
      </c>
      <c r="T3512" s="1" t="s">
        <v>7222</v>
      </c>
      <c r="Y3512" s="1" t="s">
        <v>5609</v>
      </c>
      <c r="Z3512" s="1" t="s">
        <v>9365</v>
      </c>
      <c r="AC3512" s="1">
        <v>14</v>
      </c>
      <c r="AD3512" s="1" t="s">
        <v>159</v>
      </c>
      <c r="AE3512" s="1" t="s">
        <v>9777</v>
      </c>
    </row>
    <row r="3513" spans="1:72" ht="13.5" customHeight="1">
      <c r="A3513" s="4" t="str">
        <f t="shared" si="105"/>
        <v>1702_각남면_0141</v>
      </c>
      <c r="B3513" s="1">
        <v>1702</v>
      </c>
      <c r="C3513" s="1" t="s">
        <v>12741</v>
      </c>
      <c r="D3513" s="1" t="s">
        <v>12742</v>
      </c>
      <c r="E3513" s="1">
        <v>3512</v>
      </c>
      <c r="F3513" s="1">
        <v>14</v>
      </c>
      <c r="G3513" s="1" t="s">
        <v>5168</v>
      </c>
      <c r="H3513" s="1" t="s">
        <v>7064</v>
      </c>
      <c r="I3513" s="1">
        <v>11</v>
      </c>
      <c r="L3513" s="1">
        <v>2</v>
      </c>
      <c r="M3513" s="1" t="s">
        <v>14448</v>
      </c>
      <c r="N3513" s="1" t="s">
        <v>14449</v>
      </c>
      <c r="T3513" s="1" t="s">
        <v>14194</v>
      </c>
      <c r="U3513" s="1" t="s">
        <v>5610</v>
      </c>
      <c r="V3513" s="1" t="s">
        <v>7657</v>
      </c>
      <c r="W3513" s="1" t="s">
        <v>272</v>
      </c>
      <c r="X3513" s="1" t="s">
        <v>7756</v>
      </c>
      <c r="Y3513" s="1" t="s">
        <v>5611</v>
      </c>
      <c r="Z3513" s="1" t="s">
        <v>9366</v>
      </c>
      <c r="AC3513" s="1">
        <v>37</v>
      </c>
      <c r="AD3513" s="1" t="s">
        <v>116</v>
      </c>
      <c r="AE3513" s="1" t="s">
        <v>9770</v>
      </c>
      <c r="AJ3513" s="1" t="s">
        <v>17</v>
      </c>
      <c r="AK3513" s="1" t="s">
        <v>9936</v>
      </c>
      <c r="AL3513" s="1" t="s">
        <v>224</v>
      </c>
      <c r="AM3513" s="1" t="s">
        <v>9998</v>
      </c>
      <c r="AT3513" s="1" t="s">
        <v>5089</v>
      </c>
      <c r="AU3513" s="1" t="s">
        <v>7628</v>
      </c>
      <c r="AV3513" s="1" t="s">
        <v>3819</v>
      </c>
      <c r="AW3513" s="1" t="s">
        <v>9423</v>
      </c>
      <c r="BG3513" s="1" t="s">
        <v>46</v>
      </c>
      <c r="BH3513" s="1" t="s">
        <v>7417</v>
      </c>
      <c r="BI3513" s="1" t="s">
        <v>5612</v>
      </c>
      <c r="BJ3513" s="1" t="s">
        <v>9371</v>
      </c>
      <c r="BK3513" s="1" t="s">
        <v>57</v>
      </c>
      <c r="BL3513" s="1" t="s">
        <v>7320</v>
      </c>
      <c r="BM3513" s="1" t="s">
        <v>5444</v>
      </c>
      <c r="BN3513" s="1" t="s">
        <v>10776</v>
      </c>
      <c r="BO3513" s="1" t="s">
        <v>57</v>
      </c>
      <c r="BP3513" s="1" t="s">
        <v>7320</v>
      </c>
      <c r="BQ3513" s="1" t="s">
        <v>775</v>
      </c>
      <c r="BR3513" s="1" t="s">
        <v>10525</v>
      </c>
      <c r="BS3513" s="1" t="s">
        <v>97</v>
      </c>
      <c r="BT3513" s="1" t="s">
        <v>9880</v>
      </c>
    </row>
    <row r="3514" spans="1:72" ht="13.5" customHeight="1">
      <c r="A3514" s="4" t="str">
        <f t="shared" si="105"/>
        <v>1702_각남면_0141</v>
      </c>
      <c r="B3514" s="1">
        <v>1702</v>
      </c>
      <c r="C3514" s="1" t="s">
        <v>12741</v>
      </c>
      <c r="D3514" s="1" t="s">
        <v>12742</v>
      </c>
      <c r="E3514" s="1">
        <v>3513</v>
      </c>
      <c r="F3514" s="1">
        <v>14</v>
      </c>
      <c r="G3514" s="1" t="s">
        <v>5168</v>
      </c>
      <c r="H3514" s="1" t="s">
        <v>7064</v>
      </c>
      <c r="I3514" s="1">
        <v>11</v>
      </c>
      <c r="L3514" s="1">
        <v>2</v>
      </c>
      <c r="M3514" s="1" t="s">
        <v>14448</v>
      </c>
      <c r="N3514" s="1" t="s">
        <v>14449</v>
      </c>
      <c r="S3514" s="1" t="s">
        <v>49</v>
      </c>
      <c r="T3514" s="1" t="s">
        <v>2878</v>
      </c>
      <c r="U3514" s="1" t="s">
        <v>128</v>
      </c>
      <c r="V3514" s="1" t="s">
        <v>7236</v>
      </c>
      <c r="W3514" s="1" t="s">
        <v>1056</v>
      </c>
      <c r="X3514" s="1" t="s">
        <v>7774</v>
      </c>
      <c r="Y3514" s="1" t="s">
        <v>158</v>
      </c>
      <c r="Z3514" s="1" t="s">
        <v>7826</v>
      </c>
      <c r="AC3514" s="1">
        <v>27</v>
      </c>
      <c r="AD3514" s="1" t="s">
        <v>483</v>
      </c>
      <c r="AE3514" s="1" t="s">
        <v>9497</v>
      </c>
      <c r="AJ3514" s="1" t="s">
        <v>17</v>
      </c>
      <c r="AK3514" s="1" t="s">
        <v>9936</v>
      </c>
      <c r="AL3514" s="1" t="s">
        <v>86</v>
      </c>
      <c r="AM3514" s="1" t="s">
        <v>9892</v>
      </c>
      <c r="AT3514" s="1" t="s">
        <v>46</v>
      </c>
      <c r="AU3514" s="1" t="s">
        <v>7417</v>
      </c>
      <c r="AV3514" s="1" t="s">
        <v>5613</v>
      </c>
      <c r="AW3514" s="1" t="s">
        <v>10775</v>
      </c>
      <c r="BG3514" s="1" t="s">
        <v>46</v>
      </c>
      <c r="BH3514" s="1" t="s">
        <v>7417</v>
      </c>
      <c r="BI3514" s="1" t="s">
        <v>1932</v>
      </c>
      <c r="BJ3514" s="1" t="s">
        <v>8903</v>
      </c>
      <c r="BK3514" s="1" t="s">
        <v>46</v>
      </c>
      <c r="BL3514" s="1" t="s">
        <v>7417</v>
      </c>
      <c r="BM3514" s="1" t="s">
        <v>2602</v>
      </c>
      <c r="BN3514" s="1" t="s">
        <v>8838</v>
      </c>
      <c r="BO3514" s="1" t="s">
        <v>46</v>
      </c>
      <c r="BP3514" s="1" t="s">
        <v>7417</v>
      </c>
      <c r="BQ3514" s="1" t="s">
        <v>5614</v>
      </c>
      <c r="BR3514" s="1" t="s">
        <v>12512</v>
      </c>
      <c r="BS3514" s="1" t="s">
        <v>97</v>
      </c>
      <c r="BT3514" s="1" t="s">
        <v>9880</v>
      </c>
    </row>
    <row r="3515" spans="1:72" ht="13.5" customHeight="1">
      <c r="A3515" s="4" t="str">
        <f t="shared" si="105"/>
        <v>1702_각남면_0141</v>
      </c>
      <c r="B3515" s="1">
        <v>1702</v>
      </c>
      <c r="C3515" s="1" t="s">
        <v>12741</v>
      </c>
      <c r="D3515" s="1" t="s">
        <v>12742</v>
      </c>
      <c r="E3515" s="1">
        <v>3514</v>
      </c>
      <c r="F3515" s="1">
        <v>14</v>
      </c>
      <c r="G3515" s="1" t="s">
        <v>5168</v>
      </c>
      <c r="H3515" s="1" t="s">
        <v>7064</v>
      </c>
      <c r="I3515" s="1">
        <v>11</v>
      </c>
      <c r="L3515" s="1">
        <v>2</v>
      </c>
      <c r="M3515" s="1" t="s">
        <v>14448</v>
      </c>
      <c r="N3515" s="1" t="s">
        <v>14449</v>
      </c>
      <c r="S3515" s="1" t="s">
        <v>68</v>
      </c>
      <c r="T3515" s="1" t="s">
        <v>7222</v>
      </c>
      <c r="Y3515" s="1" t="s">
        <v>4904</v>
      </c>
      <c r="Z3515" s="1" t="s">
        <v>9367</v>
      </c>
      <c r="AC3515" s="1">
        <v>5</v>
      </c>
      <c r="AD3515" s="1" t="s">
        <v>319</v>
      </c>
      <c r="AE3515" s="1" t="s">
        <v>7865</v>
      </c>
    </row>
    <row r="3516" spans="1:72" ht="13.5" customHeight="1">
      <c r="A3516" s="4" t="str">
        <f t="shared" si="105"/>
        <v>1702_각남면_0141</v>
      </c>
      <c r="B3516" s="1">
        <v>1702</v>
      </c>
      <c r="C3516" s="1" t="s">
        <v>12741</v>
      </c>
      <c r="D3516" s="1" t="s">
        <v>12742</v>
      </c>
      <c r="E3516" s="1">
        <v>3515</v>
      </c>
      <c r="F3516" s="1">
        <v>14</v>
      </c>
      <c r="G3516" s="1" t="s">
        <v>5168</v>
      </c>
      <c r="H3516" s="1" t="s">
        <v>7064</v>
      </c>
      <c r="I3516" s="1">
        <v>11</v>
      </c>
      <c r="L3516" s="1">
        <v>2</v>
      </c>
      <c r="M3516" s="1" t="s">
        <v>14448</v>
      </c>
      <c r="N3516" s="1" t="s">
        <v>14449</v>
      </c>
      <c r="S3516" s="1" t="s">
        <v>64</v>
      </c>
      <c r="T3516" s="1" t="s">
        <v>7221</v>
      </c>
      <c r="Y3516" s="1" t="s">
        <v>2312</v>
      </c>
      <c r="Z3516" s="1" t="s">
        <v>8379</v>
      </c>
      <c r="AC3516" s="1">
        <v>1</v>
      </c>
      <c r="AD3516" s="1" t="s">
        <v>284</v>
      </c>
      <c r="AE3516" s="1" t="s">
        <v>9789</v>
      </c>
      <c r="AF3516" s="1" t="s">
        <v>100</v>
      </c>
      <c r="AG3516" s="1" t="s">
        <v>9819</v>
      </c>
    </row>
    <row r="3517" spans="1:72" ht="13.5" customHeight="1">
      <c r="A3517" s="4" t="str">
        <f t="shared" si="105"/>
        <v>1702_각남면_0141</v>
      </c>
      <c r="B3517" s="1">
        <v>1702</v>
      </c>
      <c r="C3517" s="1" t="s">
        <v>12741</v>
      </c>
      <c r="D3517" s="1" t="s">
        <v>12742</v>
      </c>
      <c r="E3517" s="1">
        <v>3516</v>
      </c>
      <c r="F3517" s="1">
        <v>14</v>
      </c>
      <c r="G3517" s="1" t="s">
        <v>5168</v>
      </c>
      <c r="H3517" s="1" t="s">
        <v>7064</v>
      </c>
      <c r="I3517" s="1">
        <v>11</v>
      </c>
      <c r="L3517" s="1">
        <v>3</v>
      </c>
      <c r="M3517" s="1" t="s">
        <v>14711</v>
      </c>
      <c r="N3517" s="1" t="s">
        <v>14712</v>
      </c>
      <c r="T3517" s="1" t="s">
        <v>14194</v>
      </c>
      <c r="U3517" s="1" t="s">
        <v>5615</v>
      </c>
      <c r="V3517" s="1" t="s">
        <v>7658</v>
      </c>
      <c r="W3517" s="1" t="s">
        <v>166</v>
      </c>
      <c r="X3517" s="1" t="s">
        <v>7754</v>
      </c>
      <c r="Y3517" s="1" t="s">
        <v>5616</v>
      </c>
      <c r="Z3517" s="1" t="s">
        <v>9368</v>
      </c>
      <c r="AC3517" s="1">
        <v>51</v>
      </c>
      <c r="AD3517" s="1" t="s">
        <v>593</v>
      </c>
      <c r="AE3517" s="1" t="s">
        <v>9808</v>
      </c>
      <c r="AJ3517" s="1" t="s">
        <v>17</v>
      </c>
      <c r="AK3517" s="1" t="s">
        <v>9936</v>
      </c>
      <c r="AL3517" s="1" t="s">
        <v>97</v>
      </c>
      <c r="AM3517" s="1" t="s">
        <v>9880</v>
      </c>
      <c r="AT3517" s="1" t="s">
        <v>5617</v>
      </c>
      <c r="AU3517" s="1" t="s">
        <v>13380</v>
      </c>
      <c r="AV3517" s="1" t="s">
        <v>5180</v>
      </c>
      <c r="AW3517" s="1" t="s">
        <v>9232</v>
      </c>
      <c r="BG3517" s="1" t="s">
        <v>5618</v>
      </c>
      <c r="BH3517" s="1" t="s">
        <v>13537</v>
      </c>
      <c r="BI3517" s="1" t="s">
        <v>5173</v>
      </c>
      <c r="BJ3517" s="1" t="s">
        <v>11402</v>
      </c>
      <c r="BK3517" s="1" t="s">
        <v>5174</v>
      </c>
      <c r="BL3517" s="1" t="s">
        <v>11564</v>
      </c>
      <c r="BM3517" s="1" t="s">
        <v>5175</v>
      </c>
      <c r="BN3517" s="1" t="s">
        <v>11857</v>
      </c>
      <c r="BO3517" s="1" t="s">
        <v>207</v>
      </c>
      <c r="BP3517" s="1" t="s">
        <v>10187</v>
      </c>
      <c r="BQ3517" s="1" t="s">
        <v>5619</v>
      </c>
      <c r="BR3517" s="1" t="s">
        <v>14050</v>
      </c>
      <c r="BS3517" s="1" t="s">
        <v>416</v>
      </c>
      <c r="BT3517" s="1" t="s">
        <v>8868</v>
      </c>
    </row>
    <row r="3518" spans="1:72" ht="13.5" customHeight="1">
      <c r="A3518" s="4" t="str">
        <f t="shared" si="105"/>
        <v>1702_각남면_0141</v>
      </c>
      <c r="B3518" s="1">
        <v>1702</v>
      </c>
      <c r="C3518" s="1" t="s">
        <v>12741</v>
      </c>
      <c r="D3518" s="1" t="s">
        <v>12742</v>
      </c>
      <c r="E3518" s="1">
        <v>3517</v>
      </c>
      <c r="F3518" s="1">
        <v>14</v>
      </c>
      <c r="G3518" s="1" t="s">
        <v>5168</v>
      </c>
      <c r="H3518" s="1" t="s">
        <v>7064</v>
      </c>
      <c r="I3518" s="1">
        <v>11</v>
      </c>
      <c r="L3518" s="1">
        <v>3</v>
      </c>
      <c r="M3518" s="1" t="s">
        <v>14711</v>
      </c>
      <c r="N3518" s="1" t="s">
        <v>14712</v>
      </c>
      <c r="S3518" s="1" t="s">
        <v>49</v>
      </c>
      <c r="T3518" s="1" t="s">
        <v>2878</v>
      </c>
      <c r="W3518" s="1" t="s">
        <v>155</v>
      </c>
      <c r="X3518" s="1" t="s">
        <v>7753</v>
      </c>
      <c r="Y3518" s="1" t="s">
        <v>88</v>
      </c>
      <c r="Z3518" s="1" t="s">
        <v>7814</v>
      </c>
      <c r="AC3518" s="1">
        <v>44</v>
      </c>
      <c r="AD3518" s="1" t="s">
        <v>1106</v>
      </c>
      <c r="AE3518" s="1" t="s">
        <v>9816</v>
      </c>
      <c r="AJ3518" s="1" t="s">
        <v>17</v>
      </c>
      <c r="AK3518" s="1" t="s">
        <v>9936</v>
      </c>
      <c r="AL3518" s="1" t="s">
        <v>399</v>
      </c>
      <c r="AM3518" s="1" t="s">
        <v>9937</v>
      </c>
      <c r="AT3518" s="1" t="s">
        <v>207</v>
      </c>
      <c r="AU3518" s="1" t="s">
        <v>10187</v>
      </c>
      <c r="AV3518" s="1" t="s">
        <v>1517</v>
      </c>
      <c r="AW3518" s="1" t="s">
        <v>10514</v>
      </c>
      <c r="BG3518" s="1" t="s">
        <v>207</v>
      </c>
      <c r="BH3518" s="1" t="s">
        <v>10187</v>
      </c>
      <c r="BI3518" s="1" t="s">
        <v>5620</v>
      </c>
      <c r="BJ3518" s="1" t="s">
        <v>11425</v>
      </c>
      <c r="BK3518" s="1" t="s">
        <v>207</v>
      </c>
      <c r="BL3518" s="1" t="s">
        <v>10187</v>
      </c>
      <c r="BM3518" s="1" t="s">
        <v>1979</v>
      </c>
      <c r="BN3518" s="1" t="s">
        <v>11888</v>
      </c>
      <c r="BO3518" s="1" t="s">
        <v>685</v>
      </c>
      <c r="BP3518" s="1" t="s">
        <v>13520</v>
      </c>
      <c r="BQ3518" s="1" t="s">
        <v>5621</v>
      </c>
      <c r="BR3518" s="1" t="s">
        <v>13876</v>
      </c>
      <c r="BS3518" s="1" t="s">
        <v>79</v>
      </c>
      <c r="BT3518" s="1" t="s">
        <v>14129</v>
      </c>
    </row>
    <row r="3519" spans="1:72" ht="13.5" customHeight="1">
      <c r="A3519" s="4" t="str">
        <f t="shared" si="105"/>
        <v>1702_각남면_0141</v>
      </c>
      <c r="B3519" s="1">
        <v>1702</v>
      </c>
      <c r="C3519" s="1" t="s">
        <v>12741</v>
      </c>
      <c r="D3519" s="1" t="s">
        <v>12742</v>
      </c>
      <c r="E3519" s="1">
        <v>3518</v>
      </c>
      <c r="F3519" s="1">
        <v>14</v>
      </c>
      <c r="G3519" s="1" t="s">
        <v>5168</v>
      </c>
      <c r="H3519" s="1" t="s">
        <v>7064</v>
      </c>
      <c r="I3519" s="1">
        <v>11</v>
      </c>
      <c r="L3519" s="1">
        <v>3</v>
      </c>
      <c r="M3519" s="1" t="s">
        <v>14711</v>
      </c>
      <c r="N3519" s="1" t="s">
        <v>14712</v>
      </c>
      <c r="S3519" s="1" t="s">
        <v>68</v>
      </c>
      <c r="T3519" s="1" t="s">
        <v>7222</v>
      </c>
      <c r="U3519" s="1" t="s">
        <v>4043</v>
      </c>
      <c r="V3519" s="1" t="s">
        <v>7559</v>
      </c>
      <c r="Y3519" s="1" t="s">
        <v>5622</v>
      </c>
      <c r="Z3519" s="1" t="s">
        <v>9369</v>
      </c>
      <c r="AC3519" s="1">
        <v>21</v>
      </c>
      <c r="AD3519" s="1" t="s">
        <v>246</v>
      </c>
      <c r="AE3519" s="1" t="s">
        <v>9786</v>
      </c>
    </row>
    <row r="3520" spans="1:72" ht="13.5" customHeight="1">
      <c r="A3520" s="4" t="str">
        <f t="shared" si="105"/>
        <v>1702_각남면_0141</v>
      </c>
      <c r="B3520" s="1">
        <v>1702</v>
      </c>
      <c r="C3520" s="1" t="s">
        <v>12741</v>
      </c>
      <c r="D3520" s="1" t="s">
        <v>12742</v>
      </c>
      <c r="E3520" s="1">
        <v>3519</v>
      </c>
      <c r="F3520" s="1">
        <v>14</v>
      </c>
      <c r="G3520" s="1" t="s">
        <v>5168</v>
      </c>
      <c r="H3520" s="1" t="s">
        <v>7064</v>
      </c>
      <c r="I3520" s="1">
        <v>11</v>
      </c>
      <c r="L3520" s="1">
        <v>3</v>
      </c>
      <c r="M3520" s="1" t="s">
        <v>14711</v>
      </c>
      <c r="N3520" s="1" t="s">
        <v>14712</v>
      </c>
      <c r="S3520" s="1" t="s">
        <v>309</v>
      </c>
      <c r="T3520" s="1" t="s">
        <v>7229</v>
      </c>
      <c r="W3520" s="1" t="s">
        <v>303</v>
      </c>
      <c r="X3520" s="1" t="s">
        <v>7757</v>
      </c>
      <c r="Y3520" s="1" t="s">
        <v>88</v>
      </c>
      <c r="Z3520" s="1" t="s">
        <v>7814</v>
      </c>
      <c r="AC3520" s="1">
        <v>29</v>
      </c>
      <c r="AD3520" s="1" t="s">
        <v>232</v>
      </c>
      <c r="AE3520" s="1" t="s">
        <v>9785</v>
      </c>
      <c r="AJ3520" s="1" t="s">
        <v>17</v>
      </c>
      <c r="AK3520" s="1" t="s">
        <v>9936</v>
      </c>
      <c r="AL3520" s="1" t="s">
        <v>149</v>
      </c>
      <c r="AM3520" s="1" t="s">
        <v>9962</v>
      </c>
    </row>
    <row r="3521" spans="1:72" ht="13.5" customHeight="1">
      <c r="A3521" s="4" t="str">
        <f t="shared" si="105"/>
        <v>1702_각남면_0141</v>
      </c>
      <c r="B3521" s="1">
        <v>1702</v>
      </c>
      <c r="C3521" s="1" t="s">
        <v>12741</v>
      </c>
      <c r="D3521" s="1" t="s">
        <v>12742</v>
      </c>
      <c r="E3521" s="1">
        <v>3520</v>
      </c>
      <c r="F3521" s="1">
        <v>14</v>
      </c>
      <c r="G3521" s="1" t="s">
        <v>5168</v>
      </c>
      <c r="H3521" s="1" t="s">
        <v>7064</v>
      </c>
      <c r="I3521" s="1">
        <v>11</v>
      </c>
      <c r="L3521" s="1">
        <v>3</v>
      </c>
      <c r="M3521" s="1" t="s">
        <v>14711</v>
      </c>
      <c r="N3521" s="1" t="s">
        <v>14712</v>
      </c>
      <c r="S3521" s="1" t="s">
        <v>5623</v>
      </c>
      <c r="T3521" s="1" t="s">
        <v>7290</v>
      </c>
      <c r="W3521" s="1" t="s">
        <v>400</v>
      </c>
      <c r="X3521" s="1" t="s">
        <v>7759</v>
      </c>
      <c r="Y3521" s="1" t="s">
        <v>2241</v>
      </c>
      <c r="Z3521" s="1" t="s">
        <v>8358</v>
      </c>
      <c r="AF3521" s="1" t="s">
        <v>459</v>
      </c>
      <c r="AG3521" s="1" t="s">
        <v>9828</v>
      </c>
    </row>
    <row r="3522" spans="1:72" ht="13.5" customHeight="1">
      <c r="A3522" s="4" t="str">
        <f t="shared" si="105"/>
        <v>1702_각남면_0141</v>
      </c>
      <c r="B3522" s="1">
        <v>1702</v>
      </c>
      <c r="C3522" s="1" t="s">
        <v>12741</v>
      </c>
      <c r="D3522" s="1" t="s">
        <v>12742</v>
      </c>
      <c r="E3522" s="1">
        <v>3521</v>
      </c>
      <c r="F3522" s="1">
        <v>14</v>
      </c>
      <c r="G3522" s="1" t="s">
        <v>5168</v>
      </c>
      <c r="H3522" s="1" t="s">
        <v>7064</v>
      </c>
      <c r="I3522" s="1">
        <v>11</v>
      </c>
      <c r="L3522" s="1">
        <v>4</v>
      </c>
      <c r="M3522" s="1" t="s">
        <v>2081</v>
      </c>
      <c r="N3522" s="1" t="s">
        <v>8317</v>
      </c>
      <c r="T3522" s="1" t="s">
        <v>14194</v>
      </c>
      <c r="U3522" s="1" t="s">
        <v>1520</v>
      </c>
      <c r="V3522" s="1" t="s">
        <v>7413</v>
      </c>
      <c r="Y3522" s="1" t="s">
        <v>2081</v>
      </c>
      <c r="Z3522" s="1" t="s">
        <v>8317</v>
      </c>
      <c r="AC3522" s="1">
        <v>32</v>
      </c>
      <c r="AD3522" s="1" t="s">
        <v>178</v>
      </c>
      <c r="AE3522" s="1" t="s">
        <v>9780</v>
      </c>
      <c r="AJ3522" s="1" t="s">
        <v>17</v>
      </c>
      <c r="AK3522" s="1" t="s">
        <v>9936</v>
      </c>
      <c r="AL3522" s="1" t="s">
        <v>399</v>
      </c>
      <c r="AM3522" s="1" t="s">
        <v>9937</v>
      </c>
      <c r="AN3522" s="1" t="s">
        <v>456</v>
      </c>
      <c r="AO3522" s="1" t="s">
        <v>7287</v>
      </c>
      <c r="AP3522" s="1" t="s">
        <v>233</v>
      </c>
      <c r="AQ3522" s="1" t="s">
        <v>7467</v>
      </c>
      <c r="AR3522" s="1" t="s">
        <v>5418</v>
      </c>
      <c r="AS3522" s="1" t="s">
        <v>10141</v>
      </c>
      <c r="AT3522" s="1" t="s">
        <v>42</v>
      </c>
      <c r="AU3522" s="1" t="s">
        <v>7418</v>
      </c>
      <c r="AV3522" s="1" t="s">
        <v>1932</v>
      </c>
      <c r="AW3522" s="1" t="s">
        <v>8903</v>
      </c>
      <c r="BB3522" s="1" t="s">
        <v>141</v>
      </c>
      <c r="BC3522" s="1" t="s">
        <v>7634</v>
      </c>
      <c r="BD3522" s="1" t="s">
        <v>15885</v>
      </c>
      <c r="BE3522" s="1" t="s">
        <v>13045</v>
      </c>
      <c r="BG3522" s="1" t="s">
        <v>189</v>
      </c>
      <c r="BH3522" s="1" t="s">
        <v>7414</v>
      </c>
      <c r="BI3522" s="1" t="s">
        <v>5420</v>
      </c>
      <c r="BJ3522" s="1" t="s">
        <v>10777</v>
      </c>
      <c r="BK3522" s="1" t="s">
        <v>46</v>
      </c>
      <c r="BL3522" s="1" t="s">
        <v>7417</v>
      </c>
      <c r="BM3522" s="1" t="s">
        <v>5624</v>
      </c>
      <c r="BN3522" s="1" t="s">
        <v>11889</v>
      </c>
      <c r="BO3522" s="1" t="s">
        <v>57</v>
      </c>
      <c r="BP3522" s="1" t="s">
        <v>7320</v>
      </c>
      <c r="BQ3522" s="1" t="s">
        <v>5222</v>
      </c>
      <c r="BR3522" s="1" t="s">
        <v>10773</v>
      </c>
      <c r="BS3522" s="1" t="s">
        <v>310</v>
      </c>
      <c r="BT3522" s="1" t="s">
        <v>9995</v>
      </c>
    </row>
    <row r="3523" spans="1:72" ht="13.5" customHeight="1">
      <c r="A3523" s="4" t="str">
        <f t="shared" si="105"/>
        <v>1702_각남면_0141</v>
      </c>
      <c r="B3523" s="1">
        <v>1702</v>
      </c>
      <c r="C3523" s="1" t="s">
        <v>12741</v>
      </c>
      <c r="D3523" s="1" t="s">
        <v>12742</v>
      </c>
      <c r="E3523" s="1">
        <v>3522</v>
      </c>
      <c r="F3523" s="1">
        <v>14</v>
      </c>
      <c r="G3523" s="1" t="s">
        <v>5168</v>
      </c>
      <c r="H3523" s="1" t="s">
        <v>7064</v>
      </c>
      <c r="I3523" s="1">
        <v>11</v>
      </c>
      <c r="L3523" s="1">
        <v>4</v>
      </c>
      <c r="M3523" s="1" t="s">
        <v>2081</v>
      </c>
      <c r="N3523" s="1" t="s">
        <v>8317</v>
      </c>
      <c r="S3523" s="1" t="s">
        <v>49</v>
      </c>
      <c r="T3523" s="1" t="s">
        <v>2878</v>
      </c>
      <c r="U3523" s="1" t="s">
        <v>1240</v>
      </c>
      <c r="V3523" s="1" t="s">
        <v>7387</v>
      </c>
      <c r="W3523" s="1" t="s">
        <v>76</v>
      </c>
      <c r="X3523" s="1" t="s">
        <v>12974</v>
      </c>
      <c r="Y3523" s="1" t="s">
        <v>3777</v>
      </c>
      <c r="Z3523" s="1" t="s">
        <v>8777</v>
      </c>
      <c r="AC3523" s="1">
        <v>35</v>
      </c>
      <c r="AD3523" s="1" t="s">
        <v>135</v>
      </c>
      <c r="AE3523" s="1" t="s">
        <v>9773</v>
      </c>
      <c r="AJ3523" s="1" t="s">
        <v>17</v>
      </c>
      <c r="AK3523" s="1" t="s">
        <v>9936</v>
      </c>
      <c r="AL3523" s="1" t="s">
        <v>79</v>
      </c>
      <c r="AM3523" s="1" t="s">
        <v>13206</v>
      </c>
      <c r="AT3523" s="1" t="s">
        <v>42</v>
      </c>
      <c r="AU3523" s="1" t="s">
        <v>7418</v>
      </c>
      <c r="AV3523" s="1" t="s">
        <v>5625</v>
      </c>
      <c r="AW3523" s="1" t="s">
        <v>7945</v>
      </c>
      <c r="BG3523" s="1" t="s">
        <v>42</v>
      </c>
      <c r="BH3523" s="1" t="s">
        <v>7418</v>
      </c>
      <c r="BI3523" s="1" t="s">
        <v>5626</v>
      </c>
      <c r="BJ3523" s="1" t="s">
        <v>11426</v>
      </c>
      <c r="BK3523" s="1" t="s">
        <v>42</v>
      </c>
      <c r="BL3523" s="1" t="s">
        <v>7418</v>
      </c>
      <c r="BM3523" s="1" t="s">
        <v>4114</v>
      </c>
      <c r="BN3523" s="1" t="s">
        <v>8897</v>
      </c>
      <c r="BO3523" s="1" t="s">
        <v>42</v>
      </c>
      <c r="BP3523" s="1" t="s">
        <v>7418</v>
      </c>
      <c r="BQ3523" s="1" t="s">
        <v>5627</v>
      </c>
      <c r="BR3523" s="1" t="s">
        <v>13825</v>
      </c>
      <c r="BS3523" s="1" t="s">
        <v>79</v>
      </c>
      <c r="BT3523" s="1" t="s">
        <v>14129</v>
      </c>
    </row>
    <row r="3524" spans="1:72" ht="13.5" customHeight="1">
      <c r="A3524" s="4" t="str">
        <f t="shared" si="105"/>
        <v>1702_각남면_0141</v>
      </c>
      <c r="B3524" s="1">
        <v>1702</v>
      </c>
      <c r="C3524" s="1" t="s">
        <v>12741</v>
      </c>
      <c r="D3524" s="1" t="s">
        <v>12742</v>
      </c>
      <c r="E3524" s="1">
        <v>3523</v>
      </c>
      <c r="F3524" s="1">
        <v>14</v>
      </c>
      <c r="G3524" s="1" t="s">
        <v>5168</v>
      </c>
      <c r="H3524" s="1" t="s">
        <v>7064</v>
      </c>
      <c r="I3524" s="1">
        <v>11</v>
      </c>
      <c r="L3524" s="1">
        <v>4</v>
      </c>
      <c r="M3524" s="1" t="s">
        <v>2081</v>
      </c>
      <c r="N3524" s="1" t="s">
        <v>8317</v>
      </c>
      <c r="S3524" s="1" t="s">
        <v>280</v>
      </c>
      <c r="T3524" s="1" t="s">
        <v>7228</v>
      </c>
      <c r="U3524" s="1" t="s">
        <v>141</v>
      </c>
      <c r="V3524" s="1" t="s">
        <v>7634</v>
      </c>
      <c r="Y3524" s="1" t="s">
        <v>15885</v>
      </c>
      <c r="Z3524" s="1" t="s">
        <v>13045</v>
      </c>
      <c r="AC3524" s="1">
        <v>64</v>
      </c>
      <c r="AD3524" s="1" t="s">
        <v>103</v>
      </c>
      <c r="AE3524" s="1" t="s">
        <v>9769</v>
      </c>
    </row>
    <row r="3525" spans="1:72" ht="13.5" customHeight="1">
      <c r="A3525" s="4" t="str">
        <f t="shared" si="105"/>
        <v>1702_각남면_0141</v>
      </c>
      <c r="B3525" s="1">
        <v>1702</v>
      </c>
      <c r="C3525" s="1" t="s">
        <v>12741</v>
      </c>
      <c r="D3525" s="1" t="s">
        <v>12742</v>
      </c>
      <c r="E3525" s="1">
        <v>3524</v>
      </c>
      <c r="F3525" s="1">
        <v>14</v>
      </c>
      <c r="G3525" s="1" t="s">
        <v>5168</v>
      </c>
      <c r="H3525" s="1" t="s">
        <v>7064</v>
      </c>
      <c r="I3525" s="1">
        <v>11</v>
      </c>
      <c r="L3525" s="1">
        <v>4</v>
      </c>
      <c r="M3525" s="1" t="s">
        <v>2081</v>
      </c>
      <c r="N3525" s="1" t="s">
        <v>8317</v>
      </c>
      <c r="S3525" s="1" t="s">
        <v>68</v>
      </c>
      <c r="T3525" s="1" t="s">
        <v>7222</v>
      </c>
      <c r="U3525" s="1" t="s">
        <v>3840</v>
      </c>
      <c r="V3525" s="1" t="s">
        <v>7542</v>
      </c>
      <c r="Y3525" s="1" t="s">
        <v>5495</v>
      </c>
      <c r="Z3525" s="1" t="s">
        <v>9323</v>
      </c>
      <c r="AC3525" s="1">
        <v>20</v>
      </c>
      <c r="AD3525" s="1" t="s">
        <v>263</v>
      </c>
      <c r="AE3525" s="1" t="s">
        <v>9787</v>
      </c>
    </row>
    <row r="3526" spans="1:72" ht="13.5" customHeight="1">
      <c r="A3526" s="4" t="str">
        <f t="shared" si="105"/>
        <v>1702_각남면_0141</v>
      </c>
      <c r="B3526" s="1">
        <v>1702</v>
      </c>
      <c r="C3526" s="1" t="s">
        <v>12741</v>
      </c>
      <c r="D3526" s="1" t="s">
        <v>12742</v>
      </c>
      <c r="E3526" s="1">
        <v>3525</v>
      </c>
      <c r="F3526" s="1">
        <v>14</v>
      </c>
      <c r="G3526" s="1" t="s">
        <v>5168</v>
      </c>
      <c r="H3526" s="1" t="s">
        <v>7064</v>
      </c>
      <c r="I3526" s="1">
        <v>11</v>
      </c>
      <c r="L3526" s="1">
        <v>4</v>
      </c>
      <c r="M3526" s="1" t="s">
        <v>2081</v>
      </c>
      <c r="N3526" s="1" t="s">
        <v>8317</v>
      </c>
      <c r="S3526" s="1" t="s">
        <v>68</v>
      </c>
      <c r="T3526" s="1" t="s">
        <v>7222</v>
      </c>
      <c r="Y3526" s="1" t="s">
        <v>2667</v>
      </c>
      <c r="Z3526" s="1" t="s">
        <v>8476</v>
      </c>
      <c r="AF3526" s="1" t="s">
        <v>459</v>
      </c>
      <c r="AG3526" s="1" t="s">
        <v>9828</v>
      </c>
    </row>
    <row r="3527" spans="1:72" ht="13.5" customHeight="1">
      <c r="A3527" s="4" t="str">
        <f t="shared" si="105"/>
        <v>1702_각남면_0141</v>
      </c>
      <c r="B3527" s="1">
        <v>1702</v>
      </c>
      <c r="C3527" s="1" t="s">
        <v>12741</v>
      </c>
      <c r="D3527" s="1" t="s">
        <v>12742</v>
      </c>
      <c r="E3527" s="1">
        <v>3526</v>
      </c>
      <c r="F3527" s="1">
        <v>14</v>
      </c>
      <c r="G3527" s="1" t="s">
        <v>5168</v>
      </c>
      <c r="H3527" s="1" t="s">
        <v>7064</v>
      </c>
      <c r="I3527" s="1">
        <v>11</v>
      </c>
      <c r="L3527" s="1">
        <v>4</v>
      </c>
      <c r="M3527" s="1" t="s">
        <v>2081</v>
      </c>
      <c r="N3527" s="1" t="s">
        <v>8317</v>
      </c>
      <c r="S3527" s="1" t="s">
        <v>68</v>
      </c>
      <c r="T3527" s="1" t="s">
        <v>7222</v>
      </c>
      <c r="U3527" s="1" t="s">
        <v>13111</v>
      </c>
      <c r="V3527" s="1" t="s">
        <v>7644</v>
      </c>
      <c r="Y3527" s="1" t="s">
        <v>5628</v>
      </c>
      <c r="Z3527" s="1" t="s">
        <v>9370</v>
      </c>
      <c r="AC3527" s="1">
        <v>9</v>
      </c>
      <c r="AD3527" s="1" t="s">
        <v>408</v>
      </c>
      <c r="AE3527" s="1" t="s">
        <v>9800</v>
      </c>
    </row>
    <row r="3528" spans="1:72" ht="13.5" customHeight="1">
      <c r="A3528" s="4" t="str">
        <f t="shared" si="105"/>
        <v>1702_각남면_0141</v>
      </c>
      <c r="B3528" s="1">
        <v>1702</v>
      </c>
      <c r="C3528" s="1" t="s">
        <v>12741</v>
      </c>
      <c r="D3528" s="1" t="s">
        <v>12742</v>
      </c>
      <c r="E3528" s="1">
        <v>3527</v>
      </c>
      <c r="F3528" s="1">
        <v>14</v>
      </c>
      <c r="G3528" s="1" t="s">
        <v>5168</v>
      </c>
      <c r="H3528" s="1" t="s">
        <v>7064</v>
      </c>
      <c r="I3528" s="1">
        <v>11</v>
      </c>
      <c r="L3528" s="1">
        <v>4</v>
      </c>
      <c r="M3528" s="1" t="s">
        <v>2081</v>
      </c>
      <c r="N3528" s="1" t="s">
        <v>8317</v>
      </c>
      <c r="S3528" s="1" t="s">
        <v>1390</v>
      </c>
      <c r="T3528" s="1" t="s">
        <v>7248</v>
      </c>
      <c r="U3528" s="1" t="s">
        <v>50</v>
      </c>
      <c r="V3528" s="1" t="s">
        <v>7304</v>
      </c>
      <c r="Y3528" s="1" t="s">
        <v>3681</v>
      </c>
      <c r="Z3528" s="1" t="s">
        <v>8889</v>
      </c>
      <c r="AC3528" s="1">
        <v>20</v>
      </c>
      <c r="AD3528" s="1" t="s">
        <v>263</v>
      </c>
      <c r="AE3528" s="1" t="s">
        <v>9787</v>
      </c>
      <c r="AF3528" s="1" t="s">
        <v>100</v>
      </c>
      <c r="AG3528" s="1" t="s">
        <v>9819</v>
      </c>
    </row>
    <row r="3529" spans="1:72" ht="13.5" customHeight="1">
      <c r="A3529" s="4" t="str">
        <f t="shared" si="105"/>
        <v>1702_각남면_0141</v>
      </c>
      <c r="B3529" s="1">
        <v>1702</v>
      </c>
      <c r="C3529" s="1" t="s">
        <v>12741</v>
      </c>
      <c r="D3529" s="1" t="s">
        <v>12742</v>
      </c>
      <c r="E3529" s="1">
        <v>3528</v>
      </c>
      <c r="F3529" s="1">
        <v>14</v>
      </c>
      <c r="G3529" s="1" t="s">
        <v>5168</v>
      </c>
      <c r="H3529" s="1" t="s">
        <v>7064</v>
      </c>
      <c r="I3529" s="1">
        <v>11</v>
      </c>
      <c r="L3529" s="1">
        <v>5</v>
      </c>
      <c r="M3529" s="1" t="s">
        <v>15206</v>
      </c>
      <c r="N3529" s="1" t="s">
        <v>15207</v>
      </c>
      <c r="T3529" s="1" t="s">
        <v>14194</v>
      </c>
      <c r="U3529" s="1" t="s">
        <v>5629</v>
      </c>
      <c r="V3529" s="1" t="s">
        <v>7659</v>
      </c>
      <c r="W3529" s="1" t="s">
        <v>272</v>
      </c>
      <c r="X3529" s="1" t="s">
        <v>7756</v>
      </c>
      <c r="Y3529" s="1" t="s">
        <v>5612</v>
      </c>
      <c r="Z3529" s="1" t="s">
        <v>9371</v>
      </c>
      <c r="AC3529" s="1">
        <v>74</v>
      </c>
      <c r="AD3529" s="1" t="s">
        <v>159</v>
      </c>
      <c r="AE3529" s="1" t="s">
        <v>9777</v>
      </c>
      <c r="AJ3529" s="1" t="s">
        <v>17</v>
      </c>
      <c r="AK3529" s="1" t="s">
        <v>9936</v>
      </c>
      <c r="AL3529" s="1" t="s">
        <v>224</v>
      </c>
      <c r="AM3529" s="1" t="s">
        <v>9998</v>
      </c>
      <c r="AT3529" s="1" t="s">
        <v>57</v>
      </c>
      <c r="AU3529" s="1" t="s">
        <v>7320</v>
      </c>
      <c r="AV3529" s="1" t="s">
        <v>5444</v>
      </c>
      <c r="AW3529" s="1" t="s">
        <v>10776</v>
      </c>
      <c r="BG3529" s="1" t="s">
        <v>57</v>
      </c>
      <c r="BH3529" s="1" t="s">
        <v>7320</v>
      </c>
      <c r="BI3529" s="1" t="s">
        <v>5384</v>
      </c>
      <c r="BJ3529" s="1" t="s">
        <v>11427</v>
      </c>
      <c r="BK3529" s="1" t="s">
        <v>57</v>
      </c>
      <c r="BL3529" s="1" t="s">
        <v>7320</v>
      </c>
      <c r="BM3529" s="1" t="s">
        <v>5630</v>
      </c>
      <c r="BN3529" s="1" t="s">
        <v>11890</v>
      </c>
      <c r="BO3529" s="1" t="s">
        <v>57</v>
      </c>
      <c r="BP3529" s="1" t="s">
        <v>7320</v>
      </c>
      <c r="BQ3529" s="1" t="s">
        <v>1418</v>
      </c>
      <c r="BR3529" s="1" t="s">
        <v>10374</v>
      </c>
      <c r="BS3529" s="1" t="s">
        <v>224</v>
      </c>
      <c r="BT3529" s="1" t="s">
        <v>9998</v>
      </c>
    </row>
    <row r="3530" spans="1:72" ht="13.5" customHeight="1">
      <c r="A3530" s="4" t="str">
        <f t="shared" si="105"/>
        <v>1702_각남면_0141</v>
      </c>
      <c r="B3530" s="1">
        <v>1702</v>
      </c>
      <c r="C3530" s="1" t="s">
        <v>12741</v>
      </c>
      <c r="D3530" s="1" t="s">
        <v>12742</v>
      </c>
      <c r="E3530" s="1">
        <v>3529</v>
      </c>
      <c r="F3530" s="1">
        <v>14</v>
      </c>
      <c r="G3530" s="1" t="s">
        <v>5168</v>
      </c>
      <c r="H3530" s="1" t="s">
        <v>7064</v>
      </c>
      <c r="I3530" s="1">
        <v>11</v>
      </c>
      <c r="L3530" s="1">
        <v>5</v>
      </c>
      <c r="M3530" s="1" t="s">
        <v>15206</v>
      </c>
      <c r="N3530" s="1" t="s">
        <v>15207</v>
      </c>
      <c r="S3530" s="1" t="s">
        <v>49</v>
      </c>
      <c r="T3530" s="1" t="s">
        <v>2878</v>
      </c>
      <c r="W3530" s="1" t="s">
        <v>166</v>
      </c>
      <c r="X3530" s="1" t="s">
        <v>7754</v>
      </c>
      <c r="Y3530" s="1" t="s">
        <v>2420</v>
      </c>
      <c r="Z3530" s="1" t="s">
        <v>8410</v>
      </c>
      <c r="AF3530" s="1" t="s">
        <v>368</v>
      </c>
      <c r="AG3530" s="1" t="s">
        <v>9826</v>
      </c>
    </row>
    <row r="3531" spans="1:72" ht="13.5" customHeight="1">
      <c r="A3531" s="4" t="str">
        <f t="shared" si="105"/>
        <v>1702_각남면_0141</v>
      </c>
      <c r="B3531" s="1">
        <v>1702</v>
      </c>
      <c r="C3531" s="1" t="s">
        <v>12741</v>
      </c>
      <c r="D3531" s="1" t="s">
        <v>12742</v>
      </c>
      <c r="E3531" s="1">
        <v>3530</v>
      </c>
      <c r="F3531" s="1">
        <v>14</v>
      </c>
      <c r="G3531" s="1" t="s">
        <v>5168</v>
      </c>
      <c r="H3531" s="1" t="s">
        <v>7064</v>
      </c>
      <c r="I3531" s="1">
        <v>11</v>
      </c>
      <c r="L3531" s="1">
        <v>5</v>
      </c>
      <c r="M3531" s="1" t="s">
        <v>15206</v>
      </c>
      <c r="N3531" s="1" t="s">
        <v>15207</v>
      </c>
      <c r="S3531" s="1" t="s">
        <v>68</v>
      </c>
      <c r="T3531" s="1" t="s">
        <v>7222</v>
      </c>
      <c r="U3531" s="1" t="s">
        <v>4266</v>
      </c>
      <c r="V3531" s="1" t="s">
        <v>12959</v>
      </c>
      <c r="Y3531" s="1" t="s">
        <v>769</v>
      </c>
      <c r="Z3531" s="1" t="s">
        <v>8278</v>
      </c>
      <c r="AC3531" s="1">
        <v>49</v>
      </c>
      <c r="AD3531" s="1" t="s">
        <v>145</v>
      </c>
      <c r="AE3531" s="1" t="s">
        <v>9775</v>
      </c>
      <c r="AF3531" s="1" t="s">
        <v>100</v>
      </c>
      <c r="AG3531" s="1" t="s">
        <v>9819</v>
      </c>
    </row>
    <row r="3532" spans="1:72" ht="13.5" customHeight="1">
      <c r="A3532" s="4" t="str">
        <f t="shared" si="105"/>
        <v>1702_각남면_0141</v>
      </c>
      <c r="B3532" s="1">
        <v>1702</v>
      </c>
      <c r="C3532" s="1" t="s">
        <v>12741</v>
      </c>
      <c r="D3532" s="1" t="s">
        <v>12742</v>
      </c>
      <c r="E3532" s="1">
        <v>3531</v>
      </c>
      <c r="F3532" s="1">
        <v>14</v>
      </c>
      <c r="G3532" s="1" t="s">
        <v>5168</v>
      </c>
      <c r="H3532" s="1" t="s">
        <v>7064</v>
      </c>
      <c r="I3532" s="1">
        <v>11</v>
      </c>
      <c r="L3532" s="1">
        <v>5</v>
      </c>
      <c r="M3532" s="1" t="s">
        <v>15206</v>
      </c>
      <c r="N3532" s="1" t="s">
        <v>15207</v>
      </c>
      <c r="S3532" s="1" t="s">
        <v>117</v>
      </c>
      <c r="T3532" s="1" t="s">
        <v>7223</v>
      </c>
      <c r="U3532" s="1" t="s">
        <v>128</v>
      </c>
      <c r="V3532" s="1" t="s">
        <v>7236</v>
      </c>
      <c r="W3532" s="1" t="s">
        <v>76</v>
      </c>
      <c r="X3532" s="1" t="s">
        <v>12974</v>
      </c>
      <c r="Y3532" s="1" t="s">
        <v>3581</v>
      </c>
      <c r="Z3532" s="1" t="s">
        <v>8714</v>
      </c>
      <c r="AC3532" s="1">
        <v>30</v>
      </c>
      <c r="AD3532" s="1" t="s">
        <v>78</v>
      </c>
      <c r="AE3532" s="1" t="s">
        <v>9767</v>
      </c>
    </row>
    <row r="3533" spans="1:72" ht="13.5" customHeight="1">
      <c r="A3533" s="4" t="str">
        <f t="shared" si="105"/>
        <v>1702_각남면_0141</v>
      </c>
      <c r="B3533" s="1">
        <v>1702</v>
      </c>
      <c r="C3533" s="1" t="s">
        <v>12741</v>
      </c>
      <c r="D3533" s="1" t="s">
        <v>12742</v>
      </c>
      <c r="E3533" s="1">
        <v>3532</v>
      </c>
      <c r="F3533" s="1">
        <v>14</v>
      </c>
      <c r="G3533" s="1" t="s">
        <v>5168</v>
      </c>
      <c r="H3533" s="1" t="s">
        <v>7064</v>
      </c>
      <c r="I3533" s="1">
        <v>12</v>
      </c>
      <c r="J3533" s="1" t="s">
        <v>5631</v>
      </c>
      <c r="K3533" s="1" t="s">
        <v>7154</v>
      </c>
      <c r="L3533" s="1">
        <v>1</v>
      </c>
      <c r="M3533" s="1" t="s">
        <v>5631</v>
      </c>
      <c r="N3533" s="1" t="s">
        <v>7154</v>
      </c>
      <c r="T3533" s="1" t="s">
        <v>14194</v>
      </c>
      <c r="U3533" s="1" t="s">
        <v>5632</v>
      </c>
      <c r="V3533" s="1" t="s">
        <v>7660</v>
      </c>
      <c r="Y3533" s="1" t="s">
        <v>5631</v>
      </c>
      <c r="Z3533" s="1" t="s">
        <v>7154</v>
      </c>
      <c r="AC3533" s="1">
        <v>57</v>
      </c>
      <c r="AD3533" s="1" t="s">
        <v>304</v>
      </c>
      <c r="AE3533" s="1" t="s">
        <v>9792</v>
      </c>
      <c r="AJ3533" s="1" t="s">
        <v>17</v>
      </c>
      <c r="AK3533" s="1" t="s">
        <v>9936</v>
      </c>
      <c r="AL3533" s="1" t="s">
        <v>399</v>
      </c>
      <c r="AM3533" s="1" t="s">
        <v>9937</v>
      </c>
      <c r="AN3533" s="1" t="s">
        <v>893</v>
      </c>
      <c r="AO3533" s="1" t="s">
        <v>9946</v>
      </c>
      <c r="AP3533" s="1" t="s">
        <v>55</v>
      </c>
      <c r="AQ3533" s="1" t="s">
        <v>7306</v>
      </c>
      <c r="AR3533" s="1" t="s">
        <v>5633</v>
      </c>
      <c r="AS3533" s="1" t="s">
        <v>10143</v>
      </c>
      <c r="AT3533" s="1" t="s">
        <v>189</v>
      </c>
      <c r="AU3533" s="1" t="s">
        <v>7414</v>
      </c>
      <c r="AV3533" s="1" t="s">
        <v>5420</v>
      </c>
      <c r="AW3533" s="1" t="s">
        <v>10777</v>
      </c>
      <c r="BB3533" s="1" t="s">
        <v>141</v>
      </c>
      <c r="BC3533" s="1" t="s">
        <v>7634</v>
      </c>
      <c r="BD3533" s="1" t="s">
        <v>5634</v>
      </c>
      <c r="BE3533" s="1" t="s">
        <v>11010</v>
      </c>
      <c r="BG3533" s="1" t="s">
        <v>46</v>
      </c>
      <c r="BH3533" s="1" t="s">
        <v>7417</v>
      </c>
      <c r="BI3533" s="1" t="s">
        <v>5421</v>
      </c>
      <c r="BJ3533" s="1" t="s">
        <v>11428</v>
      </c>
      <c r="BK3533" s="1" t="s">
        <v>46</v>
      </c>
      <c r="BL3533" s="1" t="s">
        <v>7417</v>
      </c>
      <c r="BM3533" s="1" t="s">
        <v>5635</v>
      </c>
      <c r="BN3533" s="1" t="s">
        <v>11891</v>
      </c>
      <c r="BO3533" s="1" t="s">
        <v>5636</v>
      </c>
      <c r="BP3533" s="1" t="s">
        <v>12013</v>
      </c>
      <c r="BQ3533" s="1" t="s">
        <v>2123</v>
      </c>
      <c r="BR3533" s="1" t="s">
        <v>11333</v>
      </c>
      <c r="BS3533" s="1" t="s">
        <v>2069</v>
      </c>
      <c r="BT3533" s="1" t="s">
        <v>9896</v>
      </c>
    </row>
    <row r="3534" spans="1:72" ht="13.5" customHeight="1">
      <c r="A3534" s="4" t="str">
        <f t="shared" si="105"/>
        <v>1702_각남면_0141</v>
      </c>
      <c r="B3534" s="1">
        <v>1702</v>
      </c>
      <c r="C3534" s="1" t="s">
        <v>12741</v>
      </c>
      <c r="D3534" s="1" t="s">
        <v>12742</v>
      </c>
      <c r="E3534" s="1">
        <v>3533</v>
      </c>
      <c r="F3534" s="1">
        <v>14</v>
      </c>
      <c r="G3534" s="1" t="s">
        <v>5168</v>
      </c>
      <c r="H3534" s="1" t="s">
        <v>7064</v>
      </c>
      <c r="I3534" s="1">
        <v>12</v>
      </c>
      <c r="L3534" s="1">
        <v>1</v>
      </c>
      <c r="M3534" s="1" t="s">
        <v>5631</v>
      </c>
      <c r="N3534" s="1" t="s">
        <v>7154</v>
      </c>
      <c r="S3534" s="1" t="s">
        <v>49</v>
      </c>
      <c r="T3534" s="1" t="s">
        <v>2878</v>
      </c>
      <c r="U3534" s="1" t="s">
        <v>50</v>
      </c>
      <c r="V3534" s="1" t="s">
        <v>7304</v>
      </c>
      <c r="Y3534" s="1" t="s">
        <v>5637</v>
      </c>
      <c r="Z3534" s="1" t="s">
        <v>9372</v>
      </c>
      <c r="AC3534" s="1">
        <v>37</v>
      </c>
      <c r="AD3534" s="1" t="s">
        <v>116</v>
      </c>
      <c r="AE3534" s="1" t="s">
        <v>9770</v>
      </c>
      <c r="AJ3534" s="1" t="s">
        <v>17</v>
      </c>
      <c r="AK3534" s="1" t="s">
        <v>9936</v>
      </c>
      <c r="AL3534" s="1" t="s">
        <v>79</v>
      </c>
      <c r="AM3534" s="1" t="s">
        <v>13206</v>
      </c>
      <c r="AT3534" s="1" t="s">
        <v>57</v>
      </c>
      <c r="AU3534" s="1" t="s">
        <v>7320</v>
      </c>
      <c r="AV3534" s="1" t="s">
        <v>1237</v>
      </c>
      <c r="AW3534" s="1" t="s">
        <v>10351</v>
      </c>
      <c r="BB3534" s="1" t="s">
        <v>50</v>
      </c>
      <c r="BC3534" s="1" t="s">
        <v>7304</v>
      </c>
      <c r="BD3534" s="1" t="s">
        <v>2161</v>
      </c>
      <c r="BE3534" s="1" t="s">
        <v>8336</v>
      </c>
      <c r="BG3534" s="1" t="s">
        <v>57</v>
      </c>
      <c r="BH3534" s="1" t="s">
        <v>7320</v>
      </c>
      <c r="BI3534" s="1" t="s">
        <v>15386</v>
      </c>
      <c r="BJ3534" s="1" t="s">
        <v>11210</v>
      </c>
      <c r="BK3534" s="1" t="s">
        <v>57</v>
      </c>
      <c r="BL3534" s="1" t="s">
        <v>7320</v>
      </c>
      <c r="BM3534" s="1" t="s">
        <v>5638</v>
      </c>
      <c r="BN3534" s="1" t="s">
        <v>11892</v>
      </c>
      <c r="BO3534" s="1" t="s">
        <v>57</v>
      </c>
      <c r="BP3534" s="1" t="s">
        <v>7320</v>
      </c>
      <c r="BQ3534" s="1" t="s">
        <v>5639</v>
      </c>
      <c r="BR3534" s="1" t="s">
        <v>10403</v>
      </c>
      <c r="BS3534" s="1" t="s">
        <v>149</v>
      </c>
      <c r="BT3534" s="1" t="s">
        <v>9962</v>
      </c>
    </row>
    <row r="3535" spans="1:72" ht="13.5" customHeight="1">
      <c r="A3535" s="4" t="str">
        <f t="shared" si="105"/>
        <v>1702_각남면_0141</v>
      </c>
      <c r="B3535" s="1">
        <v>1702</v>
      </c>
      <c r="C3535" s="1" t="s">
        <v>12741</v>
      </c>
      <c r="D3535" s="1" t="s">
        <v>12742</v>
      </c>
      <c r="E3535" s="1">
        <v>3534</v>
      </c>
      <c r="F3535" s="1">
        <v>14</v>
      </c>
      <c r="G3535" s="1" t="s">
        <v>5168</v>
      </c>
      <c r="H3535" s="1" t="s">
        <v>7064</v>
      </c>
      <c r="I3535" s="1">
        <v>12</v>
      </c>
      <c r="L3535" s="1">
        <v>1</v>
      </c>
      <c r="M3535" s="1" t="s">
        <v>5631</v>
      </c>
      <c r="N3535" s="1" t="s">
        <v>7154</v>
      </c>
      <c r="S3535" s="1" t="s">
        <v>494</v>
      </c>
      <c r="T3535" s="1" t="s">
        <v>7234</v>
      </c>
      <c r="Y3535" s="1" t="s">
        <v>1800</v>
      </c>
      <c r="Z3535" s="1" t="s">
        <v>8256</v>
      </c>
      <c r="AC3535" s="1">
        <v>40</v>
      </c>
      <c r="AD3535" s="1" t="s">
        <v>52</v>
      </c>
      <c r="AE3535" s="1" t="s">
        <v>9763</v>
      </c>
    </row>
    <row r="3536" spans="1:72" ht="13.5" customHeight="1">
      <c r="A3536" s="4" t="str">
        <f t="shared" si="105"/>
        <v>1702_각남면_0141</v>
      </c>
      <c r="B3536" s="1">
        <v>1702</v>
      </c>
      <c r="C3536" s="1" t="s">
        <v>12741</v>
      </c>
      <c r="D3536" s="1" t="s">
        <v>12742</v>
      </c>
      <c r="E3536" s="1">
        <v>3535</v>
      </c>
      <c r="F3536" s="1">
        <v>14</v>
      </c>
      <c r="G3536" s="1" t="s">
        <v>5168</v>
      </c>
      <c r="H3536" s="1" t="s">
        <v>7064</v>
      </c>
      <c r="I3536" s="1">
        <v>12</v>
      </c>
      <c r="L3536" s="1">
        <v>1</v>
      </c>
      <c r="M3536" s="1" t="s">
        <v>5631</v>
      </c>
      <c r="N3536" s="1" t="s">
        <v>7154</v>
      </c>
      <c r="S3536" s="1" t="s">
        <v>309</v>
      </c>
      <c r="T3536" s="1" t="s">
        <v>7229</v>
      </c>
      <c r="W3536" s="1" t="s">
        <v>148</v>
      </c>
      <c r="X3536" s="1" t="s">
        <v>11263</v>
      </c>
      <c r="Y3536" s="1" t="s">
        <v>88</v>
      </c>
      <c r="Z3536" s="1" t="s">
        <v>7814</v>
      </c>
      <c r="AC3536" s="1">
        <v>69</v>
      </c>
      <c r="AD3536" s="1" t="s">
        <v>408</v>
      </c>
      <c r="AE3536" s="1" t="s">
        <v>9800</v>
      </c>
    </row>
    <row r="3537" spans="1:72" ht="13.5" customHeight="1">
      <c r="A3537" s="4" t="str">
        <f t="shared" ref="A3537:A3559" si="106">HYPERLINK("http://kyu.snu.ac.kr/sdhj/index.jsp?type=hj/GK14658_00IH_0001_0141.jpg","1702_각남면_0141")</f>
        <v>1702_각남면_0141</v>
      </c>
      <c r="B3537" s="1">
        <v>1702</v>
      </c>
      <c r="C3537" s="1" t="s">
        <v>12741</v>
      </c>
      <c r="D3537" s="1" t="s">
        <v>12742</v>
      </c>
      <c r="E3537" s="1">
        <v>3536</v>
      </c>
      <c r="F3537" s="1">
        <v>14</v>
      </c>
      <c r="G3537" s="1" t="s">
        <v>5168</v>
      </c>
      <c r="H3537" s="1" t="s">
        <v>7064</v>
      </c>
      <c r="I3537" s="1">
        <v>12</v>
      </c>
      <c r="L3537" s="1">
        <v>1</v>
      </c>
      <c r="M3537" s="1" t="s">
        <v>5631</v>
      </c>
      <c r="N3537" s="1" t="s">
        <v>7154</v>
      </c>
      <c r="S3537" s="1" t="s">
        <v>64</v>
      </c>
      <c r="T3537" s="1" t="s">
        <v>7221</v>
      </c>
      <c r="Y3537" s="1" t="s">
        <v>2665</v>
      </c>
      <c r="Z3537" s="1" t="s">
        <v>8475</v>
      </c>
      <c r="AC3537" s="1">
        <v>4</v>
      </c>
      <c r="AD3537" s="1" t="s">
        <v>103</v>
      </c>
      <c r="AE3537" s="1" t="s">
        <v>9769</v>
      </c>
    </row>
    <row r="3538" spans="1:72" ht="13.5" customHeight="1">
      <c r="A3538" s="4" t="str">
        <f t="shared" si="106"/>
        <v>1702_각남면_0141</v>
      </c>
      <c r="B3538" s="1">
        <v>1702</v>
      </c>
      <c r="C3538" s="1" t="s">
        <v>12741</v>
      </c>
      <c r="D3538" s="1" t="s">
        <v>12742</v>
      </c>
      <c r="E3538" s="1">
        <v>3537</v>
      </c>
      <c r="F3538" s="1">
        <v>14</v>
      </c>
      <c r="G3538" s="1" t="s">
        <v>5168</v>
      </c>
      <c r="H3538" s="1" t="s">
        <v>7064</v>
      </c>
      <c r="I3538" s="1">
        <v>12</v>
      </c>
      <c r="L3538" s="1">
        <v>1</v>
      </c>
      <c r="M3538" s="1" t="s">
        <v>5631</v>
      </c>
      <c r="N3538" s="1" t="s">
        <v>7154</v>
      </c>
      <c r="S3538" s="1" t="s">
        <v>68</v>
      </c>
      <c r="T3538" s="1" t="s">
        <v>7222</v>
      </c>
      <c r="U3538" s="1" t="s">
        <v>746</v>
      </c>
      <c r="V3538" s="1" t="s">
        <v>7358</v>
      </c>
      <c r="Y3538" s="1" t="s">
        <v>766</v>
      </c>
      <c r="Z3538" s="1" t="s">
        <v>7965</v>
      </c>
      <c r="AC3538" s="1">
        <v>28</v>
      </c>
      <c r="AD3538" s="1" t="s">
        <v>650</v>
      </c>
      <c r="AE3538" s="1" t="s">
        <v>9810</v>
      </c>
    </row>
    <row r="3539" spans="1:72" ht="13.5" customHeight="1">
      <c r="A3539" s="4" t="str">
        <f t="shared" si="106"/>
        <v>1702_각남면_0141</v>
      </c>
      <c r="B3539" s="1">
        <v>1702</v>
      </c>
      <c r="C3539" s="1" t="s">
        <v>12741</v>
      </c>
      <c r="D3539" s="1" t="s">
        <v>12742</v>
      </c>
      <c r="E3539" s="1">
        <v>3538</v>
      </c>
      <c r="F3539" s="1">
        <v>14</v>
      </c>
      <c r="G3539" s="1" t="s">
        <v>5168</v>
      </c>
      <c r="H3539" s="1" t="s">
        <v>7064</v>
      </c>
      <c r="I3539" s="1">
        <v>12</v>
      </c>
      <c r="L3539" s="1">
        <v>2</v>
      </c>
      <c r="M3539" s="1" t="s">
        <v>1399</v>
      </c>
      <c r="N3539" s="1" t="s">
        <v>8804</v>
      </c>
      <c r="T3539" s="1" t="s">
        <v>14194</v>
      </c>
      <c r="U3539" s="1" t="s">
        <v>623</v>
      </c>
      <c r="V3539" s="1" t="s">
        <v>7349</v>
      </c>
      <c r="Y3539" s="1" t="s">
        <v>1399</v>
      </c>
      <c r="Z3539" s="1" t="s">
        <v>8804</v>
      </c>
      <c r="AC3539" s="1">
        <v>58</v>
      </c>
      <c r="AD3539" s="1" t="s">
        <v>410</v>
      </c>
      <c r="AE3539" s="1" t="s">
        <v>9801</v>
      </c>
      <c r="AJ3539" s="1" t="s">
        <v>17</v>
      </c>
      <c r="AK3539" s="1" t="s">
        <v>9936</v>
      </c>
      <c r="AL3539" s="1" t="s">
        <v>97</v>
      </c>
      <c r="AM3539" s="1" t="s">
        <v>9880</v>
      </c>
      <c r="AN3539" s="1" t="s">
        <v>224</v>
      </c>
      <c r="AO3539" s="1" t="s">
        <v>9998</v>
      </c>
      <c r="AP3539" s="1" t="s">
        <v>4684</v>
      </c>
      <c r="AQ3539" s="1" t="s">
        <v>10068</v>
      </c>
      <c r="AR3539" s="1" t="s">
        <v>5640</v>
      </c>
      <c r="AS3539" s="1" t="s">
        <v>10144</v>
      </c>
      <c r="AT3539" s="1" t="s">
        <v>57</v>
      </c>
      <c r="AU3539" s="1" t="s">
        <v>7320</v>
      </c>
      <c r="AV3539" s="1" t="s">
        <v>668</v>
      </c>
      <c r="AW3539" s="1" t="s">
        <v>7937</v>
      </c>
      <c r="BB3539" s="1" t="s">
        <v>141</v>
      </c>
      <c r="BC3539" s="1" t="s">
        <v>7634</v>
      </c>
      <c r="BD3539" s="1" t="s">
        <v>2930</v>
      </c>
      <c r="BE3539" s="1" t="s">
        <v>8551</v>
      </c>
      <c r="BG3539" s="1" t="s">
        <v>57</v>
      </c>
      <c r="BH3539" s="1" t="s">
        <v>7320</v>
      </c>
      <c r="BI3539" s="1" t="s">
        <v>15330</v>
      </c>
      <c r="BJ3539" s="1" t="s">
        <v>11429</v>
      </c>
      <c r="BK3539" s="1" t="s">
        <v>57</v>
      </c>
      <c r="BL3539" s="1" t="s">
        <v>7320</v>
      </c>
      <c r="BM3539" s="1" t="s">
        <v>2954</v>
      </c>
      <c r="BN3539" s="1" t="s">
        <v>8560</v>
      </c>
      <c r="BO3539" s="1" t="s">
        <v>57</v>
      </c>
      <c r="BP3539" s="1" t="s">
        <v>7320</v>
      </c>
      <c r="BQ3539" s="1" t="s">
        <v>5444</v>
      </c>
      <c r="BR3539" s="1" t="s">
        <v>10776</v>
      </c>
      <c r="BS3539" s="1" t="s">
        <v>224</v>
      </c>
      <c r="BT3539" s="1" t="s">
        <v>9998</v>
      </c>
    </row>
    <row r="3540" spans="1:72" ht="13.5" customHeight="1">
      <c r="A3540" s="4" t="str">
        <f t="shared" si="106"/>
        <v>1702_각남면_0141</v>
      </c>
      <c r="B3540" s="1">
        <v>1702</v>
      </c>
      <c r="C3540" s="1" t="s">
        <v>12741</v>
      </c>
      <c r="D3540" s="1" t="s">
        <v>12742</v>
      </c>
      <c r="E3540" s="1">
        <v>3539</v>
      </c>
      <c r="F3540" s="1">
        <v>14</v>
      </c>
      <c r="G3540" s="1" t="s">
        <v>5168</v>
      </c>
      <c r="H3540" s="1" t="s">
        <v>7064</v>
      </c>
      <c r="I3540" s="1">
        <v>12</v>
      </c>
      <c r="L3540" s="1">
        <v>2</v>
      </c>
      <c r="M3540" s="1" t="s">
        <v>1399</v>
      </c>
      <c r="N3540" s="1" t="s">
        <v>8804</v>
      </c>
      <c r="S3540" s="1" t="s">
        <v>49</v>
      </c>
      <c r="T3540" s="1" t="s">
        <v>2878</v>
      </c>
      <c r="U3540" s="1" t="s">
        <v>50</v>
      </c>
      <c r="V3540" s="1" t="s">
        <v>7304</v>
      </c>
      <c r="Y3540" s="1" t="s">
        <v>4775</v>
      </c>
      <c r="Z3540" s="1" t="s">
        <v>9094</v>
      </c>
      <c r="AC3540" s="1">
        <v>41</v>
      </c>
      <c r="AD3540" s="1" t="s">
        <v>223</v>
      </c>
      <c r="AE3540" s="1" t="s">
        <v>9784</v>
      </c>
      <c r="AJ3540" s="1" t="s">
        <v>17</v>
      </c>
      <c r="AK3540" s="1" t="s">
        <v>9936</v>
      </c>
      <c r="AL3540" s="1" t="s">
        <v>97</v>
      </c>
      <c r="AM3540" s="1" t="s">
        <v>9880</v>
      </c>
      <c r="AN3540" s="1" t="s">
        <v>456</v>
      </c>
      <c r="AO3540" s="1" t="s">
        <v>7287</v>
      </c>
      <c r="AP3540" s="1" t="s">
        <v>55</v>
      </c>
      <c r="AQ3540" s="1" t="s">
        <v>7306</v>
      </c>
      <c r="AR3540" s="1" t="s">
        <v>4909</v>
      </c>
      <c r="AS3540" s="1" t="s">
        <v>10126</v>
      </c>
      <c r="AT3540" s="1" t="s">
        <v>57</v>
      </c>
      <c r="AU3540" s="1" t="s">
        <v>7320</v>
      </c>
      <c r="AV3540" s="1" t="s">
        <v>761</v>
      </c>
      <c r="AW3540" s="1" t="s">
        <v>7964</v>
      </c>
      <c r="BB3540" s="1" t="s">
        <v>128</v>
      </c>
      <c r="BC3540" s="1" t="s">
        <v>13465</v>
      </c>
      <c r="BD3540" s="1" t="s">
        <v>568</v>
      </c>
      <c r="BE3540" s="1" t="s">
        <v>9122</v>
      </c>
      <c r="BG3540" s="1" t="s">
        <v>46</v>
      </c>
      <c r="BH3540" s="1" t="s">
        <v>7417</v>
      </c>
      <c r="BI3540" s="1" t="s">
        <v>5641</v>
      </c>
      <c r="BJ3540" s="1" t="s">
        <v>9260</v>
      </c>
      <c r="BK3540" s="1" t="s">
        <v>46</v>
      </c>
      <c r="BL3540" s="1" t="s">
        <v>7417</v>
      </c>
      <c r="BM3540" s="1" t="s">
        <v>5642</v>
      </c>
      <c r="BN3540" s="1" t="s">
        <v>9212</v>
      </c>
      <c r="BO3540" s="1" t="s">
        <v>46</v>
      </c>
      <c r="BP3540" s="1" t="s">
        <v>7417</v>
      </c>
      <c r="BQ3540" s="1" t="s">
        <v>5643</v>
      </c>
      <c r="BR3540" s="1" t="s">
        <v>12513</v>
      </c>
      <c r="BS3540" s="1" t="s">
        <v>3118</v>
      </c>
      <c r="BT3540" s="1" t="s">
        <v>12675</v>
      </c>
    </row>
    <row r="3541" spans="1:72" ht="13.5" customHeight="1">
      <c r="A3541" s="4" t="str">
        <f t="shared" si="106"/>
        <v>1702_각남면_0141</v>
      </c>
      <c r="B3541" s="1">
        <v>1702</v>
      </c>
      <c r="C3541" s="1" t="s">
        <v>12741</v>
      </c>
      <c r="D3541" s="1" t="s">
        <v>12742</v>
      </c>
      <c r="E3541" s="1">
        <v>3540</v>
      </c>
      <c r="F3541" s="1">
        <v>14</v>
      </c>
      <c r="G3541" s="1" t="s">
        <v>5168</v>
      </c>
      <c r="H3541" s="1" t="s">
        <v>7064</v>
      </c>
      <c r="I3541" s="1">
        <v>12</v>
      </c>
      <c r="L3541" s="1">
        <v>2</v>
      </c>
      <c r="M3541" s="1" t="s">
        <v>1399</v>
      </c>
      <c r="N3541" s="1" t="s">
        <v>8804</v>
      </c>
      <c r="S3541" s="1" t="s">
        <v>64</v>
      </c>
      <c r="T3541" s="1" t="s">
        <v>7221</v>
      </c>
      <c r="Y3541" s="1" t="s">
        <v>4776</v>
      </c>
      <c r="Z3541" s="1" t="s">
        <v>8929</v>
      </c>
      <c r="AF3541" s="1" t="s">
        <v>66</v>
      </c>
      <c r="AG3541" s="1" t="s">
        <v>9818</v>
      </c>
    </row>
    <row r="3542" spans="1:72" ht="13.5" customHeight="1">
      <c r="A3542" s="4" t="str">
        <f t="shared" si="106"/>
        <v>1702_각남면_0141</v>
      </c>
      <c r="B3542" s="1">
        <v>1702</v>
      </c>
      <c r="C3542" s="1" t="s">
        <v>12741</v>
      </c>
      <c r="D3542" s="1" t="s">
        <v>12742</v>
      </c>
      <c r="E3542" s="1">
        <v>3541</v>
      </c>
      <c r="F3542" s="1">
        <v>14</v>
      </c>
      <c r="G3542" s="1" t="s">
        <v>5168</v>
      </c>
      <c r="H3542" s="1" t="s">
        <v>7064</v>
      </c>
      <c r="I3542" s="1">
        <v>12</v>
      </c>
      <c r="L3542" s="1">
        <v>2</v>
      </c>
      <c r="M3542" s="1" t="s">
        <v>1399</v>
      </c>
      <c r="N3542" s="1" t="s">
        <v>8804</v>
      </c>
      <c r="S3542" s="1" t="s">
        <v>64</v>
      </c>
      <c r="T3542" s="1" t="s">
        <v>7221</v>
      </c>
      <c r="Y3542" s="1" t="s">
        <v>2325</v>
      </c>
      <c r="Z3542" s="1" t="s">
        <v>8382</v>
      </c>
      <c r="AC3542" s="1">
        <v>19</v>
      </c>
      <c r="AD3542" s="1" t="s">
        <v>493</v>
      </c>
      <c r="AE3542" s="1" t="s">
        <v>9804</v>
      </c>
    </row>
    <row r="3543" spans="1:72" ht="13.5" customHeight="1">
      <c r="A3543" s="4" t="str">
        <f t="shared" si="106"/>
        <v>1702_각남면_0141</v>
      </c>
      <c r="B3543" s="1">
        <v>1702</v>
      </c>
      <c r="C3543" s="1" t="s">
        <v>12741</v>
      </c>
      <c r="D3543" s="1" t="s">
        <v>12742</v>
      </c>
      <c r="E3543" s="1">
        <v>3542</v>
      </c>
      <c r="F3543" s="1">
        <v>14</v>
      </c>
      <c r="G3543" s="1" t="s">
        <v>5168</v>
      </c>
      <c r="H3543" s="1" t="s">
        <v>7064</v>
      </c>
      <c r="I3543" s="1">
        <v>12</v>
      </c>
      <c r="L3543" s="1">
        <v>2</v>
      </c>
      <c r="M3543" s="1" t="s">
        <v>1399</v>
      </c>
      <c r="N3543" s="1" t="s">
        <v>8804</v>
      </c>
      <c r="S3543" s="1" t="s">
        <v>64</v>
      </c>
      <c r="T3543" s="1" t="s">
        <v>7221</v>
      </c>
      <c r="Y3543" s="1" t="s">
        <v>4777</v>
      </c>
      <c r="Z3543" s="1" t="s">
        <v>9095</v>
      </c>
      <c r="AC3543" s="1">
        <v>11</v>
      </c>
      <c r="AD3543" s="1" t="s">
        <v>495</v>
      </c>
      <c r="AE3543" s="1" t="s">
        <v>9805</v>
      </c>
    </row>
    <row r="3544" spans="1:72" ht="13.5" customHeight="1">
      <c r="A3544" s="4" t="str">
        <f t="shared" si="106"/>
        <v>1702_각남면_0141</v>
      </c>
      <c r="B3544" s="1">
        <v>1702</v>
      </c>
      <c r="C3544" s="1" t="s">
        <v>12741</v>
      </c>
      <c r="D3544" s="1" t="s">
        <v>12742</v>
      </c>
      <c r="E3544" s="1">
        <v>3543</v>
      </c>
      <c r="F3544" s="1">
        <v>14</v>
      </c>
      <c r="G3544" s="1" t="s">
        <v>5168</v>
      </c>
      <c r="H3544" s="1" t="s">
        <v>7064</v>
      </c>
      <c r="I3544" s="1">
        <v>12</v>
      </c>
      <c r="L3544" s="1">
        <v>2</v>
      </c>
      <c r="M3544" s="1" t="s">
        <v>1399</v>
      </c>
      <c r="N3544" s="1" t="s">
        <v>8804</v>
      </c>
      <c r="S3544" s="1" t="s">
        <v>64</v>
      </c>
      <c r="T3544" s="1" t="s">
        <v>7221</v>
      </c>
      <c r="Y3544" s="1" t="s">
        <v>2330</v>
      </c>
      <c r="Z3544" s="1" t="s">
        <v>8385</v>
      </c>
      <c r="AC3544" s="1">
        <v>10</v>
      </c>
      <c r="AD3544" s="1" t="s">
        <v>72</v>
      </c>
      <c r="AE3544" s="1" t="s">
        <v>9765</v>
      </c>
    </row>
    <row r="3545" spans="1:72" ht="13.5" customHeight="1">
      <c r="A3545" s="4" t="str">
        <f t="shared" si="106"/>
        <v>1702_각남면_0141</v>
      </c>
      <c r="B3545" s="1">
        <v>1702</v>
      </c>
      <c r="C3545" s="1" t="s">
        <v>12741</v>
      </c>
      <c r="D3545" s="1" t="s">
        <v>12742</v>
      </c>
      <c r="E3545" s="1">
        <v>3544</v>
      </c>
      <c r="F3545" s="1">
        <v>14</v>
      </c>
      <c r="G3545" s="1" t="s">
        <v>5168</v>
      </c>
      <c r="H3545" s="1" t="s">
        <v>7064</v>
      </c>
      <c r="I3545" s="1">
        <v>12</v>
      </c>
      <c r="L3545" s="1">
        <v>2</v>
      </c>
      <c r="M3545" s="1" t="s">
        <v>1399</v>
      </c>
      <c r="N3545" s="1" t="s">
        <v>8804</v>
      </c>
      <c r="S3545" s="1" t="s">
        <v>68</v>
      </c>
      <c r="T3545" s="1" t="s">
        <v>7222</v>
      </c>
      <c r="U3545" s="1" t="s">
        <v>3840</v>
      </c>
      <c r="V3545" s="1" t="s">
        <v>7542</v>
      </c>
      <c r="Y3545" s="1" t="s">
        <v>468</v>
      </c>
      <c r="Z3545" s="1" t="s">
        <v>7891</v>
      </c>
      <c r="AC3545" s="1">
        <v>14</v>
      </c>
      <c r="AD3545" s="1" t="s">
        <v>159</v>
      </c>
      <c r="AE3545" s="1" t="s">
        <v>9777</v>
      </c>
    </row>
    <row r="3546" spans="1:72" ht="13.5" customHeight="1">
      <c r="A3546" s="4" t="str">
        <f t="shared" si="106"/>
        <v>1702_각남면_0141</v>
      </c>
      <c r="B3546" s="1">
        <v>1702</v>
      </c>
      <c r="C3546" s="1" t="s">
        <v>12741</v>
      </c>
      <c r="D3546" s="1" t="s">
        <v>12742</v>
      </c>
      <c r="E3546" s="1">
        <v>3545</v>
      </c>
      <c r="F3546" s="1">
        <v>14</v>
      </c>
      <c r="G3546" s="1" t="s">
        <v>5168</v>
      </c>
      <c r="H3546" s="1" t="s">
        <v>7064</v>
      </c>
      <c r="I3546" s="1">
        <v>12</v>
      </c>
      <c r="L3546" s="1">
        <v>3</v>
      </c>
      <c r="M3546" s="1" t="s">
        <v>14713</v>
      </c>
      <c r="N3546" s="1" t="s">
        <v>14714</v>
      </c>
      <c r="T3546" s="1" t="s">
        <v>14194</v>
      </c>
      <c r="U3546" s="1" t="s">
        <v>481</v>
      </c>
      <c r="V3546" s="1" t="s">
        <v>7339</v>
      </c>
      <c r="W3546" s="1" t="s">
        <v>166</v>
      </c>
      <c r="X3546" s="1" t="s">
        <v>7754</v>
      </c>
      <c r="Y3546" s="1" t="s">
        <v>5644</v>
      </c>
      <c r="Z3546" s="1" t="s">
        <v>9373</v>
      </c>
      <c r="AC3546" s="1">
        <v>55</v>
      </c>
      <c r="AD3546" s="1" t="s">
        <v>323</v>
      </c>
      <c r="AE3546" s="1" t="s">
        <v>9795</v>
      </c>
      <c r="AJ3546" s="1" t="s">
        <v>17</v>
      </c>
      <c r="AK3546" s="1" t="s">
        <v>9936</v>
      </c>
      <c r="AL3546" s="1" t="s">
        <v>97</v>
      </c>
      <c r="AM3546" s="1" t="s">
        <v>9880</v>
      </c>
      <c r="AT3546" s="1" t="s">
        <v>207</v>
      </c>
      <c r="AU3546" s="1" t="s">
        <v>10187</v>
      </c>
      <c r="AV3546" s="1" t="s">
        <v>4764</v>
      </c>
      <c r="AW3546" s="1" t="s">
        <v>10691</v>
      </c>
      <c r="BG3546" s="1" t="s">
        <v>4765</v>
      </c>
      <c r="BH3546" s="1" t="s">
        <v>11088</v>
      </c>
      <c r="BI3546" s="1" t="s">
        <v>1554</v>
      </c>
      <c r="BJ3546" s="1" t="s">
        <v>11184</v>
      </c>
      <c r="BK3546" s="1" t="s">
        <v>207</v>
      </c>
      <c r="BL3546" s="1" t="s">
        <v>10187</v>
      </c>
      <c r="BM3546" s="1" t="s">
        <v>4766</v>
      </c>
      <c r="BN3546" s="1" t="s">
        <v>11836</v>
      </c>
      <c r="BO3546" s="1" t="s">
        <v>481</v>
      </c>
      <c r="BP3546" s="1" t="s">
        <v>7339</v>
      </c>
      <c r="BQ3546" s="1" t="s">
        <v>5645</v>
      </c>
      <c r="BR3546" s="1" t="s">
        <v>13849</v>
      </c>
      <c r="BS3546" s="1" t="s">
        <v>79</v>
      </c>
      <c r="BT3546" s="1" t="s">
        <v>14129</v>
      </c>
    </row>
    <row r="3547" spans="1:72" ht="13.5" customHeight="1">
      <c r="A3547" s="4" t="str">
        <f t="shared" si="106"/>
        <v>1702_각남면_0141</v>
      </c>
      <c r="B3547" s="1">
        <v>1702</v>
      </c>
      <c r="C3547" s="1" t="s">
        <v>12741</v>
      </c>
      <c r="D3547" s="1" t="s">
        <v>12742</v>
      </c>
      <c r="E3547" s="1">
        <v>3546</v>
      </c>
      <c r="F3547" s="1">
        <v>14</v>
      </c>
      <c r="G3547" s="1" t="s">
        <v>5168</v>
      </c>
      <c r="H3547" s="1" t="s">
        <v>7064</v>
      </c>
      <c r="I3547" s="1">
        <v>12</v>
      </c>
      <c r="L3547" s="1">
        <v>3</v>
      </c>
      <c r="M3547" s="1" t="s">
        <v>14713</v>
      </c>
      <c r="N3547" s="1" t="s">
        <v>14714</v>
      </c>
      <c r="S3547" s="1" t="s">
        <v>49</v>
      </c>
      <c r="T3547" s="1" t="s">
        <v>2878</v>
      </c>
      <c r="W3547" s="1" t="s">
        <v>487</v>
      </c>
      <c r="X3547" s="1" t="s">
        <v>7764</v>
      </c>
      <c r="Y3547" s="1" t="s">
        <v>88</v>
      </c>
      <c r="Z3547" s="1" t="s">
        <v>7814</v>
      </c>
      <c r="AC3547" s="1">
        <v>45</v>
      </c>
      <c r="AD3547" s="1" t="s">
        <v>203</v>
      </c>
      <c r="AE3547" s="1" t="s">
        <v>9782</v>
      </c>
      <c r="AJ3547" s="1" t="s">
        <v>17</v>
      </c>
      <c r="AK3547" s="1" t="s">
        <v>9936</v>
      </c>
      <c r="AL3547" s="1" t="s">
        <v>120</v>
      </c>
      <c r="AM3547" s="1" t="s">
        <v>9894</v>
      </c>
      <c r="AT3547" s="1" t="s">
        <v>489</v>
      </c>
      <c r="AU3547" s="1" t="s">
        <v>10246</v>
      </c>
      <c r="AV3547" s="1" t="s">
        <v>196</v>
      </c>
      <c r="AW3547" s="1" t="s">
        <v>9216</v>
      </c>
      <c r="BG3547" s="1" t="s">
        <v>207</v>
      </c>
      <c r="BH3547" s="1" t="s">
        <v>10187</v>
      </c>
      <c r="BI3547" s="1" t="s">
        <v>15571</v>
      </c>
      <c r="BJ3547" s="1" t="s">
        <v>11430</v>
      </c>
      <c r="BK3547" s="1" t="s">
        <v>5646</v>
      </c>
      <c r="BL3547" s="1" t="s">
        <v>11569</v>
      </c>
      <c r="BM3547" s="1" t="s">
        <v>5647</v>
      </c>
      <c r="BN3547" s="1" t="s">
        <v>7793</v>
      </c>
      <c r="BO3547" s="1" t="s">
        <v>5648</v>
      </c>
      <c r="BP3547" s="1" t="s">
        <v>12014</v>
      </c>
      <c r="BQ3547" s="1" t="s">
        <v>5649</v>
      </c>
      <c r="BR3547" s="1" t="s">
        <v>13891</v>
      </c>
      <c r="BS3547" s="1" t="s">
        <v>79</v>
      </c>
      <c r="BT3547" s="1" t="s">
        <v>14129</v>
      </c>
    </row>
    <row r="3548" spans="1:72" ht="13.5" customHeight="1">
      <c r="A3548" s="4" t="str">
        <f t="shared" si="106"/>
        <v>1702_각남면_0141</v>
      </c>
      <c r="B3548" s="1">
        <v>1702</v>
      </c>
      <c r="C3548" s="1" t="s">
        <v>12741</v>
      </c>
      <c r="D3548" s="1" t="s">
        <v>12742</v>
      </c>
      <c r="E3548" s="1">
        <v>3547</v>
      </c>
      <c r="F3548" s="1">
        <v>14</v>
      </c>
      <c r="G3548" s="1" t="s">
        <v>5168</v>
      </c>
      <c r="H3548" s="1" t="s">
        <v>7064</v>
      </c>
      <c r="I3548" s="1">
        <v>12</v>
      </c>
      <c r="L3548" s="1">
        <v>3</v>
      </c>
      <c r="M3548" s="1" t="s">
        <v>14713</v>
      </c>
      <c r="N3548" s="1" t="s">
        <v>14714</v>
      </c>
      <c r="S3548" s="1" t="s">
        <v>68</v>
      </c>
      <c r="T3548" s="1" t="s">
        <v>7222</v>
      </c>
      <c r="U3548" s="1" t="s">
        <v>247</v>
      </c>
      <c r="V3548" s="1" t="s">
        <v>7367</v>
      </c>
      <c r="Y3548" s="1" t="s">
        <v>2082</v>
      </c>
      <c r="Z3548" s="1" t="s">
        <v>8318</v>
      </c>
      <c r="AC3548" s="1">
        <v>15</v>
      </c>
      <c r="AD3548" s="1" t="s">
        <v>70</v>
      </c>
      <c r="AE3548" s="1" t="s">
        <v>9764</v>
      </c>
    </row>
    <row r="3549" spans="1:72" ht="13.5" customHeight="1">
      <c r="A3549" s="4" t="str">
        <f t="shared" si="106"/>
        <v>1702_각남면_0141</v>
      </c>
      <c r="B3549" s="1">
        <v>1702</v>
      </c>
      <c r="C3549" s="1" t="s">
        <v>12741</v>
      </c>
      <c r="D3549" s="1" t="s">
        <v>12742</v>
      </c>
      <c r="E3549" s="1">
        <v>3548</v>
      </c>
      <c r="F3549" s="1">
        <v>14</v>
      </c>
      <c r="G3549" s="1" t="s">
        <v>5168</v>
      </c>
      <c r="H3549" s="1" t="s">
        <v>7064</v>
      </c>
      <c r="I3549" s="1">
        <v>12</v>
      </c>
      <c r="L3549" s="1">
        <v>3</v>
      </c>
      <c r="M3549" s="1" t="s">
        <v>14713</v>
      </c>
      <c r="N3549" s="1" t="s">
        <v>14714</v>
      </c>
      <c r="T3549" s="1" t="s">
        <v>15307</v>
      </c>
      <c r="U3549" s="1" t="s">
        <v>138</v>
      </c>
      <c r="V3549" s="1" t="s">
        <v>7310</v>
      </c>
      <c r="Y3549" s="1" t="s">
        <v>1667</v>
      </c>
      <c r="Z3549" s="1" t="s">
        <v>8211</v>
      </c>
      <c r="AC3549" s="1">
        <v>23</v>
      </c>
      <c r="AD3549" s="1" t="s">
        <v>89</v>
      </c>
      <c r="AE3549" s="1" t="s">
        <v>8127</v>
      </c>
      <c r="AT3549" s="1" t="s">
        <v>259</v>
      </c>
      <c r="AU3549" s="1" t="s">
        <v>13350</v>
      </c>
      <c r="AV3549" s="1" t="s">
        <v>5650</v>
      </c>
      <c r="AW3549" s="1" t="s">
        <v>10778</v>
      </c>
      <c r="BB3549" s="1" t="s">
        <v>141</v>
      </c>
      <c r="BC3549" s="1" t="s">
        <v>7634</v>
      </c>
      <c r="BD3549" s="1" t="s">
        <v>12712</v>
      </c>
      <c r="BE3549" s="1" t="s">
        <v>13098</v>
      </c>
    </row>
    <row r="3550" spans="1:72" ht="13.5" customHeight="1">
      <c r="A3550" s="4" t="str">
        <f t="shared" si="106"/>
        <v>1702_각남면_0141</v>
      </c>
      <c r="B3550" s="1">
        <v>1702</v>
      </c>
      <c r="C3550" s="1" t="s">
        <v>12741</v>
      </c>
      <c r="D3550" s="1" t="s">
        <v>12742</v>
      </c>
      <c r="E3550" s="1">
        <v>3549</v>
      </c>
      <c r="F3550" s="1">
        <v>14</v>
      </c>
      <c r="G3550" s="1" t="s">
        <v>5168</v>
      </c>
      <c r="H3550" s="1" t="s">
        <v>7064</v>
      </c>
      <c r="I3550" s="1">
        <v>12</v>
      </c>
      <c r="L3550" s="1">
        <v>3</v>
      </c>
      <c r="M3550" s="1" t="s">
        <v>14713</v>
      </c>
      <c r="N3550" s="1" t="s">
        <v>14714</v>
      </c>
      <c r="T3550" s="1" t="s">
        <v>15307</v>
      </c>
      <c r="U3550" s="1" t="s">
        <v>130</v>
      </c>
      <c r="V3550" s="1" t="s">
        <v>7309</v>
      </c>
      <c r="Y3550" s="1" t="s">
        <v>15564</v>
      </c>
      <c r="Z3550" s="1" t="s">
        <v>9316</v>
      </c>
      <c r="AC3550" s="1">
        <v>11</v>
      </c>
      <c r="AD3550" s="1" t="s">
        <v>495</v>
      </c>
      <c r="AE3550" s="1" t="s">
        <v>9805</v>
      </c>
      <c r="AG3550" s="1" t="s">
        <v>15651</v>
      </c>
    </row>
    <row r="3551" spans="1:72" ht="13.5" customHeight="1">
      <c r="A3551" s="4" t="str">
        <f t="shared" si="106"/>
        <v>1702_각남면_0141</v>
      </c>
      <c r="B3551" s="1">
        <v>1702</v>
      </c>
      <c r="C3551" s="1" t="s">
        <v>12741</v>
      </c>
      <c r="D3551" s="1" t="s">
        <v>12742</v>
      </c>
      <c r="E3551" s="1">
        <v>3550</v>
      </c>
      <c r="F3551" s="1">
        <v>14</v>
      </c>
      <c r="G3551" s="1" t="s">
        <v>5168</v>
      </c>
      <c r="H3551" s="1" t="s">
        <v>7064</v>
      </c>
      <c r="I3551" s="1">
        <v>12</v>
      </c>
      <c r="L3551" s="1">
        <v>3</v>
      </c>
      <c r="M3551" s="1" t="s">
        <v>14713</v>
      </c>
      <c r="N3551" s="1" t="s">
        <v>14714</v>
      </c>
      <c r="T3551" s="1" t="s">
        <v>15307</v>
      </c>
      <c r="U3551" s="1" t="s">
        <v>143</v>
      </c>
      <c r="V3551" s="1" t="s">
        <v>7311</v>
      </c>
      <c r="Y3551" s="1" t="s">
        <v>1946</v>
      </c>
      <c r="Z3551" s="1" t="s">
        <v>7878</v>
      </c>
      <c r="AC3551" s="1">
        <v>14</v>
      </c>
      <c r="AD3551" s="1" t="s">
        <v>159</v>
      </c>
      <c r="AE3551" s="1" t="s">
        <v>9777</v>
      </c>
      <c r="AF3551" s="1" t="s">
        <v>13152</v>
      </c>
      <c r="AG3551" s="1" t="s">
        <v>13139</v>
      </c>
    </row>
    <row r="3552" spans="1:72" ht="13.5" customHeight="1">
      <c r="A3552" s="4" t="str">
        <f t="shared" si="106"/>
        <v>1702_각남면_0141</v>
      </c>
      <c r="B3552" s="1">
        <v>1702</v>
      </c>
      <c r="C3552" s="1" t="s">
        <v>12741</v>
      </c>
      <c r="D3552" s="1" t="s">
        <v>12742</v>
      </c>
      <c r="E3552" s="1">
        <v>3551</v>
      </c>
      <c r="F3552" s="1">
        <v>14</v>
      </c>
      <c r="G3552" s="1" t="s">
        <v>5168</v>
      </c>
      <c r="H3552" s="1" t="s">
        <v>7064</v>
      </c>
      <c r="I3552" s="1">
        <v>12</v>
      </c>
      <c r="L3552" s="1">
        <v>3</v>
      </c>
      <c r="M3552" s="1" t="s">
        <v>14713</v>
      </c>
      <c r="N3552" s="1" t="s">
        <v>14714</v>
      </c>
      <c r="T3552" s="1" t="s">
        <v>15307</v>
      </c>
      <c r="U3552" s="1" t="s">
        <v>130</v>
      </c>
      <c r="V3552" s="1" t="s">
        <v>7309</v>
      </c>
      <c r="Y3552" s="1" t="s">
        <v>12712</v>
      </c>
      <c r="Z3552" s="1" t="s">
        <v>13098</v>
      </c>
      <c r="AC3552" s="1">
        <v>41</v>
      </c>
      <c r="AD3552" s="1" t="s">
        <v>223</v>
      </c>
      <c r="AE3552" s="1" t="s">
        <v>9784</v>
      </c>
      <c r="AF3552" s="1" t="s">
        <v>287</v>
      </c>
      <c r="AG3552" s="1" t="s">
        <v>9825</v>
      </c>
    </row>
    <row r="3553" spans="1:72" ht="13.5" customHeight="1">
      <c r="A3553" s="4" t="str">
        <f t="shared" si="106"/>
        <v>1702_각남면_0141</v>
      </c>
      <c r="B3553" s="1">
        <v>1702</v>
      </c>
      <c r="C3553" s="1" t="s">
        <v>12741</v>
      </c>
      <c r="D3553" s="1" t="s">
        <v>12742</v>
      </c>
      <c r="E3553" s="1">
        <v>3552</v>
      </c>
      <c r="F3553" s="1">
        <v>14</v>
      </c>
      <c r="G3553" s="1" t="s">
        <v>5168</v>
      </c>
      <c r="H3553" s="1" t="s">
        <v>7064</v>
      </c>
      <c r="I3553" s="1">
        <v>12</v>
      </c>
      <c r="L3553" s="1">
        <v>3</v>
      </c>
      <c r="M3553" s="1" t="s">
        <v>14713</v>
      </c>
      <c r="N3553" s="1" t="s">
        <v>14714</v>
      </c>
      <c r="T3553" s="1" t="s">
        <v>15307</v>
      </c>
      <c r="U3553" s="1" t="s">
        <v>320</v>
      </c>
      <c r="V3553" s="1" t="s">
        <v>7378</v>
      </c>
      <c r="Y3553" s="1" t="s">
        <v>4774</v>
      </c>
      <c r="Z3553" s="1" t="s">
        <v>9374</v>
      </c>
      <c r="AC3553" s="1">
        <v>71</v>
      </c>
      <c r="AD3553" s="1" t="s">
        <v>313</v>
      </c>
      <c r="AE3553" s="1" t="s">
        <v>9793</v>
      </c>
      <c r="AF3553" s="1" t="s">
        <v>100</v>
      </c>
      <c r="AG3553" s="1" t="s">
        <v>9819</v>
      </c>
    </row>
    <row r="3554" spans="1:72" ht="13.5" customHeight="1">
      <c r="A3554" s="4" t="str">
        <f t="shared" si="106"/>
        <v>1702_각남면_0141</v>
      </c>
      <c r="B3554" s="1">
        <v>1702</v>
      </c>
      <c r="C3554" s="1" t="s">
        <v>12741</v>
      </c>
      <c r="D3554" s="1" t="s">
        <v>12742</v>
      </c>
      <c r="E3554" s="1">
        <v>3553</v>
      </c>
      <c r="F3554" s="1">
        <v>14</v>
      </c>
      <c r="G3554" s="1" t="s">
        <v>5168</v>
      </c>
      <c r="H3554" s="1" t="s">
        <v>7064</v>
      </c>
      <c r="I3554" s="1">
        <v>12</v>
      </c>
      <c r="L3554" s="1">
        <v>3</v>
      </c>
      <c r="M3554" s="1" t="s">
        <v>14713</v>
      </c>
      <c r="N3554" s="1" t="s">
        <v>14714</v>
      </c>
      <c r="T3554" s="1" t="s">
        <v>15307</v>
      </c>
      <c r="U3554" s="1" t="s">
        <v>130</v>
      </c>
      <c r="V3554" s="1" t="s">
        <v>7309</v>
      </c>
      <c r="Y3554" s="1" t="s">
        <v>231</v>
      </c>
      <c r="Z3554" s="1" t="s">
        <v>7841</v>
      </c>
      <c r="AC3554" s="1">
        <v>83</v>
      </c>
      <c r="AD3554" s="1" t="s">
        <v>140</v>
      </c>
      <c r="AE3554" s="1" t="s">
        <v>9774</v>
      </c>
      <c r="AG3554" s="1" t="s">
        <v>15656</v>
      </c>
    </row>
    <row r="3555" spans="1:72" ht="13.5" customHeight="1">
      <c r="A3555" s="4" t="str">
        <f t="shared" si="106"/>
        <v>1702_각남면_0141</v>
      </c>
      <c r="B3555" s="1">
        <v>1702</v>
      </c>
      <c r="C3555" s="1" t="s">
        <v>12741</v>
      </c>
      <c r="D3555" s="1" t="s">
        <v>12742</v>
      </c>
      <c r="E3555" s="1">
        <v>3554</v>
      </c>
      <c r="F3555" s="1">
        <v>14</v>
      </c>
      <c r="G3555" s="1" t="s">
        <v>5168</v>
      </c>
      <c r="H3555" s="1" t="s">
        <v>7064</v>
      </c>
      <c r="I3555" s="1">
        <v>12</v>
      </c>
      <c r="L3555" s="1">
        <v>3</v>
      </c>
      <c r="M3555" s="1" t="s">
        <v>14713</v>
      </c>
      <c r="N3555" s="1" t="s">
        <v>14714</v>
      </c>
      <c r="T3555" s="1" t="s">
        <v>15307</v>
      </c>
      <c r="U3555" s="1" t="s">
        <v>143</v>
      </c>
      <c r="V3555" s="1" t="s">
        <v>7311</v>
      </c>
      <c r="Y3555" s="1" t="s">
        <v>850</v>
      </c>
      <c r="Z3555" s="1" t="s">
        <v>8445</v>
      </c>
      <c r="AC3555" s="1">
        <v>82</v>
      </c>
      <c r="AD3555" s="1" t="s">
        <v>465</v>
      </c>
      <c r="AE3555" s="1" t="s">
        <v>9802</v>
      </c>
      <c r="AG3555" s="1" t="s">
        <v>15656</v>
      </c>
    </row>
    <row r="3556" spans="1:72" ht="13.5" customHeight="1">
      <c r="A3556" s="4" t="str">
        <f t="shared" si="106"/>
        <v>1702_각남면_0141</v>
      </c>
      <c r="B3556" s="1">
        <v>1702</v>
      </c>
      <c r="C3556" s="1" t="s">
        <v>12741</v>
      </c>
      <c r="D3556" s="1" t="s">
        <v>12742</v>
      </c>
      <c r="E3556" s="1">
        <v>3555</v>
      </c>
      <c r="F3556" s="1">
        <v>14</v>
      </c>
      <c r="G3556" s="1" t="s">
        <v>5168</v>
      </c>
      <c r="H3556" s="1" t="s">
        <v>7064</v>
      </c>
      <c r="I3556" s="1">
        <v>12</v>
      </c>
      <c r="L3556" s="1">
        <v>3</v>
      </c>
      <c r="M3556" s="1" t="s">
        <v>14713</v>
      </c>
      <c r="N3556" s="1" t="s">
        <v>14714</v>
      </c>
      <c r="T3556" s="1" t="s">
        <v>15307</v>
      </c>
      <c r="U3556" s="1" t="s">
        <v>130</v>
      </c>
      <c r="V3556" s="1" t="s">
        <v>7309</v>
      </c>
      <c r="Y3556" s="1" t="s">
        <v>4780</v>
      </c>
      <c r="Z3556" s="1" t="s">
        <v>9097</v>
      </c>
      <c r="AC3556" s="1">
        <v>87</v>
      </c>
      <c r="AD3556" s="1" t="s">
        <v>74</v>
      </c>
      <c r="AE3556" s="1" t="s">
        <v>9766</v>
      </c>
      <c r="AG3556" s="1" t="s">
        <v>15656</v>
      </c>
    </row>
    <row r="3557" spans="1:72" ht="13.5" customHeight="1">
      <c r="A3557" s="4" t="str">
        <f t="shared" si="106"/>
        <v>1702_각남면_0141</v>
      </c>
      <c r="B3557" s="1">
        <v>1702</v>
      </c>
      <c r="C3557" s="1" t="s">
        <v>12741</v>
      </c>
      <c r="D3557" s="1" t="s">
        <v>12742</v>
      </c>
      <c r="E3557" s="1">
        <v>3556</v>
      </c>
      <c r="F3557" s="1">
        <v>14</v>
      </c>
      <c r="G3557" s="1" t="s">
        <v>5168</v>
      </c>
      <c r="H3557" s="1" t="s">
        <v>7064</v>
      </c>
      <c r="I3557" s="1">
        <v>12</v>
      </c>
      <c r="L3557" s="1">
        <v>3</v>
      </c>
      <c r="M3557" s="1" t="s">
        <v>14713</v>
      </c>
      <c r="N3557" s="1" t="s">
        <v>14714</v>
      </c>
      <c r="T3557" s="1" t="s">
        <v>15307</v>
      </c>
      <c r="U3557" s="1" t="s">
        <v>130</v>
      </c>
      <c r="V3557" s="1" t="s">
        <v>7309</v>
      </c>
      <c r="Y3557" s="1" t="s">
        <v>4781</v>
      </c>
      <c r="Z3557" s="1" t="s">
        <v>9098</v>
      </c>
      <c r="AC3557" s="1">
        <v>61</v>
      </c>
      <c r="AD3557" s="1" t="s">
        <v>284</v>
      </c>
      <c r="AE3557" s="1" t="s">
        <v>9789</v>
      </c>
      <c r="AF3557" s="1" t="s">
        <v>13191</v>
      </c>
      <c r="AG3557" s="1" t="s">
        <v>13124</v>
      </c>
    </row>
    <row r="3558" spans="1:72" ht="13.5" customHeight="1">
      <c r="A3558" s="4" t="str">
        <f t="shared" si="106"/>
        <v>1702_각남면_0141</v>
      </c>
      <c r="B3558" s="1">
        <v>1702</v>
      </c>
      <c r="C3558" s="1" t="s">
        <v>12741</v>
      </c>
      <c r="D3558" s="1" t="s">
        <v>12742</v>
      </c>
      <c r="E3558" s="1">
        <v>3557</v>
      </c>
      <c r="F3558" s="1">
        <v>14</v>
      </c>
      <c r="G3558" s="1" t="s">
        <v>5168</v>
      </c>
      <c r="H3558" s="1" t="s">
        <v>7064</v>
      </c>
      <c r="I3558" s="1">
        <v>12</v>
      </c>
      <c r="L3558" s="1">
        <v>4</v>
      </c>
      <c r="M3558" s="1" t="s">
        <v>14785</v>
      </c>
      <c r="N3558" s="1" t="s">
        <v>14786</v>
      </c>
      <c r="Q3558" s="1" t="s">
        <v>5651</v>
      </c>
      <c r="R3558" s="1" t="s">
        <v>12823</v>
      </c>
      <c r="T3558" s="1" t="s">
        <v>14194</v>
      </c>
      <c r="W3558" s="1" t="s">
        <v>500</v>
      </c>
      <c r="X3558" s="1" t="s">
        <v>7765</v>
      </c>
      <c r="Y3558" s="1" t="s">
        <v>119</v>
      </c>
      <c r="Z3558" s="1" t="s">
        <v>7818</v>
      </c>
      <c r="AC3558" s="1">
        <v>67</v>
      </c>
      <c r="AD3558" s="1" t="s">
        <v>74</v>
      </c>
      <c r="AE3558" s="1" t="s">
        <v>9766</v>
      </c>
      <c r="AJ3558" s="1" t="s">
        <v>2054</v>
      </c>
      <c r="AK3558" s="1" t="s">
        <v>9990</v>
      </c>
      <c r="AL3558" s="1" t="s">
        <v>310</v>
      </c>
      <c r="AM3558" s="1" t="s">
        <v>9995</v>
      </c>
      <c r="AT3558" s="1" t="s">
        <v>3712</v>
      </c>
      <c r="AU3558" s="1" t="s">
        <v>10247</v>
      </c>
      <c r="AV3558" s="1" t="s">
        <v>3713</v>
      </c>
      <c r="AW3558" s="1" t="s">
        <v>10779</v>
      </c>
      <c r="BG3558" s="1" t="s">
        <v>207</v>
      </c>
      <c r="BH3558" s="1" t="s">
        <v>10187</v>
      </c>
      <c r="BI3558" s="1" t="s">
        <v>15463</v>
      </c>
      <c r="BJ3558" s="1" t="s">
        <v>10822</v>
      </c>
      <c r="BK3558" s="1" t="s">
        <v>207</v>
      </c>
      <c r="BL3558" s="1" t="s">
        <v>10187</v>
      </c>
      <c r="BM3558" s="1" t="s">
        <v>3390</v>
      </c>
      <c r="BN3558" s="1" t="s">
        <v>7791</v>
      </c>
      <c r="BO3558" s="1" t="s">
        <v>275</v>
      </c>
      <c r="BP3558" s="1" t="s">
        <v>7699</v>
      </c>
      <c r="BQ3558" s="1" t="s">
        <v>15572</v>
      </c>
      <c r="BR3558" s="1" t="s">
        <v>12484</v>
      </c>
      <c r="BS3558" s="1" t="s">
        <v>1151</v>
      </c>
      <c r="BT3558" s="1" t="s">
        <v>9954</v>
      </c>
    </row>
    <row r="3559" spans="1:72" ht="13.5" customHeight="1">
      <c r="A3559" s="4" t="str">
        <f t="shared" si="106"/>
        <v>1702_각남면_0141</v>
      </c>
      <c r="B3559" s="1">
        <v>1702</v>
      </c>
      <c r="C3559" s="1" t="s">
        <v>12741</v>
      </c>
      <c r="D3559" s="1" t="s">
        <v>12742</v>
      </c>
      <c r="E3559" s="1">
        <v>3558</v>
      </c>
      <c r="F3559" s="1">
        <v>14</v>
      </c>
      <c r="G3559" s="1" t="s">
        <v>5168</v>
      </c>
      <c r="H3559" s="1" t="s">
        <v>7064</v>
      </c>
      <c r="I3559" s="1">
        <v>12</v>
      </c>
      <c r="L3559" s="1">
        <v>4</v>
      </c>
      <c r="M3559" s="1" t="s">
        <v>14785</v>
      </c>
      <c r="N3559" s="1" t="s">
        <v>14786</v>
      </c>
      <c r="S3559" s="1" t="s">
        <v>68</v>
      </c>
      <c r="T3559" s="1" t="s">
        <v>7222</v>
      </c>
      <c r="Y3559" s="1" t="s">
        <v>168</v>
      </c>
      <c r="Z3559" s="1" t="s">
        <v>8183</v>
      </c>
      <c r="AC3559" s="1">
        <v>39</v>
      </c>
      <c r="AD3559" s="1" t="s">
        <v>803</v>
      </c>
      <c r="AE3559" s="1" t="s">
        <v>9815</v>
      </c>
    </row>
    <row r="3560" spans="1:72" ht="13.5" customHeight="1">
      <c r="A3560" s="4" t="str">
        <f t="shared" ref="A3560:A3591" si="107">HYPERLINK("http://kyu.snu.ac.kr/sdhj/index.jsp?type=hj/GK14658_00IH_0001_0142.jpg","1702_각남면_0142")</f>
        <v>1702_각남면_0142</v>
      </c>
      <c r="B3560" s="1">
        <v>1702</v>
      </c>
      <c r="C3560" s="1" t="s">
        <v>12741</v>
      </c>
      <c r="D3560" s="1" t="s">
        <v>12742</v>
      </c>
      <c r="E3560" s="1">
        <v>3559</v>
      </c>
      <c r="F3560" s="1">
        <v>14</v>
      </c>
      <c r="G3560" s="1" t="s">
        <v>5168</v>
      </c>
      <c r="H3560" s="1" t="s">
        <v>7064</v>
      </c>
      <c r="I3560" s="1">
        <v>12</v>
      </c>
      <c r="L3560" s="1">
        <v>4</v>
      </c>
      <c r="M3560" s="1" t="s">
        <v>14785</v>
      </c>
      <c r="N3560" s="1" t="s">
        <v>14786</v>
      </c>
      <c r="S3560" s="1" t="s">
        <v>117</v>
      </c>
      <c r="T3560" s="1" t="s">
        <v>7223</v>
      </c>
      <c r="W3560" s="1" t="s">
        <v>166</v>
      </c>
      <c r="X3560" s="1" t="s">
        <v>7754</v>
      </c>
      <c r="Y3560" s="1" t="s">
        <v>119</v>
      </c>
      <c r="Z3560" s="1" t="s">
        <v>7818</v>
      </c>
      <c r="AC3560" s="1">
        <v>36</v>
      </c>
      <c r="AD3560" s="1" t="s">
        <v>289</v>
      </c>
      <c r="AE3560" s="1" t="s">
        <v>9790</v>
      </c>
    </row>
    <row r="3561" spans="1:72" ht="13.5" customHeight="1">
      <c r="A3561" s="4" t="str">
        <f t="shared" si="107"/>
        <v>1702_각남면_0142</v>
      </c>
      <c r="B3561" s="1">
        <v>1702</v>
      </c>
      <c r="C3561" s="1" t="s">
        <v>12741</v>
      </c>
      <c r="D3561" s="1" t="s">
        <v>12742</v>
      </c>
      <c r="E3561" s="1">
        <v>3560</v>
      </c>
      <c r="F3561" s="1">
        <v>14</v>
      </c>
      <c r="G3561" s="1" t="s">
        <v>5168</v>
      </c>
      <c r="H3561" s="1" t="s">
        <v>7064</v>
      </c>
      <c r="I3561" s="1">
        <v>12</v>
      </c>
      <c r="L3561" s="1">
        <v>4</v>
      </c>
      <c r="M3561" s="1" t="s">
        <v>14785</v>
      </c>
      <c r="N3561" s="1" t="s">
        <v>14786</v>
      </c>
      <c r="T3561" s="1" t="s">
        <v>15306</v>
      </c>
      <c r="U3561" s="1" t="s">
        <v>320</v>
      </c>
      <c r="V3561" s="1" t="s">
        <v>7378</v>
      </c>
      <c r="Y3561" s="1" t="s">
        <v>5652</v>
      </c>
      <c r="Z3561" s="1" t="s">
        <v>9375</v>
      </c>
      <c r="AC3561" s="1">
        <v>22</v>
      </c>
      <c r="AD3561" s="1" t="s">
        <v>465</v>
      </c>
      <c r="AE3561" s="1" t="s">
        <v>9802</v>
      </c>
    </row>
    <row r="3562" spans="1:72" ht="13.5" customHeight="1">
      <c r="A3562" s="4" t="str">
        <f t="shared" si="107"/>
        <v>1702_각남면_0142</v>
      </c>
      <c r="B3562" s="1">
        <v>1702</v>
      </c>
      <c r="C3562" s="1" t="s">
        <v>12741</v>
      </c>
      <c r="D3562" s="1" t="s">
        <v>12742</v>
      </c>
      <c r="E3562" s="1">
        <v>3561</v>
      </c>
      <c r="F3562" s="1">
        <v>14</v>
      </c>
      <c r="G3562" s="1" t="s">
        <v>5168</v>
      </c>
      <c r="H3562" s="1" t="s">
        <v>7064</v>
      </c>
      <c r="I3562" s="1">
        <v>12</v>
      </c>
      <c r="L3562" s="1">
        <v>4</v>
      </c>
      <c r="M3562" s="1" t="s">
        <v>14785</v>
      </c>
      <c r="N3562" s="1" t="s">
        <v>14786</v>
      </c>
      <c r="T3562" s="1" t="s">
        <v>15306</v>
      </c>
      <c r="U3562" s="1" t="s">
        <v>143</v>
      </c>
      <c r="V3562" s="1" t="s">
        <v>7311</v>
      </c>
      <c r="Y3562" s="1" t="s">
        <v>15963</v>
      </c>
      <c r="Z3562" s="1" t="s">
        <v>13058</v>
      </c>
      <c r="AC3562" s="1">
        <v>26</v>
      </c>
      <c r="AD3562" s="1" t="s">
        <v>140</v>
      </c>
      <c r="AE3562" s="1" t="s">
        <v>9774</v>
      </c>
    </row>
    <row r="3563" spans="1:72" ht="13.5" customHeight="1">
      <c r="A3563" s="4" t="str">
        <f t="shared" si="107"/>
        <v>1702_각남면_0142</v>
      </c>
      <c r="B3563" s="1">
        <v>1702</v>
      </c>
      <c r="C3563" s="1" t="s">
        <v>12741</v>
      </c>
      <c r="D3563" s="1" t="s">
        <v>12742</v>
      </c>
      <c r="E3563" s="1">
        <v>3562</v>
      </c>
      <c r="F3563" s="1">
        <v>14</v>
      </c>
      <c r="G3563" s="1" t="s">
        <v>5168</v>
      </c>
      <c r="H3563" s="1" t="s">
        <v>7064</v>
      </c>
      <c r="I3563" s="1">
        <v>12</v>
      </c>
      <c r="L3563" s="1">
        <v>4</v>
      </c>
      <c r="M3563" s="1" t="s">
        <v>14785</v>
      </c>
      <c r="N3563" s="1" t="s">
        <v>14786</v>
      </c>
      <c r="T3563" s="1" t="s">
        <v>15306</v>
      </c>
      <c r="U3563" s="1" t="s">
        <v>143</v>
      </c>
      <c r="V3563" s="1" t="s">
        <v>7311</v>
      </c>
      <c r="Y3563" s="1" t="s">
        <v>15818</v>
      </c>
      <c r="Z3563" s="1" t="s">
        <v>13057</v>
      </c>
      <c r="AG3563" s="1" t="s">
        <v>15661</v>
      </c>
    </row>
    <row r="3564" spans="1:72" ht="13.5" customHeight="1">
      <c r="A3564" s="4" t="str">
        <f t="shared" si="107"/>
        <v>1702_각남면_0142</v>
      </c>
      <c r="B3564" s="1">
        <v>1702</v>
      </c>
      <c r="C3564" s="1" t="s">
        <v>12741</v>
      </c>
      <c r="D3564" s="1" t="s">
        <v>12742</v>
      </c>
      <c r="E3564" s="1">
        <v>3563</v>
      </c>
      <c r="F3564" s="1">
        <v>14</v>
      </c>
      <c r="G3564" s="1" t="s">
        <v>5168</v>
      </c>
      <c r="H3564" s="1" t="s">
        <v>7064</v>
      </c>
      <c r="I3564" s="1">
        <v>12</v>
      </c>
      <c r="L3564" s="1">
        <v>4</v>
      </c>
      <c r="M3564" s="1" t="s">
        <v>14785</v>
      </c>
      <c r="N3564" s="1" t="s">
        <v>14786</v>
      </c>
      <c r="T3564" s="1" t="s">
        <v>15306</v>
      </c>
      <c r="U3564" s="1" t="s">
        <v>130</v>
      </c>
      <c r="V3564" s="1" t="s">
        <v>7309</v>
      </c>
      <c r="Y3564" s="1" t="s">
        <v>4744</v>
      </c>
      <c r="Z3564" s="1" t="s">
        <v>9376</v>
      </c>
      <c r="AF3564" s="1" t="s">
        <v>5653</v>
      </c>
      <c r="AG3564" s="1" t="s">
        <v>9860</v>
      </c>
    </row>
    <row r="3565" spans="1:72" ht="13.5" customHeight="1">
      <c r="A3565" s="4" t="str">
        <f t="shared" si="107"/>
        <v>1702_각남면_0142</v>
      </c>
      <c r="B3565" s="1">
        <v>1702</v>
      </c>
      <c r="C3565" s="1" t="s">
        <v>12741</v>
      </c>
      <c r="D3565" s="1" t="s">
        <v>12742</v>
      </c>
      <c r="E3565" s="1">
        <v>3564</v>
      </c>
      <c r="F3565" s="1">
        <v>14</v>
      </c>
      <c r="G3565" s="1" t="s">
        <v>5168</v>
      </c>
      <c r="H3565" s="1" t="s">
        <v>7064</v>
      </c>
      <c r="I3565" s="1">
        <v>12</v>
      </c>
      <c r="L3565" s="1">
        <v>4</v>
      </c>
      <c r="M3565" s="1" t="s">
        <v>14785</v>
      </c>
      <c r="N3565" s="1" t="s">
        <v>14786</v>
      </c>
      <c r="T3565" s="1" t="s">
        <v>15306</v>
      </c>
      <c r="U3565" s="1" t="s">
        <v>143</v>
      </c>
      <c r="V3565" s="1" t="s">
        <v>7311</v>
      </c>
      <c r="Y3565" s="1" t="s">
        <v>1176</v>
      </c>
      <c r="Z3565" s="1" t="s">
        <v>8235</v>
      </c>
      <c r="AC3565" s="1">
        <v>25</v>
      </c>
      <c r="AD3565" s="1" t="s">
        <v>125</v>
      </c>
      <c r="AE3565" s="1" t="s">
        <v>9771</v>
      </c>
      <c r="AF3565" s="1" t="s">
        <v>5654</v>
      </c>
      <c r="AG3565" s="1" t="s">
        <v>9861</v>
      </c>
    </row>
    <row r="3566" spans="1:72" ht="13.5" customHeight="1">
      <c r="A3566" s="4" t="str">
        <f t="shared" si="107"/>
        <v>1702_각남면_0142</v>
      </c>
      <c r="B3566" s="1">
        <v>1702</v>
      </c>
      <c r="C3566" s="1" t="s">
        <v>12741</v>
      </c>
      <c r="D3566" s="1" t="s">
        <v>12742</v>
      </c>
      <c r="E3566" s="1">
        <v>3565</v>
      </c>
      <c r="F3566" s="1">
        <v>14</v>
      </c>
      <c r="G3566" s="1" t="s">
        <v>5168</v>
      </c>
      <c r="H3566" s="1" t="s">
        <v>7064</v>
      </c>
      <c r="I3566" s="1">
        <v>12</v>
      </c>
      <c r="L3566" s="1">
        <v>5</v>
      </c>
      <c r="M3566" s="1" t="s">
        <v>15208</v>
      </c>
      <c r="N3566" s="1" t="s">
        <v>15209</v>
      </c>
      <c r="T3566" s="1" t="s">
        <v>14194</v>
      </c>
      <c r="U3566" s="1" t="s">
        <v>2204</v>
      </c>
      <c r="V3566" s="1" t="s">
        <v>7446</v>
      </c>
      <c r="W3566" s="1" t="s">
        <v>155</v>
      </c>
      <c r="X3566" s="1" t="s">
        <v>7753</v>
      </c>
      <c r="Y3566" s="1" t="s">
        <v>5655</v>
      </c>
      <c r="Z3566" s="1" t="s">
        <v>9377</v>
      </c>
      <c r="AC3566" s="1">
        <v>55</v>
      </c>
      <c r="AD3566" s="1" t="s">
        <v>559</v>
      </c>
      <c r="AE3566" s="1" t="s">
        <v>9806</v>
      </c>
      <c r="AJ3566" s="1" t="s">
        <v>17</v>
      </c>
      <c r="AK3566" s="1" t="s">
        <v>9936</v>
      </c>
      <c r="AL3566" s="1" t="s">
        <v>399</v>
      </c>
      <c r="AM3566" s="1" t="s">
        <v>9937</v>
      </c>
      <c r="AT3566" s="1" t="s">
        <v>257</v>
      </c>
      <c r="AU3566" s="1" t="s">
        <v>7537</v>
      </c>
      <c r="AV3566" s="1" t="s">
        <v>5656</v>
      </c>
      <c r="AW3566" s="1" t="s">
        <v>10780</v>
      </c>
      <c r="BG3566" s="1" t="s">
        <v>254</v>
      </c>
      <c r="BH3566" s="1" t="s">
        <v>7429</v>
      </c>
      <c r="BI3566" s="1" t="s">
        <v>15818</v>
      </c>
      <c r="BJ3566" s="1" t="s">
        <v>13057</v>
      </c>
      <c r="BK3566" s="1" t="s">
        <v>254</v>
      </c>
      <c r="BL3566" s="1" t="s">
        <v>7429</v>
      </c>
      <c r="BM3566" s="1" t="s">
        <v>5657</v>
      </c>
      <c r="BN3566" s="1" t="s">
        <v>11893</v>
      </c>
      <c r="BO3566" s="1" t="s">
        <v>46</v>
      </c>
      <c r="BP3566" s="1" t="s">
        <v>7417</v>
      </c>
      <c r="BQ3566" s="1" t="s">
        <v>5658</v>
      </c>
      <c r="BR3566" s="1" t="s">
        <v>13853</v>
      </c>
      <c r="BS3566" s="1" t="s">
        <v>79</v>
      </c>
      <c r="BT3566" s="1" t="s">
        <v>14129</v>
      </c>
    </row>
    <row r="3567" spans="1:72" ht="13.5" customHeight="1">
      <c r="A3567" s="4" t="str">
        <f t="shared" si="107"/>
        <v>1702_각남면_0142</v>
      </c>
      <c r="B3567" s="1">
        <v>1702</v>
      </c>
      <c r="C3567" s="1" t="s">
        <v>12741</v>
      </c>
      <c r="D3567" s="1" t="s">
        <v>12742</v>
      </c>
      <c r="E3567" s="1">
        <v>3566</v>
      </c>
      <c r="F3567" s="1">
        <v>14</v>
      </c>
      <c r="G3567" s="1" t="s">
        <v>5168</v>
      </c>
      <c r="H3567" s="1" t="s">
        <v>7064</v>
      </c>
      <c r="I3567" s="1">
        <v>12</v>
      </c>
      <c r="L3567" s="1">
        <v>5</v>
      </c>
      <c r="M3567" s="1" t="s">
        <v>15208</v>
      </c>
      <c r="N3567" s="1" t="s">
        <v>15209</v>
      </c>
      <c r="S3567" s="1" t="s">
        <v>49</v>
      </c>
      <c r="T3567" s="1" t="s">
        <v>2878</v>
      </c>
      <c r="W3567" s="1" t="s">
        <v>148</v>
      </c>
      <c r="X3567" s="1" t="s">
        <v>11263</v>
      </c>
      <c r="Y3567" s="1" t="s">
        <v>51</v>
      </c>
      <c r="Z3567" s="1" t="s">
        <v>7809</v>
      </c>
      <c r="AC3567" s="1">
        <v>48</v>
      </c>
      <c r="AD3567" s="1" t="s">
        <v>664</v>
      </c>
      <c r="AE3567" s="1" t="s">
        <v>9811</v>
      </c>
      <c r="AJ3567" s="1" t="s">
        <v>17</v>
      </c>
      <c r="AK3567" s="1" t="s">
        <v>9936</v>
      </c>
      <c r="AL3567" s="1" t="s">
        <v>149</v>
      </c>
      <c r="AM3567" s="1" t="s">
        <v>9962</v>
      </c>
      <c r="AT3567" s="1" t="s">
        <v>257</v>
      </c>
      <c r="AU3567" s="1" t="s">
        <v>7537</v>
      </c>
      <c r="AV3567" s="1" t="s">
        <v>3823</v>
      </c>
      <c r="AW3567" s="1" t="s">
        <v>10781</v>
      </c>
      <c r="BG3567" s="1" t="s">
        <v>46</v>
      </c>
      <c r="BH3567" s="1" t="s">
        <v>7417</v>
      </c>
      <c r="BI3567" s="1" t="s">
        <v>2870</v>
      </c>
      <c r="BJ3567" s="1" t="s">
        <v>10508</v>
      </c>
      <c r="BK3567" s="1" t="s">
        <v>46</v>
      </c>
      <c r="BL3567" s="1" t="s">
        <v>7417</v>
      </c>
      <c r="BM3567" s="1" t="s">
        <v>2020</v>
      </c>
      <c r="BN3567" s="1" t="s">
        <v>9640</v>
      </c>
      <c r="BO3567" s="1" t="s">
        <v>46</v>
      </c>
      <c r="BP3567" s="1" t="s">
        <v>7417</v>
      </c>
      <c r="BQ3567" s="1" t="s">
        <v>5659</v>
      </c>
      <c r="BR3567" s="1" t="s">
        <v>13657</v>
      </c>
      <c r="BS3567" s="1" t="s">
        <v>79</v>
      </c>
      <c r="BT3567" s="1" t="s">
        <v>14129</v>
      </c>
    </row>
    <row r="3568" spans="1:72" ht="13.5" customHeight="1">
      <c r="A3568" s="4" t="str">
        <f t="shared" si="107"/>
        <v>1702_각남면_0142</v>
      </c>
      <c r="B3568" s="1">
        <v>1702</v>
      </c>
      <c r="C3568" s="1" t="s">
        <v>12741</v>
      </c>
      <c r="D3568" s="1" t="s">
        <v>12742</v>
      </c>
      <c r="E3568" s="1">
        <v>3567</v>
      </c>
      <c r="F3568" s="1">
        <v>14</v>
      </c>
      <c r="G3568" s="1" t="s">
        <v>5168</v>
      </c>
      <c r="H3568" s="1" t="s">
        <v>7064</v>
      </c>
      <c r="I3568" s="1">
        <v>12</v>
      </c>
      <c r="L3568" s="1">
        <v>5</v>
      </c>
      <c r="M3568" s="1" t="s">
        <v>15208</v>
      </c>
      <c r="N3568" s="1" t="s">
        <v>15209</v>
      </c>
      <c r="S3568" s="1" t="s">
        <v>64</v>
      </c>
      <c r="T3568" s="1" t="s">
        <v>7221</v>
      </c>
      <c r="Y3568" s="1" t="s">
        <v>1579</v>
      </c>
      <c r="Z3568" s="1" t="s">
        <v>8185</v>
      </c>
      <c r="AC3568" s="1">
        <v>15</v>
      </c>
      <c r="AD3568" s="1" t="s">
        <v>70</v>
      </c>
      <c r="AE3568" s="1" t="s">
        <v>9764</v>
      </c>
    </row>
    <row r="3569" spans="1:72" ht="13.5" customHeight="1">
      <c r="A3569" s="4" t="str">
        <f t="shared" si="107"/>
        <v>1702_각남면_0142</v>
      </c>
      <c r="B3569" s="1">
        <v>1702</v>
      </c>
      <c r="C3569" s="1" t="s">
        <v>12741</v>
      </c>
      <c r="D3569" s="1" t="s">
        <v>12742</v>
      </c>
      <c r="E3569" s="1">
        <v>3568</v>
      </c>
      <c r="F3569" s="1">
        <v>14</v>
      </c>
      <c r="G3569" s="1" t="s">
        <v>5168</v>
      </c>
      <c r="H3569" s="1" t="s">
        <v>7064</v>
      </c>
      <c r="I3569" s="1">
        <v>12</v>
      </c>
      <c r="L3569" s="1">
        <v>5</v>
      </c>
      <c r="M3569" s="1" t="s">
        <v>15208</v>
      </c>
      <c r="N3569" s="1" t="s">
        <v>15209</v>
      </c>
      <c r="S3569" s="1" t="s">
        <v>64</v>
      </c>
      <c r="T3569" s="1" t="s">
        <v>7221</v>
      </c>
      <c r="Y3569" s="1" t="s">
        <v>15573</v>
      </c>
      <c r="Z3569" s="1" t="s">
        <v>9378</v>
      </c>
      <c r="AC3569" s="1">
        <v>11</v>
      </c>
      <c r="AD3569" s="1" t="s">
        <v>313</v>
      </c>
      <c r="AE3569" s="1" t="s">
        <v>9793</v>
      </c>
    </row>
    <row r="3570" spans="1:72" ht="13.5" customHeight="1">
      <c r="A3570" s="4" t="str">
        <f t="shared" si="107"/>
        <v>1702_각남면_0142</v>
      </c>
      <c r="B3570" s="1">
        <v>1702</v>
      </c>
      <c r="C3570" s="1" t="s">
        <v>12741</v>
      </c>
      <c r="D3570" s="1" t="s">
        <v>12742</v>
      </c>
      <c r="E3570" s="1">
        <v>3569</v>
      </c>
      <c r="F3570" s="1">
        <v>14</v>
      </c>
      <c r="G3570" s="1" t="s">
        <v>5168</v>
      </c>
      <c r="H3570" s="1" t="s">
        <v>7064</v>
      </c>
      <c r="I3570" s="1">
        <v>13</v>
      </c>
      <c r="J3570" s="1" t="s">
        <v>4948</v>
      </c>
      <c r="K3570" s="1" t="s">
        <v>7155</v>
      </c>
      <c r="L3570" s="1">
        <v>1</v>
      </c>
      <c r="M3570" s="1" t="s">
        <v>4948</v>
      </c>
      <c r="N3570" s="1" t="s">
        <v>7155</v>
      </c>
      <c r="T3570" s="1" t="s">
        <v>14194</v>
      </c>
      <c r="U3570" s="1" t="s">
        <v>57</v>
      </c>
      <c r="V3570" s="1" t="s">
        <v>7320</v>
      </c>
      <c r="Y3570" s="1" t="s">
        <v>4948</v>
      </c>
      <c r="Z3570" s="1" t="s">
        <v>7155</v>
      </c>
      <c r="AC3570" s="1">
        <v>56</v>
      </c>
      <c r="AD3570" s="1" t="s">
        <v>611</v>
      </c>
      <c r="AE3570" s="1" t="s">
        <v>9539</v>
      </c>
      <c r="AJ3570" s="1" t="s">
        <v>17</v>
      </c>
      <c r="AK3570" s="1" t="s">
        <v>9936</v>
      </c>
      <c r="AL3570" s="1" t="s">
        <v>2443</v>
      </c>
      <c r="AM3570" s="1" t="s">
        <v>10015</v>
      </c>
      <c r="AN3570" s="1" t="s">
        <v>750</v>
      </c>
      <c r="AO3570" s="1" t="s">
        <v>10026</v>
      </c>
      <c r="AP3570" s="1" t="s">
        <v>55</v>
      </c>
      <c r="AQ3570" s="1" t="s">
        <v>7306</v>
      </c>
      <c r="AR3570" s="1" t="s">
        <v>12733</v>
      </c>
      <c r="AS3570" s="1" t="s">
        <v>10145</v>
      </c>
      <c r="AT3570" s="1" t="s">
        <v>46</v>
      </c>
      <c r="AU3570" s="1" t="s">
        <v>7417</v>
      </c>
      <c r="AV3570" s="1" t="s">
        <v>769</v>
      </c>
      <c r="AW3570" s="1" t="s">
        <v>8278</v>
      </c>
      <c r="BB3570" s="1" t="s">
        <v>141</v>
      </c>
      <c r="BC3570" s="1" t="s">
        <v>7634</v>
      </c>
      <c r="BD3570" s="1" t="s">
        <v>794</v>
      </c>
      <c r="BE3570" s="1" t="s">
        <v>7972</v>
      </c>
      <c r="BG3570" s="1" t="s">
        <v>46</v>
      </c>
      <c r="BH3570" s="1" t="s">
        <v>7417</v>
      </c>
      <c r="BI3570" s="1" t="s">
        <v>768</v>
      </c>
      <c r="BJ3570" s="1" t="s">
        <v>9548</v>
      </c>
      <c r="BK3570" s="1" t="s">
        <v>46</v>
      </c>
      <c r="BL3570" s="1" t="s">
        <v>7417</v>
      </c>
      <c r="BM3570" s="1" t="s">
        <v>5660</v>
      </c>
      <c r="BN3570" s="1" t="s">
        <v>10897</v>
      </c>
      <c r="BO3570" s="1" t="s">
        <v>259</v>
      </c>
      <c r="BP3570" s="1" t="s">
        <v>13625</v>
      </c>
      <c r="BQ3570" s="1" t="s">
        <v>5661</v>
      </c>
      <c r="BR3570" s="1" t="s">
        <v>12514</v>
      </c>
      <c r="BS3570" s="1" t="s">
        <v>53</v>
      </c>
      <c r="BT3570" s="1" t="s">
        <v>9879</v>
      </c>
    </row>
    <row r="3571" spans="1:72" ht="13.5" customHeight="1">
      <c r="A3571" s="4" t="str">
        <f t="shared" si="107"/>
        <v>1702_각남면_0142</v>
      </c>
      <c r="B3571" s="1">
        <v>1702</v>
      </c>
      <c r="C3571" s="1" t="s">
        <v>12741</v>
      </c>
      <c r="D3571" s="1" t="s">
        <v>12742</v>
      </c>
      <c r="E3571" s="1">
        <v>3570</v>
      </c>
      <c r="F3571" s="1">
        <v>14</v>
      </c>
      <c r="G3571" s="1" t="s">
        <v>5168</v>
      </c>
      <c r="H3571" s="1" t="s">
        <v>7064</v>
      </c>
      <c r="I3571" s="1">
        <v>13</v>
      </c>
      <c r="L3571" s="1">
        <v>1</v>
      </c>
      <c r="M3571" s="1" t="s">
        <v>4948</v>
      </c>
      <c r="N3571" s="1" t="s">
        <v>7155</v>
      </c>
      <c r="S3571" s="1" t="s">
        <v>49</v>
      </c>
      <c r="T3571" s="1" t="s">
        <v>2878</v>
      </c>
      <c r="W3571" s="1" t="s">
        <v>148</v>
      </c>
      <c r="X3571" s="1" t="s">
        <v>11263</v>
      </c>
      <c r="Y3571" s="1" t="s">
        <v>12723</v>
      </c>
      <c r="Z3571" s="1" t="s">
        <v>13102</v>
      </c>
      <c r="AC3571" s="1">
        <v>51</v>
      </c>
      <c r="AD3571" s="1" t="s">
        <v>593</v>
      </c>
      <c r="AE3571" s="1" t="s">
        <v>9808</v>
      </c>
      <c r="AJ3571" s="1" t="s">
        <v>17</v>
      </c>
      <c r="AK3571" s="1" t="s">
        <v>9936</v>
      </c>
      <c r="AL3571" s="1" t="s">
        <v>149</v>
      </c>
      <c r="AM3571" s="1" t="s">
        <v>9962</v>
      </c>
      <c r="AT3571" s="1" t="s">
        <v>46</v>
      </c>
      <c r="AU3571" s="1" t="s">
        <v>7417</v>
      </c>
      <c r="AV3571" s="1" t="s">
        <v>5662</v>
      </c>
      <c r="AW3571" s="1" t="s">
        <v>10782</v>
      </c>
      <c r="BG3571" s="1" t="s">
        <v>46</v>
      </c>
      <c r="BH3571" s="1" t="s">
        <v>7417</v>
      </c>
      <c r="BI3571" s="1" t="s">
        <v>5663</v>
      </c>
      <c r="BJ3571" s="1" t="s">
        <v>11431</v>
      </c>
      <c r="BK3571" s="1" t="s">
        <v>685</v>
      </c>
      <c r="BL3571" s="1" t="s">
        <v>13520</v>
      </c>
      <c r="BM3571" s="1" t="s">
        <v>5384</v>
      </c>
      <c r="BN3571" s="1" t="s">
        <v>11427</v>
      </c>
      <c r="BO3571" s="1" t="s">
        <v>194</v>
      </c>
      <c r="BP3571" s="1" t="s">
        <v>7558</v>
      </c>
      <c r="BQ3571" s="1" t="s">
        <v>5664</v>
      </c>
      <c r="BR3571" s="1" t="s">
        <v>12515</v>
      </c>
      <c r="BS3571" s="1" t="s">
        <v>97</v>
      </c>
      <c r="BT3571" s="1" t="s">
        <v>9880</v>
      </c>
    </row>
    <row r="3572" spans="1:72" ht="13.5" customHeight="1">
      <c r="A3572" s="4" t="str">
        <f t="shared" si="107"/>
        <v>1702_각남면_0142</v>
      </c>
      <c r="B3572" s="1">
        <v>1702</v>
      </c>
      <c r="C3572" s="1" t="s">
        <v>12741</v>
      </c>
      <c r="D3572" s="1" t="s">
        <v>12742</v>
      </c>
      <c r="E3572" s="1">
        <v>3571</v>
      </c>
      <c r="F3572" s="1">
        <v>14</v>
      </c>
      <c r="G3572" s="1" t="s">
        <v>5168</v>
      </c>
      <c r="H3572" s="1" t="s">
        <v>7064</v>
      </c>
      <c r="I3572" s="1">
        <v>13</v>
      </c>
      <c r="L3572" s="1">
        <v>1</v>
      </c>
      <c r="M3572" s="1" t="s">
        <v>4948</v>
      </c>
      <c r="N3572" s="1" t="s">
        <v>7155</v>
      </c>
      <c r="S3572" s="1" t="s">
        <v>64</v>
      </c>
      <c r="T3572" s="1" t="s">
        <v>7221</v>
      </c>
      <c r="Y3572" s="1" t="s">
        <v>15574</v>
      </c>
      <c r="Z3572" s="1" t="s">
        <v>9379</v>
      </c>
      <c r="AG3572" s="1" t="s">
        <v>15662</v>
      </c>
    </row>
    <row r="3573" spans="1:72" ht="13.5" customHeight="1">
      <c r="A3573" s="4" t="str">
        <f t="shared" si="107"/>
        <v>1702_각남면_0142</v>
      </c>
      <c r="B3573" s="1">
        <v>1702</v>
      </c>
      <c r="C3573" s="1" t="s">
        <v>12741</v>
      </c>
      <c r="D3573" s="1" t="s">
        <v>12742</v>
      </c>
      <c r="E3573" s="1">
        <v>3572</v>
      </c>
      <c r="F3573" s="1">
        <v>14</v>
      </c>
      <c r="G3573" s="1" t="s">
        <v>5168</v>
      </c>
      <c r="H3573" s="1" t="s">
        <v>7064</v>
      </c>
      <c r="I3573" s="1">
        <v>13</v>
      </c>
      <c r="L3573" s="1">
        <v>1</v>
      </c>
      <c r="M3573" s="1" t="s">
        <v>4948</v>
      </c>
      <c r="N3573" s="1" t="s">
        <v>7155</v>
      </c>
      <c r="S3573" s="1" t="s">
        <v>68</v>
      </c>
      <c r="T3573" s="1" t="s">
        <v>7222</v>
      </c>
      <c r="Y3573" s="1" t="s">
        <v>2089</v>
      </c>
      <c r="Z3573" s="1" t="s">
        <v>8798</v>
      </c>
      <c r="AG3573" s="1" t="s">
        <v>15662</v>
      </c>
    </row>
    <row r="3574" spans="1:72" ht="13.5" customHeight="1">
      <c r="A3574" s="4" t="str">
        <f t="shared" si="107"/>
        <v>1702_각남면_0142</v>
      </c>
      <c r="B3574" s="1">
        <v>1702</v>
      </c>
      <c r="C3574" s="1" t="s">
        <v>12741</v>
      </c>
      <c r="D3574" s="1" t="s">
        <v>12742</v>
      </c>
      <c r="E3574" s="1">
        <v>3573</v>
      </c>
      <c r="F3574" s="1">
        <v>14</v>
      </c>
      <c r="G3574" s="1" t="s">
        <v>5168</v>
      </c>
      <c r="H3574" s="1" t="s">
        <v>7064</v>
      </c>
      <c r="I3574" s="1">
        <v>13</v>
      </c>
      <c r="L3574" s="1">
        <v>1</v>
      </c>
      <c r="M3574" s="1" t="s">
        <v>4948</v>
      </c>
      <c r="N3574" s="1" t="s">
        <v>7155</v>
      </c>
      <c r="S3574" s="1" t="s">
        <v>64</v>
      </c>
      <c r="T3574" s="1" t="s">
        <v>7221</v>
      </c>
      <c r="Y3574" s="1" t="s">
        <v>5665</v>
      </c>
      <c r="Z3574" s="1" t="s">
        <v>9380</v>
      </c>
      <c r="AF3574" s="1" t="s">
        <v>5666</v>
      </c>
      <c r="AG3574" s="1" t="s">
        <v>9862</v>
      </c>
    </row>
    <row r="3575" spans="1:72" ht="13.5" customHeight="1">
      <c r="A3575" s="4" t="str">
        <f t="shared" si="107"/>
        <v>1702_각남면_0142</v>
      </c>
      <c r="B3575" s="1">
        <v>1702</v>
      </c>
      <c r="C3575" s="1" t="s">
        <v>12741</v>
      </c>
      <c r="D3575" s="1" t="s">
        <v>12742</v>
      </c>
      <c r="E3575" s="1">
        <v>3574</v>
      </c>
      <c r="F3575" s="1">
        <v>14</v>
      </c>
      <c r="G3575" s="1" t="s">
        <v>5168</v>
      </c>
      <c r="H3575" s="1" t="s">
        <v>7064</v>
      </c>
      <c r="I3575" s="1">
        <v>13</v>
      </c>
      <c r="L3575" s="1">
        <v>2</v>
      </c>
      <c r="M3575" s="1" t="s">
        <v>762</v>
      </c>
      <c r="N3575" s="1" t="s">
        <v>9381</v>
      </c>
      <c r="T3575" s="1" t="s">
        <v>14194</v>
      </c>
      <c r="U3575" s="1" t="s">
        <v>57</v>
      </c>
      <c r="V3575" s="1" t="s">
        <v>7320</v>
      </c>
      <c r="Y3575" s="1" t="s">
        <v>762</v>
      </c>
      <c r="Z3575" s="1" t="s">
        <v>9381</v>
      </c>
      <c r="AC3575" s="1">
        <v>66</v>
      </c>
      <c r="AD3575" s="1" t="s">
        <v>316</v>
      </c>
      <c r="AE3575" s="1" t="s">
        <v>9794</v>
      </c>
      <c r="AJ3575" s="1" t="s">
        <v>17</v>
      </c>
      <c r="AK3575" s="1" t="s">
        <v>9936</v>
      </c>
      <c r="AL3575" s="1" t="s">
        <v>79</v>
      </c>
      <c r="AM3575" s="1" t="s">
        <v>13206</v>
      </c>
      <c r="AN3575" s="1" t="s">
        <v>892</v>
      </c>
      <c r="AO3575" s="1" t="s">
        <v>9994</v>
      </c>
      <c r="AP3575" s="1" t="s">
        <v>55</v>
      </c>
      <c r="AQ3575" s="1" t="s">
        <v>7306</v>
      </c>
      <c r="AR3575" s="1" t="s">
        <v>5667</v>
      </c>
      <c r="AS3575" s="1" t="s">
        <v>10146</v>
      </c>
      <c r="AT3575" s="1" t="s">
        <v>46</v>
      </c>
      <c r="AU3575" s="1" t="s">
        <v>7417</v>
      </c>
      <c r="AV3575" s="1" t="s">
        <v>4307</v>
      </c>
      <c r="AW3575" s="1" t="s">
        <v>10783</v>
      </c>
      <c r="BB3575" s="1" t="s">
        <v>141</v>
      </c>
      <c r="BC3575" s="1" t="s">
        <v>7634</v>
      </c>
      <c r="BD3575" s="1" t="s">
        <v>5216</v>
      </c>
      <c r="BE3575" s="1" t="s">
        <v>10992</v>
      </c>
      <c r="BG3575" s="1" t="s">
        <v>46</v>
      </c>
      <c r="BH3575" s="1" t="s">
        <v>7417</v>
      </c>
      <c r="BI3575" s="1" t="s">
        <v>5217</v>
      </c>
      <c r="BJ3575" s="1" t="s">
        <v>11404</v>
      </c>
      <c r="BK3575" s="1" t="s">
        <v>46</v>
      </c>
      <c r="BL3575" s="1" t="s">
        <v>7417</v>
      </c>
      <c r="BM3575" s="1" t="s">
        <v>5668</v>
      </c>
      <c r="BN3575" s="1" t="s">
        <v>11861</v>
      </c>
      <c r="BO3575" s="1" t="s">
        <v>46</v>
      </c>
      <c r="BP3575" s="1" t="s">
        <v>7417</v>
      </c>
      <c r="BQ3575" s="1" t="s">
        <v>15949</v>
      </c>
      <c r="BR3575" s="1" t="s">
        <v>14086</v>
      </c>
      <c r="BS3575" s="1" t="s">
        <v>360</v>
      </c>
      <c r="BT3575" s="1" t="s">
        <v>9928</v>
      </c>
    </row>
    <row r="3576" spans="1:72" ht="13.5" customHeight="1">
      <c r="A3576" s="4" t="str">
        <f t="shared" si="107"/>
        <v>1702_각남면_0142</v>
      </c>
      <c r="B3576" s="1">
        <v>1702</v>
      </c>
      <c r="C3576" s="1" t="s">
        <v>12741</v>
      </c>
      <c r="D3576" s="1" t="s">
        <v>12742</v>
      </c>
      <c r="E3576" s="1">
        <v>3575</v>
      </c>
      <c r="F3576" s="1">
        <v>14</v>
      </c>
      <c r="G3576" s="1" t="s">
        <v>5168</v>
      </c>
      <c r="H3576" s="1" t="s">
        <v>7064</v>
      </c>
      <c r="I3576" s="1">
        <v>13</v>
      </c>
      <c r="L3576" s="1">
        <v>2</v>
      </c>
      <c r="M3576" s="1" t="s">
        <v>762</v>
      </c>
      <c r="N3576" s="1" t="s">
        <v>9381</v>
      </c>
      <c r="S3576" s="1" t="s">
        <v>49</v>
      </c>
      <c r="T3576" s="1" t="s">
        <v>2878</v>
      </c>
      <c r="U3576" s="1" t="s">
        <v>50</v>
      </c>
      <c r="V3576" s="1" t="s">
        <v>7304</v>
      </c>
      <c r="Y3576" s="1" t="s">
        <v>2555</v>
      </c>
      <c r="Z3576" s="1" t="s">
        <v>8654</v>
      </c>
      <c r="AC3576" s="1">
        <v>54</v>
      </c>
      <c r="AD3576" s="1" t="s">
        <v>323</v>
      </c>
      <c r="AE3576" s="1" t="s">
        <v>9795</v>
      </c>
      <c r="AJ3576" s="1" t="s">
        <v>17</v>
      </c>
      <c r="AK3576" s="1" t="s">
        <v>9936</v>
      </c>
      <c r="AL3576" s="1" t="s">
        <v>443</v>
      </c>
      <c r="AM3576" s="1" t="s">
        <v>9603</v>
      </c>
      <c r="AN3576" s="1" t="s">
        <v>456</v>
      </c>
      <c r="AO3576" s="1" t="s">
        <v>7287</v>
      </c>
      <c r="AR3576" s="1" t="s">
        <v>5669</v>
      </c>
      <c r="AS3576" s="1" t="s">
        <v>10147</v>
      </c>
      <c r="AT3576" s="1" t="s">
        <v>57</v>
      </c>
      <c r="AU3576" s="1" t="s">
        <v>7320</v>
      </c>
      <c r="AV3576" s="1" t="s">
        <v>4773</v>
      </c>
      <c r="AW3576" s="1" t="s">
        <v>10692</v>
      </c>
      <c r="BB3576" s="1" t="s">
        <v>141</v>
      </c>
      <c r="BC3576" s="1" t="s">
        <v>7634</v>
      </c>
      <c r="BD3576" s="1" t="s">
        <v>4774</v>
      </c>
      <c r="BE3576" s="1" t="s">
        <v>9374</v>
      </c>
      <c r="BG3576" s="1" t="s">
        <v>57</v>
      </c>
      <c r="BH3576" s="1" t="s">
        <v>7320</v>
      </c>
      <c r="BI3576" s="1" t="s">
        <v>1238</v>
      </c>
      <c r="BJ3576" s="1" t="s">
        <v>9204</v>
      </c>
      <c r="BK3576" s="1" t="s">
        <v>57</v>
      </c>
      <c r="BL3576" s="1" t="s">
        <v>7320</v>
      </c>
      <c r="BM3576" s="1" t="s">
        <v>674</v>
      </c>
      <c r="BN3576" s="1" t="s">
        <v>9027</v>
      </c>
      <c r="BO3576" s="1" t="s">
        <v>57</v>
      </c>
      <c r="BP3576" s="1" t="s">
        <v>7320</v>
      </c>
      <c r="BQ3576" s="1" t="s">
        <v>5670</v>
      </c>
      <c r="BR3576" s="1" t="s">
        <v>8105</v>
      </c>
      <c r="BS3576" s="1" t="s">
        <v>1015</v>
      </c>
      <c r="BT3576" s="1" t="s">
        <v>9970</v>
      </c>
    </row>
    <row r="3577" spans="1:72" ht="13.5" customHeight="1">
      <c r="A3577" s="4" t="str">
        <f t="shared" si="107"/>
        <v>1702_각남면_0142</v>
      </c>
      <c r="B3577" s="1">
        <v>1702</v>
      </c>
      <c r="C3577" s="1" t="s">
        <v>12741</v>
      </c>
      <c r="D3577" s="1" t="s">
        <v>12742</v>
      </c>
      <c r="E3577" s="1">
        <v>3576</v>
      </c>
      <c r="F3577" s="1">
        <v>14</v>
      </c>
      <c r="G3577" s="1" t="s">
        <v>5168</v>
      </c>
      <c r="H3577" s="1" t="s">
        <v>7064</v>
      </c>
      <c r="I3577" s="1">
        <v>13</v>
      </c>
      <c r="L3577" s="1">
        <v>2</v>
      </c>
      <c r="M3577" s="1" t="s">
        <v>762</v>
      </c>
      <c r="N3577" s="1" t="s">
        <v>9381</v>
      </c>
      <c r="S3577" s="1" t="s">
        <v>68</v>
      </c>
      <c r="T3577" s="1" t="s">
        <v>7222</v>
      </c>
      <c r="Y3577" s="1" t="s">
        <v>5495</v>
      </c>
      <c r="Z3577" s="1" t="s">
        <v>9323</v>
      </c>
      <c r="AC3577" s="1">
        <v>17</v>
      </c>
      <c r="AD3577" s="1" t="s">
        <v>312</v>
      </c>
      <c r="AE3577" s="1" t="s">
        <v>7338</v>
      </c>
    </row>
    <row r="3578" spans="1:72" ht="13.5" customHeight="1">
      <c r="A3578" s="4" t="str">
        <f t="shared" si="107"/>
        <v>1702_각남면_0142</v>
      </c>
      <c r="B3578" s="1">
        <v>1702</v>
      </c>
      <c r="C3578" s="1" t="s">
        <v>12741</v>
      </c>
      <c r="D3578" s="1" t="s">
        <v>12742</v>
      </c>
      <c r="E3578" s="1">
        <v>3577</v>
      </c>
      <c r="F3578" s="1">
        <v>14</v>
      </c>
      <c r="G3578" s="1" t="s">
        <v>5168</v>
      </c>
      <c r="H3578" s="1" t="s">
        <v>7064</v>
      </c>
      <c r="I3578" s="1">
        <v>13</v>
      </c>
      <c r="L3578" s="1">
        <v>2</v>
      </c>
      <c r="M3578" s="1" t="s">
        <v>762</v>
      </c>
      <c r="N3578" s="1" t="s">
        <v>9381</v>
      </c>
      <c r="S3578" s="1" t="s">
        <v>1048</v>
      </c>
      <c r="T3578" s="1" t="s">
        <v>7242</v>
      </c>
      <c r="U3578" s="1" t="s">
        <v>4639</v>
      </c>
      <c r="V3578" s="1" t="s">
        <v>7603</v>
      </c>
      <c r="Y3578" s="1" t="s">
        <v>1059</v>
      </c>
      <c r="Z3578" s="1" t="s">
        <v>8284</v>
      </c>
      <c r="AC3578" s="1">
        <v>31</v>
      </c>
      <c r="AD3578" s="1" t="s">
        <v>607</v>
      </c>
      <c r="AE3578" s="1" t="s">
        <v>9809</v>
      </c>
    </row>
    <row r="3579" spans="1:72" ht="13.5" customHeight="1">
      <c r="A3579" s="4" t="str">
        <f t="shared" si="107"/>
        <v>1702_각남면_0142</v>
      </c>
      <c r="B3579" s="1">
        <v>1702</v>
      </c>
      <c r="C3579" s="1" t="s">
        <v>12741</v>
      </c>
      <c r="D3579" s="1" t="s">
        <v>12742</v>
      </c>
      <c r="E3579" s="1">
        <v>3578</v>
      </c>
      <c r="F3579" s="1">
        <v>14</v>
      </c>
      <c r="G3579" s="1" t="s">
        <v>5168</v>
      </c>
      <c r="H3579" s="1" t="s">
        <v>7064</v>
      </c>
      <c r="I3579" s="1">
        <v>13</v>
      </c>
      <c r="L3579" s="1">
        <v>2</v>
      </c>
      <c r="M3579" s="1" t="s">
        <v>762</v>
      </c>
      <c r="N3579" s="1" t="s">
        <v>9381</v>
      </c>
      <c r="S3579" s="1" t="s">
        <v>121</v>
      </c>
      <c r="T3579" s="1" t="s">
        <v>7224</v>
      </c>
      <c r="Y3579" s="1" t="s">
        <v>14187</v>
      </c>
      <c r="Z3579" s="1" t="s">
        <v>9382</v>
      </c>
      <c r="AC3579" s="1">
        <v>2</v>
      </c>
      <c r="AD3579" s="1" t="s">
        <v>14189</v>
      </c>
      <c r="AE3579" s="1" t="s">
        <v>14190</v>
      </c>
      <c r="AF3579" s="1" t="s">
        <v>14188</v>
      </c>
      <c r="AG3579" s="1" t="s">
        <v>14191</v>
      </c>
    </row>
    <row r="3580" spans="1:72" ht="13.5" customHeight="1">
      <c r="A3580" s="4" t="str">
        <f t="shared" si="107"/>
        <v>1702_각남면_0142</v>
      </c>
      <c r="B3580" s="1">
        <v>1702</v>
      </c>
      <c r="C3580" s="1" t="s">
        <v>12741</v>
      </c>
      <c r="D3580" s="1" t="s">
        <v>12742</v>
      </c>
      <c r="E3580" s="1">
        <v>3579</v>
      </c>
      <c r="F3580" s="1">
        <v>14</v>
      </c>
      <c r="G3580" s="1" t="s">
        <v>5168</v>
      </c>
      <c r="H3580" s="1" t="s">
        <v>7064</v>
      </c>
      <c r="I3580" s="1">
        <v>13</v>
      </c>
      <c r="L3580" s="1">
        <v>3</v>
      </c>
      <c r="M3580" s="1" t="s">
        <v>14715</v>
      </c>
      <c r="N3580" s="1" t="s">
        <v>14716</v>
      </c>
      <c r="T3580" s="1" t="s">
        <v>14194</v>
      </c>
      <c r="U3580" s="1" t="s">
        <v>991</v>
      </c>
      <c r="V3580" s="1" t="s">
        <v>12932</v>
      </c>
      <c r="W3580" s="1" t="s">
        <v>148</v>
      </c>
      <c r="X3580" s="1" t="s">
        <v>11263</v>
      </c>
      <c r="Y3580" s="1" t="s">
        <v>127</v>
      </c>
      <c r="Z3580" s="1" t="s">
        <v>8036</v>
      </c>
      <c r="AC3580" s="1">
        <v>42</v>
      </c>
      <c r="AD3580" s="1" t="s">
        <v>266</v>
      </c>
      <c r="AE3580" s="1" t="s">
        <v>9788</v>
      </c>
      <c r="AJ3580" s="1" t="s">
        <v>17</v>
      </c>
      <c r="AK3580" s="1" t="s">
        <v>9936</v>
      </c>
      <c r="AL3580" s="1" t="s">
        <v>149</v>
      </c>
      <c r="AM3580" s="1" t="s">
        <v>9962</v>
      </c>
      <c r="AT3580" s="1" t="s">
        <v>46</v>
      </c>
      <c r="AU3580" s="1" t="s">
        <v>7417</v>
      </c>
      <c r="AV3580" s="1" t="s">
        <v>5662</v>
      </c>
      <c r="AW3580" s="1" t="s">
        <v>10782</v>
      </c>
      <c r="BG3580" s="1" t="s">
        <v>46</v>
      </c>
      <c r="BH3580" s="1" t="s">
        <v>7417</v>
      </c>
      <c r="BI3580" s="1" t="s">
        <v>5663</v>
      </c>
      <c r="BJ3580" s="1" t="s">
        <v>11431</v>
      </c>
      <c r="BK3580" s="1" t="s">
        <v>685</v>
      </c>
      <c r="BL3580" s="1" t="s">
        <v>13520</v>
      </c>
      <c r="BM3580" s="1" t="s">
        <v>5384</v>
      </c>
      <c r="BN3580" s="1" t="s">
        <v>11427</v>
      </c>
      <c r="BO3580" s="1" t="s">
        <v>194</v>
      </c>
      <c r="BP3580" s="1" t="s">
        <v>7558</v>
      </c>
      <c r="BQ3580" s="1" t="s">
        <v>5672</v>
      </c>
      <c r="BR3580" s="1" t="s">
        <v>12515</v>
      </c>
      <c r="BS3580" s="1" t="s">
        <v>97</v>
      </c>
      <c r="BT3580" s="1" t="s">
        <v>9880</v>
      </c>
    </row>
    <row r="3581" spans="1:72" ht="13.5" customHeight="1">
      <c r="A3581" s="4" t="str">
        <f t="shared" si="107"/>
        <v>1702_각남면_0142</v>
      </c>
      <c r="B3581" s="1">
        <v>1702</v>
      </c>
      <c r="C3581" s="1" t="s">
        <v>12741</v>
      </c>
      <c r="D3581" s="1" t="s">
        <v>12742</v>
      </c>
      <c r="E3581" s="1">
        <v>3580</v>
      </c>
      <c r="F3581" s="1">
        <v>14</v>
      </c>
      <c r="G3581" s="1" t="s">
        <v>5168</v>
      </c>
      <c r="H3581" s="1" t="s">
        <v>7064</v>
      </c>
      <c r="I3581" s="1">
        <v>13</v>
      </c>
      <c r="L3581" s="1">
        <v>3</v>
      </c>
      <c r="M3581" s="1" t="s">
        <v>14715</v>
      </c>
      <c r="N3581" s="1" t="s">
        <v>14716</v>
      </c>
      <c r="S3581" s="1" t="s">
        <v>49</v>
      </c>
      <c r="T3581" s="1" t="s">
        <v>2878</v>
      </c>
      <c r="U3581" s="1" t="s">
        <v>128</v>
      </c>
      <c r="V3581" s="1" t="s">
        <v>7236</v>
      </c>
      <c r="W3581" s="1" t="s">
        <v>253</v>
      </c>
      <c r="X3581" s="1" t="s">
        <v>7755</v>
      </c>
      <c r="Y3581" s="1" t="s">
        <v>5673</v>
      </c>
      <c r="Z3581" s="1" t="s">
        <v>9383</v>
      </c>
      <c r="AC3581" s="1">
        <v>23</v>
      </c>
      <c r="AD3581" s="1" t="s">
        <v>89</v>
      </c>
      <c r="AE3581" s="1" t="s">
        <v>8127</v>
      </c>
      <c r="AJ3581" s="1" t="s">
        <v>17</v>
      </c>
      <c r="AK3581" s="1" t="s">
        <v>9936</v>
      </c>
      <c r="AL3581" s="1" t="s">
        <v>97</v>
      </c>
      <c r="AM3581" s="1" t="s">
        <v>9880</v>
      </c>
      <c r="AT3581" s="1" t="s">
        <v>259</v>
      </c>
      <c r="AU3581" s="1" t="s">
        <v>13350</v>
      </c>
      <c r="AV3581" s="1" t="s">
        <v>1169</v>
      </c>
      <c r="AW3581" s="1" t="s">
        <v>8063</v>
      </c>
      <c r="BG3581" s="1" t="s">
        <v>259</v>
      </c>
      <c r="BH3581" s="1" t="s">
        <v>13516</v>
      </c>
      <c r="BI3581" s="1" t="s">
        <v>4018</v>
      </c>
      <c r="BJ3581" s="1" t="s">
        <v>9609</v>
      </c>
      <c r="BK3581" s="1" t="s">
        <v>46</v>
      </c>
      <c r="BL3581" s="1" t="s">
        <v>7417</v>
      </c>
      <c r="BM3581" s="1" t="s">
        <v>5222</v>
      </c>
      <c r="BN3581" s="1" t="s">
        <v>10773</v>
      </c>
      <c r="BO3581" s="1" t="s">
        <v>46</v>
      </c>
      <c r="BP3581" s="1" t="s">
        <v>7417</v>
      </c>
      <c r="BQ3581" s="1" t="s">
        <v>15950</v>
      </c>
      <c r="BR3581" s="1" t="s">
        <v>14088</v>
      </c>
      <c r="BS3581" s="1" t="s">
        <v>97</v>
      </c>
      <c r="BT3581" s="1" t="s">
        <v>9880</v>
      </c>
    </row>
    <row r="3582" spans="1:72" ht="13.5" customHeight="1">
      <c r="A3582" s="4" t="str">
        <f t="shared" si="107"/>
        <v>1702_각남면_0142</v>
      </c>
      <c r="B3582" s="1">
        <v>1702</v>
      </c>
      <c r="C3582" s="1" t="s">
        <v>12741</v>
      </c>
      <c r="D3582" s="1" t="s">
        <v>12742</v>
      </c>
      <c r="E3582" s="1">
        <v>3581</v>
      </c>
      <c r="F3582" s="1">
        <v>14</v>
      </c>
      <c r="G3582" s="1" t="s">
        <v>5168</v>
      </c>
      <c r="H3582" s="1" t="s">
        <v>7064</v>
      </c>
      <c r="I3582" s="1">
        <v>13</v>
      </c>
      <c r="L3582" s="1">
        <v>3</v>
      </c>
      <c r="M3582" s="1" t="s">
        <v>14715</v>
      </c>
      <c r="N3582" s="1" t="s">
        <v>14716</v>
      </c>
      <c r="S3582" s="1" t="s">
        <v>929</v>
      </c>
      <c r="T3582" s="1" t="s">
        <v>7239</v>
      </c>
      <c r="U3582" s="1" t="s">
        <v>128</v>
      </c>
      <c r="V3582" s="1" t="s">
        <v>7236</v>
      </c>
      <c r="Y3582" s="1" t="s">
        <v>3445</v>
      </c>
      <c r="Z3582" s="1" t="s">
        <v>8679</v>
      </c>
      <c r="AC3582" s="1">
        <v>50</v>
      </c>
      <c r="AD3582" s="1" t="s">
        <v>782</v>
      </c>
      <c r="AE3582" s="1" t="s">
        <v>9814</v>
      </c>
    </row>
    <row r="3583" spans="1:72" ht="13.5" customHeight="1">
      <c r="A3583" s="4" t="str">
        <f t="shared" si="107"/>
        <v>1702_각남면_0142</v>
      </c>
      <c r="B3583" s="1">
        <v>1702</v>
      </c>
      <c r="C3583" s="1" t="s">
        <v>12741</v>
      </c>
      <c r="D3583" s="1" t="s">
        <v>12742</v>
      </c>
      <c r="E3583" s="1">
        <v>3582</v>
      </c>
      <c r="F3583" s="1">
        <v>14</v>
      </c>
      <c r="G3583" s="1" t="s">
        <v>5168</v>
      </c>
      <c r="H3583" s="1" t="s">
        <v>7064</v>
      </c>
      <c r="I3583" s="1">
        <v>13</v>
      </c>
      <c r="L3583" s="1">
        <v>3</v>
      </c>
      <c r="M3583" s="1" t="s">
        <v>14715</v>
      </c>
      <c r="N3583" s="1" t="s">
        <v>14716</v>
      </c>
      <c r="S3583" s="1" t="s">
        <v>68</v>
      </c>
      <c r="T3583" s="1" t="s">
        <v>7222</v>
      </c>
      <c r="Y3583" s="1" t="s">
        <v>5344</v>
      </c>
      <c r="Z3583" s="1" t="s">
        <v>9384</v>
      </c>
      <c r="AC3583" s="1">
        <v>4</v>
      </c>
      <c r="AD3583" s="1" t="s">
        <v>103</v>
      </c>
      <c r="AE3583" s="1" t="s">
        <v>9769</v>
      </c>
    </row>
    <row r="3584" spans="1:72" ht="13.5" customHeight="1">
      <c r="A3584" s="4" t="str">
        <f t="shared" si="107"/>
        <v>1702_각남면_0142</v>
      </c>
      <c r="B3584" s="1">
        <v>1702</v>
      </c>
      <c r="C3584" s="1" t="s">
        <v>12741</v>
      </c>
      <c r="D3584" s="1" t="s">
        <v>12742</v>
      </c>
      <c r="E3584" s="1">
        <v>3583</v>
      </c>
      <c r="F3584" s="1">
        <v>14</v>
      </c>
      <c r="G3584" s="1" t="s">
        <v>5168</v>
      </c>
      <c r="H3584" s="1" t="s">
        <v>7064</v>
      </c>
      <c r="I3584" s="1">
        <v>13</v>
      </c>
      <c r="L3584" s="1">
        <v>3</v>
      </c>
      <c r="M3584" s="1" t="s">
        <v>14715</v>
      </c>
      <c r="N3584" s="1" t="s">
        <v>14716</v>
      </c>
      <c r="S3584" s="1" t="s">
        <v>64</v>
      </c>
      <c r="T3584" s="1" t="s">
        <v>7221</v>
      </c>
      <c r="Y3584" s="1" t="s">
        <v>1389</v>
      </c>
      <c r="Z3584" s="1" t="s">
        <v>8120</v>
      </c>
      <c r="AC3584" s="1">
        <v>3</v>
      </c>
      <c r="AD3584" s="1" t="s">
        <v>217</v>
      </c>
      <c r="AE3584" s="1" t="s">
        <v>9783</v>
      </c>
      <c r="AF3584" s="1" t="s">
        <v>100</v>
      </c>
      <c r="AG3584" s="1" t="s">
        <v>9819</v>
      </c>
    </row>
    <row r="3585" spans="1:72" ht="13.5" customHeight="1">
      <c r="A3585" s="4" t="str">
        <f t="shared" si="107"/>
        <v>1702_각남면_0142</v>
      </c>
      <c r="B3585" s="1">
        <v>1702</v>
      </c>
      <c r="C3585" s="1" t="s">
        <v>12741</v>
      </c>
      <c r="D3585" s="1" t="s">
        <v>12742</v>
      </c>
      <c r="E3585" s="1">
        <v>3584</v>
      </c>
      <c r="F3585" s="1">
        <v>14</v>
      </c>
      <c r="G3585" s="1" t="s">
        <v>5168</v>
      </c>
      <c r="H3585" s="1" t="s">
        <v>7064</v>
      </c>
      <c r="I3585" s="1">
        <v>13</v>
      </c>
      <c r="L3585" s="1">
        <v>4</v>
      </c>
      <c r="M3585" s="1" t="s">
        <v>2202</v>
      </c>
      <c r="N3585" s="1" t="s">
        <v>9385</v>
      </c>
      <c r="T3585" s="1" t="s">
        <v>14194</v>
      </c>
      <c r="U3585" s="1" t="s">
        <v>1520</v>
      </c>
      <c r="V3585" s="1" t="s">
        <v>7413</v>
      </c>
      <c r="Y3585" s="1" t="s">
        <v>2202</v>
      </c>
      <c r="Z3585" s="1" t="s">
        <v>9385</v>
      </c>
      <c r="AC3585" s="1">
        <v>54</v>
      </c>
      <c r="AD3585" s="1" t="s">
        <v>323</v>
      </c>
      <c r="AE3585" s="1" t="s">
        <v>9795</v>
      </c>
      <c r="AJ3585" s="1" t="s">
        <v>17</v>
      </c>
      <c r="AK3585" s="1" t="s">
        <v>9936</v>
      </c>
      <c r="AL3585" s="1" t="s">
        <v>97</v>
      </c>
      <c r="AM3585" s="1" t="s">
        <v>9880</v>
      </c>
      <c r="AN3585" s="1" t="s">
        <v>5674</v>
      </c>
      <c r="AO3585" s="1" t="s">
        <v>8130</v>
      </c>
      <c r="AP3585" s="1" t="s">
        <v>55</v>
      </c>
      <c r="AQ3585" s="1" t="s">
        <v>7306</v>
      </c>
      <c r="AR3585" s="1" t="s">
        <v>625</v>
      </c>
      <c r="AS3585" s="1" t="s">
        <v>13325</v>
      </c>
      <c r="AT3585" s="1" t="s">
        <v>57</v>
      </c>
      <c r="AU3585" s="1" t="s">
        <v>7320</v>
      </c>
      <c r="AV3585" s="1" t="s">
        <v>497</v>
      </c>
      <c r="AW3585" s="1" t="s">
        <v>7898</v>
      </c>
      <c r="BB3585" s="1" t="s">
        <v>141</v>
      </c>
      <c r="BC3585" s="1" t="s">
        <v>7634</v>
      </c>
      <c r="BD3585" s="1" t="s">
        <v>1782</v>
      </c>
      <c r="BE3585" s="1" t="s">
        <v>8244</v>
      </c>
      <c r="BG3585" s="1" t="s">
        <v>57</v>
      </c>
      <c r="BH3585" s="1" t="s">
        <v>7320</v>
      </c>
      <c r="BI3585" s="1" t="s">
        <v>3639</v>
      </c>
      <c r="BJ3585" s="1" t="s">
        <v>10580</v>
      </c>
      <c r="BK3585" s="1" t="s">
        <v>57</v>
      </c>
      <c r="BL3585" s="1" t="s">
        <v>7320</v>
      </c>
      <c r="BM3585" s="1" t="s">
        <v>5675</v>
      </c>
      <c r="BN3585" s="1" t="s">
        <v>15302</v>
      </c>
      <c r="BO3585" s="1" t="s">
        <v>57</v>
      </c>
      <c r="BP3585" s="1" t="s">
        <v>7320</v>
      </c>
      <c r="BQ3585" s="1" t="s">
        <v>3373</v>
      </c>
      <c r="BR3585" s="1" t="s">
        <v>9416</v>
      </c>
      <c r="BS3585" s="1" t="s">
        <v>416</v>
      </c>
      <c r="BT3585" s="1" t="s">
        <v>8868</v>
      </c>
    </row>
    <row r="3586" spans="1:72" ht="13.5" customHeight="1">
      <c r="A3586" s="4" t="str">
        <f t="shared" si="107"/>
        <v>1702_각남면_0142</v>
      </c>
      <c r="B3586" s="1">
        <v>1702</v>
      </c>
      <c r="C3586" s="1" t="s">
        <v>12741</v>
      </c>
      <c r="D3586" s="1" t="s">
        <v>12742</v>
      </c>
      <c r="E3586" s="1">
        <v>3585</v>
      </c>
      <c r="F3586" s="1">
        <v>14</v>
      </c>
      <c r="G3586" s="1" t="s">
        <v>5168</v>
      </c>
      <c r="H3586" s="1" t="s">
        <v>7064</v>
      </c>
      <c r="I3586" s="1">
        <v>13</v>
      </c>
      <c r="L3586" s="1">
        <v>4</v>
      </c>
      <c r="M3586" s="1" t="s">
        <v>2202</v>
      </c>
      <c r="N3586" s="1" t="s">
        <v>9385</v>
      </c>
      <c r="S3586" s="1" t="s">
        <v>49</v>
      </c>
      <c r="T3586" s="1" t="s">
        <v>2878</v>
      </c>
      <c r="U3586" s="1" t="s">
        <v>50</v>
      </c>
      <c r="V3586" s="1" t="s">
        <v>7304</v>
      </c>
      <c r="Y3586" s="1" t="s">
        <v>4798</v>
      </c>
      <c r="Z3586" s="1" t="s">
        <v>9386</v>
      </c>
      <c r="AC3586" s="1">
        <v>49</v>
      </c>
      <c r="AD3586" s="1" t="s">
        <v>145</v>
      </c>
      <c r="AE3586" s="1" t="s">
        <v>9775</v>
      </c>
      <c r="AJ3586" s="1" t="s">
        <v>17</v>
      </c>
      <c r="AK3586" s="1" t="s">
        <v>9936</v>
      </c>
      <c r="AL3586" s="1" t="s">
        <v>828</v>
      </c>
      <c r="AM3586" s="1" t="s">
        <v>9963</v>
      </c>
      <c r="AN3586" s="1" t="s">
        <v>5386</v>
      </c>
      <c r="AO3586" s="1" t="s">
        <v>10051</v>
      </c>
      <c r="AP3586" s="1" t="s">
        <v>55</v>
      </c>
      <c r="AQ3586" s="1" t="s">
        <v>7306</v>
      </c>
      <c r="AR3586" s="1" t="s">
        <v>5352</v>
      </c>
      <c r="AS3586" s="1" t="s">
        <v>13275</v>
      </c>
      <c r="AT3586" s="1" t="s">
        <v>57</v>
      </c>
      <c r="AU3586" s="1" t="s">
        <v>7320</v>
      </c>
      <c r="AV3586" s="1" t="s">
        <v>4296</v>
      </c>
      <c r="AW3586" s="1" t="s">
        <v>10640</v>
      </c>
      <c r="BB3586" s="1" t="s">
        <v>141</v>
      </c>
      <c r="BC3586" s="1" t="s">
        <v>7634</v>
      </c>
      <c r="BD3586" s="1" t="s">
        <v>1516</v>
      </c>
      <c r="BE3586" s="1" t="s">
        <v>8759</v>
      </c>
      <c r="BG3586" s="1" t="s">
        <v>57</v>
      </c>
      <c r="BH3586" s="1" t="s">
        <v>7320</v>
      </c>
      <c r="BI3586" s="1" t="s">
        <v>1628</v>
      </c>
      <c r="BJ3586" s="1" t="s">
        <v>8950</v>
      </c>
      <c r="BK3586" s="1" t="s">
        <v>57</v>
      </c>
      <c r="BL3586" s="1" t="s">
        <v>7320</v>
      </c>
      <c r="BM3586" s="1" t="s">
        <v>5676</v>
      </c>
      <c r="BN3586" s="1" t="s">
        <v>11894</v>
      </c>
      <c r="BO3586" s="1" t="s">
        <v>46</v>
      </c>
      <c r="BP3586" s="1" t="s">
        <v>7417</v>
      </c>
      <c r="BQ3586" s="1" t="s">
        <v>5677</v>
      </c>
      <c r="BR3586" s="1" t="s">
        <v>13679</v>
      </c>
      <c r="BS3586" s="1" t="s">
        <v>828</v>
      </c>
      <c r="BT3586" s="1" t="s">
        <v>9963</v>
      </c>
    </row>
    <row r="3587" spans="1:72" ht="13.5" customHeight="1">
      <c r="A3587" s="4" t="str">
        <f t="shared" si="107"/>
        <v>1702_각남면_0142</v>
      </c>
      <c r="B3587" s="1">
        <v>1702</v>
      </c>
      <c r="C3587" s="1" t="s">
        <v>12741</v>
      </c>
      <c r="D3587" s="1" t="s">
        <v>12742</v>
      </c>
      <c r="E3587" s="1">
        <v>3586</v>
      </c>
      <c r="F3587" s="1">
        <v>14</v>
      </c>
      <c r="G3587" s="1" t="s">
        <v>5168</v>
      </c>
      <c r="H3587" s="1" t="s">
        <v>7064</v>
      </c>
      <c r="I3587" s="1">
        <v>13</v>
      </c>
      <c r="L3587" s="1">
        <v>4</v>
      </c>
      <c r="M3587" s="1" t="s">
        <v>2202</v>
      </c>
      <c r="N3587" s="1" t="s">
        <v>9385</v>
      </c>
      <c r="S3587" s="1" t="s">
        <v>64</v>
      </c>
      <c r="T3587" s="1" t="s">
        <v>7221</v>
      </c>
      <c r="Y3587" s="1" t="s">
        <v>12722</v>
      </c>
      <c r="Z3587" s="1" t="s">
        <v>13088</v>
      </c>
      <c r="AF3587" s="1" t="s">
        <v>239</v>
      </c>
      <c r="AG3587" s="1" t="s">
        <v>9824</v>
      </c>
    </row>
    <row r="3588" spans="1:72" ht="13.5" customHeight="1">
      <c r="A3588" s="4" t="str">
        <f t="shared" si="107"/>
        <v>1702_각남면_0142</v>
      </c>
      <c r="B3588" s="1">
        <v>1702</v>
      </c>
      <c r="C3588" s="1" t="s">
        <v>12741</v>
      </c>
      <c r="D3588" s="1" t="s">
        <v>12742</v>
      </c>
      <c r="E3588" s="1">
        <v>3587</v>
      </c>
      <c r="F3588" s="1">
        <v>14</v>
      </c>
      <c r="G3588" s="1" t="s">
        <v>5168</v>
      </c>
      <c r="H3588" s="1" t="s">
        <v>7064</v>
      </c>
      <c r="I3588" s="1">
        <v>13</v>
      </c>
      <c r="L3588" s="1">
        <v>4</v>
      </c>
      <c r="M3588" s="1" t="s">
        <v>2202</v>
      </c>
      <c r="N3588" s="1" t="s">
        <v>9385</v>
      </c>
      <c r="S3588" s="1" t="s">
        <v>68</v>
      </c>
      <c r="T3588" s="1" t="s">
        <v>7222</v>
      </c>
      <c r="Y3588" s="1" t="s">
        <v>12716</v>
      </c>
      <c r="Z3588" s="1" t="s">
        <v>13087</v>
      </c>
      <c r="AC3588" s="1">
        <v>12</v>
      </c>
      <c r="AD3588" s="1" t="s">
        <v>736</v>
      </c>
      <c r="AE3588" s="1" t="s">
        <v>9813</v>
      </c>
    </row>
    <row r="3589" spans="1:72" ht="13.5" customHeight="1">
      <c r="A3589" s="4" t="str">
        <f t="shared" si="107"/>
        <v>1702_각남면_0142</v>
      </c>
      <c r="B3589" s="1">
        <v>1702</v>
      </c>
      <c r="C3589" s="1" t="s">
        <v>12741</v>
      </c>
      <c r="D3589" s="1" t="s">
        <v>12742</v>
      </c>
      <c r="E3589" s="1">
        <v>3588</v>
      </c>
      <c r="F3589" s="1">
        <v>14</v>
      </c>
      <c r="G3589" s="1" t="s">
        <v>5168</v>
      </c>
      <c r="H3589" s="1" t="s">
        <v>7064</v>
      </c>
      <c r="I3589" s="1">
        <v>13</v>
      </c>
      <c r="L3589" s="1">
        <v>5</v>
      </c>
      <c r="M3589" s="1" t="s">
        <v>3654</v>
      </c>
      <c r="N3589" s="1" t="s">
        <v>12761</v>
      </c>
      <c r="T3589" s="1" t="s">
        <v>14194</v>
      </c>
      <c r="U3589" s="1" t="s">
        <v>5678</v>
      </c>
      <c r="V3589" s="1" t="s">
        <v>7661</v>
      </c>
      <c r="W3589" s="1" t="s">
        <v>76</v>
      </c>
      <c r="X3589" s="1" t="s">
        <v>12974</v>
      </c>
      <c r="Y3589" s="1" t="s">
        <v>3655</v>
      </c>
      <c r="Z3589" s="1" t="s">
        <v>8744</v>
      </c>
      <c r="AC3589" s="1">
        <v>45</v>
      </c>
      <c r="AD3589" s="1" t="s">
        <v>203</v>
      </c>
      <c r="AE3589" s="1" t="s">
        <v>9782</v>
      </c>
      <c r="AJ3589" s="1" t="s">
        <v>17</v>
      </c>
      <c r="AK3589" s="1" t="s">
        <v>9936</v>
      </c>
      <c r="AL3589" s="1" t="s">
        <v>79</v>
      </c>
      <c r="AM3589" s="1" t="s">
        <v>13206</v>
      </c>
      <c r="AT3589" s="1" t="s">
        <v>46</v>
      </c>
      <c r="AU3589" s="1" t="s">
        <v>7417</v>
      </c>
      <c r="AV3589" s="1" t="s">
        <v>1608</v>
      </c>
      <c r="AW3589" s="1" t="s">
        <v>8713</v>
      </c>
      <c r="BG3589" s="1" t="s">
        <v>46</v>
      </c>
      <c r="BH3589" s="1" t="s">
        <v>7417</v>
      </c>
      <c r="BI3589" s="1" t="s">
        <v>5679</v>
      </c>
      <c r="BJ3589" s="1" t="s">
        <v>11432</v>
      </c>
      <c r="BK3589" s="1" t="s">
        <v>46</v>
      </c>
      <c r="BL3589" s="1" t="s">
        <v>7417</v>
      </c>
      <c r="BM3589" s="1" t="s">
        <v>5680</v>
      </c>
      <c r="BN3589" s="1" t="s">
        <v>11895</v>
      </c>
      <c r="BO3589" s="1" t="s">
        <v>46</v>
      </c>
      <c r="BP3589" s="1" t="s">
        <v>7417</v>
      </c>
      <c r="BQ3589" s="1" t="s">
        <v>1561</v>
      </c>
      <c r="BR3589" s="1" t="s">
        <v>8181</v>
      </c>
      <c r="BS3589" s="1" t="s">
        <v>86</v>
      </c>
      <c r="BT3589" s="1" t="s">
        <v>9892</v>
      </c>
    </row>
    <row r="3590" spans="1:72" ht="13.5" customHeight="1">
      <c r="A3590" s="4" t="str">
        <f t="shared" si="107"/>
        <v>1702_각남면_0142</v>
      </c>
      <c r="B3590" s="1">
        <v>1702</v>
      </c>
      <c r="C3590" s="1" t="s">
        <v>12741</v>
      </c>
      <c r="D3590" s="1" t="s">
        <v>12742</v>
      </c>
      <c r="E3590" s="1">
        <v>3589</v>
      </c>
      <c r="F3590" s="1">
        <v>14</v>
      </c>
      <c r="G3590" s="1" t="s">
        <v>5168</v>
      </c>
      <c r="H3590" s="1" t="s">
        <v>7064</v>
      </c>
      <c r="I3590" s="1">
        <v>13</v>
      </c>
      <c r="L3590" s="1">
        <v>5</v>
      </c>
      <c r="M3590" s="1" t="s">
        <v>3654</v>
      </c>
      <c r="N3590" s="1" t="s">
        <v>12761</v>
      </c>
      <c r="S3590" s="1" t="s">
        <v>49</v>
      </c>
      <c r="T3590" s="1" t="s">
        <v>2878</v>
      </c>
      <c r="U3590" s="1" t="s">
        <v>50</v>
      </c>
      <c r="V3590" s="1" t="s">
        <v>7304</v>
      </c>
      <c r="Y3590" s="1" t="s">
        <v>2335</v>
      </c>
      <c r="Z3590" s="1" t="s">
        <v>13083</v>
      </c>
      <c r="AC3590" s="1">
        <v>31</v>
      </c>
      <c r="AD3590" s="1" t="s">
        <v>607</v>
      </c>
      <c r="AE3590" s="1" t="s">
        <v>9809</v>
      </c>
      <c r="AJ3590" s="1" t="s">
        <v>17</v>
      </c>
      <c r="AK3590" s="1" t="s">
        <v>9936</v>
      </c>
      <c r="AL3590" s="1" t="s">
        <v>97</v>
      </c>
      <c r="AM3590" s="1" t="s">
        <v>9880</v>
      </c>
      <c r="AN3590" s="1" t="s">
        <v>5392</v>
      </c>
      <c r="AO3590" s="1" t="s">
        <v>10052</v>
      </c>
      <c r="AP3590" s="1" t="s">
        <v>55</v>
      </c>
      <c r="AQ3590" s="1" t="s">
        <v>7306</v>
      </c>
      <c r="AR3590" s="1" t="s">
        <v>5393</v>
      </c>
      <c r="AS3590" s="1" t="s">
        <v>13306</v>
      </c>
      <c r="AT3590" s="1" t="s">
        <v>46</v>
      </c>
      <c r="AU3590" s="1" t="s">
        <v>7417</v>
      </c>
      <c r="AV3590" s="1" t="s">
        <v>5681</v>
      </c>
      <c r="AW3590" s="1" t="s">
        <v>7901</v>
      </c>
      <c r="BB3590" s="1" t="s">
        <v>141</v>
      </c>
      <c r="BC3590" s="1" t="s">
        <v>7634</v>
      </c>
      <c r="BD3590" s="1" t="s">
        <v>4049</v>
      </c>
      <c r="BE3590" s="1" t="s">
        <v>8870</v>
      </c>
      <c r="BG3590" s="1" t="s">
        <v>46</v>
      </c>
      <c r="BH3590" s="1" t="s">
        <v>7417</v>
      </c>
      <c r="BI3590" s="1" t="s">
        <v>5682</v>
      </c>
      <c r="BJ3590" s="1" t="s">
        <v>11433</v>
      </c>
      <c r="BK3590" s="1" t="s">
        <v>189</v>
      </c>
      <c r="BL3590" s="1" t="s">
        <v>7414</v>
      </c>
      <c r="BM3590" s="1" t="s">
        <v>5683</v>
      </c>
      <c r="BN3590" s="1" t="s">
        <v>11896</v>
      </c>
      <c r="BO3590" s="1" t="s">
        <v>46</v>
      </c>
      <c r="BP3590" s="1" t="s">
        <v>7417</v>
      </c>
      <c r="BQ3590" s="1" t="s">
        <v>5684</v>
      </c>
      <c r="BR3590" s="1" t="s">
        <v>12516</v>
      </c>
      <c r="BS3590" s="1" t="s">
        <v>97</v>
      </c>
      <c r="BT3590" s="1" t="s">
        <v>9880</v>
      </c>
    </row>
    <row r="3591" spans="1:72" ht="13.5" customHeight="1">
      <c r="A3591" s="4" t="str">
        <f t="shared" si="107"/>
        <v>1702_각남면_0142</v>
      </c>
      <c r="B3591" s="1">
        <v>1702</v>
      </c>
      <c r="C3591" s="1" t="s">
        <v>12741</v>
      </c>
      <c r="D3591" s="1" t="s">
        <v>12742</v>
      </c>
      <c r="E3591" s="1">
        <v>3590</v>
      </c>
      <c r="F3591" s="1">
        <v>14</v>
      </c>
      <c r="G3591" s="1" t="s">
        <v>5168</v>
      </c>
      <c r="H3591" s="1" t="s">
        <v>7064</v>
      </c>
      <c r="I3591" s="1">
        <v>13</v>
      </c>
      <c r="L3591" s="1">
        <v>5</v>
      </c>
      <c r="M3591" s="1" t="s">
        <v>3654</v>
      </c>
      <c r="N3591" s="1" t="s">
        <v>12761</v>
      </c>
      <c r="S3591" s="1" t="s">
        <v>64</v>
      </c>
      <c r="T3591" s="1" t="s">
        <v>7221</v>
      </c>
      <c r="Y3591" s="1" t="s">
        <v>5685</v>
      </c>
      <c r="Z3591" s="1" t="s">
        <v>9023</v>
      </c>
      <c r="AC3591" s="1">
        <v>13</v>
      </c>
      <c r="AD3591" s="1" t="s">
        <v>717</v>
      </c>
      <c r="AE3591" s="1" t="s">
        <v>9812</v>
      </c>
    </row>
    <row r="3592" spans="1:72" ht="13.5" customHeight="1">
      <c r="A3592" s="4" t="str">
        <f t="shared" ref="A3592:A3618" si="108">HYPERLINK("http://kyu.snu.ac.kr/sdhj/index.jsp?type=hj/GK14658_00IH_0001_0142.jpg","1702_각남면_0142")</f>
        <v>1702_각남면_0142</v>
      </c>
      <c r="B3592" s="1">
        <v>1702</v>
      </c>
      <c r="C3592" s="1" t="s">
        <v>12741</v>
      </c>
      <c r="D3592" s="1" t="s">
        <v>12742</v>
      </c>
      <c r="E3592" s="1">
        <v>3591</v>
      </c>
      <c r="F3592" s="1">
        <v>14</v>
      </c>
      <c r="G3592" s="1" t="s">
        <v>5168</v>
      </c>
      <c r="H3592" s="1" t="s">
        <v>7064</v>
      </c>
      <c r="I3592" s="1">
        <v>13</v>
      </c>
      <c r="L3592" s="1">
        <v>5</v>
      </c>
      <c r="M3592" s="1" t="s">
        <v>3654</v>
      </c>
      <c r="N3592" s="1" t="s">
        <v>12761</v>
      </c>
      <c r="S3592" s="1" t="s">
        <v>64</v>
      </c>
      <c r="T3592" s="1" t="s">
        <v>7221</v>
      </c>
      <c r="Y3592" s="1" t="s">
        <v>15575</v>
      </c>
      <c r="Z3592" s="1" t="s">
        <v>9295</v>
      </c>
      <c r="AC3592" s="1">
        <v>8</v>
      </c>
      <c r="AD3592" s="1" t="s">
        <v>184</v>
      </c>
      <c r="AE3592" s="1" t="s">
        <v>9781</v>
      </c>
    </row>
    <row r="3593" spans="1:72" ht="13.5" customHeight="1">
      <c r="A3593" s="4" t="str">
        <f t="shared" si="108"/>
        <v>1702_각남면_0142</v>
      </c>
      <c r="B3593" s="1">
        <v>1702</v>
      </c>
      <c r="C3593" s="1" t="s">
        <v>12741</v>
      </c>
      <c r="D3593" s="1" t="s">
        <v>12742</v>
      </c>
      <c r="E3593" s="1">
        <v>3592</v>
      </c>
      <c r="F3593" s="1">
        <v>14</v>
      </c>
      <c r="G3593" s="1" t="s">
        <v>5168</v>
      </c>
      <c r="H3593" s="1" t="s">
        <v>7064</v>
      </c>
      <c r="I3593" s="1">
        <v>13</v>
      </c>
      <c r="L3593" s="1">
        <v>5</v>
      </c>
      <c r="M3593" s="1" t="s">
        <v>3654</v>
      </c>
      <c r="N3593" s="1" t="s">
        <v>12761</v>
      </c>
      <c r="S3593" s="1" t="s">
        <v>64</v>
      </c>
      <c r="T3593" s="1" t="s">
        <v>7221</v>
      </c>
      <c r="Y3593" s="1" t="s">
        <v>5686</v>
      </c>
      <c r="Z3593" s="1" t="s">
        <v>9387</v>
      </c>
      <c r="AC3593" s="1">
        <v>5</v>
      </c>
      <c r="AD3593" s="1" t="s">
        <v>319</v>
      </c>
      <c r="AE3593" s="1" t="s">
        <v>7865</v>
      </c>
    </row>
    <row r="3594" spans="1:72" ht="13.5" customHeight="1">
      <c r="A3594" s="4" t="str">
        <f t="shared" si="108"/>
        <v>1702_각남면_0142</v>
      </c>
      <c r="B3594" s="1">
        <v>1702</v>
      </c>
      <c r="C3594" s="1" t="s">
        <v>12741</v>
      </c>
      <c r="D3594" s="1" t="s">
        <v>12742</v>
      </c>
      <c r="E3594" s="1">
        <v>3593</v>
      </c>
      <c r="F3594" s="1">
        <v>14</v>
      </c>
      <c r="G3594" s="1" t="s">
        <v>5168</v>
      </c>
      <c r="H3594" s="1" t="s">
        <v>7064</v>
      </c>
      <c r="I3594" s="1">
        <v>13</v>
      </c>
      <c r="L3594" s="1">
        <v>5</v>
      </c>
      <c r="M3594" s="1" t="s">
        <v>3654</v>
      </c>
      <c r="N3594" s="1" t="s">
        <v>12761</v>
      </c>
      <c r="S3594" s="1" t="s">
        <v>64</v>
      </c>
      <c r="T3594" s="1" t="s">
        <v>7221</v>
      </c>
      <c r="Y3594" s="1" t="s">
        <v>5687</v>
      </c>
      <c r="Z3594" s="1" t="s">
        <v>9388</v>
      </c>
      <c r="AC3594" s="1">
        <v>3</v>
      </c>
      <c r="AD3594" s="1" t="s">
        <v>217</v>
      </c>
      <c r="AE3594" s="1" t="s">
        <v>9783</v>
      </c>
      <c r="AG3594" s="1" t="s">
        <v>15794</v>
      </c>
    </row>
    <row r="3595" spans="1:72" ht="13.5" customHeight="1">
      <c r="A3595" s="4" t="str">
        <f t="shared" si="108"/>
        <v>1702_각남면_0142</v>
      </c>
      <c r="B3595" s="1">
        <v>1702</v>
      </c>
      <c r="C3595" s="1" t="s">
        <v>12741</v>
      </c>
      <c r="D3595" s="1" t="s">
        <v>12742</v>
      </c>
      <c r="E3595" s="1">
        <v>3594</v>
      </c>
      <c r="F3595" s="1">
        <v>14</v>
      </c>
      <c r="G3595" s="1" t="s">
        <v>5168</v>
      </c>
      <c r="H3595" s="1" t="s">
        <v>7064</v>
      </c>
      <c r="I3595" s="1">
        <v>13</v>
      </c>
      <c r="L3595" s="1">
        <v>5</v>
      </c>
      <c r="M3595" s="1" t="s">
        <v>3654</v>
      </c>
      <c r="N3595" s="1" t="s">
        <v>12761</v>
      </c>
      <c r="S3595" s="1" t="s">
        <v>68</v>
      </c>
      <c r="T3595" s="1" t="s">
        <v>7222</v>
      </c>
      <c r="Y3595" s="1" t="s">
        <v>5688</v>
      </c>
      <c r="Z3595" s="1" t="s">
        <v>9389</v>
      </c>
      <c r="AC3595" s="1">
        <v>1</v>
      </c>
      <c r="AD3595" s="1" t="s">
        <v>284</v>
      </c>
      <c r="AE3595" s="1" t="s">
        <v>9789</v>
      </c>
      <c r="AF3595" s="1" t="s">
        <v>373</v>
      </c>
      <c r="AG3595" s="1" t="s">
        <v>15793</v>
      </c>
    </row>
    <row r="3596" spans="1:72" ht="13.5" customHeight="1">
      <c r="A3596" s="4" t="str">
        <f t="shared" si="108"/>
        <v>1702_각남면_0142</v>
      </c>
      <c r="B3596" s="1">
        <v>1702</v>
      </c>
      <c r="C3596" s="1" t="s">
        <v>12741</v>
      </c>
      <c r="D3596" s="1" t="s">
        <v>12742</v>
      </c>
      <c r="E3596" s="1">
        <v>3595</v>
      </c>
      <c r="F3596" s="1">
        <v>14</v>
      </c>
      <c r="G3596" s="1" t="s">
        <v>5168</v>
      </c>
      <c r="H3596" s="1" t="s">
        <v>7064</v>
      </c>
      <c r="I3596" s="1">
        <v>14</v>
      </c>
      <c r="J3596" s="1" t="s">
        <v>734</v>
      </c>
      <c r="K3596" s="1" t="s">
        <v>7156</v>
      </c>
      <c r="L3596" s="1">
        <v>1</v>
      </c>
      <c r="M3596" s="1" t="s">
        <v>734</v>
      </c>
      <c r="N3596" s="1" t="s">
        <v>7156</v>
      </c>
      <c r="T3596" s="1" t="s">
        <v>14194</v>
      </c>
      <c r="U3596" s="1" t="s">
        <v>1520</v>
      </c>
      <c r="V3596" s="1" t="s">
        <v>7413</v>
      </c>
      <c r="Y3596" s="1" t="s">
        <v>734</v>
      </c>
      <c r="Z3596" s="1" t="s">
        <v>7156</v>
      </c>
      <c r="AC3596" s="1">
        <v>45</v>
      </c>
      <c r="AD3596" s="1" t="s">
        <v>203</v>
      </c>
      <c r="AE3596" s="1" t="s">
        <v>9782</v>
      </c>
      <c r="AJ3596" s="1" t="s">
        <v>17</v>
      </c>
      <c r="AK3596" s="1" t="s">
        <v>9936</v>
      </c>
      <c r="AL3596" s="1" t="s">
        <v>97</v>
      </c>
      <c r="AM3596" s="1" t="s">
        <v>9880</v>
      </c>
      <c r="AN3596" s="1" t="s">
        <v>456</v>
      </c>
      <c r="AO3596" s="1" t="s">
        <v>7287</v>
      </c>
      <c r="AP3596" s="1" t="s">
        <v>1757</v>
      </c>
      <c r="AQ3596" s="1" t="s">
        <v>10065</v>
      </c>
      <c r="AR3596" s="1" t="s">
        <v>2969</v>
      </c>
      <c r="AS3596" s="1" t="s">
        <v>10094</v>
      </c>
      <c r="AT3596" s="1" t="s">
        <v>57</v>
      </c>
      <c r="AU3596" s="1" t="s">
        <v>7320</v>
      </c>
      <c r="AV3596" s="1" t="s">
        <v>15467</v>
      </c>
      <c r="AW3596" s="1" t="s">
        <v>9434</v>
      </c>
      <c r="BB3596" s="1" t="s">
        <v>141</v>
      </c>
      <c r="BC3596" s="1" t="s">
        <v>7634</v>
      </c>
      <c r="BD3596" s="1" t="s">
        <v>5533</v>
      </c>
      <c r="BE3596" s="1" t="s">
        <v>9392</v>
      </c>
      <c r="BG3596" s="1" t="s">
        <v>57</v>
      </c>
      <c r="BH3596" s="1" t="s">
        <v>7320</v>
      </c>
      <c r="BI3596" s="1" t="s">
        <v>555</v>
      </c>
      <c r="BJ3596" s="1" t="s">
        <v>8173</v>
      </c>
      <c r="BK3596" s="1" t="s">
        <v>57</v>
      </c>
      <c r="BL3596" s="1" t="s">
        <v>7320</v>
      </c>
      <c r="BM3596" s="1" t="s">
        <v>1632</v>
      </c>
      <c r="BN3596" s="1" t="s">
        <v>8205</v>
      </c>
      <c r="BO3596" s="1" t="s">
        <v>57</v>
      </c>
      <c r="BP3596" s="1" t="s">
        <v>7320</v>
      </c>
      <c r="BQ3596" s="1" t="s">
        <v>5689</v>
      </c>
      <c r="BR3596" s="1" t="s">
        <v>10802</v>
      </c>
      <c r="BS3596" s="1" t="s">
        <v>401</v>
      </c>
      <c r="BT3596" s="1" t="s">
        <v>9996</v>
      </c>
    </row>
    <row r="3597" spans="1:72" ht="13.5" customHeight="1">
      <c r="A3597" s="4" t="str">
        <f t="shared" si="108"/>
        <v>1702_각남면_0142</v>
      </c>
      <c r="B3597" s="1">
        <v>1702</v>
      </c>
      <c r="C3597" s="1" t="s">
        <v>12741</v>
      </c>
      <c r="D3597" s="1" t="s">
        <v>12742</v>
      </c>
      <c r="E3597" s="1">
        <v>3596</v>
      </c>
      <c r="F3597" s="1">
        <v>14</v>
      </c>
      <c r="G3597" s="1" t="s">
        <v>5168</v>
      </c>
      <c r="H3597" s="1" t="s">
        <v>7064</v>
      </c>
      <c r="I3597" s="1">
        <v>14</v>
      </c>
      <c r="L3597" s="1">
        <v>1</v>
      </c>
      <c r="M3597" s="1" t="s">
        <v>734</v>
      </c>
      <c r="N3597" s="1" t="s">
        <v>7156</v>
      </c>
      <c r="S3597" s="1" t="s">
        <v>49</v>
      </c>
      <c r="T3597" s="1" t="s">
        <v>2878</v>
      </c>
      <c r="U3597" s="1" t="s">
        <v>128</v>
      </c>
      <c r="V3597" s="1" t="s">
        <v>7236</v>
      </c>
      <c r="W3597" s="1" t="s">
        <v>76</v>
      </c>
      <c r="X3597" s="1" t="s">
        <v>12974</v>
      </c>
      <c r="Y3597" s="1" t="s">
        <v>5690</v>
      </c>
      <c r="Z3597" s="1" t="s">
        <v>9390</v>
      </c>
      <c r="AC3597" s="1">
        <v>44</v>
      </c>
      <c r="AD3597" s="1" t="s">
        <v>1106</v>
      </c>
      <c r="AE3597" s="1" t="s">
        <v>9816</v>
      </c>
      <c r="AJ3597" s="1" t="s">
        <v>17</v>
      </c>
      <c r="AK3597" s="1" t="s">
        <v>9936</v>
      </c>
      <c r="AL3597" s="1" t="s">
        <v>79</v>
      </c>
      <c r="AM3597" s="1" t="s">
        <v>13206</v>
      </c>
      <c r="AT3597" s="1" t="s">
        <v>5691</v>
      </c>
      <c r="AU3597" s="1" t="s">
        <v>10248</v>
      </c>
      <c r="AV3597" s="1" t="s">
        <v>5692</v>
      </c>
      <c r="AW3597" s="1" t="s">
        <v>10784</v>
      </c>
      <c r="BG3597" s="1" t="s">
        <v>251</v>
      </c>
      <c r="BH3597" s="1" t="s">
        <v>13517</v>
      </c>
      <c r="BI3597" s="1" t="s">
        <v>15964</v>
      </c>
      <c r="BJ3597" s="1" t="s">
        <v>13407</v>
      </c>
      <c r="BM3597" s="1" t="s">
        <v>5693</v>
      </c>
      <c r="BN3597" s="1" t="s">
        <v>13614</v>
      </c>
      <c r="BO3597" s="1" t="s">
        <v>46</v>
      </c>
      <c r="BP3597" s="1" t="s">
        <v>7417</v>
      </c>
      <c r="BQ3597" s="1" t="s">
        <v>5694</v>
      </c>
      <c r="BR3597" s="1" t="s">
        <v>8063</v>
      </c>
      <c r="BS3597" s="1" t="s">
        <v>2044</v>
      </c>
      <c r="BT3597" s="1" t="s">
        <v>10010</v>
      </c>
    </row>
    <row r="3598" spans="1:72" ht="13.5" customHeight="1">
      <c r="A3598" s="4" t="str">
        <f t="shared" si="108"/>
        <v>1702_각남면_0142</v>
      </c>
      <c r="B3598" s="1">
        <v>1702</v>
      </c>
      <c r="C3598" s="1" t="s">
        <v>12741</v>
      </c>
      <c r="D3598" s="1" t="s">
        <v>12742</v>
      </c>
      <c r="E3598" s="1">
        <v>3597</v>
      </c>
      <c r="F3598" s="1">
        <v>14</v>
      </c>
      <c r="G3598" s="1" t="s">
        <v>5168</v>
      </c>
      <c r="H3598" s="1" t="s">
        <v>7064</v>
      </c>
      <c r="I3598" s="1">
        <v>14</v>
      </c>
      <c r="L3598" s="1">
        <v>1</v>
      </c>
      <c r="M3598" s="1" t="s">
        <v>734</v>
      </c>
      <c r="N3598" s="1" t="s">
        <v>7156</v>
      </c>
      <c r="S3598" s="1" t="s">
        <v>68</v>
      </c>
      <c r="T3598" s="1" t="s">
        <v>7222</v>
      </c>
      <c r="Y3598" s="1" t="s">
        <v>151</v>
      </c>
      <c r="Z3598" s="1" t="s">
        <v>9329</v>
      </c>
      <c r="AC3598" s="1">
        <v>11</v>
      </c>
      <c r="AD3598" s="1" t="s">
        <v>495</v>
      </c>
      <c r="AE3598" s="1" t="s">
        <v>9805</v>
      </c>
    </row>
    <row r="3599" spans="1:72" ht="13.5" customHeight="1">
      <c r="A3599" s="4" t="str">
        <f t="shared" si="108"/>
        <v>1702_각남면_0142</v>
      </c>
      <c r="B3599" s="1">
        <v>1702</v>
      </c>
      <c r="C3599" s="1" t="s">
        <v>12741</v>
      </c>
      <c r="D3599" s="1" t="s">
        <v>12742</v>
      </c>
      <c r="E3599" s="1">
        <v>3598</v>
      </c>
      <c r="F3599" s="1">
        <v>14</v>
      </c>
      <c r="G3599" s="1" t="s">
        <v>5168</v>
      </c>
      <c r="H3599" s="1" t="s">
        <v>7064</v>
      </c>
      <c r="I3599" s="1">
        <v>14</v>
      </c>
      <c r="L3599" s="1">
        <v>1</v>
      </c>
      <c r="M3599" s="1" t="s">
        <v>734</v>
      </c>
      <c r="N3599" s="1" t="s">
        <v>7156</v>
      </c>
      <c r="S3599" s="1" t="s">
        <v>68</v>
      </c>
      <c r="T3599" s="1" t="s">
        <v>7222</v>
      </c>
      <c r="U3599" s="1" t="s">
        <v>3840</v>
      </c>
      <c r="V3599" s="1" t="s">
        <v>7542</v>
      </c>
      <c r="Y3599" s="1" t="s">
        <v>5695</v>
      </c>
      <c r="Z3599" s="1" t="s">
        <v>9391</v>
      </c>
      <c r="AC3599" s="1">
        <v>9</v>
      </c>
      <c r="AD3599" s="1" t="s">
        <v>408</v>
      </c>
      <c r="AE3599" s="1" t="s">
        <v>9800</v>
      </c>
    </row>
    <row r="3600" spans="1:72" ht="13.5" customHeight="1">
      <c r="A3600" s="4" t="str">
        <f t="shared" si="108"/>
        <v>1702_각남면_0142</v>
      </c>
      <c r="B3600" s="1">
        <v>1702</v>
      </c>
      <c r="C3600" s="1" t="s">
        <v>12741</v>
      </c>
      <c r="D3600" s="1" t="s">
        <v>12742</v>
      </c>
      <c r="E3600" s="1">
        <v>3599</v>
      </c>
      <c r="F3600" s="1">
        <v>14</v>
      </c>
      <c r="G3600" s="1" t="s">
        <v>5168</v>
      </c>
      <c r="H3600" s="1" t="s">
        <v>7064</v>
      </c>
      <c r="I3600" s="1">
        <v>14</v>
      </c>
      <c r="L3600" s="1">
        <v>1</v>
      </c>
      <c r="M3600" s="1" t="s">
        <v>734</v>
      </c>
      <c r="N3600" s="1" t="s">
        <v>7156</v>
      </c>
      <c r="S3600" s="1" t="s">
        <v>280</v>
      </c>
      <c r="T3600" s="1" t="s">
        <v>7228</v>
      </c>
      <c r="Y3600" s="1" t="s">
        <v>5533</v>
      </c>
      <c r="Z3600" s="1" t="s">
        <v>9392</v>
      </c>
      <c r="AF3600" s="1" t="s">
        <v>741</v>
      </c>
      <c r="AG3600" s="1" t="s">
        <v>9820</v>
      </c>
      <c r="AH3600" s="1" t="s">
        <v>15965</v>
      </c>
      <c r="AI3600" s="1" t="s">
        <v>9966</v>
      </c>
    </row>
    <row r="3601" spans="1:73" ht="13.5" customHeight="1">
      <c r="A3601" s="4" t="str">
        <f t="shared" si="108"/>
        <v>1702_각남면_0142</v>
      </c>
      <c r="B3601" s="1">
        <v>1702</v>
      </c>
      <c r="C3601" s="1" t="s">
        <v>12741</v>
      </c>
      <c r="D3601" s="1" t="s">
        <v>12742</v>
      </c>
      <c r="E3601" s="1">
        <v>3600</v>
      </c>
      <c r="F3601" s="1">
        <v>14</v>
      </c>
      <c r="G3601" s="1" t="s">
        <v>5168</v>
      </c>
      <c r="H3601" s="1" t="s">
        <v>7064</v>
      </c>
      <c r="I3601" s="1">
        <v>14</v>
      </c>
      <c r="L3601" s="1">
        <v>1</v>
      </c>
      <c r="M3601" s="1" t="s">
        <v>734</v>
      </c>
      <c r="N3601" s="1" t="s">
        <v>7156</v>
      </c>
      <c r="S3601" s="1" t="s">
        <v>64</v>
      </c>
      <c r="T3601" s="1" t="s">
        <v>7221</v>
      </c>
      <c r="Y3601" s="1" t="s">
        <v>5696</v>
      </c>
      <c r="Z3601" s="1" t="s">
        <v>9393</v>
      </c>
      <c r="AC3601" s="1">
        <v>4</v>
      </c>
      <c r="AD3601" s="1" t="s">
        <v>103</v>
      </c>
      <c r="AE3601" s="1" t="s">
        <v>9769</v>
      </c>
    </row>
    <row r="3602" spans="1:73" ht="13.5" customHeight="1">
      <c r="A3602" s="4" t="str">
        <f t="shared" si="108"/>
        <v>1702_각남면_0142</v>
      </c>
      <c r="B3602" s="1">
        <v>1702</v>
      </c>
      <c r="C3602" s="1" t="s">
        <v>12741</v>
      </c>
      <c r="D3602" s="1" t="s">
        <v>12742</v>
      </c>
      <c r="E3602" s="1">
        <v>3601</v>
      </c>
      <c r="F3602" s="1">
        <v>14</v>
      </c>
      <c r="G3602" s="1" t="s">
        <v>5168</v>
      </c>
      <c r="H3602" s="1" t="s">
        <v>7064</v>
      </c>
      <c r="I3602" s="1">
        <v>14</v>
      </c>
      <c r="L3602" s="1">
        <v>2</v>
      </c>
      <c r="M3602" s="1" t="s">
        <v>5697</v>
      </c>
      <c r="N3602" s="1" t="s">
        <v>9394</v>
      </c>
      <c r="T3602" s="1" t="s">
        <v>14194</v>
      </c>
      <c r="U3602" s="1" t="s">
        <v>4639</v>
      </c>
      <c r="V3602" s="1" t="s">
        <v>7603</v>
      </c>
      <c r="Y3602" s="1" t="s">
        <v>5697</v>
      </c>
      <c r="Z3602" s="1" t="s">
        <v>9394</v>
      </c>
      <c r="AC3602" s="1">
        <v>49</v>
      </c>
      <c r="AD3602" s="1" t="s">
        <v>145</v>
      </c>
      <c r="AE3602" s="1" t="s">
        <v>9775</v>
      </c>
      <c r="AJ3602" s="1" t="s">
        <v>17</v>
      </c>
      <c r="AK3602" s="1" t="s">
        <v>9936</v>
      </c>
      <c r="AL3602" s="1" t="s">
        <v>224</v>
      </c>
      <c r="AM3602" s="1" t="s">
        <v>9998</v>
      </c>
      <c r="AN3602" s="1" t="s">
        <v>2044</v>
      </c>
      <c r="AO3602" s="1" t="s">
        <v>13265</v>
      </c>
      <c r="AP3602" s="1" t="s">
        <v>55</v>
      </c>
      <c r="AQ3602" s="1" t="s">
        <v>7306</v>
      </c>
      <c r="AR3602" s="1" t="s">
        <v>5432</v>
      </c>
      <c r="AS3602" s="1" t="s">
        <v>13280</v>
      </c>
      <c r="AT3602" s="1" t="s">
        <v>46</v>
      </c>
      <c r="AU3602" s="1" t="s">
        <v>7417</v>
      </c>
      <c r="AV3602" s="1" t="s">
        <v>5612</v>
      </c>
      <c r="AW3602" s="1" t="s">
        <v>9371</v>
      </c>
      <c r="BB3602" s="1" t="s">
        <v>141</v>
      </c>
      <c r="BC3602" s="1" t="s">
        <v>7634</v>
      </c>
      <c r="BD3602" s="1" t="s">
        <v>5698</v>
      </c>
      <c r="BE3602" s="1" t="s">
        <v>11011</v>
      </c>
      <c r="BG3602" s="1" t="s">
        <v>57</v>
      </c>
      <c r="BH3602" s="1" t="s">
        <v>7320</v>
      </c>
      <c r="BI3602" s="1" t="s">
        <v>5444</v>
      </c>
      <c r="BJ3602" s="1" t="s">
        <v>10776</v>
      </c>
      <c r="BK3602" s="1" t="s">
        <v>57</v>
      </c>
      <c r="BL3602" s="1" t="s">
        <v>7320</v>
      </c>
      <c r="BM3602" s="1" t="s">
        <v>5384</v>
      </c>
      <c r="BN3602" s="1" t="s">
        <v>11427</v>
      </c>
      <c r="BO3602" s="1" t="s">
        <v>57</v>
      </c>
      <c r="BP3602" s="1" t="s">
        <v>7320</v>
      </c>
      <c r="BQ3602" s="1" t="s">
        <v>3008</v>
      </c>
      <c r="BR3602" s="1" t="s">
        <v>10753</v>
      </c>
      <c r="BS3602" s="1" t="s">
        <v>149</v>
      </c>
      <c r="BT3602" s="1" t="s">
        <v>9962</v>
      </c>
    </row>
    <row r="3603" spans="1:73" ht="13.5" customHeight="1">
      <c r="A3603" s="4" t="str">
        <f t="shared" si="108"/>
        <v>1702_각남면_0142</v>
      </c>
      <c r="B3603" s="1">
        <v>1702</v>
      </c>
      <c r="C3603" s="1" t="s">
        <v>12741</v>
      </c>
      <c r="D3603" s="1" t="s">
        <v>12742</v>
      </c>
      <c r="E3603" s="1">
        <v>3602</v>
      </c>
      <c r="F3603" s="1">
        <v>14</v>
      </c>
      <c r="G3603" s="1" t="s">
        <v>5168</v>
      </c>
      <c r="H3603" s="1" t="s">
        <v>7064</v>
      </c>
      <c r="I3603" s="1">
        <v>14</v>
      </c>
      <c r="L3603" s="1">
        <v>2</v>
      </c>
      <c r="M3603" s="1" t="s">
        <v>5697</v>
      </c>
      <c r="N3603" s="1" t="s">
        <v>9394</v>
      </c>
      <c r="S3603" s="1" t="s">
        <v>49</v>
      </c>
      <c r="T3603" s="1" t="s">
        <v>2878</v>
      </c>
      <c r="U3603" s="1" t="s">
        <v>50</v>
      </c>
      <c r="V3603" s="1" t="s">
        <v>7304</v>
      </c>
      <c r="Y3603" s="1" t="s">
        <v>568</v>
      </c>
      <c r="Z3603" s="1" t="s">
        <v>9122</v>
      </c>
      <c r="AC3603" s="1">
        <v>35</v>
      </c>
      <c r="AD3603" s="1" t="s">
        <v>135</v>
      </c>
      <c r="AE3603" s="1" t="s">
        <v>9773</v>
      </c>
      <c r="AJ3603" s="1" t="s">
        <v>17</v>
      </c>
      <c r="AK3603" s="1" t="s">
        <v>9936</v>
      </c>
      <c r="AL3603" s="1" t="s">
        <v>149</v>
      </c>
      <c r="AM3603" s="1" t="s">
        <v>9962</v>
      </c>
      <c r="AN3603" s="1" t="s">
        <v>360</v>
      </c>
      <c r="AO3603" s="1" t="s">
        <v>9928</v>
      </c>
      <c r="AP3603" s="1" t="s">
        <v>233</v>
      </c>
      <c r="AQ3603" s="1" t="s">
        <v>7467</v>
      </c>
      <c r="AR3603" s="1" t="s">
        <v>5699</v>
      </c>
      <c r="AS3603" s="1" t="s">
        <v>10148</v>
      </c>
      <c r="AT3603" s="1" t="s">
        <v>46</v>
      </c>
      <c r="AU3603" s="1" t="s">
        <v>7417</v>
      </c>
      <c r="AV3603" s="1" t="s">
        <v>5700</v>
      </c>
      <c r="AW3603" s="1" t="s">
        <v>10785</v>
      </c>
      <c r="BB3603" s="1" t="s">
        <v>50</v>
      </c>
      <c r="BC3603" s="1" t="s">
        <v>7304</v>
      </c>
      <c r="BD3603" s="1" t="s">
        <v>5631</v>
      </c>
      <c r="BE3603" s="1" t="s">
        <v>7154</v>
      </c>
      <c r="BG3603" s="1" t="s">
        <v>189</v>
      </c>
      <c r="BH3603" s="1" t="s">
        <v>7414</v>
      </c>
      <c r="BI3603" s="1" t="s">
        <v>5701</v>
      </c>
      <c r="BJ3603" s="1" t="s">
        <v>11434</v>
      </c>
      <c r="BK3603" s="1" t="s">
        <v>95</v>
      </c>
      <c r="BL3603" s="1" t="s">
        <v>10190</v>
      </c>
      <c r="BM3603" s="1" t="s">
        <v>5702</v>
      </c>
      <c r="BN3603" s="1" t="s">
        <v>11897</v>
      </c>
      <c r="BO3603" s="1" t="s">
        <v>189</v>
      </c>
      <c r="BP3603" s="1" t="s">
        <v>7414</v>
      </c>
      <c r="BQ3603" s="1" t="s">
        <v>15576</v>
      </c>
      <c r="BR3603" s="1" t="s">
        <v>12517</v>
      </c>
      <c r="BS3603" s="1" t="s">
        <v>149</v>
      </c>
      <c r="BT3603" s="1" t="s">
        <v>9962</v>
      </c>
    </row>
    <row r="3604" spans="1:73" ht="13.5" customHeight="1">
      <c r="A3604" s="4" t="str">
        <f t="shared" si="108"/>
        <v>1702_각남면_0142</v>
      </c>
      <c r="B3604" s="1">
        <v>1702</v>
      </c>
      <c r="C3604" s="1" t="s">
        <v>12741</v>
      </c>
      <c r="D3604" s="1" t="s">
        <v>12742</v>
      </c>
      <c r="E3604" s="1">
        <v>3603</v>
      </c>
      <c r="F3604" s="1">
        <v>14</v>
      </c>
      <c r="G3604" s="1" t="s">
        <v>5168</v>
      </c>
      <c r="H3604" s="1" t="s">
        <v>7064</v>
      </c>
      <c r="I3604" s="1">
        <v>14</v>
      </c>
      <c r="L3604" s="1">
        <v>2</v>
      </c>
      <c r="M3604" s="1" t="s">
        <v>5697</v>
      </c>
      <c r="N3604" s="1" t="s">
        <v>9394</v>
      </c>
      <c r="S3604" s="1" t="s">
        <v>64</v>
      </c>
      <c r="T3604" s="1" t="s">
        <v>7221</v>
      </c>
      <c r="Y3604" s="1" t="s">
        <v>5703</v>
      </c>
      <c r="Z3604" s="1" t="s">
        <v>9395</v>
      </c>
      <c r="AC3604" s="1">
        <v>6</v>
      </c>
      <c r="AD3604" s="1" t="s">
        <v>316</v>
      </c>
      <c r="AE3604" s="1" t="s">
        <v>9794</v>
      </c>
    </row>
    <row r="3605" spans="1:73" ht="13.5" customHeight="1">
      <c r="A3605" s="4" t="str">
        <f t="shared" si="108"/>
        <v>1702_각남면_0142</v>
      </c>
      <c r="B3605" s="1">
        <v>1702</v>
      </c>
      <c r="C3605" s="1" t="s">
        <v>12741</v>
      </c>
      <c r="D3605" s="1" t="s">
        <v>12742</v>
      </c>
      <c r="E3605" s="1">
        <v>3604</v>
      </c>
      <c r="F3605" s="1">
        <v>14</v>
      </c>
      <c r="G3605" s="1" t="s">
        <v>5168</v>
      </c>
      <c r="H3605" s="1" t="s">
        <v>7064</v>
      </c>
      <c r="I3605" s="1">
        <v>14</v>
      </c>
      <c r="L3605" s="1">
        <v>2</v>
      </c>
      <c r="M3605" s="1" t="s">
        <v>5697</v>
      </c>
      <c r="N3605" s="1" t="s">
        <v>9394</v>
      </c>
      <c r="S3605" s="1" t="s">
        <v>68</v>
      </c>
      <c r="T3605" s="1" t="s">
        <v>7222</v>
      </c>
      <c r="Y3605" s="1" t="s">
        <v>1238</v>
      </c>
      <c r="Z3605" s="1" t="s">
        <v>9204</v>
      </c>
      <c r="AC3605" s="1">
        <v>12</v>
      </c>
      <c r="AD3605" s="1" t="s">
        <v>736</v>
      </c>
      <c r="AE3605" s="1" t="s">
        <v>9813</v>
      </c>
    </row>
    <row r="3606" spans="1:73" ht="13.5" customHeight="1">
      <c r="A3606" s="4" t="str">
        <f t="shared" si="108"/>
        <v>1702_각남면_0142</v>
      </c>
      <c r="B3606" s="1">
        <v>1702</v>
      </c>
      <c r="C3606" s="1" t="s">
        <v>12741</v>
      </c>
      <c r="D3606" s="1" t="s">
        <v>12742</v>
      </c>
      <c r="E3606" s="1">
        <v>3605</v>
      </c>
      <c r="F3606" s="1">
        <v>14</v>
      </c>
      <c r="G3606" s="1" t="s">
        <v>5168</v>
      </c>
      <c r="H3606" s="1" t="s">
        <v>7064</v>
      </c>
      <c r="I3606" s="1">
        <v>14</v>
      </c>
      <c r="L3606" s="1">
        <v>3</v>
      </c>
      <c r="M3606" s="1" t="s">
        <v>3905</v>
      </c>
      <c r="N3606" s="1" t="s">
        <v>14484</v>
      </c>
      <c r="T3606" s="1" t="s">
        <v>14194</v>
      </c>
      <c r="U3606" s="1" t="s">
        <v>147</v>
      </c>
      <c r="V3606" s="1" t="s">
        <v>7312</v>
      </c>
      <c r="W3606" s="1" t="s">
        <v>76</v>
      </c>
      <c r="X3606" s="1" t="s">
        <v>12974</v>
      </c>
      <c r="Y3606" s="1" t="s">
        <v>88</v>
      </c>
      <c r="Z3606" s="1" t="s">
        <v>7814</v>
      </c>
      <c r="AC3606" s="1">
        <v>84</v>
      </c>
      <c r="AD3606" s="1" t="s">
        <v>337</v>
      </c>
      <c r="AE3606" s="1" t="s">
        <v>9796</v>
      </c>
      <c r="AJ3606" s="1" t="s">
        <v>17</v>
      </c>
      <c r="AK3606" s="1" t="s">
        <v>9936</v>
      </c>
      <c r="AL3606" s="1" t="s">
        <v>149</v>
      </c>
      <c r="AM3606" s="1" t="s">
        <v>9962</v>
      </c>
      <c r="AT3606" s="1" t="s">
        <v>46</v>
      </c>
      <c r="AU3606" s="1" t="s">
        <v>7417</v>
      </c>
      <c r="AV3606" s="1" t="s">
        <v>497</v>
      </c>
      <c r="AW3606" s="1" t="s">
        <v>7898</v>
      </c>
      <c r="BG3606" s="1" t="s">
        <v>46</v>
      </c>
      <c r="BH3606" s="1" t="s">
        <v>7417</v>
      </c>
      <c r="BI3606" s="1" t="s">
        <v>5704</v>
      </c>
      <c r="BJ3606" s="1" t="s">
        <v>13555</v>
      </c>
      <c r="BK3606" s="1" t="s">
        <v>46</v>
      </c>
      <c r="BL3606" s="1" t="s">
        <v>7417</v>
      </c>
      <c r="BM3606" s="1" t="s">
        <v>3476</v>
      </c>
      <c r="BN3606" s="1" t="s">
        <v>10484</v>
      </c>
      <c r="BO3606" s="1" t="s">
        <v>46</v>
      </c>
      <c r="BP3606" s="1" t="s">
        <v>7417</v>
      </c>
      <c r="BQ3606" s="1" t="s">
        <v>5705</v>
      </c>
      <c r="BR3606" s="1" t="s">
        <v>12518</v>
      </c>
      <c r="BS3606" s="1" t="s">
        <v>149</v>
      </c>
      <c r="BT3606" s="1" t="s">
        <v>9962</v>
      </c>
    </row>
    <row r="3607" spans="1:73" ht="13.5" customHeight="1">
      <c r="A3607" s="4" t="str">
        <f t="shared" si="108"/>
        <v>1702_각남면_0142</v>
      </c>
      <c r="B3607" s="1">
        <v>1702</v>
      </c>
      <c r="C3607" s="1" t="s">
        <v>12741</v>
      </c>
      <c r="D3607" s="1" t="s">
        <v>12742</v>
      </c>
      <c r="E3607" s="1">
        <v>3606</v>
      </c>
      <c r="F3607" s="1">
        <v>14</v>
      </c>
      <c r="G3607" s="1" t="s">
        <v>5168</v>
      </c>
      <c r="H3607" s="1" t="s">
        <v>7064</v>
      </c>
      <c r="I3607" s="1">
        <v>14</v>
      </c>
      <c r="L3607" s="1">
        <v>3</v>
      </c>
      <c r="M3607" s="1" t="s">
        <v>3905</v>
      </c>
      <c r="N3607" s="1" t="s">
        <v>14484</v>
      </c>
      <c r="S3607" s="1" t="s">
        <v>64</v>
      </c>
      <c r="T3607" s="1" t="s">
        <v>7221</v>
      </c>
      <c r="Y3607" s="1" t="s">
        <v>15325</v>
      </c>
      <c r="Z3607" s="1" t="s">
        <v>8147</v>
      </c>
      <c r="AC3607" s="1">
        <v>21</v>
      </c>
      <c r="AD3607" s="1" t="s">
        <v>246</v>
      </c>
      <c r="AE3607" s="1" t="s">
        <v>9786</v>
      </c>
    </row>
    <row r="3608" spans="1:73" ht="13.5" customHeight="1">
      <c r="A3608" s="4" t="str">
        <f t="shared" si="108"/>
        <v>1702_각남면_0142</v>
      </c>
      <c r="B3608" s="1">
        <v>1702</v>
      </c>
      <c r="C3608" s="1" t="s">
        <v>12741</v>
      </c>
      <c r="D3608" s="1" t="s">
        <v>12742</v>
      </c>
      <c r="E3608" s="1">
        <v>3607</v>
      </c>
      <c r="F3608" s="1">
        <v>14</v>
      </c>
      <c r="G3608" s="1" t="s">
        <v>5168</v>
      </c>
      <c r="H3608" s="1" t="s">
        <v>7064</v>
      </c>
      <c r="I3608" s="1">
        <v>14</v>
      </c>
      <c r="L3608" s="1">
        <v>4</v>
      </c>
      <c r="M3608" s="1" t="s">
        <v>14970</v>
      </c>
      <c r="N3608" s="1" t="s">
        <v>14971</v>
      </c>
      <c r="T3608" s="1" t="s">
        <v>14194</v>
      </c>
      <c r="U3608" s="1" t="s">
        <v>3701</v>
      </c>
      <c r="V3608" s="1" t="s">
        <v>7528</v>
      </c>
      <c r="W3608" s="1" t="s">
        <v>148</v>
      </c>
      <c r="X3608" s="1" t="s">
        <v>11263</v>
      </c>
      <c r="Y3608" s="1" t="s">
        <v>5706</v>
      </c>
      <c r="Z3608" s="1" t="s">
        <v>9396</v>
      </c>
      <c r="AC3608" s="1">
        <v>72</v>
      </c>
      <c r="AD3608" s="1" t="s">
        <v>736</v>
      </c>
      <c r="AE3608" s="1" t="s">
        <v>9813</v>
      </c>
      <c r="AJ3608" s="1" t="s">
        <v>17</v>
      </c>
      <c r="AK3608" s="1" t="s">
        <v>9936</v>
      </c>
      <c r="AL3608" s="1" t="s">
        <v>750</v>
      </c>
      <c r="AM3608" s="1" t="s">
        <v>10026</v>
      </c>
      <c r="AT3608" s="1" t="s">
        <v>207</v>
      </c>
      <c r="AU3608" s="1" t="s">
        <v>10187</v>
      </c>
      <c r="AV3608" s="1" t="s">
        <v>5707</v>
      </c>
      <c r="AW3608" s="1" t="s">
        <v>10786</v>
      </c>
      <c r="BG3608" s="1" t="s">
        <v>5447</v>
      </c>
      <c r="BH3608" s="1" t="s">
        <v>11106</v>
      </c>
      <c r="BI3608" s="1" t="s">
        <v>5708</v>
      </c>
      <c r="BJ3608" s="1" t="s">
        <v>11435</v>
      </c>
      <c r="BK3608" s="1" t="s">
        <v>5447</v>
      </c>
      <c r="BL3608" s="1" t="s">
        <v>11106</v>
      </c>
      <c r="BM3608" s="1" t="s">
        <v>3249</v>
      </c>
      <c r="BN3608" s="1" t="s">
        <v>10317</v>
      </c>
      <c r="BO3608" s="1" t="s">
        <v>207</v>
      </c>
      <c r="BP3608" s="1" t="s">
        <v>10187</v>
      </c>
      <c r="BQ3608" s="1" t="s">
        <v>5709</v>
      </c>
      <c r="BR3608" s="1" t="s">
        <v>12519</v>
      </c>
      <c r="BS3608" s="1" t="s">
        <v>120</v>
      </c>
      <c r="BT3608" s="1" t="s">
        <v>9894</v>
      </c>
    </row>
    <row r="3609" spans="1:73" ht="13.5" customHeight="1">
      <c r="A3609" s="4" t="str">
        <f t="shared" si="108"/>
        <v>1702_각남면_0142</v>
      </c>
      <c r="B3609" s="1">
        <v>1702</v>
      </c>
      <c r="C3609" s="1" t="s">
        <v>12741</v>
      </c>
      <c r="D3609" s="1" t="s">
        <v>12742</v>
      </c>
      <c r="E3609" s="1">
        <v>3608</v>
      </c>
      <c r="F3609" s="1">
        <v>14</v>
      </c>
      <c r="G3609" s="1" t="s">
        <v>5168</v>
      </c>
      <c r="H3609" s="1" t="s">
        <v>7064</v>
      </c>
      <c r="I3609" s="1">
        <v>14</v>
      </c>
      <c r="L3609" s="1">
        <v>4</v>
      </c>
      <c r="M3609" s="1" t="s">
        <v>14970</v>
      </c>
      <c r="N3609" s="1" t="s">
        <v>14971</v>
      </c>
      <c r="S3609" s="1" t="s">
        <v>68</v>
      </c>
      <c r="T3609" s="1" t="s">
        <v>7222</v>
      </c>
      <c r="Y3609" s="1" t="s">
        <v>5710</v>
      </c>
      <c r="Z3609" s="1" t="s">
        <v>9397</v>
      </c>
      <c r="AC3609" s="1">
        <v>18</v>
      </c>
      <c r="AD3609" s="1" t="s">
        <v>157</v>
      </c>
      <c r="AE3609" s="1" t="s">
        <v>9776</v>
      </c>
    </row>
    <row r="3610" spans="1:73" ht="13.5" customHeight="1">
      <c r="A3610" s="4" t="str">
        <f t="shared" si="108"/>
        <v>1702_각남면_0142</v>
      </c>
      <c r="B3610" s="1">
        <v>1702</v>
      </c>
      <c r="C3610" s="1" t="s">
        <v>12741</v>
      </c>
      <c r="D3610" s="1" t="s">
        <v>12742</v>
      </c>
      <c r="E3610" s="1">
        <v>3609</v>
      </c>
      <c r="F3610" s="1">
        <v>14</v>
      </c>
      <c r="G3610" s="1" t="s">
        <v>5168</v>
      </c>
      <c r="H3610" s="1" t="s">
        <v>7064</v>
      </c>
      <c r="I3610" s="1">
        <v>14</v>
      </c>
      <c r="L3610" s="1">
        <v>4</v>
      </c>
      <c r="M3610" s="1" t="s">
        <v>14970</v>
      </c>
      <c r="N3610" s="1" t="s">
        <v>14971</v>
      </c>
      <c r="T3610" s="1" t="s">
        <v>15306</v>
      </c>
      <c r="U3610" s="1" t="s">
        <v>130</v>
      </c>
      <c r="V3610" s="1" t="s">
        <v>7309</v>
      </c>
      <c r="Y3610" s="1" t="s">
        <v>5711</v>
      </c>
      <c r="Z3610" s="1" t="s">
        <v>9398</v>
      </c>
      <c r="AC3610" s="1">
        <v>48</v>
      </c>
      <c r="AD3610" s="1" t="s">
        <v>664</v>
      </c>
      <c r="AE3610" s="1" t="s">
        <v>9811</v>
      </c>
      <c r="AT3610" s="1" t="s">
        <v>4647</v>
      </c>
      <c r="AU3610" s="1" t="s">
        <v>10249</v>
      </c>
      <c r="AV3610" s="1" t="s">
        <v>397</v>
      </c>
      <c r="AW3610" s="1" t="s">
        <v>8146</v>
      </c>
      <c r="BB3610" s="1" t="s">
        <v>141</v>
      </c>
      <c r="BC3610" s="1" t="s">
        <v>7634</v>
      </c>
      <c r="BD3610" s="1" t="s">
        <v>15966</v>
      </c>
      <c r="BE3610" s="1" t="s">
        <v>13485</v>
      </c>
    </row>
    <row r="3611" spans="1:73" ht="13.5" customHeight="1">
      <c r="A3611" s="4" t="str">
        <f t="shared" si="108"/>
        <v>1702_각남면_0142</v>
      </c>
      <c r="B3611" s="1">
        <v>1702</v>
      </c>
      <c r="C3611" s="1" t="s">
        <v>12741</v>
      </c>
      <c r="D3611" s="1" t="s">
        <v>12742</v>
      </c>
      <c r="E3611" s="1">
        <v>3610</v>
      </c>
      <c r="F3611" s="1">
        <v>14</v>
      </c>
      <c r="G3611" s="1" t="s">
        <v>5168</v>
      </c>
      <c r="H3611" s="1" t="s">
        <v>7064</v>
      </c>
      <c r="I3611" s="1">
        <v>14</v>
      </c>
      <c r="L3611" s="1">
        <v>4</v>
      </c>
      <c r="M3611" s="1" t="s">
        <v>14970</v>
      </c>
      <c r="N3611" s="1" t="s">
        <v>14971</v>
      </c>
      <c r="T3611" s="1" t="s">
        <v>15306</v>
      </c>
      <c r="U3611" s="1" t="s">
        <v>218</v>
      </c>
      <c r="V3611" s="1" t="s">
        <v>7318</v>
      </c>
      <c r="Y3611" s="1" t="s">
        <v>12722</v>
      </c>
      <c r="Z3611" s="1" t="s">
        <v>13088</v>
      </c>
      <c r="AC3611" s="1">
        <v>41</v>
      </c>
      <c r="AD3611" s="1" t="s">
        <v>223</v>
      </c>
      <c r="AE3611" s="1" t="s">
        <v>9784</v>
      </c>
    </row>
    <row r="3612" spans="1:73" ht="13.5" customHeight="1">
      <c r="A3612" s="4" t="str">
        <f t="shared" si="108"/>
        <v>1702_각남면_0142</v>
      </c>
      <c r="B3612" s="1">
        <v>1702</v>
      </c>
      <c r="C3612" s="1" t="s">
        <v>12741</v>
      </c>
      <c r="D3612" s="1" t="s">
        <v>12742</v>
      </c>
      <c r="E3612" s="1">
        <v>3611</v>
      </c>
      <c r="F3612" s="1">
        <v>14</v>
      </c>
      <c r="G3612" s="1" t="s">
        <v>5168</v>
      </c>
      <c r="H3612" s="1" t="s">
        <v>7064</v>
      </c>
      <c r="I3612" s="1">
        <v>14</v>
      </c>
      <c r="L3612" s="1">
        <v>4</v>
      </c>
      <c r="M3612" s="1" t="s">
        <v>14970</v>
      </c>
      <c r="N3612" s="1" t="s">
        <v>14971</v>
      </c>
      <c r="T3612" s="1" t="s">
        <v>15306</v>
      </c>
      <c r="U3612" s="1" t="s">
        <v>143</v>
      </c>
      <c r="V3612" s="1" t="s">
        <v>7311</v>
      </c>
      <c r="Y3612" s="1" t="s">
        <v>1263</v>
      </c>
      <c r="Z3612" s="1" t="s">
        <v>8263</v>
      </c>
      <c r="AC3612" s="1">
        <v>31</v>
      </c>
      <c r="AD3612" s="1" t="s">
        <v>607</v>
      </c>
      <c r="AE3612" s="1" t="s">
        <v>9809</v>
      </c>
      <c r="AF3612" s="1" t="s">
        <v>146</v>
      </c>
      <c r="AG3612" s="1" t="s">
        <v>9822</v>
      </c>
      <c r="AH3612" s="1" t="s">
        <v>149</v>
      </c>
      <c r="AI3612" s="1" t="s">
        <v>9962</v>
      </c>
      <c r="BU3612" s="1" t="s">
        <v>3682</v>
      </c>
    </row>
    <row r="3613" spans="1:73" ht="13.5" customHeight="1">
      <c r="A3613" s="4" t="str">
        <f t="shared" si="108"/>
        <v>1702_각남면_0142</v>
      </c>
      <c r="B3613" s="1">
        <v>1702</v>
      </c>
      <c r="C3613" s="1" t="s">
        <v>12741</v>
      </c>
      <c r="D3613" s="1" t="s">
        <v>12742</v>
      </c>
      <c r="E3613" s="1">
        <v>3612</v>
      </c>
      <c r="F3613" s="1">
        <v>14</v>
      </c>
      <c r="G3613" s="1" t="s">
        <v>5168</v>
      </c>
      <c r="H3613" s="1" t="s">
        <v>7064</v>
      </c>
      <c r="I3613" s="1">
        <v>14</v>
      </c>
      <c r="L3613" s="1">
        <v>4</v>
      </c>
      <c r="M3613" s="1" t="s">
        <v>14970</v>
      </c>
      <c r="N3613" s="1" t="s">
        <v>14971</v>
      </c>
      <c r="T3613" s="1" t="s">
        <v>15306</v>
      </c>
      <c r="U3613" s="1" t="s">
        <v>143</v>
      </c>
      <c r="V3613" s="1" t="s">
        <v>7311</v>
      </c>
      <c r="Y3613" s="1" t="s">
        <v>5712</v>
      </c>
      <c r="Z3613" s="1" t="s">
        <v>9399</v>
      </c>
      <c r="AC3613" s="1">
        <v>23</v>
      </c>
      <c r="AD3613" s="1" t="s">
        <v>89</v>
      </c>
      <c r="AE3613" s="1" t="s">
        <v>8127</v>
      </c>
      <c r="AF3613" s="1" t="s">
        <v>146</v>
      </c>
      <c r="AG3613" s="1" t="s">
        <v>9822</v>
      </c>
      <c r="AH3613" s="1" t="s">
        <v>97</v>
      </c>
      <c r="AI3613" s="1" t="s">
        <v>9880</v>
      </c>
      <c r="AT3613" s="1" t="s">
        <v>746</v>
      </c>
      <c r="AU3613" s="1" t="s">
        <v>7358</v>
      </c>
      <c r="AV3613" s="1" t="s">
        <v>5713</v>
      </c>
      <c r="AW3613" s="1" t="s">
        <v>10787</v>
      </c>
      <c r="BB3613" s="1" t="s">
        <v>141</v>
      </c>
      <c r="BC3613" s="1" t="s">
        <v>7634</v>
      </c>
      <c r="BD3613" s="1" t="s">
        <v>651</v>
      </c>
      <c r="BE3613" s="1" t="s">
        <v>7934</v>
      </c>
    </row>
    <row r="3614" spans="1:73" ht="13.5" customHeight="1">
      <c r="A3614" s="4" t="str">
        <f t="shared" si="108"/>
        <v>1702_각남면_0142</v>
      </c>
      <c r="B3614" s="1">
        <v>1702</v>
      </c>
      <c r="C3614" s="1" t="s">
        <v>12741</v>
      </c>
      <c r="D3614" s="1" t="s">
        <v>12742</v>
      </c>
      <c r="E3614" s="1">
        <v>3613</v>
      </c>
      <c r="F3614" s="1">
        <v>14</v>
      </c>
      <c r="G3614" s="1" t="s">
        <v>5168</v>
      </c>
      <c r="H3614" s="1" t="s">
        <v>7064</v>
      </c>
      <c r="I3614" s="1">
        <v>14</v>
      </c>
      <c r="L3614" s="1">
        <v>4</v>
      </c>
      <c r="M3614" s="1" t="s">
        <v>14970</v>
      </c>
      <c r="N3614" s="1" t="s">
        <v>14971</v>
      </c>
      <c r="T3614" s="1" t="s">
        <v>15306</v>
      </c>
      <c r="U3614" s="1" t="s">
        <v>218</v>
      </c>
      <c r="V3614" s="1" t="s">
        <v>7318</v>
      </c>
      <c r="Y3614" s="1" t="s">
        <v>1784</v>
      </c>
      <c r="Z3614" s="1" t="s">
        <v>13074</v>
      </c>
      <c r="AC3614" s="1">
        <v>35</v>
      </c>
      <c r="AD3614" s="1" t="s">
        <v>135</v>
      </c>
      <c r="AE3614" s="1" t="s">
        <v>9773</v>
      </c>
      <c r="AF3614" s="1" t="s">
        <v>5714</v>
      </c>
      <c r="AG3614" s="1" t="s">
        <v>9863</v>
      </c>
      <c r="AT3614" s="1" t="s">
        <v>57</v>
      </c>
      <c r="AU3614" s="1" t="s">
        <v>7320</v>
      </c>
      <c r="AV3614" s="1" t="s">
        <v>1231</v>
      </c>
      <c r="AW3614" s="1" t="s">
        <v>9259</v>
      </c>
      <c r="BB3614" s="1" t="s">
        <v>141</v>
      </c>
      <c r="BC3614" s="1" t="s">
        <v>7634</v>
      </c>
      <c r="BD3614" s="1" t="s">
        <v>1128</v>
      </c>
      <c r="BE3614" s="1" t="s">
        <v>9142</v>
      </c>
    </row>
    <row r="3615" spans="1:73" ht="13.5" customHeight="1">
      <c r="A3615" s="4" t="str">
        <f t="shared" si="108"/>
        <v>1702_각남면_0142</v>
      </c>
      <c r="B3615" s="1">
        <v>1702</v>
      </c>
      <c r="C3615" s="1" t="s">
        <v>12741</v>
      </c>
      <c r="D3615" s="1" t="s">
        <v>12742</v>
      </c>
      <c r="E3615" s="1">
        <v>3614</v>
      </c>
      <c r="F3615" s="1">
        <v>14</v>
      </c>
      <c r="G3615" s="1" t="s">
        <v>5168</v>
      </c>
      <c r="H3615" s="1" t="s">
        <v>7064</v>
      </c>
      <c r="I3615" s="1">
        <v>14</v>
      </c>
      <c r="L3615" s="1">
        <v>5</v>
      </c>
      <c r="M3615" s="1" t="s">
        <v>15210</v>
      </c>
      <c r="N3615" s="1" t="s">
        <v>15211</v>
      </c>
      <c r="T3615" s="1" t="s">
        <v>14194</v>
      </c>
      <c r="U3615" s="1" t="s">
        <v>1764</v>
      </c>
      <c r="V3615" s="1" t="s">
        <v>7427</v>
      </c>
      <c r="W3615" s="1" t="s">
        <v>76</v>
      </c>
      <c r="X3615" s="1" t="s">
        <v>12974</v>
      </c>
      <c r="Y3615" s="1" t="s">
        <v>526</v>
      </c>
      <c r="Z3615" s="1" t="s">
        <v>7907</v>
      </c>
      <c r="AC3615" s="1">
        <v>37</v>
      </c>
      <c r="AD3615" s="1" t="s">
        <v>116</v>
      </c>
      <c r="AE3615" s="1" t="s">
        <v>9770</v>
      </c>
      <c r="AJ3615" s="1" t="s">
        <v>17</v>
      </c>
      <c r="AK3615" s="1" t="s">
        <v>9936</v>
      </c>
      <c r="AL3615" s="1" t="s">
        <v>79</v>
      </c>
      <c r="AM3615" s="1" t="s">
        <v>13206</v>
      </c>
      <c r="AT3615" s="1" t="s">
        <v>868</v>
      </c>
      <c r="AU3615" s="1" t="s">
        <v>7360</v>
      </c>
      <c r="AV3615" s="1" t="s">
        <v>5715</v>
      </c>
      <c r="AW3615" s="1" t="s">
        <v>10788</v>
      </c>
      <c r="BG3615" s="1" t="s">
        <v>46</v>
      </c>
      <c r="BH3615" s="1" t="s">
        <v>7417</v>
      </c>
      <c r="BI3615" s="1" t="s">
        <v>1026</v>
      </c>
      <c r="BJ3615" s="1" t="s">
        <v>8271</v>
      </c>
      <c r="BK3615" s="1" t="s">
        <v>46</v>
      </c>
      <c r="BL3615" s="1" t="s">
        <v>7417</v>
      </c>
      <c r="BM3615" s="1" t="s">
        <v>768</v>
      </c>
      <c r="BN3615" s="1" t="s">
        <v>9548</v>
      </c>
      <c r="BO3615" s="1" t="s">
        <v>46</v>
      </c>
      <c r="BP3615" s="1" t="s">
        <v>7417</v>
      </c>
      <c r="BQ3615" s="1" t="s">
        <v>5716</v>
      </c>
      <c r="BR3615" s="1" t="s">
        <v>12520</v>
      </c>
      <c r="BS3615" s="1" t="s">
        <v>806</v>
      </c>
      <c r="BT3615" s="1" t="s">
        <v>14135</v>
      </c>
    </row>
    <row r="3616" spans="1:73" ht="13.5" customHeight="1">
      <c r="A3616" s="4" t="str">
        <f t="shared" si="108"/>
        <v>1702_각남면_0142</v>
      </c>
      <c r="B3616" s="1">
        <v>1702</v>
      </c>
      <c r="C3616" s="1" t="s">
        <v>12741</v>
      </c>
      <c r="D3616" s="1" t="s">
        <v>12742</v>
      </c>
      <c r="E3616" s="1">
        <v>3615</v>
      </c>
      <c r="F3616" s="1">
        <v>14</v>
      </c>
      <c r="G3616" s="1" t="s">
        <v>5168</v>
      </c>
      <c r="H3616" s="1" t="s">
        <v>7064</v>
      </c>
      <c r="I3616" s="1">
        <v>14</v>
      </c>
      <c r="L3616" s="1">
        <v>5</v>
      </c>
      <c r="M3616" s="1" t="s">
        <v>15210</v>
      </c>
      <c r="N3616" s="1" t="s">
        <v>15211</v>
      </c>
      <c r="S3616" s="1" t="s">
        <v>49</v>
      </c>
      <c r="T3616" s="1" t="s">
        <v>2878</v>
      </c>
      <c r="W3616" s="1" t="s">
        <v>351</v>
      </c>
      <c r="X3616" s="1" t="s">
        <v>7758</v>
      </c>
      <c r="Y3616" s="1" t="s">
        <v>88</v>
      </c>
      <c r="Z3616" s="1" t="s">
        <v>7814</v>
      </c>
      <c r="AC3616" s="1">
        <v>38</v>
      </c>
      <c r="AD3616" s="1" t="s">
        <v>393</v>
      </c>
      <c r="AE3616" s="1" t="s">
        <v>9799</v>
      </c>
      <c r="AJ3616" s="1" t="s">
        <v>17</v>
      </c>
      <c r="AK3616" s="1" t="s">
        <v>9936</v>
      </c>
      <c r="AL3616" s="1" t="s">
        <v>310</v>
      </c>
      <c r="AM3616" s="1" t="s">
        <v>9995</v>
      </c>
      <c r="AT3616" s="1" t="s">
        <v>46</v>
      </c>
      <c r="AU3616" s="1" t="s">
        <v>7417</v>
      </c>
      <c r="AV3616" s="1" t="s">
        <v>4920</v>
      </c>
      <c r="AW3616" s="1" t="s">
        <v>9139</v>
      </c>
      <c r="BG3616" s="1" t="s">
        <v>2995</v>
      </c>
      <c r="BH3616" s="1" t="s">
        <v>11107</v>
      </c>
      <c r="BI3616" s="1" t="s">
        <v>1382</v>
      </c>
      <c r="BJ3616" s="1" t="s">
        <v>8184</v>
      </c>
      <c r="BK3616" s="1" t="s">
        <v>481</v>
      </c>
      <c r="BL3616" s="1" t="s">
        <v>7339</v>
      </c>
      <c r="BM3616" s="1" t="s">
        <v>2558</v>
      </c>
      <c r="BN3616" s="1" t="s">
        <v>11242</v>
      </c>
      <c r="BO3616" s="1" t="s">
        <v>55</v>
      </c>
      <c r="BP3616" s="1" t="s">
        <v>7306</v>
      </c>
      <c r="BQ3616" s="1" t="s">
        <v>5717</v>
      </c>
      <c r="BR3616" s="1" t="s">
        <v>12521</v>
      </c>
      <c r="BS3616" s="1" t="s">
        <v>5718</v>
      </c>
      <c r="BT3616" s="1" t="s">
        <v>14139</v>
      </c>
    </row>
    <row r="3617" spans="1:72" ht="13.5" customHeight="1">
      <c r="A3617" s="4" t="str">
        <f t="shared" si="108"/>
        <v>1702_각남면_0142</v>
      </c>
      <c r="B3617" s="1">
        <v>1702</v>
      </c>
      <c r="C3617" s="1" t="s">
        <v>12741</v>
      </c>
      <c r="D3617" s="1" t="s">
        <v>12742</v>
      </c>
      <c r="E3617" s="1">
        <v>3616</v>
      </c>
      <c r="F3617" s="1">
        <v>14</v>
      </c>
      <c r="G3617" s="1" t="s">
        <v>5168</v>
      </c>
      <c r="H3617" s="1" t="s">
        <v>7064</v>
      </c>
      <c r="I3617" s="1">
        <v>14</v>
      </c>
      <c r="L3617" s="1">
        <v>5</v>
      </c>
      <c r="M3617" s="1" t="s">
        <v>15210</v>
      </c>
      <c r="N3617" s="1" t="s">
        <v>15211</v>
      </c>
      <c r="S3617" s="1" t="s">
        <v>64</v>
      </c>
      <c r="T3617" s="1" t="s">
        <v>7221</v>
      </c>
      <c r="Y3617" s="1" t="s">
        <v>15574</v>
      </c>
      <c r="Z3617" s="1" t="s">
        <v>9379</v>
      </c>
      <c r="AF3617" s="1" t="s">
        <v>599</v>
      </c>
      <c r="AG3617" s="1" t="s">
        <v>9829</v>
      </c>
    </row>
    <row r="3618" spans="1:72" ht="13.5" customHeight="1">
      <c r="A3618" s="4" t="str">
        <f t="shared" si="108"/>
        <v>1702_각남면_0142</v>
      </c>
      <c r="B3618" s="1">
        <v>1702</v>
      </c>
      <c r="C3618" s="1" t="s">
        <v>12741</v>
      </c>
      <c r="D3618" s="1" t="s">
        <v>12742</v>
      </c>
      <c r="E3618" s="1">
        <v>3617</v>
      </c>
      <c r="F3618" s="1">
        <v>14</v>
      </c>
      <c r="G3618" s="1" t="s">
        <v>5168</v>
      </c>
      <c r="H3618" s="1" t="s">
        <v>7064</v>
      </c>
      <c r="I3618" s="1">
        <v>14</v>
      </c>
      <c r="L3618" s="1">
        <v>5</v>
      </c>
      <c r="M3618" s="1" t="s">
        <v>15210</v>
      </c>
      <c r="N3618" s="1" t="s">
        <v>15211</v>
      </c>
      <c r="S3618" s="1" t="s">
        <v>68</v>
      </c>
      <c r="T3618" s="1" t="s">
        <v>7222</v>
      </c>
      <c r="Y3618" s="1" t="s">
        <v>5719</v>
      </c>
      <c r="Z3618" s="1" t="s">
        <v>9400</v>
      </c>
      <c r="AC3618" s="1">
        <v>8</v>
      </c>
      <c r="AD3618" s="1" t="s">
        <v>184</v>
      </c>
      <c r="AE3618" s="1" t="s">
        <v>9781</v>
      </c>
    </row>
    <row r="3619" spans="1:72" ht="13.5" customHeight="1">
      <c r="A3619" s="4" t="str">
        <f t="shared" ref="A3619:A3650" si="109">HYPERLINK("http://kyu.snu.ac.kr/sdhj/index.jsp?type=hj/GK14658_00IH_0001_0143.jpg","1702_각남면_0143")</f>
        <v>1702_각남면_0143</v>
      </c>
      <c r="B3619" s="1">
        <v>1702</v>
      </c>
      <c r="C3619" s="1" t="s">
        <v>12741</v>
      </c>
      <c r="D3619" s="1" t="s">
        <v>12742</v>
      </c>
      <c r="E3619" s="1">
        <v>3618</v>
      </c>
      <c r="F3619" s="1">
        <v>14</v>
      </c>
      <c r="G3619" s="1" t="s">
        <v>5168</v>
      </c>
      <c r="H3619" s="1" t="s">
        <v>7064</v>
      </c>
      <c r="I3619" s="1">
        <v>15</v>
      </c>
      <c r="J3619" s="1" t="s">
        <v>5720</v>
      </c>
      <c r="K3619" s="1" t="s">
        <v>7157</v>
      </c>
      <c r="L3619" s="1">
        <v>1</v>
      </c>
      <c r="M3619" s="1" t="s">
        <v>5720</v>
      </c>
      <c r="N3619" s="1" t="s">
        <v>7157</v>
      </c>
      <c r="T3619" s="1" t="s">
        <v>14194</v>
      </c>
      <c r="U3619" s="1" t="s">
        <v>387</v>
      </c>
      <c r="V3619" s="1" t="s">
        <v>7332</v>
      </c>
      <c r="W3619" s="1" t="s">
        <v>166</v>
      </c>
      <c r="X3619" s="1" t="s">
        <v>7754</v>
      </c>
      <c r="Y3619" s="1" t="s">
        <v>5721</v>
      </c>
      <c r="Z3619" s="1" t="s">
        <v>7436</v>
      </c>
      <c r="AC3619" s="1">
        <v>44</v>
      </c>
      <c r="AD3619" s="1" t="s">
        <v>1106</v>
      </c>
      <c r="AE3619" s="1" t="s">
        <v>9816</v>
      </c>
      <c r="AJ3619" s="1" t="s">
        <v>17</v>
      </c>
      <c r="AK3619" s="1" t="s">
        <v>9936</v>
      </c>
      <c r="AL3619" s="1" t="s">
        <v>97</v>
      </c>
      <c r="AM3619" s="1" t="s">
        <v>9880</v>
      </c>
      <c r="AT3619" s="1" t="s">
        <v>5722</v>
      </c>
      <c r="AU3619" s="1" t="s">
        <v>10250</v>
      </c>
      <c r="AV3619" s="1" t="s">
        <v>1166</v>
      </c>
      <c r="AW3619" s="1" t="s">
        <v>9235</v>
      </c>
      <c r="BG3619" s="1" t="s">
        <v>46</v>
      </c>
      <c r="BH3619" s="1" t="s">
        <v>7417</v>
      </c>
      <c r="BI3619" s="1" t="s">
        <v>5173</v>
      </c>
      <c r="BJ3619" s="1" t="s">
        <v>11402</v>
      </c>
      <c r="BK3619" s="1" t="s">
        <v>3305</v>
      </c>
      <c r="BL3619" s="1" t="s">
        <v>11536</v>
      </c>
      <c r="BM3619" s="1" t="s">
        <v>5175</v>
      </c>
      <c r="BN3619" s="1" t="s">
        <v>11857</v>
      </c>
      <c r="BO3619" s="1" t="s">
        <v>189</v>
      </c>
      <c r="BP3619" s="1" t="s">
        <v>7414</v>
      </c>
      <c r="BQ3619" s="1" t="s">
        <v>5723</v>
      </c>
      <c r="BR3619" s="1" t="s">
        <v>14026</v>
      </c>
      <c r="BS3619" s="1" t="s">
        <v>149</v>
      </c>
      <c r="BT3619" s="1" t="s">
        <v>9962</v>
      </c>
    </row>
    <row r="3620" spans="1:72" ht="13.5" customHeight="1">
      <c r="A3620" s="4" t="str">
        <f t="shared" si="109"/>
        <v>1702_각남면_0143</v>
      </c>
      <c r="B3620" s="1">
        <v>1702</v>
      </c>
      <c r="C3620" s="1" t="s">
        <v>12741</v>
      </c>
      <c r="D3620" s="1" t="s">
        <v>12742</v>
      </c>
      <c r="E3620" s="1">
        <v>3619</v>
      </c>
      <c r="F3620" s="1">
        <v>14</v>
      </c>
      <c r="G3620" s="1" t="s">
        <v>5168</v>
      </c>
      <c r="H3620" s="1" t="s">
        <v>7064</v>
      </c>
      <c r="I3620" s="1">
        <v>15</v>
      </c>
      <c r="L3620" s="1">
        <v>1</v>
      </c>
      <c r="M3620" s="1" t="s">
        <v>5720</v>
      </c>
      <c r="N3620" s="1" t="s">
        <v>7157</v>
      </c>
      <c r="S3620" s="1" t="s">
        <v>49</v>
      </c>
      <c r="T3620" s="1" t="s">
        <v>2878</v>
      </c>
      <c r="W3620" s="1" t="s">
        <v>2912</v>
      </c>
      <c r="X3620" s="1" t="s">
        <v>12981</v>
      </c>
      <c r="Y3620" s="1" t="s">
        <v>88</v>
      </c>
      <c r="Z3620" s="1" t="s">
        <v>7814</v>
      </c>
      <c r="AC3620" s="1">
        <v>42</v>
      </c>
      <c r="AD3620" s="1" t="s">
        <v>266</v>
      </c>
      <c r="AE3620" s="1" t="s">
        <v>9788</v>
      </c>
      <c r="AJ3620" s="1" t="s">
        <v>17</v>
      </c>
      <c r="AK3620" s="1" t="s">
        <v>9936</v>
      </c>
      <c r="AL3620" s="1" t="s">
        <v>1062</v>
      </c>
      <c r="AM3620" s="1" t="s">
        <v>10031</v>
      </c>
      <c r="AT3620" s="1" t="s">
        <v>46</v>
      </c>
      <c r="AU3620" s="1" t="s">
        <v>7417</v>
      </c>
      <c r="AV3620" s="1" t="s">
        <v>1884</v>
      </c>
      <c r="AW3620" s="1" t="s">
        <v>9418</v>
      </c>
      <c r="BG3620" s="1" t="s">
        <v>189</v>
      </c>
      <c r="BH3620" s="1" t="s">
        <v>7414</v>
      </c>
      <c r="BI3620" s="1" t="s">
        <v>5724</v>
      </c>
      <c r="BJ3620" s="1" t="s">
        <v>13551</v>
      </c>
      <c r="BK3620" s="1" t="s">
        <v>556</v>
      </c>
      <c r="BL3620" s="1" t="s">
        <v>11113</v>
      </c>
      <c r="BM3620" s="1" t="s">
        <v>5725</v>
      </c>
      <c r="BN3620" s="1" t="s">
        <v>11898</v>
      </c>
      <c r="BO3620" s="1" t="s">
        <v>189</v>
      </c>
      <c r="BP3620" s="1" t="s">
        <v>7414</v>
      </c>
      <c r="BQ3620" s="1" t="s">
        <v>5726</v>
      </c>
      <c r="BR3620" s="1" t="s">
        <v>14021</v>
      </c>
      <c r="BS3620" s="1" t="s">
        <v>2785</v>
      </c>
      <c r="BT3620" s="1" t="s">
        <v>10017</v>
      </c>
    </row>
    <row r="3621" spans="1:72" ht="13.5" customHeight="1">
      <c r="A3621" s="4" t="str">
        <f t="shared" si="109"/>
        <v>1702_각남면_0143</v>
      </c>
      <c r="B3621" s="1">
        <v>1702</v>
      </c>
      <c r="C3621" s="1" t="s">
        <v>12741</v>
      </c>
      <c r="D3621" s="1" t="s">
        <v>12742</v>
      </c>
      <c r="E3621" s="1">
        <v>3620</v>
      </c>
      <c r="F3621" s="1">
        <v>14</v>
      </c>
      <c r="G3621" s="1" t="s">
        <v>5168</v>
      </c>
      <c r="H3621" s="1" t="s">
        <v>7064</v>
      </c>
      <c r="I3621" s="1">
        <v>15</v>
      </c>
      <c r="L3621" s="1">
        <v>1</v>
      </c>
      <c r="M3621" s="1" t="s">
        <v>5720</v>
      </c>
      <c r="N3621" s="1" t="s">
        <v>7157</v>
      </c>
      <c r="S3621" s="1" t="s">
        <v>64</v>
      </c>
      <c r="T3621" s="1" t="s">
        <v>7221</v>
      </c>
      <c r="Y3621" s="1" t="s">
        <v>88</v>
      </c>
      <c r="Z3621" s="1" t="s">
        <v>7814</v>
      </c>
      <c r="AC3621" s="1">
        <v>13</v>
      </c>
      <c r="AD3621" s="1" t="s">
        <v>717</v>
      </c>
      <c r="AE3621" s="1" t="s">
        <v>9812</v>
      </c>
    </row>
    <row r="3622" spans="1:72" ht="13.5" customHeight="1">
      <c r="A3622" s="4" t="str">
        <f t="shared" si="109"/>
        <v>1702_각남면_0143</v>
      </c>
      <c r="B3622" s="1">
        <v>1702</v>
      </c>
      <c r="C3622" s="1" t="s">
        <v>12741</v>
      </c>
      <c r="D3622" s="1" t="s">
        <v>12742</v>
      </c>
      <c r="E3622" s="1">
        <v>3621</v>
      </c>
      <c r="F3622" s="1">
        <v>14</v>
      </c>
      <c r="G3622" s="1" t="s">
        <v>5168</v>
      </c>
      <c r="H3622" s="1" t="s">
        <v>7064</v>
      </c>
      <c r="I3622" s="1">
        <v>15</v>
      </c>
      <c r="L3622" s="1">
        <v>1</v>
      </c>
      <c r="M3622" s="1" t="s">
        <v>5720</v>
      </c>
      <c r="N3622" s="1" t="s">
        <v>7157</v>
      </c>
      <c r="S3622" s="1" t="s">
        <v>64</v>
      </c>
      <c r="T3622" s="1" t="s">
        <v>7221</v>
      </c>
      <c r="Y3622" s="1" t="s">
        <v>12696</v>
      </c>
      <c r="Z3622" s="1" t="s">
        <v>13096</v>
      </c>
      <c r="AC3622" s="1">
        <v>5</v>
      </c>
      <c r="AD3622" s="1" t="s">
        <v>319</v>
      </c>
      <c r="AE3622" s="1" t="s">
        <v>7865</v>
      </c>
    </row>
    <row r="3623" spans="1:72" ht="13.5" customHeight="1">
      <c r="A3623" s="4" t="str">
        <f t="shared" si="109"/>
        <v>1702_각남면_0143</v>
      </c>
      <c r="B3623" s="1">
        <v>1702</v>
      </c>
      <c r="C3623" s="1" t="s">
        <v>12741</v>
      </c>
      <c r="D3623" s="1" t="s">
        <v>12742</v>
      </c>
      <c r="E3623" s="1">
        <v>3622</v>
      </c>
      <c r="F3623" s="1">
        <v>14</v>
      </c>
      <c r="G3623" s="1" t="s">
        <v>5168</v>
      </c>
      <c r="H3623" s="1" t="s">
        <v>7064</v>
      </c>
      <c r="I3623" s="1">
        <v>15</v>
      </c>
      <c r="L3623" s="1">
        <v>1</v>
      </c>
      <c r="M3623" s="1" t="s">
        <v>5720</v>
      </c>
      <c r="N3623" s="1" t="s">
        <v>7157</v>
      </c>
      <c r="S3623" s="1" t="s">
        <v>68</v>
      </c>
      <c r="T3623" s="1" t="s">
        <v>7222</v>
      </c>
      <c r="Y3623" s="1" t="s">
        <v>999</v>
      </c>
      <c r="Z3623" s="1" t="s">
        <v>9401</v>
      </c>
      <c r="AC3623" s="1">
        <v>3</v>
      </c>
      <c r="AD3623" s="1" t="s">
        <v>217</v>
      </c>
      <c r="AE3623" s="1" t="s">
        <v>9783</v>
      </c>
      <c r="AF3623" s="1" t="s">
        <v>100</v>
      </c>
      <c r="AG3623" s="1" t="s">
        <v>9819</v>
      </c>
    </row>
    <row r="3624" spans="1:72" ht="13.5" customHeight="1">
      <c r="A3624" s="4" t="str">
        <f t="shared" si="109"/>
        <v>1702_각남면_0143</v>
      </c>
      <c r="B3624" s="1">
        <v>1702</v>
      </c>
      <c r="C3624" s="1" t="s">
        <v>12741</v>
      </c>
      <c r="D3624" s="1" t="s">
        <v>12742</v>
      </c>
      <c r="E3624" s="1">
        <v>3623</v>
      </c>
      <c r="F3624" s="1">
        <v>14</v>
      </c>
      <c r="G3624" s="1" t="s">
        <v>5168</v>
      </c>
      <c r="H3624" s="1" t="s">
        <v>7064</v>
      </c>
      <c r="I3624" s="1">
        <v>15</v>
      </c>
      <c r="L3624" s="1">
        <v>2</v>
      </c>
      <c r="M3624" s="1" t="s">
        <v>14450</v>
      </c>
      <c r="N3624" s="1" t="s">
        <v>14451</v>
      </c>
      <c r="T3624" s="1" t="s">
        <v>14194</v>
      </c>
      <c r="U3624" s="1" t="s">
        <v>1075</v>
      </c>
      <c r="V3624" s="1" t="s">
        <v>7311</v>
      </c>
      <c r="W3624" s="1" t="s">
        <v>76</v>
      </c>
      <c r="X3624" s="1" t="s">
        <v>12974</v>
      </c>
      <c r="Y3624" s="1" t="s">
        <v>745</v>
      </c>
      <c r="Z3624" s="1" t="s">
        <v>7960</v>
      </c>
      <c r="AC3624" s="1">
        <v>73</v>
      </c>
      <c r="AD3624" s="1" t="s">
        <v>717</v>
      </c>
      <c r="AE3624" s="1" t="s">
        <v>9812</v>
      </c>
      <c r="AJ3624" s="1" t="s">
        <v>17</v>
      </c>
      <c r="AK3624" s="1" t="s">
        <v>9936</v>
      </c>
      <c r="AL3624" s="1" t="s">
        <v>79</v>
      </c>
      <c r="AM3624" s="1" t="s">
        <v>13206</v>
      </c>
      <c r="AT3624" s="1" t="s">
        <v>46</v>
      </c>
      <c r="AU3624" s="1" t="s">
        <v>7417</v>
      </c>
      <c r="AV3624" s="1" t="s">
        <v>555</v>
      </c>
      <c r="AW3624" s="1" t="s">
        <v>8173</v>
      </c>
      <c r="BG3624" s="1" t="s">
        <v>46</v>
      </c>
      <c r="BH3624" s="1" t="s">
        <v>7417</v>
      </c>
      <c r="BI3624" s="1" t="s">
        <v>1632</v>
      </c>
      <c r="BJ3624" s="1" t="s">
        <v>8205</v>
      </c>
      <c r="BK3624" s="1" t="s">
        <v>46</v>
      </c>
      <c r="BL3624" s="1" t="s">
        <v>7417</v>
      </c>
      <c r="BM3624" s="1" t="s">
        <v>961</v>
      </c>
      <c r="BN3624" s="1" t="s">
        <v>10526</v>
      </c>
      <c r="BO3624" s="1" t="s">
        <v>46</v>
      </c>
      <c r="BP3624" s="1" t="s">
        <v>7417</v>
      </c>
      <c r="BQ3624" s="1" t="s">
        <v>5727</v>
      </c>
      <c r="BR3624" s="1" t="s">
        <v>12522</v>
      </c>
      <c r="BS3624" s="1" t="s">
        <v>97</v>
      </c>
      <c r="BT3624" s="1" t="s">
        <v>9880</v>
      </c>
    </row>
    <row r="3625" spans="1:72" ht="13.5" customHeight="1">
      <c r="A3625" s="4" t="str">
        <f t="shared" si="109"/>
        <v>1702_각남면_0143</v>
      </c>
      <c r="B3625" s="1">
        <v>1702</v>
      </c>
      <c r="C3625" s="1" t="s">
        <v>12741</v>
      </c>
      <c r="D3625" s="1" t="s">
        <v>12742</v>
      </c>
      <c r="E3625" s="1">
        <v>3624</v>
      </c>
      <c r="F3625" s="1">
        <v>14</v>
      </c>
      <c r="G3625" s="1" t="s">
        <v>5168</v>
      </c>
      <c r="H3625" s="1" t="s">
        <v>7064</v>
      </c>
      <c r="I3625" s="1">
        <v>15</v>
      </c>
      <c r="L3625" s="1">
        <v>2</v>
      </c>
      <c r="M3625" s="1" t="s">
        <v>14450</v>
      </c>
      <c r="N3625" s="1" t="s">
        <v>14451</v>
      </c>
      <c r="S3625" s="1" t="s">
        <v>49</v>
      </c>
      <c r="T3625" s="1" t="s">
        <v>2878</v>
      </c>
      <c r="W3625" s="1" t="s">
        <v>76</v>
      </c>
      <c r="X3625" s="1" t="s">
        <v>12974</v>
      </c>
      <c r="Y3625" s="1" t="s">
        <v>5409</v>
      </c>
      <c r="Z3625" s="1" t="s">
        <v>9293</v>
      </c>
      <c r="AC3625" s="1">
        <v>69</v>
      </c>
      <c r="AD3625" s="1" t="s">
        <v>408</v>
      </c>
      <c r="AE3625" s="1" t="s">
        <v>9800</v>
      </c>
      <c r="AJ3625" s="1" t="s">
        <v>17</v>
      </c>
      <c r="AK3625" s="1" t="s">
        <v>9936</v>
      </c>
      <c r="AL3625" s="1" t="s">
        <v>79</v>
      </c>
      <c r="AM3625" s="1" t="s">
        <v>13206</v>
      </c>
      <c r="AT3625" s="1" t="s">
        <v>46</v>
      </c>
      <c r="AU3625" s="1" t="s">
        <v>7417</v>
      </c>
      <c r="AV3625" s="1" t="s">
        <v>5405</v>
      </c>
      <c r="AW3625" s="1" t="s">
        <v>10789</v>
      </c>
      <c r="BG3625" s="1" t="s">
        <v>46</v>
      </c>
      <c r="BH3625" s="1" t="s">
        <v>7417</v>
      </c>
      <c r="BI3625" s="1" t="s">
        <v>5072</v>
      </c>
      <c r="BJ3625" s="1" t="s">
        <v>11395</v>
      </c>
      <c r="BK3625" s="1" t="s">
        <v>46</v>
      </c>
      <c r="BL3625" s="1" t="s">
        <v>7417</v>
      </c>
      <c r="BM3625" s="1" t="s">
        <v>1884</v>
      </c>
      <c r="BN3625" s="1" t="s">
        <v>9418</v>
      </c>
      <c r="BO3625" s="1" t="s">
        <v>46</v>
      </c>
      <c r="BP3625" s="1" t="s">
        <v>7417</v>
      </c>
      <c r="BQ3625" s="1" t="s">
        <v>945</v>
      </c>
      <c r="BR3625" s="1" t="s">
        <v>12076</v>
      </c>
      <c r="BS3625" s="1" t="s">
        <v>310</v>
      </c>
      <c r="BT3625" s="1" t="s">
        <v>9995</v>
      </c>
    </row>
    <row r="3626" spans="1:72" ht="13.5" customHeight="1">
      <c r="A3626" s="4" t="str">
        <f t="shared" si="109"/>
        <v>1702_각남면_0143</v>
      </c>
      <c r="B3626" s="1">
        <v>1702</v>
      </c>
      <c r="C3626" s="1" t="s">
        <v>12741</v>
      </c>
      <c r="D3626" s="1" t="s">
        <v>12742</v>
      </c>
      <c r="E3626" s="1">
        <v>3625</v>
      </c>
      <c r="F3626" s="1">
        <v>14</v>
      </c>
      <c r="G3626" s="1" t="s">
        <v>5168</v>
      </c>
      <c r="H3626" s="1" t="s">
        <v>7064</v>
      </c>
      <c r="I3626" s="1">
        <v>15</v>
      </c>
      <c r="L3626" s="1">
        <v>2</v>
      </c>
      <c r="M3626" s="1" t="s">
        <v>14450</v>
      </c>
      <c r="N3626" s="1" t="s">
        <v>14451</v>
      </c>
      <c r="S3626" s="1" t="s">
        <v>68</v>
      </c>
      <c r="T3626" s="1" t="s">
        <v>7222</v>
      </c>
      <c r="U3626" s="1" t="s">
        <v>5728</v>
      </c>
      <c r="V3626" s="1" t="s">
        <v>7662</v>
      </c>
      <c r="Y3626" s="1" t="s">
        <v>5729</v>
      </c>
      <c r="Z3626" s="1" t="s">
        <v>9402</v>
      </c>
      <c r="AC3626" s="1">
        <v>41</v>
      </c>
      <c r="AD3626" s="1" t="s">
        <v>223</v>
      </c>
      <c r="AE3626" s="1" t="s">
        <v>9784</v>
      </c>
    </row>
    <row r="3627" spans="1:72" ht="13.5" customHeight="1">
      <c r="A3627" s="4" t="str">
        <f t="shared" si="109"/>
        <v>1702_각남면_0143</v>
      </c>
      <c r="B3627" s="1">
        <v>1702</v>
      </c>
      <c r="C3627" s="1" t="s">
        <v>12741</v>
      </c>
      <c r="D3627" s="1" t="s">
        <v>12742</v>
      </c>
      <c r="E3627" s="1">
        <v>3626</v>
      </c>
      <c r="F3627" s="1">
        <v>14</v>
      </c>
      <c r="G3627" s="1" t="s">
        <v>5168</v>
      </c>
      <c r="H3627" s="1" t="s">
        <v>7064</v>
      </c>
      <c r="I3627" s="1">
        <v>15</v>
      </c>
      <c r="L3627" s="1">
        <v>2</v>
      </c>
      <c r="M3627" s="1" t="s">
        <v>14450</v>
      </c>
      <c r="N3627" s="1" t="s">
        <v>14451</v>
      </c>
      <c r="S3627" s="1" t="s">
        <v>117</v>
      </c>
      <c r="T3627" s="1" t="s">
        <v>7223</v>
      </c>
      <c r="W3627" s="1" t="s">
        <v>166</v>
      </c>
      <c r="X3627" s="1" t="s">
        <v>7754</v>
      </c>
      <c r="Y3627" s="1" t="s">
        <v>3581</v>
      </c>
      <c r="Z3627" s="1" t="s">
        <v>8714</v>
      </c>
      <c r="AC3627" s="1">
        <v>31</v>
      </c>
      <c r="AD3627" s="1" t="s">
        <v>607</v>
      </c>
      <c r="AE3627" s="1" t="s">
        <v>9809</v>
      </c>
      <c r="AF3627" s="1" t="s">
        <v>373</v>
      </c>
      <c r="AG3627" s="1" t="s">
        <v>9827</v>
      </c>
    </row>
    <row r="3628" spans="1:72" ht="13.5" customHeight="1">
      <c r="A3628" s="4" t="str">
        <f t="shared" si="109"/>
        <v>1702_각남면_0143</v>
      </c>
      <c r="B3628" s="1">
        <v>1702</v>
      </c>
      <c r="C3628" s="1" t="s">
        <v>12741</v>
      </c>
      <c r="D3628" s="1" t="s">
        <v>12742</v>
      </c>
      <c r="E3628" s="1">
        <v>3627</v>
      </c>
      <c r="F3628" s="1">
        <v>14</v>
      </c>
      <c r="G3628" s="1" t="s">
        <v>5168</v>
      </c>
      <c r="H3628" s="1" t="s">
        <v>7064</v>
      </c>
      <c r="I3628" s="1">
        <v>15</v>
      </c>
      <c r="L3628" s="1">
        <v>3</v>
      </c>
      <c r="M3628" s="1" t="s">
        <v>14717</v>
      </c>
      <c r="N3628" s="1" t="s">
        <v>14718</v>
      </c>
      <c r="T3628" s="1" t="s">
        <v>14194</v>
      </c>
      <c r="U3628" s="1" t="s">
        <v>264</v>
      </c>
      <c r="V3628" s="1" t="s">
        <v>7323</v>
      </c>
      <c r="W3628" s="1" t="s">
        <v>148</v>
      </c>
      <c r="X3628" s="1" t="s">
        <v>11263</v>
      </c>
      <c r="Y3628" s="1" t="s">
        <v>5730</v>
      </c>
      <c r="Z3628" s="1" t="s">
        <v>8121</v>
      </c>
      <c r="AC3628" s="1">
        <v>48</v>
      </c>
      <c r="AD3628" s="1" t="s">
        <v>664</v>
      </c>
      <c r="AE3628" s="1" t="s">
        <v>9811</v>
      </c>
      <c r="AJ3628" s="1" t="s">
        <v>17</v>
      </c>
      <c r="AK3628" s="1" t="s">
        <v>9936</v>
      </c>
      <c r="AL3628" s="1" t="s">
        <v>1218</v>
      </c>
      <c r="AM3628" s="1" t="s">
        <v>9947</v>
      </c>
      <c r="AT3628" s="1" t="s">
        <v>725</v>
      </c>
      <c r="AU3628" s="1" t="s">
        <v>10192</v>
      </c>
      <c r="AV3628" s="1" t="s">
        <v>5582</v>
      </c>
      <c r="AW3628" s="1" t="s">
        <v>9356</v>
      </c>
      <c r="BG3628" s="1" t="s">
        <v>5472</v>
      </c>
      <c r="BH3628" s="1" t="s">
        <v>11105</v>
      </c>
      <c r="BI3628" s="1" t="s">
        <v>5731</v>
      </c>
      <c r="BJ3628" s="1" t="s">
        <v>10667</v>
      </c>
      <c r="BK3628" s="1" t="s">
        <v>1574</v>
      </c>
      <c r="BL3628" s="1" t="s">
        <v>13532</v>
      </c>
      <c r="BM3628" s="1" t="s">
        <v>5584</v>
      </c>
      <c r="BN3628" s="1" t="s">
        <v>11884</v>
      </c>
      <c r="BO3628" s="1" t="s">
        <v>207</v>
      </c>
      <c r="BP3628" s="1" t="s">
        <v>10187</v>
      </c>
      <c r="BQ3628" s="1" t="s">
        <v>2950</v>
      </c>
      <c r="BR3628" s="1" t="s">
        <v>12248</v>
      </c>
      <c r="BS3628" s="1" t="s">
        <v>97</v>
      </c>
      <c r="BT3628" s="1" t="s">
        <v>9880</v>
      </c>
    </row>
    <row r="3629" spans="1:72" ht="13.5" customHeight="1">
      <c r="A3629" s="4" t="str">
        <f t="shared" si="109"/>
        <v>1702_각남면_0143</v>
      </c>
      <c r="B3629" s="1">
        <v>1702</v>
      </c>
      <c r="C3629" s="1" t="s">
        <v>12741</v>
      </c>
      <c r="D3629" s="1" t="s">
        <v>12742</v>
      </c>
      <c r="E3629" s="1">
        <v>3628</v>
      </c>
      <c r="F3629" s="1">
        <v>14</v>
      </c>
      <c r="G3629" s="1" t="s">
        <v>5168</v>
      </c>
      <c r="H3629" s="1" t="s">
        <v>7064</v>
      </c>
      <c r="I3629" s="1">
        <v>15</v>
      </c>
      <c r="L3629" s="1">
        <v>3</v>
      </c>
      <c r="M3629" s="1" t="s">
        <v>14717</v>
      </c>
      <c r="N3629" s="1" t="s">
        <v>14718</v>
      </c>
      <c r="S3629" s="1" t="s">
        <v>49</v>
      </c>
      <c r="T3629" s="1" t="s">
        <v>2878</v>
      </c>
      <c r="W3629" s="1" t="s">
        <v>76</v>
      </c>
      <c r="X3629" s="1" t="s">
        <v>12974</v>
      </c>
      <c r="Y3629" s="1" t="s">
        <v>88</v>
      </c>
      <c r="Z3629" s="1" t="s">
        <v>7814</v>
      </c>
      <c r="AC3629" s="1">
        <v>48</v>
      </c>
      <c r="AD3629" s="1" t="s">
        <v>664</v>
      </c>
      <c r="AE3629" s="1" t="s">
        <v>9811</v>
      </c>
      <c r="AJ3629" s="1" t="s">
        <v>17</v>
      </c>
      <c r="AK3629" s="1" t="s">
        <v>9936</v>
      </c>
      <c r="AL3629" s="1" t="s">
        <v>79</v>
      </c>
      <c r="AM3629" s="1" t="s">
        <v>13206</v>
      </c>
      <c r="AT3629" s="1" t="s">
        <v>5732</v>
      </c>
      <c r="AU3629" s="1" t="s">
        <v>10251</v>
      </c>
      <c r="AV3629" s="1" t="s">
        <v>609</v>
      </c>
      <c r="AW3629" s="1" t="s">
        <v>7925</v>
      </c>
      <c r="BG3629" s="1" t="s">
        <v>207</v>
      </c>
      <c r="BH3629" s="1" t="s">
        <v>10187</v>
      </c>
      <c r="BI3629" s="1" t="s">
        <v>5733</v>
      </c>
      <c r="BJ3629" s="1" t="s">
        <v>10306</v>
      </c>
      <c r="BK3629" s="1" t="s">
        <v>207</v>
      </c>
      <c r="BL3629" s="1" t="s">
        <v>10187</v>
      </c>
      <c r="BM3629" s="1" t="s">
        <v>5734</v>
      </c>
      <c r="BN3629" s="1" t="s">
        <v>9199</v>
      </c>
      <c r="BO3629" s="1" t="s">
        <v>363</v>
      </c>
      <c r="BP3629" s="1" t="s">
        <v>7491</v>
      </c>
      <c r="BQ3629" s="1" t="s">
        <v>5735</v>
      </c>
      <c r="BR3629" s="1" t="s">
        <v>12523</v>
      </c>
      <c r="BS3629" s="1" t="s">
        <v>79</v>
      </c>
      <c r="BT3629" s="1" t="s">
        <v>14129</v>
      </c>
    </row>
    <row r="3630" spans="1:72" ht="13.5" customHeight="1">
      <c r="A3630" s="4" t="str">
        <f t="shared" si="109"/>
        <v>1702_각남면_0143</v>
      </c>
      <c r="B3630" s="1">
        <v>1702</v>
      </c>
      <c r="C3630" s="1" t="s">
        <v>12741</v>
      </c>
      <c r="D3630" s="1" t="s">
        <v>12742</v>
      </c>
      <c r="E3630" s="1">
        <v>3629</v>
      </c>
      <c r="F3630" s="1">
        <v>14</v>
      </c>
      <c r="G3630" s="1" t="s">
        <v>5168</v>
      </c>
      <c r="H3630" s="1" t="s">
        <v>7064</v>
      </c>
      <c r="I3630" s="1">
        <v>15</v>
      </c>
      <c r="L3630" s="1">
        <v>3</v>
      </c>
      <c r="M3630" s="1" t="s">
        <v>14717</v>
      </c>
      <c r="N3630" s="1" t="s">
        <v>14718</v>
      </c>
      <c r="S3630" s="1" t="s">
        <v>64</v>
      </c>
      <c r="T3630" s="1" t="s">
        <v>7221</v>
      </c>
      <c r="Y3630" s="1" t="s">
        <v>12696</v>
      </c>
      <c r="Z3630" s="1" t="s">
        <v>13096</v>
      </c>
      <c r="AC3630" s="1">
        <v>10</v>
      </c>
      <c r="AD3630" s="1" t="s">
        <v>72</v>
      </c>
      <c r="AE3630" s="1" t="s">
        <v>9765</v>
      </c>
    </row>
    <row r="3631" spans="1:72" ht="13.5" customHeight="1">
      <c r="A3631" s="4" t="str">
        <f t="shared" si="109"/>
        <v>1702_각남면_0143</v>
      </c>
      <c r="B3631" s="1">
        <v>1702</v>
      </c>
      <c r="C3631" s="1" t="s">
        <v>12741</v>
      </c>
      <c r="D3631" s="1" t="s">
        <v>12742</v>
      </c>
      <c r="E3631" s="1">
        <v>3630</v>
      </c>
      <c r="F3631" s="1">
        <v>14</v>
      </c>
      <c r="G3631" s="1" t="s">
        <v>5168</v>
      </c>
      <c r="H3631" s="1" t="s">
        <v>7064</v>
      </c>
      <c r="I3631" s="1">
        <v>15</v>
      </c>
      <c r="L3631" s="1">
        <v>4</v>
      </c>
      <c r="M3631" s="1" t="s">
        <v>5736</v>
      </c>
      <c r="N3631" s="1" t="s">
        <v>9403</v>
      </c>
      <c r="T3631" s="1" t="s">
        <v>14194</v>
      </c>
      <c r="U3631" s="1" t="s">
        <v>1520</v>
      </c>
      <c r="V3631" s="1" t="s">
        <v>7413</v>
      </c>
      <c r="Y3631" s="1" t="s">
        <v>5736</v>
      </c>
      <c r="Z3631" s="1" t="s">
        <v>9403</v>
      </c>
      <c r="AC3631" s="1">
        <v>39</v>
      </c>
      <c r="AD3631" s="1" t="s">
        <v>803</v>
      </c>
      <c r="AE3631" s="1" t="s">
        <v>9815</v>
      </c>
      <c r="AJ3631" s="1" t="s">
        <v>17</v>
      </c>
      <c r="AK3631" s="1" t="s">
        <v>9936</v>
      </c>
      <c r="AL3631" s="1" t="s">
        <v>79</v>
      </c>
      <c r="AM3631" s="1" t="s">
        <v>13206</v>
      </c>
      <c r="AN3631" s="1" t="s">
        <v>5225</v>
      </c>
      <c r="AO3631" s="1" t="s">
        <v>13261</v>
      </c>
      <c r="AP3631" s="1" t="s">
        <v>55</v>
      </c>
      <c r="AQ3631" s="1" t="s">
        <v>7306</v>
      </c>
      <c r="AR3631" s="1" t="s">
        <v>5226</v>
      </c>
      <c r="AS3631" s="1" t="s">
        <v>13329</v>
      </c>
      <c r="AT3631" s="1" t="s">
        <v>46</v>
      </c>
      <c r="AU3631" s="1" t="s">
        <v>7417</v>
      </c>
      <c r="AV3631" s="1" t="s">
        <v>15565</v>
      </c>
      <c r="AW3631" s="1" t="s">
        <v>10761</v>
      </c>
      <c r="BB3631" s="1" t="s">
        <v>141</v>
      </c>
      <c r="BC3631" s="1" t="s">
        <v>7634</v>
      </c>
      <c r="BD3631" s="1" t="s">
        <v>5737</v>
      </c>
      <c r="BE3631" s="1" t="s">
        <v>8077</v>
      </c>
      <c r="BG3631" s="1" t="s">
        <v>46</v>
      </c>
      <c r="BH3631" s="1" t="s">
        <v>7417</v>
      </c>
      <c r="BI3631" s="1" t="s">
        <v>5738</v>
      </c>
      <c r="BJ3631" s="1" t="s">
        <v>8185</v>
      </c>
      <c r="BK3631" s="1" t="s">
        <v>207</v>
      </c>
      <c r="BL3631" s="1" t="s">
        <v>10187</v>
      </c>
      <c r="BM3631" s="1" t="s">
        <v>5351</v>
      </c>
      <c r="BN3631" s="1" t="s">
        <v>11465</v>
      </c>
      <c r="BO3631" s="1" t="s">
        <v>57</v>
      </c>
      <c r="BP3631" s="1" t="s">
        <v>7320</v>
      </c>
      <c r="BQ3631" s="1" t="s">
        <v>792</v>
      </c>
      <c r="BR3631" s="1" t="s">
        <v>9101</v>
      </c>
      <c r="BS3631" s="1" t="s">
        <v>310</v>
      </c>
      <c r="BT3631" s="1" t="s">
        <v>9995</v>
      </c>
    </row>
    <row r="3632" spans="1:72" ht="13.5" customHeight="1">
      <c r="A3632" s="4" t="str">
        <f t="shared" si="109"/>
        <v>1702_각남면_0143</v>
      </c>
      <c r="B3632" s="1">
        <v>1702</v>
      </c>
      <c r="C3632" s="1" t="s">
        <v>12741</v>
      </c>
      <c r="D3632" s="1" t="s">
        <v>12742</v>
      </c>
      <c r="E3632" s="1">
        <v>3631</v>
      </c>
      <c r="F3632" s="1">
        <v>14</v>
      </c>
      <c r="G3632" s="1" t="s">
        <v>5168</v>
      </c>
      <c r="H3632" s="1" t="s">
        <v>7064</v>
      </c>
      <c r="I3632" s="1">
        <v>15</v>
      </c>
      <c r="L3632" s="1">
        <v>4</v>
      </c>
      <c r="M3632" s="1" t="s">
        <v>5736</v>
      </c>
      <c r="N3632" s="1" t="s">
        <v>9403</v>
      </c>
      <c r="S3632" s="1" t="s">
        <v>49</v>
      </c>
      <c r="T3632" s="1" t="s">
        <v>2878</v>
      </c>
      <c r="U3632" s="1" t="s">
        <v>50</v>
      </c>
      <c r="V3632" s="1" t="s">
        <v>7304</v>
      </c>
      <c r="Y3632" s="1" t="s">
        <v>2458</v>
      </c>
      <c r="Z3632" s="1" t="s">
        <v>9404</v>
      </c>
      <c r="AC3632" s="1">
        <v>42</v>
      </c>
      <c r="AD3632" s="1" t="s">
        <v>266</v>
      </c>
      <c r="AE3632" s="1" t="s">
        <v>9788</v>
      </c>
      <c r="AJ3632" s="1" t="s">
        <v>17</v>
      </c>
      <c r="AK3632" s="1" t="s">
        <v>9936</v>
      </c>
      <c r="AL3632" s="1" t="s">
        <v>79</v>
      </c>
      <c r="AM3632" s="1" t="s">
        <v>13206</v>
      </c>
      <c r="AN3632" s="1" t="s">
        <v>416</v>
      </c>
      <c r="AO3632" s="1" t="s">
        <v>8868</v>
      </c>
      <c r="AP3632" s="1" t="s">
        <v>55</v>
      </c>
      <c r="AQ3632" s="1" t="s">
        <v>7306</v>
      </c>
      <c r="AR3632" s="1" t="s">
        <v>5739</v>
      </c>
      <c r="AS3632" s="1" t="s">
        <v>13312</v>
      </c>
      <c r="AT3632" s="1" t="s">
        <v>57</v>
      </c>
      <c r="AU3632" s="1" t="s">
        <v>7320</v>
      </c>
      <c r="AV3632" s="1" t="s">
        <v>745</v>
      </c>
      <c r="AW3632" s="1" t="s">
        <v>7960</v>
      </c>
      <c r="BB3632" s="1" t="s">
        <v>141</v>
      </c>
      <c r="BC3632" s="1" t="s">
        <v>7634</v>
      </c>
      <c r="BD3632" s="1" t="s">
        <v>5409</v>
      </c>
      <c r="BE3632" s="1" t="s">
        <v>9293</v>
      </c>
      <c r="BG3632" s="1" t="s">
        <v>57</v>
      </c>
      <c r="BH3632" s="1" t="s">
        <v>7320</v>
      </c>
      <c r="BI3632" s="1" t="s">
        <v>555</v>
      </c>
      <c r="BJ3632" s="1" t="s">
        <v>8173</v>
      </c>
      <c r="BK3632" s="1" t="s">
        <v>57</v>
      </c>
      <c r="BL3632" s="1" t="s">
        <v>7320</v>
      </c>
      <c r="BM3632" s="1" t="s">
        <v>1632</v>
      </c>
      <c r="BN3632" s="1" t="s">
        <v>8205</v>
      </c>
      <c r="BO3632" s="1" t="s">
        <v>57</v>
      </c>
      <c r="BP3632" s="1" t="s">
        <v>7320</v>
      </c>
      <c r="BQ3632" s="1" t="s">
        <v>5405</v>
      </c>
      <c r="BR3632" s="1" t="s">
        <v>10789</v>
      </c>
      <c r="BS3632" s="1" t="s">
        <v>79</v>
      </c>
      <c r="BT3632" s="1" t="s">
        <v>14129</v>
      </c>
    </row>
    <row r="3633" spans="1:73" ht="13.5" customHeight="1">
      <c r="A3633" s="4" t="str">
        <f t="shared" si="109"/>
        <v>1702_각남면_0143</v>
      </c>
      <c r="B3633" s="1">
        <v>1702</v>
      </c>
      <c r="C3633" s="1" t="s">
        <v>12741</v>
      </c>
      <c r="D3633" s="1" t="s">
        <v>12742</v>
      </c>
      <c r="E3633" s="1">
        <v>3632</v>
      </c>
      <c r="F3633" s="1">
        <v>14</v>
      </c>
      <c r="G3633" s="1" t="s">
        <v>5168</v>
      </c>
      <c r="H3633" s="1" t="s">
        <v>7064</v>
      </c>
      <c r="I3633" s="1">
        <v>15</v>
      </c>
      <c r="L3633" s="1">
        <v>4</v>
      </c>
      <c r="M3633" s="1" t="s">
        <v>5736</v>
      </c>
      <c r="N3633" s="1" t="s">
        <v>9403</v>
      </c>
      <c r="S3633" s="1" t="s">
        <v>280</v>
      </c>
      <c r="T3633" s="1" t="s">
        <v>7228</v>
      </c>
      <c r="U3633" s="1" t="s">
        <v>141</v>
      </c>
      <c r="V3633" s="1" t="s">
        <v>7634</v>
      </c>
      <c r="Y3633" s="1" t="s">
        <v>5740</v>
      </c>
      <c r="Z3633" s="1" t="s">
        <v>8077</v>
      </c>
      <c r="AC3633" s="1">
        <v>63</v>
      </c>
      <c r="AD3633" s="1" t="s">
        <v>217</v>
      </c>
      <c r="AE3633" s="1" t="s">
        <v>9783</v>
      </c>
    </row>
    <row r="3634" spans="1:73" ht="13.5" customHeight="1">
      <c r="A3634" s="4" t="str">
        <f t="shared" si="109"/>
        <v>1702_각남면_0143</v>
      </c>
      <c r="B3634" s="1">
        <v>1702</v>
      </c>
      <c r="C3634" s="1" t="s">
        <v>12741</v>
      </c>
      <c r="D3634" s="1" t="s">
        <v>12742</v>
      </c>
      <c r="E3634" s="1">
        <v>3633</v>
      </c>
      <c r="F3634" s="1">
        <v>14</v>
      </c>
      <c r="G3634" s="1" t="s">
        <v>5168</v>
      </c>
      <c r="H3634" s="1" t="s">
        <v>7064</v>
      </c>
      <c r="I3634" s="1">
        <v>15</v>
      </c>
      <c r="L3634" s="1">
        <v>4</v>
      </c>
      <c r="M3634" s="1" t="s">
        <v>5736</v>
      </c>
      <c r="N3634" s="1" t="s">
        <v>9403</v>
      </c>
      <c r="S3634" s="1" t="s">
        <v>64</v>
      </c>
      <c r="T3634" s="1" t="s">
        <v>7221</v>
      </c>
      <c r="Y3634" s="1" t="s">
        <v>5741</v>
      </c>
      <c r="Z3634" s="1" t="s">
        <v>9405</v>
      </c>
      <c r="AC3634" s="1">
        <v>10</v>
      </c>
      <c r="AD3634" s="1" t="s">
        <v>72</v>
      </c>
      <c r="AE3634" s="1" t="s">
        <v>9765</v>
      </c>
      <c r="BU3634" s="1" t="s">
        <v>16124</v>
      </c>
    </row>
    <row r="3635" spans="1:73" ht="13.5" customHeight="1">
      <c r="A3635" s="4" t="str">
        <f t="shared" si="109"/>
        <v>1702_각남면_0143</v>
      </c>
      <c r="B3635" s="1">
        <v>1702</v>
      </c>
      <c r="C3635" s="1" t="s">
        <v>12741</v>
      </c>
      <c r="D3635" s="1" t="s">
        <v>12742</v>
      </c>
      <c r="E3635" s="1">
        <v>3634</v>
      </c>
      <c r="F3635" s="1">
        <v>14</v>
      </c>
      <c r="G3635" s="1" t="s">
        <v>5168</v>
      </c>
      <c r="H3635" s="1" t="s">
        <v>7064</v>
      </c>
      <c r="I3635" s="1">
        <v>15</v>
      </c>
      <c r="L3635" s="1">
        <v>4</v>
      </c>
      <c r="M3635" s="1" t="s">
        <v>5736</v>
      </c>
      <c r="N3635" s="1" t="s">
        <v>9403</v>
      </c>
      <c r="S3635" s="1" t="s">
        <v>64</v>
      </c>
      <c r="T3635" s="1" t="s">
        <v>7221</v>
      </c>
      <c r="Y3635" s="1" t="s">
        <v>5742</v>
      </c>
      <c r="Z3635" s="1" t="s">
        <v>9406</v>
      </c>
      <c r="AC3635" s="1">
        <v>2</v>
      </c>
      <c r="AD3635" s="1" t="s">
        <v>99</v>
      </c>
      <c r="AE3635" s="1" t="s">
        <v>9768</v>
      </c>
      <c r="AF3635" s="1" t="s">
        <v>100</v>
      </c>
      <c r="AG3635" s="1" t="s">
        <v>9819</v>
      </c>
    </row>
    <row r="3636" spans="1:73" ht="13.5" customHeight="1">
      <c r="A3636" s="4" t="str">
        <f t="shared" si="109"/>
        <v>1702_각남면_0143</v>
      </c>
      <c r="B3636" s="1">
        <v>1702</v>
      </c>
      <c r="C3636" s="1" t="s">
        <v>12741</v>
      </c>
      <c r="D3636" s="1" t="s">
        <v>12742</v>
      </c>
      <c r="E3636" s="1">
        <v>3635</v>
      </c>
      <c r="F3636" s="1">
        <v>14</v>
      </c>
      <c r="G3636" s="1" t="s">
        <v>5168</v>
      </c>
      <c r="H3636" s="1" t="s">
        <v>7064</v>
      </c>
      <c r="I3636" s="1">
        <v>15</v>
      </c>
      <c r="L3636" s="1">
        <v>4</v>
      </c>
      <c r="M3636" s="1" t="s">
        <v>5736</v>
      </c>
      <c r="N3636" s="1" t="s">
        <v>9403</v>
      </c>
      <c r="T3636" s="1" t="s">
        <v>15307</v>
      </c>
      <c r="U3636" s="1" t="s">
        <v>130</v>
      </c>
      <c r="V3636" s="1" t="s">
        <v>7309</v>
      </c>
      <c r="Y3636" s="1" t="s">
        <v>1180</v>
      </c>
      <c r="Z3636" s="1" t="s">
        <v>8661</v>
      </c>
      <c r="AG3636" s="1" t="s">
        <v>7782</v>
      </c>
      <c r="AT3636" s="1" t="s">
        <v>143</v>
      </c>
      <c r="AU3636" s="1" t="s">
        <v>7311</v>
      </c>
      <c r="AV3636" s="1" t="s">
        <v>822</v>
      </c>
      <c r="AW3636" s="1" t="s">
        <v>10790</v>
      </c>
      <c r="BF3636" s="1" t="s">
        <v>13507</v>
      </c>
    </row>
    <row r="3637" spans="1:73" ht="13.5" customHeight="1">
      <c r="A3637" s="4" t="str">
        <f t="shared" si="109"/>
        <v>1702_각남면_0143</v>
      </c>
      <c r="B3637" s="1">
        <v>1702</v>
      </c>
      <c r="C3637" s="1" t="s">
        <v>12741</v>
      </c>
      <c r="D3637" s="1" t="s">
        <v>12742</v>
      </c>
      <c r="E3637" s="1">
        <v>3636</v>
      </c>
      <c r="F3637" s="1">
        <v>14</v>
      </c>
      <c r="G3637" s="1" t="s">
        <v>5168</v>
      </c>
      <c r="H3637" s="1" t="s">
        <v>7064</v>
      </c>
      <c r="I3637" s="1">
        <v>15</v>
      </c>
      <c r="L3637" s="1">
        <v>4</v>
      </c>
      <c r="M3637" s="1" t="s">
        <v>5736</v>
      </c>
      <c r="N3637" s="1" t="s">
        <v>9403</v>
      </c>
      <c r="T3637" s="1" t="s">
        <v>15307</v>
      </c>
      <c r="U3637" s="1" t="s">
        <v>143</v>
      </c>
      <c r="V3637" s="1" t="s">
        <v>7311</v>
      </c>
      <c r="Y3637" s="1" t="s">
        <v>5743</v>
      </c>
      <c r="Z3637" s="1" t="s">
        <v>9407</v>
      </c>
      <c r="AG3637" s="1" t="s">
        <v>7782</v>
      </c>
      <c r="BB3637" s="1" t="s">
        <v>292</v>
      </c>
      <c r="BC3637" s="1" t="s">
        <v>10920</v>
      </c>
      <c r="BE3637" s="1" t="s">
        <v>15713</v>
      </c>
      <c r="BF3637" s="1" t="s">
        <v>13507</v>
      </c>
    </row>
    <row r="3638" spans="1:73" ht="13.5" customHeight="1">
      <c r="A3638" s="4" t="str">
        <f t="shared" si="109"/>
        <v>1702_각남면_0143</v>
      </c>
      <c r="B3638" s="1">
        <v>1702</v>
      </c>
      <c r="C3638" s="1" t="s">
        <v>12741</v>
      </c>
      <c r="D3638" s="1" t="s">
        <v>12742</v>
      </c>
      <c r="E3638" s="1">
        <v>3637</v>
      </c>
      <c r="F3638" s="1">
        <v>14</v>
      </c>
      <c r="G3638" s="1" t="s">
        <v>5168</v>
      </c>
      <c r="H3638" s="1" t="s">
        <v>7064</v>
      </c>
      <c r="I3638" s="1">
        <v>15</v>
      </c>
      <c r="L3638" s="1">
        <v>4</v>
      </c>
      <c r="M3638" s="1" t="s">
        <v>5736</v>
      </c>
      <c r="N3638" s="1" t="s">
        <v>9403</v>
      </c>
      <c r="T3638" s="1" t="s">
        <v>15307</v>
      </c>
      <c r="U3638" s="1" t="s">
        <v>130</v>
      </c>
      <c r="V3638" s="1" t="s">
        <v>7309</v>
      </c>
      <c r="Y3638" s="1" t="s">
        <v>2059</v>
      </c>
      <c r="Z3638" s="1" t="s">
        <v>9408</v>
      </c>
      <c r="AG3638" s="1" t="s">
        <v>7782</v>
      </c>
      <c r="BC3638" s="1" t="s">
        <v>10920</v>
      </c>
      <c r="BE3638" s="1" t="s">
        <v>15713</v>
      </c>
      <c r="BF3638" s="1" t="s">
        <v>13511</v>
      </c>
    </row>
    <row r="3639" spans="1:73" ht="13.5" customHeight="1">
      <c r="A3639" s="4" t="str">
        <f t="shared" si="109"/>
        <v>1702_각남면_0143</v>
      </c>
      <c r="B3639" s="1">
        <v>1702</v>
      </c>
      <c r="C3639" s="1" t="s">
        <v>12741</v>
      </c>
      <c r="D3639" s="1" t="s">
        <v>12742</v>
      </c>
      <c r="E3639" s="1">
        <v>3638</v>
      </c>
      <c r="F3639" s="1">
        <v>14</v>
      </c>
      <c r="G3639" s="1" t="s">
        <v>5168</v>
      </c>
      <c r="H3639" s="1" t="s">
        <v>7064</v>
      </c>
      <c r="I3639" s="1">
        <v>15</v>
      </c>
      <c r="L3639" s="1">
        <v>4</v>
      </c>
      <c r="M3639" s="1" t="s">
        <v>5736</v>
      </c>
      <c r="N3639" s="1" t="s">
        <v>9403</v>
      </c>
      <c r="T3639" s="1" t="s">
        <v>15307</v>
      </c>
      <c r="U3639" s="1" t="s">
        <v>143</v>
      </c>
      <c r="V3639" s="1" t="s">
        <v>7311</v>
      </c>
      <c r="Y3639" s="1" t="s">
        <v>895</v>
      </c>
      <c r="Z3639" s="1" t="s">
        <v>8745</v>
      </c>
      <c r="AG3639" s="1" t="s">
        <v>7782</v>
      </c>
      <c r="BB3639" s="1" t="s">
        <v>130</v>
      </c>
      <c r="BC3639" s="1" t="s">
        <v>7309</v>
      </c>
      <c r="BD3639" s="1" t="s">
        <v>5744</v>
      </c>
      <c r="BE3639" s="1" t="s">
        <v>11012</v>
      </c>
      <c r="BF3639" s="1" t="s">
        <v>13507</v>
      </c>
    </row>
    <row r="3640" spans="1:73" ht="13.5" customHeight="1">
      <c r="A3640" s="4" t="str">
        <f t="shared" si="109"/>
        <v>1702_각남면_0143</v>
      </c>
      <c r="B3640" s="1">
        <v>1702</v>
      </c>
      <c r="C3640" s="1" t="s">
        <v>12741</v>
      </c>
      <c r="D3640" s="1" t="s">
        <v>12742</v>
      </c>
      <c r="E3640" s="1">
        <v>3639</v>
      </c>
      <c r="F3640" s="1">
        <v>14</v>
      </c>
      <c r="G3640" s="1" t="s">
        <v>5168</v>
      </c>
      <c r="H3640" s="1" t="s">
        <v>7064</v>
      </c>
      <c r="I3640" s="1">
        <v>15</v>
      </c>
      <c r="L3640" s="1">
        <v>4</v>
      </c>
      <c r="M3640" s="1" t="s">
        <v>5736</v>
      </c>
      <c r="N3640" s="1" t="s">
        <v>9403</v>
      </c>
      <c r="T3640" s="1" t="s">
        <v>15307</v>
      </c>
      <c r="U3640" s="1" t="s">
        <v>143</v>
      </c>
      <c r="V3640" s="1" t="s">
        <v>7311</v>
      </c>
      <c r="Y3640" s="1" t="s">
        <v>5745</v>
      </c>
      <c r="Z3640" s="1" t="s">
        <v>9409</v>
      </c>
      <c r="AG3640" s="1" t="s">
        <v>7782</v>
      </c>
      <c r="BB3640" s="1" t="s">
        <v>292</v>
      </c>
      <c r="BC3640" s="1" t="s">
        <v>10920</v>
      </c>
      <c r="BE3640" s="1" t="s">
        <v>11012</v>
      </c>
      <c r="BF3640" s="1" t="s">
        <v>13511</v>
      </c>
    </row>
    <row r="3641" spans="1:73" ht="13.5" customHeight="1">
      <c r="A3641" s="4" t="str">
        <f t="shared" si="109"/>
        <v>1702_각남면_0143</v>
      </c>
      <c r="B3641" s="1">
        <v>1702</v>
      </c>
      <c r="C3641" s="1" t="s">
        <v>12741</v>
      </c>
      <c r="D3641" s="1" t="s">
        <v>12742</v>
      </c>
      <c r="E3641" s="1">
        <v>3640</v>
      </c>
      <c r="F3641" s="1">
        <v>14</v>
      </c>
      <c r="G3641" s="1" t="s">
        <v>5168</v>
      </c>
      <c r="H3641" s="1" t="s">
        <v>7064</v>
      </c>
      <c r="I3641" s="1">
        <v>15</v>
      </c>
      <c r="L3641" s="1">
        <v>4</v>
      </c>
      <c r="M3641" s="1" t="s">
        <v>5736</v>
      </c>
      <c r="N3641" s="1" t="s">
        <v>9403</v>
      </c>
      <c r="T3641" s="1" t="s">
        <v>15307</v>
      </c>
      <c r="U3641" s="1" t="s">
        <v>130</v>
      </c>
      <c r="V3641" s="1" t="s">
        <v>7309</v>
      </c>
      <c r="Y3641" s="1" t="s">
        <v>199</v>
      </c>
      <c r="Z3641" s="1" t="s">
        <v>7833</v>
      </c>
      <c r="AG3641" s="1" t="s">
        <v>7782</v>
      </c>
      <c r="BC3641" s="1" t="s">
        <v>10920</v>
      </c>
      <c r="BE3641" s="1" t="s">
        <v>11012</v>
      </c>
      <c r="BF3641" s="1" t="s">
        <v>13512</v>
      </c>
    </row>
    <row r="3642" spans="1:73" ht="13.5" customHeight="1">
      <c r="A3642" s="4" t="str">
        <f t="shared" si="109"/>
        <v>1702_각남면_0143</v>
      </c>
      <c r="B3642" s="1">
        <v>1702</v>
      </c>
      <c r="C3642" s="1" t="s">
        <v>12741</v>
      </c>
      <c r="D3642" s="1" t="s">
        <v>12742</v>
      </c>
      <c r="E3642" s="1">
        <v>3641</v>
      </c>
      <c r="F3642" s="1">
        <v>14</v>
      </c>
      <c r="G3642" s="1" t="s">
        <v>5168</v>
      </c>
      <c r="H3642" s="1" t="s">
        <v>7064</v>
      </c>
      <c r="I3642" s="1">
        <v>15</v>
      </c>
      <c r="L3642" s="1">
        <v>4</v>
      </c>
      <c r="M3642" s="1" t="s">
        <v>5736</v>
      </c>
      <c r="N3642" s="1" t="s">
        <v>9403</v>
      </c>
      <c r="T3642" s="1" t="s">
        <v>15307</v>
      </c>
      <c r="U3642" s="1" t="s">
        <v>130</v>
      </c>
      <c r="V3642" s="1" t="s">
        <v>7309</v>
      </c>
      <c r="Y3642" s="1" t="s">
        <v>769</v>
      </c>
      <c r="Z3642" s="1" t="s">
        <v>8278</v>
      </c>
      <c r="AG3642" s="1" t="s">
        <v>7782</v>
      </c>
      <c r="BB3642" s="1" t="s">
        <v>130</v>
      </c>
      <c r="BC3642" s="1" t="s">
        <v>7309</v>
      </c>
      <c r="BD3642" s="1" t="s">
        <v>5746</v>
      </c>
      <c r="BE3642" s="1" t="s">
        <v>9694</v>
      </c>
      <c r="BF3642" s="1" t="s">
        <v>13511</v>
      </c>
    </row>
    <row r="3643" spans="1:73" ht="13.5" customHeight="1">
      <c r="A3643" s="4" t="str">
        <f t="shared" si="109"/>
        <v>1702_각남면_0143</v>
      </c>
      <c r="B3643" s="1">
        <v>1702</v>
      </c>
      <c r="C3643" s="1" t="s">
        <v>12741</v>
      </c>
      <c r="D3643" s="1" t="s">
        <v>12742</v>
      </c>
      <c r="E3643" s="1">
        <v>3642</v>
      </c>
      <c r="F3643" s="1">
        <v>14</v>
      </c>
      <c r="G3643" s="1" t="s">
        <v>5168</v>
      </c>
      <c r="H3643" s="1" t="s">
        <v>7064</v>
      </c>
      <c r="I3643" s="1">
        <v>15</v>
      </c>
      <c r="L3643" s="1">
        <v>4</v>
      </c>
      <c r="M3643" s="1" t="s">
        <v>5736</v>
      </c>
      <c r="N3643" s="1" t="s">
        <v>9403</v>
      </c>
      <c r="T3643" s="1" t="s">
        <v>15307</v>
      </c>
      <c r="U3643" s="1" t="s">
        <v>143</v>
      </c>
      <c r="V3643" s="1" t="s">
        <v>7311</v>
      </c>
      <c r="Y3643" s="1" t="s">
        <v>5747</v>
      </c>
      <c r="Z3643" s="1" t="s">
        <v>9410</v>
      </c>
      <c r="AG3643" s="1" t="s">
        <v>7782</v>
      </c>
      <c r="BB3643" s="1" t="s">
        <v>292</v>
      </c>
      <c r="BC3643" s="1" t="s">
        <v>10920</v>
      </c>
      <c r="BF3643" s="1" t="s">
        <v>13507</v>
      </c>
    </row>
    <row r="3644" spans="1:73" ht="13.5" customHeight="1">
      <c r="A3644" s="4" t="str">
        <f t="shared" si="109"/>
        <v>1702_각남면_0143</v>
      </c>
      <c r="B3644" s="1">
        <v>1702</v>
      </c>
      <c r="C3644" s="1" t="s">
        <v>12741</v>
      </c>
      <c r="D3644" s="1" t="s">
        <v>12742</v>
      </c>
      <c r="E3644" s="1">
        <v>3643</v>
      </c>
      <c r="F3644" s="1">
        <v>14</v>
      </c>
      <c r="G3644" s="1" t="s">
        <v>5168</v>
      </c>
      <c r="H3644" s="1" t="s">
        <v>7064</v>
      </c>
      <c r="I3644" s="1">
        <v>15</v>
      </c>
      <c r="L3644" s="1">
        <v>4</v>
      </c>
      <c r="M3644" s="1" t="s">
        <v>5736</v>
      </c>
      <c r="N3644" s="1" t="s">
        <v>9403</v>
      </c>
      <c r="T3644" s="1" t="s">
        <v>15307</v>
      </c>
      <c r="U3644" s="1" t="s">
        <v>130</v>
      </c>
      <c r="V3644" s="1" t="s">
        <v>7309</v>
      </c>
      <c r="Y3644" s="1" t="s">
        <v>5748</v>
      </c>
      <c r="Z3644" s="1" t="s">
        <v>9411</v>
      </c>
      <c r="AF3644" s="1" t="s">
        <v>282</v>
      </c>
      <c r="AG3644" s="1" t="s">
        <v>7782</v>
      </c>
      <c r="BB3644" s="1" t="s">
        <v>292</v>
      </c>
      <c r="BC3644" s="1" t="s">
        <v>10920</v>
      </c>
      <c r="BD3644" s="1" t="s">
        <v>5749</v>
      </c>
      <c r="BE3644" s="1" t="s">
        <v>9726</v>
      </c>
    </row>
    <row r="3645" spans="1:73" ht="13.5" customHeight="1">
      <c r="A3645" s="4" t="str">
        <f t="shared" si="109"/>
        <v>1702_각남면_0143</v>
      </c>
      <c r="B3645" s="1">
        <v>1702</v>
      </c>
      <c r="C3645" s="1" t="s">
        <v>12741</v>
      </c>
      <c r="D3645" s="1" t="s">
        <v>12742</v>
      </c>
      <c r="E3645" s="1">
        <v>3644</v>
      </c>
      <c r="F3645" s="1">
        <v>14</v>
      </c>
      <c r="G3645" s="1" t="s">
        <v>5168</v>
      </c>
      <c r="H3645" s="1" t="s">
        <v>7064</v>
      </c>
      <c r="I3645" s="1">
        <v>15</v>
      </c>
      <c r="L3645" s="1">
        <v>4</v>
      </c>
      <c r="M3645" s="1" t="s">
        <v>5736</v>
      </c>
      <c r="N3645" s="1" t="s">
        <v>9403</v>
      </c>
      <c r="T3645" s="1" t="s">
        <v>15307</v>
      </c>
      <c r="U3645" s="1" t="s">
        <v>130</v>
      </c>
      <c r="V3645" s="1" t="s">
        <v>7309</v>
      </c>
      <c r="Y3645" s="1" t="s">
        <v>5356</v>
      </c>
      <c r="Z3645" s="1" t="s">
        <v>9272</v>
      </c>
      <c r="AG3645" s="1" t="s">
        <v>15633</v>
      </c>
      <c r="AI3645" s="1" t="s">
        <v>9967</v>
      </c>
      <c r="BB3645" s="1" t="s">
        <v>130</v>
      </c>
      <c r="BC3645" s="1" t="s">
        <v>7309</v>
      </c>
      <c r="BD3645" s="1" t="s">
        <v>231</v>
      </c>
      <c r="BE3645" s="1" t="s">
        <v>7841</v>
      </c>
      <c r="BF3645" s="1" t="s">
        <v>13507</v>
      </c>
    </row>
    <row r="3646" spans="1:73" ht="13.5" customHeight="1">
      <c r="A3646" s="4" t="str">
        <f t="shared" si="109"/>
        <v>1702_각남면_0143</v>
      </c>
      <c r="B3646" s="1">
        <v>1702</v>
      </c>
      <c r="C3646" s="1" t="s">
        <v>12741</v>
      </c>
      <c r="D3646" s="1" t="s">
        <v>12742</v>
      </c>
      <c r="E3646" s="1">
        <v>3645</v>
      </c>
      <c r="F3646" s="1">
        <v>14</v>
      </c>
      <c r="G3646" s="1" t="s">
        <v>5168</v>
      </c>
      <c r="H3646" s="1" t="s">
        <v>7064</v>
      </c>
      <c r="I3646" s="1">
        <v>15</v>
      </c>
      <c r="L3646" s="1">
        <v>4</v>
      </c>
      <c r="M3646" s="1" t="s">
        <v>5736</v>
      </c>
      <c r="N3646" s="1" t="s">
        <v>9403</v>
      </c>
      <c r="T3646" s="1" t="s">
        <v>15307</v>
      </c>
      <c r="U3646" s="1" t="s">
        <v>143</v>
      </c>
      <c r="V3646" s="1" t="s">
        <v>7311</v>
      </c>
      <c r="Y3646" s="1" t="s">
        <v>5357</v>
      </c>
      <c r="Z3646" s="1" t="s">
        <v>9273</v>
      </c>
      <c r="AG3646" s="1" t="s">
        <v>15633</v>
      </c>
      <c r="AI3646" s="1" t="s">
        <v>9967</v>
      </c>
      <c r="BB3646" s="1" t="s">
        <v>292</v>
      </c>
      <c r="BC3646" s="1" t="s">
        <v>10920</v>
      </c>
      <c r="BE3646" s="1" t="s">
        <v>7841</v>
      </c>
      <c r="BF3646" s="1" t="s">
        <v>13511</v>
      </c>
    </row>
    <row r="3647" spans="1:73" ht="13.5" customHeight="1">
      <c r="A3647" s="4" t="str">
        <f t="shared" si="109"/>
        <v>1702_각남면_0143</v>
      </c>
      <c r="B3647" s="1">
        <v>1702</v>
      </c>
      <c r="C3647" s="1" t="s">
        <v>12741</v>
      </c>
      <c r="D3647" s="1" t="s">
        <v>12742</v>
      </c>
      <c r="E3647" s="1">
        <v>3646</v>
      </c>
      <c r="F3647" s="1">
        <v>14</v>
      </c>
      <c r="G3647" s="1" t="s">
        <v>5168</v>
      </c>
      <c r="H3647" s="1" t="s">
        <v>7064</v>
      </c>
      <c r="I3647" s="1">
        <v>15</v>
      </c>
      <c r="L3647" s="1">
        <v>4</v>
      </c>
      <c r="M3647" s="1" t="s">
        <v>5736</v>
      </c>
      <c r="N3647" s="1" t="s">
        <v>9403</v>
      </c>
      <c r="T3647" s="1" t="s">
        <v>15307</v>
      </c>
      <c r="U3647" s="1" t="s">
        <v>143</v>
      </c>
      <c r="V3647" s="1" t="s">
        <v>7311</v>
      </c>
      <c r="Y3647" s="1" t="s">
        <v>2234</v>
      </c>
      <c r="Z3647" s="1" t="s">
        <v>9274</v>
      </c>
      <c r="AG3647" s="1" t="s">
        <v>15633</v>
      </c>
      <c r="AI3647" s="1" t="s">
        <v>9967</v>
      </c>
      <c r="BC3647" s="1" t="s">
        <v>10920</v>
      </c>
      <c r="BE3647" s="1" t="s">
        <v>7841</v>
      </c>
      <c r="BF3647" s="1" t="s">
        <v>13512</v>
      </c>
    </row>
    <row r="3648" spans="1:73" ht="13.5" customHeight="1">
      <c r="A3648" s="4" t="str">
        <f t="shared" si="109"/>
        <v>1702_각남면_0143</v>
      </c>
      <c r="B3648" s="1">
        <v>1702</v>
      </c>
      <c r="C3648" s="1" t="s">
        <v>12741</v>
      </c>
      <c r="D3648" s="1" t="s">
        <v>12742</v>
      </c>
      <c r="E3648" s="1">
        <v>3647</v>
      </c>
      <c r="F3648" s="1">
        <v>14</v>
      </c>
      <c r="G3648" s="1" t="s">
        <v>5168</v>
      </c>
      <c r="H3648" s="1" t="s">
        <v>7064</v>
      </c>
      <c r="I3648" s="1">
        <v>15</v>
      </c>
      <c r="L3648" s="1">
        <v>4</v>
      </c>
      <c r="M3648" s="1" t="s">
        <v>5736</v>
      </c>
      <c r="N3648" s="1" t="s">
        <v>9403</v>
      </c>
      <c r="T3648" s="1" t="s">
        <v>15307</v>
      </c>
      <c r="U3648" s="1" t="s">
        <v>143</v>
      </c>
      <c r="V3648" s="1" t="s">
        <v>7311</v>
      </c>
      <c r="Y3648" s="1" t="s">
        <v>5750</v>
      </c>
      <c r="Z3648" s="1" t="s">
        <v>9412</v>
      </c>
      <c r="AG3648" s="1" t="s">
        <v>15633</v>
      </c>
      <c r="AI3648" s="1" t="s">
        <v>9967</v>
      </c>
    </row>
    <row r="3649" spans="1:72" ht="13.5" customHeight="1">
      <c r="A3649" s="4" t="str">
        <f t="shared" si="109"/>
        <v>1702_각남면_0143</v>
      </c>
      <c r="B3649" s="1">
        <v>1702</v>
      </c>
      <c r="C3649" s="1" t="s">
        <v>12741</v>
      </c>
      <c r="D3649" s="1" t="s">
        <v>12742</v>
      </c>
      <c r="E3649" s="1">
        <v>3648</v>
      </c>
      <c r="F3649" s="1">
        <v>14</v>
      </c>
      <c r="G3649" s="1" t="s">
        <v>5168</v>
      </c>
      <c r="H3649" s="1" t="s">
        <v>7064</v>
      </c>
      <c r="I3649" s="1">
        <v>15</v>
      </c>
      <c r="L3649" s="1">
        <v>4</v>
      </c>
      <c r="M3649" s="1" t="s">
        <v>5736</v>
      </c>
      <c r="N3649" s="1" t="s">
        <v>9403</v>
      </c>
      <c r="T3649" s="1" t="s">
        <v>15307</v>
      </c>
      <c r="U3649" s="1" t="s">
        <v>143</v>
      </c>
      <c r="V3649" s="1" t="s">
        <v>7311</v>
      </c>
      <c r="Y3649" s="1" t="s">
        <v>5362</v>
      </c>
      <c r="Z3649" s="1" t="s">
        <v>9278</v>
      </c>
      <c r="AG3649" s="1" t="s">
        <v>15633</v>
      </c>
      <c r="AI3649" s="1" t="s">
        <v>9967</v>
      </c>
    </row>
    <row r="3650" spans="1:72" ht="13.5" customHeight="1">
      <c r="A3650" s="4" t="str">
        <f t="shared" si="109"/>
        <v>1702_각남면_0143</v>
      </c>
      <c r="B3650" s="1">
        <v>1702</v>
      </c>
      <c r="C3650" s="1" t="s">
        <v>12741</v>
      </c>
      <c r="D3650" s="1" t="s">
        <v>12742</v>
      </c>
      <c r="E3650" s="1">
        <v>3649</v>
      </c>
      <c r="F3650" s="1">
        <v>14</v>
      </c>
      <c r="G3650" s="1" t="s">
        <v>5168</v>
      </c>
      <c r="H3650" s="1" t="s">
        <v>7064</v>
      </c>
      <c r="I3650" s="1">
        <v>15</v>
      </c>
      <c r="L3650" s="1">
        <v>4</v>
      </c>
      <c r="M3650" s="1" t="s">
        <v>5736</v>
      </c>
      <c r="N3650" s="1" t="s">
        <v>9403</v>
      </c>
      <c r="T3650" s="1" t="s">
        <v>15307</v>
      </c>
      <c r="U3650" s="1" t="s">
        <v>143</v>
      </c>
      <c r="V3650" s="1" t="s">
        <v>7311</v>
      </c>
      <c r="Y3650" s="1" t="s">
        <v>5363</v>
      </c>
      <c r="Z3650" s="1" t="s">
        <v>9279</v>
      </c>
      <c r="AG3650" s="1" t="s">
        <v>15633</v>
      </c>
      <c r="AI3650" s="1" t="s">
        <v>9967</v>
      </c>
    </row>
    <row r="3651" spans="1:72" ht="13.5" customHeight="1">
      <c r="A3651" s="4" t="str">
        <f t="shared" ref="A3651:A3679" si="110">HYPERLINK("http://kyu.snu.ac.kr/sdhj/index.jsp?type=hj/GK14658_00IH_0001_0143.jpg","1702_각남면_0143")</f>
        <v>1702_각남면_0143</v>
      </c>
      <c r="B3651" s="1">
        <v>1702</v>
      </c>
      <c r="C3651" s="1" t="s">
        <v>12741</v>
      </c>
      <c r="D3651" s="1" t="s">
        <v>12742</v>
      </c>
      <c r="E3651" s="1">
        <v>3650</v>
      </c>
      <c r="F3651" s="1">
        <v>14</v>
      </c>
      <c r="G3651" s="1" t="s">
        <v>5168</v>
      </c>
      <c r="H3651" s="1" t="s">
        <v>7064</v>
      </c>
      <c r="I3651" s="1">
        <v>15</v>
      </c>
      <c r="L3651" s="1">
        <v>4</v>
      </c>
      <c r="M3651" s="1" t="s">
        <v>5736</v>
      </c>
      <c r="N3651" s="1" t="s">
        <v>9403</v>
      </c>
      <c r="T3651" s="1" t="s">
        <v>15307</v>
      </c>
      <c r="U3651" s="1" t="s">
        <v>143</v>
      </c>
      <c r="V3651" s="1" t="s">
        <v>7311</v>
      </c>
      <c r="Y3651" s="1" t="s">
        <v>5751</v>
      </c>
      <c r="Z3651" s="1" t="s">
        <v>9413</v>
      </c>
      <c r="AG3651" s="1" t="s">
        <v>15633</v>
      </c>
      <c r="AI3651" s="1" t="s">
        <v>9967</v>
      </c>
    </row>
    <row r="3652" spans="1:72" ht="13.5" customHeight="1">
      <c r="A3652" s="4" t="str">
        <f t="shared" si="110"/>
        <v>1702_각남면_0143</v>
      </c>
      <c r="B3652" s="1">
        <v>1702</v>
      </c>
      <c r="C3652" s="1" t="s">
        <v>12741</v>
      </c>
      <c r="D3652" s="1" t="s">
        <v>12742</v>
      </c>
      <c r="E3652" s="1">
        <v>3651</v>
      </c>
      <c r="F3652" s="1">
        <v>14</v>
      </c>
      <c r="G3652" s="1" t="s">
        <v>5168</v>
      </c>
      <c r="H3652" s="1" t="s">
        <v>7064</v>
      </c>
      <c r="I3652" s="1">
        <v>15</v>
      </c>
      <c r="L3652" s="1">
        <v>4</v>
      </c>
      <c r="M3652" s="1" t="s">
        <v>5736</v>
      </c>
      <c r="N3652" s="1" t="s">
        <v>9403</v>
      </c>
      <c r="T3652" s="1" t="s">
        <v>15307</v>
      </c>
      <c r="U3652" s="1" t="s">
        <v>130</v>
      </c>
      <c r="V3652" s="1" t="s">
        <v>7309</v>
      </c>
      <c r="Y3652" s="1" t="s">
        <v>5752</v>
      </c>
      <c r="Z3652" s="1" t="s">
        <v>9414</v>
      </c>
      <c r="AG3652" s="1" t="s">
        <v>15633</v>
      </c>
      <c r="AI3652" s="1" t="s">
        <v>9967</v>
      </c>
    </row>
    <row r="3653" spans="1:72" ht="13.5" customHeight="1">
      <c r="A3653" s="4" t="str">
        <f t="shared" si="110"/>
        <v>1702_각남면_0143</v>
      </c>
      <c r="B3653" s="1">
        <v>1702</v>
      </c>
      <c r="C3653" s="1" t="s">
        <v>12741</v>
      </c>
      <c r="D3653" s="1" t="s">
        <v>12742</v>
      </c>
      <c r="E3653" s="1">
        <v>3652</v>
      </c>
      <c r="F3653" s="1">
        <v>14</v>
      </c>
      <c r="G3653" s="1" t="s">
        <v>5168</v>
      </c>
      <c r="H3653" s="1" t="s">
        <v>7064</v>
      </c>
      <c r="I3653" s="1">
        <v>15</v>
      </c>
      <c r="L3653" s="1">
        <v>4</v>
      </c>
      <c r="M3653" s="1" t="s">
        <v>5736</v>
      </c>
      <c r="N3653" s="1" t="s">
        <v>9403</v>
      </c>
      <c r="T3653" s="1" t="s">
        <v>15307</v>
      </c>
      <c r="U3653" s="1" t="s">
        <v>130</v>
      </c>
      <c r="V3653" s="1" t="s">
        <v>7309</v>
      </c>
      <c r="Y3653" s="1" t="s">
        <v>3846</v>
      </c>
      <c r="Z3653" s="1" t="s">
        <v>8799</v>
      </c>
      <c r="AG3653" s="1" t="s">
        <v>15633</v>
      </c>
      <c r="AI3653" s="1" t="s">
        <v>9967</v>
      </c>
      <c r="AT3653" s="1" t="s">
        <v>143</v>
      </c>
      <c r="AU3653" s="1" t="s">
        <v>7311</v>
      </c>
      <c r="AV3653" s="1" t="s">
        <v>2614</v>
      </c>
      <c r="AW3653" s="1" t="s">
        <v>13462</v>
      </c>
      <c r="BF3653" s="1" t="s">
        <v>13511</v>
      </c>
    </row>
    <row r="3654" spans="1:72" ht="13.5" customHeight="1">
      <c r="A3654" s="4" t="str">
        <f t="shared" si="110"/>
        <v>1702_각남면_0143</v>
      </c>
      <c r="B3654" s="1">
        <v>1702</v>
      </c>
      <c r="C3654" s="1" t="s">
        <v>12741</v>
      </c>
      <c r="D3654" s="1" t="s">
        <v>12742</v>
      </c>
      <c r="E3654" s="1">
        <v>3653</v>
      </c>
      <c r="F3654" s="1">
        <v>14</v>
      </c>
      <c r="G3654" s="1" t="s">
        <v>5168</v>
      </c>
      <c r="H3654" s="1" t="s">
        <v>7064</v>
      </c>
      <c r="I3654" s="1">
        <v>15</v>
      </c>
      <c r="L3654" s="1">
        <v>4</v>
      </c>
      <c r="M3654" s="1" t="s">
        <v>5736</v>
      </c>
      <c r="N3654" s="1" t="s">
        <v>9403</v>
      </c>
      <c r="T3654" s="1" t="s">
        <v>15307</v>
      </c>
      <c r="U3654" s="1" t="s">
        <v>143</v>
      </c>
      <c r="V3654" s="1" t="s">
        <v>7311</v>
      </c>
      <c r="Y3654" s="1" t="s">
        <v>1960</v>
      </c>
      <c r="Z3654" s="1" t="s">
        <v>9415</v>
      </c>
      <c r="AG3654" s="1" t="s">
        <v>15633</v>
      </c>
      <c r="AI3654" s="1" t="s">
        <v>9967</v>
      </c>
      <c r="BB3654" s="1" t="s">
        <v>292</v>
      </c>
      <c r="BC3654" s="1" t="s">
        <v>10920</v>
      </c>
      <c r="BE3654" s="1" t="s">
        <v>15714</v>
      </c>
      <c r="BF3654" s="1" t="s">
        <v>13512</v>
      </c>
    </row>
    <row r="3655" spans="1:72" ht="13.5" customHeight="1">
      <c r="A3655" s="4" t="str">
        <f t="shared" si="110"/>
        <v>1702_각남면_0143</v>
      </c>
      <c r="B3655" s="1">
        <v>1702</v>
      </c>
      <c r="C3655" s="1" t="s">
        <v>12741</v>
      </c>
      <c r="D3655" s="1" t="s">
        <v>12742</v>
      </c>
      <c r="E3655" s="1">
        <v>3654</v>
      </c>
      <c r="F3655" s="1">
        <v>14</v>
      </c>
      <c r="G3655" s="1" t="s">
        <v>5168</v>
      </c>
      <c r="H3655" s="1" t="s">
        <v>7064</v>
      </c>
      <c r="I3655" s="1">
        <v>15</v>
      </c>
      <c r="L3655" s="1">
        <v>4</v>
      </c>
      <c r="M3655" s="1" t="s">
        <v>5736</v>
      </c>
      <c r="N3655" s="1" t="s">
        <v>9403</v>
      </c>
      <c r="T3655" s="1" t="s">
        <v>15307</v>
      </c>
      <c r="U3655" s="1" t="s">
        <v>143</v>
      </c>
      <c r="V3655" s="1" t="s">
        <v>7311</v>
      </c>
      <c r="Y3655" s="1" t="s">
        <v>3373</v>
      </c>
      <c r="Z3655" s="1" t="s">
        <v>9416</v>
      </c>
      <c r="AG3655" s="1" t="s">
        <v>15633</v>
      </c>
      <c r="AI3655" s="1" t="s">
        <v>9967</v>
      </c>
      <c r="BC3655" s="1" t="s">
        <v>10920</v>
      </c>
      <c r="BE3655" s="1" t="s">
        <v>15714</v>
      </c>
      <c r="BF3655" s="1" t="s">
        <v>13509</v>
      </c>
    </row>
    <row r="3656" spans="1:72" ht="13.5" customHeight="1">
      <c r="A3656" s="4" t="str">
        <f t="shared" si="110"/>
        <v>1702_각남면_0143</v>
      </c>
      <c r="B3656" s="1">
        <v>1702</v>
      </c>
      <c r="C3656" s="1" t="s">
        <v>12741</v>
      </c>
      <c r="D3656" s="1" t="s">
        <v>12742</v>
      </c>
      <c r="E3656" s="1">
        <v>3655</v>
      </c>
      <c r="F3656" s="1">
        <v>14</v>
      </c>
      <c r="G3656" s="1" t="s">
        <v>5168</v>
      </c>
      <c r="H3656" s="1" t="s">
        <v>7064</v>
      </c>
      <c r="I3656" s="1">
        <v>15</v>
      </c>
      <c r="L3656" s="1">
        <v>4</v>
      </c>
      <c r="M3656" s="1" t="s">
        <v>5736</v>
      </c>
      <c r="N3656" s="1" t="s">
        <v>9403</v>
      </c>
      <c r="T3656" s="1" t="s">
        <v>15307</v>
      </c>
      <c r="U3656" s="1" t="s">
        <v>143</v>
      </c>
      <c r="V3656" s="1" t="s">
        <v>7311</v>
      </c>
      <c r="Y3656" s="1" t="s">
        <v>5753</v>
      </c>
      <c r="Z3656" s="1" t="s">
        <v>7843</v>
      </c>
      <c r="AF3656" s="1" t="s">
        <v>1130</v>
      </c>
      <c r="AG3656" s="1" t="s">
        <v>9834</v>
      </c>
      <c r="AH3656" s="1" t="s">
        <v>15967</v>
      </c>
      <c r="AI3656" s="1" t="s">
        <v>9967</v>
      </c>
      <c r="AT3656" s="1" t="s">
        <v>143</v>
      </c>
      <c r="AU3656" s="1" t="s">
        <v>7311</v>
      </c>
      <c r="AV3656" s="1" t="s">
        <v>5754</v>
      </c>
      <c r="AW3656" s="1" t="s">
        <v>10791</v>
      </c>
      <c r="BF3656" s="1" t="s">
        <v>13507</v>
      </c>
    </row>
    <row r="3657" spans="1:72" ht="13.5" customHeight="1">
      <c r="A3657" s="4" t="str">
        <f t="shared" si="110"/>
        <v>1702_각남면_0143</v>
      </c>
      <c r="B3657" s="1">
        <v>1702</v>
      </c>
      <c r="C3657" s="1" t="s">
        <v>12741</v>
      </c>
      <c r="D3657" s="1" t="s">
        <v>12742</v>
      </c>
      <c r="E3657" s="1">
        <v>3656</v>
      </c>
      <c r="F3657" s="1">
        <v>14</v>
      </c>
      <c r="G3657" s="1" t="s">
        <v>5168</v>
      </c>
      <c r="H3657" s="1" t="s">
        <v>7064</v>
      </c>
      <c r="I3657" s="1">
        <v>15</v>
      </c>
      <c r="L3657" s="1">
        <v>5</v>
      </c>
      <c r="M3657" s="1" t="s">
        <v>1251</v>
      </c>
      <c r="N3657" s="1" t="s">
        <v>9018</v>
      </c>
      <c r="T3657" s="1" t="s">
        <v>14194</v>
      </c>
      <c r="U3657" s="1" t="s">
        <v>80</v>
      </c>
      <c r="V3657" s="1" t="s">
        <v>12874</v>
      </c>
      <c r="Y3657" s="1" t="s">
        <v>1251</v>
      </c>
      <c r="Z3657" s="1" t="s">
        <v>9018</v>
      </c>
      <c r="AC3657" s="1">
        <v>80</v>
      </c>
      <c r="AD3657" s="1" t="s">
        <v>263</v>
      </c>
      <c r="AE3657" s="1" t="s">
        <v>9787</v>
      </c>
      <c r="AJ3657" s="1" t="s">
        <v>17</v>
      </c>
      <c r="AK3657" s="1" t="s">
        <v>9936</v>
      </c>
      <c r="AL3657" s="1" t="s">
        <v>310</v>
      </c>
      <c r="AM3657" s="1" t="s">
        <v>9995</v>
      </c>
      <c r="AT3657" s="1" t="s">
        <v>46</v>
      </c>
      <c r="AU3657" s="1" t="s">
        <v>7417</v>
      </c>
      <c r="AV3657" s="1" t="s">
        <v>5755</v>
      </c>
      <c r="AW3657" s="1" t="s">
        <v>10792</v>
      </c>
      <c r="BG3657" s="1" t="s">
        <v>189</v>
      </c>
      <c r="BH3657" s="1" t="s">
        <v>7414</v>
      </c>
      <c r="BI3657" s="1" t="s">
        <v>5756</v>
      </c>
      <c r="BJ3657" s="1" t="s">
        <v>11436</v>
      </c>
      <c r="BK3657" s="1" t="s">
        <v>189</v>
      </c>
      <c r="BL3657" s="1" t="s">
        <v>7414</v>
      </c>
      <c r="BM3657" s="1" t="s">
        <v>5330</v>
      </c>
      <c r="BN3657" s="1" t="s">
        <v>11410</v>
      </c>
      <c r="BO3657" s="1" t="s">
        <v>5757</v>
      </c>
      <c r="BP3657" s="1" t="s">
        <v>10269</v>
      </c>
      <c r="BQ3657" s="1" t="s">
        <v>5758</v>
      </c>
      <c r="BR3657" s="1" t="s">
        <v>12524</v>
      </c>
      <c r="BS3657" s="1" t="s">
        <v>97</v>
      </c>
      <c r="BT3657" s="1" t="s">
        <v>9880</v>
      </c>
    </row>
    <row r="3658" spans="1:72" ht="13.5" customHeight="1">
      <c r="A3658" s="4" t="str">
        <f t="shared" si="110"/>
        <v>1702_각남면_0143</v>
      </c>
      <c r="B3658" s="1">
        <v>1702</v>
      </c>
      <c r="C3658" s="1" t="s">
        <v>12741</v>
      </c>
      <c r="D3658" s="1" t="s">
        <v>12742</v>
      </c>
      <c r="E3658" s="1">
        <v>3657</v>
      </c>
      <c r="F3658" s="1">
        <v>14</v>
      </c>
      <c r="G3658" s="1" t="s">
        <v>5168</v>
      </c>
      <c r="H3658" s="1" t="s">
        <v>7064</v>
      </c>
      <c r="I3658" s="1">
        <v>15</v>
      </c>
      <c r="L3658" s="1">
        <v>5</v>
      </c>
      <c r="M3658" s="1" t="s">
        <v>1251</v>
      </c>
      <c r="N3658" s="1" t="s">
        <v>9018</v>
      </c>
      <c r="S3658" s="1" t="s">
        <v>309</v>
      </c>
      <c r="T3658" s="1" t="s">
        <v>7229</v>
      </c>
      <c r="U3658" s="1" t="s">
        <v>5759</v>
      </c>
      <c r="V3658" s="1" t="s">
        <v>12920</v>
      </c>
      <c r="Y3658" s="1" t="s">
        <v>15430</v>
      </c>
      <c r="Z3658" s="1" t="s">
        <v>8510</v>
      </c>
      <c r="AC3658" s="1">
        <v>64</v>
      </c>
      <c r="AD3658" s="1" t="s">
        <v>103</v>
      </c>
      <c r="AE3658" s="1" t="s">
        <v>9769</v>
      </c>
      <c r="AJ3658" s="1" t="s">
        <v>17</v>
      </c>
      <c r="AK3658" s="1" t="s">
        <v>9936</v>
      </c>
      <c r="AL3658" s="1" t="s">
        <v>817</v>
      </c>
      <c r="AM3658" s="1" t="s">
        <v>9971</v>
      </c>
      <c r="AT3658" s="1" t="s">
        <v>46</v>
      </c>
      <c r="AU3658" s="1" t="s">
        <v>7417</v>
      </c>
      <c r="AV3658" s="1" t="s">
        <v>5760</v>
      </c>
      <c r="AW3658" s="1" t="s">
        <v>10793</v>
      </c>
      <c r="BB3658" s="1" t="s">
        <v>2457</v>
      </c>
      <c r="BC3658" s="1" t="s">
        <v>13467</v>
      </c>
      <c r="BD3658" s="1" t="s">
        <v>5761</v>
      </c>
      <c r="BE3658" s="1" t="s">
        <v>11013</v>
      </c>
      <c r="BG3658" s="1" t="s">
        <v>46</v>
      </c>
      <c r="BH3658" s="1" t="s">
        <v>7417</v>
      </c>
      <c r="BI3658" s="1" t="s">
        <v>5762</v>
      </c>
      <c r="BJ3658" s="1" t="s">
        <v>9117</v>
      </c>
      <c r="BK3658" s="1" t="s">
        <v>46</v>
      </c>
      <c r="BL3658" s="1" t="s">
        <v>7417</v>
      </c>
      <c r="BM3658" s="1" t="s">
        <v>5763</v>
      </c>
      <c r="BN3658" s="1" t="s">
        <v>11899</v>
      </c>
      <c r="BO3658" s="1" t="s">
        <v>46</v>
      </c>
      <c r="BP3658" s="1" t="s">
        <v>7417</v>
      </c>
      <c r="BQ3658" s="1" t="s">
        <v>5764</v>
      </c>
      <c r="BR3658" s="1" t="s">
        <v>12525</v>
      </c>
      <c r="BS3658" s="1" t="s">
        <v>2044</v>
      </c>
      <c r="BT3658" s="1" t="s">
        <v>10010</v>
      </c>
    </row>
    <row r="3659" spans="1:72" ht="13.5" customHeight="1">
      <c r="A3659" s="4" t="str">
        <f t="shared" si="110"/>
        <v>1702_각남면_0143</v>
      </c>
      <c r="B3659" s="1">
        <v>1702</v>
      </c>
      <c r="C3659" s="1" t="s">
        <v>12741</v>
      </c>
      <c r="D3659" s="1" t="s">
        <v>12742</v>
      </c>
      <c r="E3659" s="1">
        <v>3658</v>
      </c>
      <c r="F3659" s="1">
        <v>14</v>
      </c>
      <c r="G3659" s="1" t="s">
        <v>5168</v>
      </c>
      <c r="H3659" s="1" t="s">
        <v>7064</v>
      </c>
      <c r="I3659" s="1">
        <v>15</v>
      </c>
      <c r="L3659" s="1">
        <v>5</v>
      </c>
      <c r="M3659" s="1" t="s">
        <v>1251</v>
      </c>
      <c r="N3659" s="1" t="s">
        <v>9018</v>
      </c>
      <c r="S3659" s="1" t="s">
        <v>5765</v>
      </c>
      <c r="T3659" s="1" t="s">
        <v>7291</v>
      </c>
      <c r="U3659" s="1" t="s">
        <v>5766</v>
      </c>
      <c r="V3659" s="1" t="s">
        <v>12913</v>
      </c>
      <c r="Y3659" s="1" t="s">
        <v>5767</v>
      </c>
      <c r="Z3659" s="1" t="s">
        <v>9417</v>
      </c>
      <c r="AC3659" s="1">
        <v>29</v>
      </c>
      <c r="AD3659" s="1" t="s">
        <v>232</v>
      </c>
      <c r="AE3659" s="1" t="s">
        <v>9785</v>
      </c>
    </row>
    <row r="3660" spans="1:72" ht="13.5" customHeight="1">
      <c r="A3660" s="4" t="str">
        <f t="shared" si="110"/>
        <v>1702_각남면_0143</v>
      </c>
      <c r="B3660" s="1">
        <v>1702</v>
      </c>
      <c r="C3660" s="1" t="s">
        <v>12741</v>
      </c>
      <c r="D3660" s="1" t="s">
        <v>12742</v>
      </c>
      <c r="E3660" s="1">
        <v>3659</v>
      </c>
      <c r="F3660" s="1">
        <v>14</v>
      </c>
      <c r="G3660" s="1" t="s">
        <v>5168</v>
      </c>
      <c r="H3660" s="1" t="s">
        <v>7064</v>
      </c>
      <c r="I3660" s="1">
        <v>15</v>
      </c>
      <c r="L3660" s="1">
        <v>5</v>
      </c>
      <c r="M3660" s="1" t="s">
        <v>1251</v>
      </c>
      <c r="N3660" s="1" t="s">
        <v>9018</v>
      </c>
      <c r="S3660" s="1" t="s">
        <v>5765</v>
      </c>
      <c r="T3660" s="1" t="s">
        <v>7291</v>
      </c>
      <c r="U3660" s="1" t="s">
        <v>5768</v>
      </c>
      <c r="V3660" s="1" t="s">
        <v>12914</v>
      </c>
      <c r="Y3660" s="1" t="s">
        <v>1884</v>
      </c>
      <c r="Z3660" s="1" t="s">
        <v>9418</v>
      </c>
      <c r="AF3660" s="1" t="s">
        <v>741</v>
      </c>
      <c r="AG3660" s="1" t="s">
        <v>9820</v>
      </c>
      <c r="AH3660" s="1" t="s">
        <v>5769</v>
      </c>
      <c r="AI3660" s="1" t="s">
        <v>9968</v>
      </c>
    </row>
    <row r="3661" spans="1:72" ht="13.5" customHeight="1">
      <c r="A3661" s="4" t="str">
        <f t="shared" si="110"/>
        <v>1702_각남면_0143</v>
      </c>
      <c r="B3661" s="1">
        <v>1702</v>
      </c>
      <c r="C3661" s="1" t="s">
        <v>12741</v>
      </c>
      <c r="D3661" s="1" t="s">
        <v>12742</v>
      </c>
      <c r="E3661" s="1">
        <v>3660</v>
      </c>
      <c r="F3661" s="1">
        <v>14</v>
      </c>
      <c r="G3661" s="1" t="s">
        <v>5168</v>
      </c>
      <c r="H3661" s="1" t="s">
        <v>7064</v>
      </c>
      <c r="I3661" s="1">
        <v>16</v>
      </c>
      <c r="J3661" s="1" t="s">
        <v>5770</v>
      </c>
      <c r="K3661" s="1" t="s">
        <v>7158</v>
      </c>
      <c r="L3661" s="1">
        <v>1</v>
      </c>
      <c r="M3661" s="1" t="s">
        <v>5770</v>
      </c>
      <c r="N3661" s="1" t="s">
        <v>7158</v>
      </c>
      <c r="T3661" s="1" t="s">
        <v>14194</v>
      </c>
      <c r="U3661" s="1" t="s">
        <v>2570</v>
      </c>
      <c r="V3661" s="1" t="s">
        <v>12937</v>
      </c>
      <c r="W3661" s="1" t="s">
        <v>303</v>
      </c>
      <c r="X3661" s="1" t="s">
        <v>7757</v>
      </c>
      <c r="Y3661" s="1" t="s">
        <v>5771</v>
      </c>
      <c r="Z3661" s="1" t="s">
        <v>8174</v>
      </c>
      <c r="AC3661" s="1">
        <v>48</v>
      </c>
      <c r="AD3661" s="1" t="s">
        <v>664</v>
      </c>
      <c r="AE3661" s="1" t="s">
        <v>9811</v>
      </c>
      <c r="AJ3661" s="1" t="s">
        <v>17</v>
      </c>
      <c r="AK3661" s="1" t="s">
        <v>9936</v>
      </c>
      <c r="AL3661" s="1" t="s">
        <v>149</v>
      </c>
      <c r="AM3661" s="1" t="s">
        <v>9962</v>
      </c>
      <c r="AT3661" s="1" t="s">
        <v>5772</v>
      </c>
      <c r="AU3661" s="1" t="s">
        <v>10252</v>
      </c>
      <c r="AV3661" s="1" t="s">
        <v>5773</v>
      </c>
      <c r="AW3661" s="1" t="s">
        <v>10794</v>
      </c>
      <c r="BG3661" s="1" t="s">
        <v>46</v>
      </c>
      <c r="BH3661" s="1" t="s">
        <v>7417</v>
      </c>
      <c r="BI3661" s="1" t="s">
        <v>4204</v>
      </c>
      <c r="BJ3661" s="1" t="s">
        <v>11350</v>
      </c>
      <c r="BK3661" s="1" t="s">
        <v>46</v>
      </c>
      <c r="BL3661" s="1" t="s">
        <v>7417</v>
      </c>
      <c r="BM3661" s="1" t="s">
        <v>3548</v>
      </c>
      <c r="BN3661" s="1" t="s">
        <v>10570</v>
      </c>
      <c r="BO3661" s="1" t="s">
        <v>46</v>
      </c>
      <c r="BP3661" s="1" t="s">
        <v>7417</v>
      </c>
      <c r="BQ3661" s="1" t="s">
        <v>5774</v>
      </c>
      <c r="BR3661" s="1" t="s">
        <v>12526</v>
      </c>
      <c r="BS3661" s="1" t="s">
        <v>90</v>
      </c>
      <c r="BT3661" s="1" t="s">
        <v>9993</v>
      </c>
    </row>
    <row r="3662" spans="1:72" ht="13.5" customHeight="1">
      <c r="A3662" s="4" t="str">
        <f t="shared" si="110"/>
        <v>1702_각남면_0143</v>
      </c>
      <c r="B3662" s="1">
        <v>1702</v>
      </c>
      <c r="C3662" s="1" t="s">
        <v>12741</v>
      </c>
      <c r="D3662" s="1" t="s">
        <v>12742</v>
      </c>
      <c r="E3662" s="1">
        <v>3661</v>
      </c>
      <c r="F3662" s="1">
        <v>14</v>
      </c>
      <c r="G3662" s="1" t="s">
        <v>5168</v>
      </c>
      <c r="H3662" s="1" t="s">
        <v>7064</v>
      </c>
      <c r="I3662" s="1">
        <v>16</v>
      </c>
      <c r="L3662" s="1">
        <v>1</v>
      </c>
      <c r="M3662" s="1" t="s">
        <v>5770</v>
      </c>
      <c r="N3662" s="1" t="s">
        <v>7158</v>
      </c>
      <c r="S3662" s="1" t="s">
        <v>49</v>
      </c>
      <c r="T3662" s="1" t="s">
        <v>2878</v>
      </c>
      <c r="U3662" s="1" t="s">
        <v>128</v>
      </c>
      <c r="V3662" s="1" t="s">
        <v>7236</v>
      </c>
      <c r="W3662" s="1" t="s">
        <v>683</v>
      </c>
      <c r="X3662" s="1" t="s">
        <v>7771</v>
      </c>
      <c r="Y3662" s="1" t="s">
        <v>5775</v>
      </c>
      <c r="Z3662" s="1" t="s">
        <v>9419</v>
      </c>
      <c r="AC3662" s="1">
        <v>55</v>
      </c>
      <c r="AD3662" s="1" t="s">
        <v>559</v>
      </c>
      <c r="AE3662" s="1" t="s">
        <v>9806</v>
      </c>
      <c r="AJ3662" s="1" t="s">
        <v>17</v>
      </c>
      <c r="AK3662" s="1" t="s">
        <v>9936</v>
      </c>
      <c r="AL3662" s="1" t="s">
        <v>13259</v>
      </c>
      <c r="AM3662" s="1" t="s">
        <v>10039</v>
      </c>
      <c r="AT3662" s="1" t="s">
        <v>1764</v>
      </c>
      <c r="AU3662" s="1" t="s">
        <v>7427</v>
      </c>
      <c r="AV3662" s="1" t="s">
        <v>15577</v>
      </c>
      <c r="AW3662" s="1" t="s">
        <v>10535</v>
      </c>
      <c r="BG3662" s="1" t="s">
        <v>46</v>
      </c>
      <c r="BH3662" s="1" t="s">
        <v>7417</v>
      </c>
      <c r="BI3662" s="1" t="s">
        <v>2645</v>
      </c>
      <c r="BJ3662" s="1" t="s">
        <v>10595</v>
      </c>
      <c r="BK3662" s="1" t="s">
        <v>247</v>
      </c>
      <c r="BL3662" s="1" t="s">
        <v>7367</v>
      </c>
      <c r="BM3662" s="1" t="s">
        <v>5776</v>
      </c>
      <c r="BN3662" s="1" t="s">
        <v>10878</v>
      </c>
      <c r="BO3662" s="1" t="s">
        <v>46</v>
      </c>
      <c r="BP3662" s="1" t="s">
        <v>7417</v>
      </c>
      <c r="BQ3662" s="1" t="s">
        <v>5777</v>
      </c>
      <c r="BR3662" s="1" t="s">
        <v>13920</v>
      </c>
      <c r="BS3662" s="1" t="s">
        <v>2076</v>
      </c>
      <c r="BT3662" s="1" t="s">
        <v>14131</v>
      </c>
    </row>
    <row r="3663" spans="1:72" ht="13.5" customHeight="1">
      <c r="A3663" s="4" t="str">
        <f t="shared" si="110"/>
        <v>1702_각남면_0143</v>
      </c>
      <c r="B3663" s="1">
        <v>1702</v>
      </c>
      <c r="C3663" s="1" t="s">
        <v>12741</v>
      </c>
      <c r="D3663" s="1" t="s">
        <v>12742</v>
      </c>
      <c r="E3663" s="1">
        <v>3662</v>
      </c>
      <c r="F3663" s="1">
        <v>14</v>
      </c>
      <c r="G3663" s="1" t="s">
        <v>5168</v>
      </c>
      <c r="H3663" s="1" t="s">
        <v>7064</v>
      </c>
      <c r="I3663" s="1">
        <v>16</v>
      </c>
      <c r="L3663" s="1">
        <v>1</v>
      </c>
      <c r="M3663" s="1" t="s">
        <v>5770</v>
      </c>
      <c r="N3663" s="1" t="s">
        <v>7158</v>
      </c>
      <c r="S3663" s="1" t="s">
        <v>64</v>
      </c>
      <c r="T3663" s="1" t="s">
        <v>7221</v>
      </c>
      <c r="Y3663" s="1" t="s">
        <v>15335</v>
      </c>
      <c r="Z3663" s="1" t="s">
        <v>7949</v>
      </c>
      <c r="AF3663" s="1" t="s">
        <v>368</v>
      </c>
      <c r="AG3663" s="1" t="s">
        <v>9826</v>
      </c>
    </row>
    <row r="3664" spans="1:72" ht="13.5" customHeight="1">
      <c r="A3664" s="4" t="str">
        <f t="shared" si="110"/>
        <v>1702_각남면_0143</v>
      </c>
      <c r="B3664" s="1">
        <v>1702</v>
      </c>
      <c r="C3664" s="1" t="s">
        <v>12741</v>
      </c>
      <c r="D3664" s="1" t="s">
        <v>12742</v>
      </c>
      <c r="E3664" s="1">
        <v>3663</v>
      </c>
      <c r="F3664" s="1">
        <v>14</v>
      </c>
      <c r="G3664" s="1" t="s">
        <v>5168</v>
      </c>
      <c r="H3664" s="1" t="s">
        <v>7064</v>
      </c>
      <c r="I3664" s="1">
        <v>16</v>
      </c>
      <c r="L3664" s="1">
        <v>1</v>
      </c>
      <c r="M3664" s="1" t="s">
        <v>5770</v>
      </c>
      <c r="N3664" s="1" t="s">
        <v>7158</v>
      </c>
      <c r="S3664" s="1" t="s">
        <v>64</v>
      </c>
      <c r="T3664" s="1" t="s">
        <v>7221</v>
      </c>
      <c r="Y3664" s="1" t="s">
        <v>5778</v>
      </c>
      <c r="Z3664" s="1" t="s">
        <v>9420</v>
      </c>
      <c r="AC3664" s="1">
        <v>6</v>
      </c>
      <c r="AD3664" s="1" t="s">
        <v>316</v>
      </c>
      <c r="AE3664" s="1" t="s">
        <v>9794</v>
      </c>
    </row>
    <row r="3665" spans="1:73" ht="13.5" customHeight="1">
      <c r="A3665" s="4" t="str">
        <f t="shared" si="110"/>
        <v>1702_각남면_0143</v>
      </c>
      <c r="B3665" s="1">
        <v>1702</v>
      </c>
      <c r="C3665" s="1" t="s">
        <v>12741</v>
      </c>
      <c r="D3665" s="1" t="s">
        <v>12742</v>
      </c>
      <c r="E3665" s="1">
        <v>3664</v>
      </c>
      <c r="F3665" s="1">
        <v>14</v>
      </c>
      <c r="G3665" s="1" t="s">
        <v>5168</v>
      </c>
      <c r="H3665" s="1" t="s">
        <v>7064</v>
      </c>
      <c r="I3665" s="1">
        <v>16</v>
      </c>
      <c r="L3665" s="1">
        <v>1</v>
      </c>
      <c r="M3665" s="1" t="s">
        <v>5770</v>
      </c>
      <c r="N3665" s="1" t="s">
        <v>7158</v>
      </c>
      <c r="S3665" s="1" t="s">
        <v>64</v>
      </c>
      <c r="T3665" s="1" t="s">
        <v>7221</v>
      </c>
      <c r="Y3665" s="1" t="s">
        <v>5779</v>
      </c>
      <c r="Z3665" s="1" t="s">
        <v>9421</v>
      </c>
      <c r="AC3665" s="1">
        <v>4</v>
      </c>
      <c r="AD3665" s="1" t="s">
        <v>103</v>
      </c>
      <c r="AE3665" s="1" t="s">
        <v>9769</v>
      </c>
    </row>
    <row r="3666" spans="1:73" ht="13.5" customHeight="1">
      <c r="A3666" s="4" t="str">
        <f t="shared" si="110"/>
        <v>1702_각남면_0143</v>
      </c>
      <c r="B3666" s="1">
        <v>1702</v>
      </c>
      <c r="C3666" s="1" t="s">
        <v>12741</v>
      </c>
      <c r="D3666" s="1" t="s">
        <v>12742</v>
      </c>
      <c r="E3666" s="1">
        <v>3665</v>
      </c>
      <c r="F3666" s="1">
        <v>14</v>
      </c>
      <c r="G3666" s="1" t="s">
        <v>5168</v>
      </c>
      <c r="H3666" s="1" t="s">
        <v>7064</v>
      </c>
      <c r="I3666" s="1">
        <v>16</v>
      </c>
      <c r="L3666" s="1">
        <v>2</v>
      </c>
      <c r="M3666" s="1" t="s">
        <v>14452</v>
      </c>
      <c r="N3666" s="1" t="s">
        <v>14453</v>
      </c>
      <c r="T3666" s="1" t="s">
        <v>14194</v>
      </c>
      <c r="U3666" s="1" t="s">
        <v>476</v>
      </c>
      <c r="V3666" s="1" t="s">
        <v>7338</v>
      </c>
      <c r="W3666" s="1" t="s">
        <v>166</v>
      </c>
      <c r="X3666" s="1" t="s">
        <v>7754</v>
      </c>
      <c r="Y3666" s="1" t="s">
        <v>1438</v>
      </c>
      <c r="Z3666" s="1" t="s">
        <v>8132</v>
      </c>
      <c r="AC3666" s="1">
        <v>44</v>
      </c>
      <c r="AD3666" s="1" t="s">
        <v>1106</v>
      </c>
      <c r="AE3666" s="1" t="s">
        <v>9816</v>
      </c>
      <c r="AJ3666" s="1" t="s">
        <v>17</v>
      </c>
      <c r="AK3666" s="1" t="s">
        <v>9936</v>
      </c>
      <c r="AL3666" s="1" t="s">
        <v>97</v>
      </c>
      <c r="AM3666" s="1" t="s">
        <v>9880</v>
      </c>
      <c r="AT3666" s="1" t="s">
        <v>257</v>
      </c>
      <c r="AU3666" s="1" t="s">
        <v>7537</v>
      </c>
      <c r="AV3666" s="1" t="s">
        <v>5086</v>
      </c>
      <c r="AW3666" s="1" t="s">
        <v>13415</v>
      </c>
      <c r="BG3666" s="1" t="s">
        <v>257</v>
      </c>
      <c r="BH3666" s="1" t="s">
        <v>7537</v>
      </c>
      <c r="BI3666" s="1" t="s">
        <v>5173</v>
      </c>
      <c r="BJ3666" s="1" t="s">
        <v>11402</v>
      </c>
      <c r="BK3666" s="1" t="s">
        <v>5780</v>
      </c>
      <c r="BL3666" s="1" t="s">
        <v>11570</v>
      </c>
      <c r="BM3666" s="1" t="s">
        <v>5781</v>
      </c>
      <c r="BN3666" s="1" t="s">
        <v>11857</v>
      </c>
      <c r="BO3666" s="1" t="s">
        <v>189</v>
      </c>
      <c r="BP3666" s="1" t="s">
        <v>7414</v>
      </c>
      <c r="BQ3666" s="1" t="s">
        <v>5782</v>
      </c>
      <c r="BR3666" s="1" t="s">
        <v>13797</v>
      </c>
      <c r="BS3666" s="1" t="s">
        <v>79</v>
      </c>
      <c r="BT3666" s="1" t="s">
        <v>14129</v>
      </c>
    </row>
    <row r="3667" spans="1:73" ht="13.5" customHeight="1">
      <c r="A3667" s="4" t="str">
        <f t="shared" si="110"/>
        <v>1702_각남면_0143</v>
      </c>
      <c r="B3667" s="1">
        <v>1702</v>
      </c>
      <c r="C3667" s="1" t="s">
        <v>12741</v>
      </c>
      <c r="D3667" s="1" t="s">
        <v>12742</v>
      </c>
      <c r="E3667" s="1">
        <v>3666</v>
      </c>
      <c r="F3667" s="1">
        <v>14</v>
      </c>
      <c r="G3667" s="1" t="s">
        <v>5168</v>
      </c>
      <c r="H3667" s="1" t="s">
        <v>7064</v>
      </c>
      <c r="I3667" s="1">
        <v>16</v>
      </c>
      <c r="L3667" s="1">
        <v>2</v>
      </c>
      <c r="M3667" s="1" t="s">
        <v>14452</v>
      </c>
      <c r="N3667" s="1" t="s">
        <v>14453</v>
      </c>
      <c r="S3667" s="1" t="s">
        <v>49</v>
      </c>
      <c r="T3667" s="1" t="s">
        <v>2878</v>
      </c>
      <c r="W3667" s="1" t="s">
        <v>148</v>
      </c>
      <c r="X3667" s="1" t="s">
        <v>11263</v>
      </c>
      <c r="Y3667" s="1" t="s">
        <v>88</v>
      </c>
      <c r="Z3667" s="1" t="s">
        <v>7814</v>
      </c>
      <c r="AC3667" s="1">
        <v>30</v>
      </c>
      <c r="AD3667" s="1" t="s">
        <v>78</v>
      </c>
      <c r="AE3667" s="1" t="s">
        <v>9767</v>
      </c>
      <c r="AF3667" s="1" t="s">
        <v>100</v>
      </c>
      <c r="AG3667" s="1" t="s">
        <v>9819</v>
      </c>
      <c r="AJ3667" s="1" t="s">
        <v>17</v>
      </c>
      <c r="AK3667" s="1" t="s">
        <v>9936</v>
      </c>
      <c r="AL3667" s="1" t="s">
        <v>416</v>
      </c>
      <c r="AM3667" s="1" t="s">
        <v>8868</v>
      </c>
      <c r="AT3667" s="1" t="s">
        <v>553</v>
      </c>
      <c r="AU3667" s="1" t="s">
        <v>7549</v>
      </c>
      <c r="AV3667" s="1" t="s">
        <v>4356</v>
      </c>
      <c r="AW3667" s="1" t="s">
        <v>10795</v>
      </c>
      <c r="BG3667" s="1" t="s">
        <v>553</v>
      </c>
      <c r="BH3667" s="1" t="s">
        <v>7549</v>
      </c>
      <c r="BI3667" s="1" t="s">
        <v>668</v>
      </c>
      <c r="BJ3667" s="1" t="s">
        <v>7937</v>
      </c>
      <c r="BK3667" s="1" t="s">
        <v>5783</v>
      </c>
      <c r="BL3667" s="1" t="s">
        <v>11039</v>
      </c>
      <c r="BM3667" s="1" t="s">
        <v>557</v>
      </c>
      <c r="BN3667" s="1" t="s">
        <v>7789</v>
      </c>
      <c r="BO3667" s="1" t="s">
        <v>46</v>
      </c>
      <c r="BP3667" s="1" t="s">
        <v>7417</v>
      </c>
      <c r="BQ3667" s="1" t="s">
        <v>5784</v>
      </c>
      <c r="BR3667" s="1" t="s">
        <v>11494</v>
      </c>
      <c r="BS3667" s="1" t="s">
        <v>120</v>
      </c>
      <c r="BT3667" s="1" t="s">
        <v>9894</v>
      </c>
    </row>
    <row r="3668" spans="1:73" ht="13.5" customHeight="1">
      <c r="A3668" s="4" t="str">
        <f t="shared" si="110"/>
        <v>1702_각남면_0143</v>
      </c>
      <c r="B3668" s="1">
        <v>1702</v>
      </c>
      <c r="C3668" s="1" t="s">
        <v>12741</v>
      </c>
      <c r="D3668" s="1" t="s">
        <v>12742</v>
      </c>
      <c r="E3668" s="1">
        <v>3667</v>
      </c>
      <c r="F3668" s="1">
        <v>14</v>
      </c>
      <c r="G3668" s="1" t="s">
        <v>5168</v>
      </c>
      <c r="H3668" s="1" t="s">
        <v>7064</v>
      </c>
      <c r="I3668" s="1">
        <v>16</v>
      </c>
      <c r="L3668" s="1">
        <v>3</v>
      </c>
      <c r="M3668" s="1" t="s">
        <v>14719</v>
      </c>
      <c r="N3668" s="1" t="s">
        <v>14720</v>
      </c>
      <c r="T3668" s="1" t="s">
        <v>14194</v>
      </c>
      <c r="U3668" s="1" t="s">
        <v>1153</v>
      </c>
      <c r="V3668" s="1" t="s">
        <v>7383</v>
      </c>
      <c r="W3668" s="1" t="s">
        <v>76</v>
      </c>
      <c r="X3668" s="1" t="s">
        <v>12974</v>
      </c>
      <c r="Y3668" s="1" t="s">
        <v>5785</v>
      </c>
      <c r="Z3668" s="1" t="s">
        <v>8642</v>
      </c>
      <c r="AC3668" s="1">
        <v>44</v>
      </c>
      <c r="AD3668" s="1" t="s">
        <v>1106</v>
      </c>
      <c r="AE3668" s="1" t="s">
        <v>9816</v>
      </c>
      <c r="AJ3668" s="1" t="s">
        <v>17</v>
      </c>
      <c r="AK3668" s="1" t="s">
        <v>9936</v>
      </c>
      <c r="AL3668" s="1" t="s">
        <v>5786</v>
      </c>
      <c r="AM3668" s="1" t="s">
        <v>9879</v>
      </c>
      <c r="AT3668" s="1" t="s">
        <v>5787</v>
      </c>
      <c r="AU3668" s="1" t="s">
        <v>10253</v>
      </c>
      <c r="AV3668" s="1" t="s">
        <v>5788</v>
      </c>
      <c r="AW3668" s="1" t="s">
        <v>10796</v>
      </c>
      <c r="BG3668" s="1" t="s">
        <v>46</v>
      </c>
      <c r="BH3668" s="1" t="s">
        <v>7417</v>
      </c>
      <c r="BI3668" s="1" t="s">
        <v>1416</v>
      </c>
      <c r="BJ3668" s="1" t="s">
        <v>11178</v>
      </c>
      <c r="BK3668" s="1" t="s">
        <v>95</v>
      </c>
      <c r="BL3668" s="1" t="s">
        <v>10190</v>
      </c>
      <c r="BM3668" s="1" t="s">
        <v>5789</v>
      </c>
      <c r="BN3668" s="1" t="s">
        <v>11900</v>
      </c>
      <c r="BO3668" s="1" t="s">
        <v>553</v>
      </c>
      <c r="BP3668" s="1" t="s">
        <v>7549</v>
      </c>
      <c r="BQ3668" s="1" t="s">
        <v>5790</v>
      </c>
      <c r="BR3668" s="1" t="s">
        <v>12527</v>
      </c>
      <c r="BS3668" s="1" t="s">
        <v>401</v>
      </c>
      <c r="BT3668" s="1" t="s">
        <v>9996</v>
      </c>
    </row>
    <row r="3669" spans="1:73" ht="13.5" customHeight="1">
      <c r="A3669" s="4" t="str">
        <f t="shared" si="110"/>
        <v>1702_각남면_0143</v>
      </c>
      <c r="B3669" s="1">
        <v>1702</v>
      </c>
      <c r="C3669" s="1" t="s">
        <v>12741</v>
      </c>
      <c r="D3669" s="1" t="s">
        <v>12742</v>
      </c>
      <c r="E3669" s="1">
        <v>3668</v>
      </c>
      <c r="F3669" s="1">
        <v>14</v>
      </c>
      <c r="G3669" s="1" t="s">
        <v>5168</v>
      </c>
      <c r="H3669" s="1" t="s">
        <v>7064</v>
      </c>
      <c r="I3669" s="1">
        <v>16</v>
      </c>
      <c r="L3669" s="1">
        <v>3</v>
      </c>
      <c r="M3669" s="1" t="s">
        <v>14719</v>
      </c>
      <c r="N3669" s="1" t="s">
        <v>14720</v>
      </c>
      <c r="S3669" s="1" t="s">
        <v>49</v>
      </c>
      <c r="T3669" s="1" t="s">
        <v>2878</v>
      </c>
      <c r="W3669" s="1" t="s">
        <v>166</v>
      </c>
      <c r="X3669" s="1" t="s">
        <v>7754</v>
      </c>
      <c r="Y3669" s="1" t="s">
        <v>88</v>
      </c>
      <c r="Z3669" s="1" t="s">
        <v>7814</v>
      </c>
      <c r="AC3669" s="1">
        <v>38</v>
      </c>
      <c r="AD3669" s="1" t="s">
        <v>393</v>
      </c>
      <c r="AE3669" s="1" t="s">
        <v>9799</v>
      </c>
      <c r="AJ3669" s="1" t="s">
        <v>17</v>
      </c>
      <c r="AK3669" s="1" t="s">
        <v>9936</v>
      </c>
      <c r="AL3669" s="1" t="s">
        <v>97</v>
      </c>
      <c r="AM3669" s="1" t="s">
        <v>9880</v>
      </c>
      <c r="AT3669" s="1" t="s">
        <v>4349</v>
      </c>
      <c r="AU3669" s="1" t="s">
        <v>10254</v>
      </c>
      <c r="AV3669" s="1" t="s">
        <v>1486</v>
      </c>
      <c r="AW3669" s="1" t="s">
        <v>8360</v>
      </c>
      <c r="BG3669" s="1" t="s">
        <v>1757</v>
      </c>
      <c r="BH3669" s="1" t="s">
        <v>10065</v>
      </c>
      <c r="BI3669" s="1" t="s">
        <v>5791</v>
      </c>
      <c r="BJ3669" s="1" t="s">
        <v>11437</v>
      </c>
      <c r="BK3669" s="1" t="s">
        <v>553</v>
      </c>
      <c r="BL3669" s="1" t="s">
        <v>7549</v>
      </c>
      <c r="BM3669" s="1" t="s">
        <v>15968</v>
      </c>
      <c r="BN3669" s="1" t="s">
        <v>13598</v>
      </c>
      <c r="BO3669" s="1" t="s">
        <v>5792</v>
      </c>
      <c r="BP3669" s="1" t="s">
        <v>12015</v>
      </c>
      <c r="BQ3669" s="1" t="s">
        <v>5793</v>
      </c>
      <c r="BR3669" s="1" t="s">
        <v>12528</v>
      </c>
      <c r="BS3669" s="1" t="s">
        <v>224</v>
      </c>
      <c r="BT3669" s="1" t="s">
        <v>9998</v>
      </c>
    </row>
    <row r="3670" spans="1:73" ht="13.5" customHeight="1">
      <c r="A3670" s="4" t="str">
        <f t="shared" si="110"/>
        <v>1702_각남면_0143</v>
      </c>
      <c r="B3670" s="1">
        <v>1702</v>
      </c>
      <c r="C3670" s="1" t="s">
        <v>12741</v>
      </c>
      <c r="D3670" s="1" t="s">
        <v>12742</v>
      </c>
      <c r="E3670" s="1">
        <v>3669</v>
      </c>
      <c r="F3670" s="1">
        <v>14</v>
      </c>
      <c r="G3670" s="1" t="s">
        <v>5168</v>
      </c>
      <c r="H3670" s="1" t="s">
        <v>7064</v>
      </c>
      <c r="I3670" s="1">
        <v>16</v>
      </c>
      <c r="L3670" s="1">
        <v>3</v>
      </c>
      <c r="M3670" s="1" t="s">
        <v>14719</v>
      </c>
      <c r="N3670" s="1" t="s">
        <v>14720</v>
      </c>
      <c r="S3670" s="1" t="s">
        <v>1011</v>
      </c>
      <c r="T3670" s="1" t="s">
        <v>7241</v>
      </c>
      <c r="Y3670" s="1" t="s">
        <v>411</v>
      </c>
      <c r="Z3670" s="1" t="s">
        <v>7874</v>
      </c>
      <c r="AC3670" s="1">
        <v>5</v>
      </c>
      <c r="AD3670" s="1" t="s">
        <v>319</v>
      </c>
      <c r="AE3670" s="1" t="s">
        <v>7865</v>
      </c>
    </row>
    <row r="3671" spans="1:73" ht="13.5" customHeight="1">
      <c r="A3671" s="4" t="str">
        <f t="shared" si="110"/>
        <v>1702_각남면_0143</v>
      </c>
      <c r="B3671" s="1">
        <v>1702</v>
      </c>
      <c r="C3671" s="1" t="s">
        <v>12741</v>
      </c>
      <c r="D3671" s="1" t="s">
        <v>12742</v>
      </c>
      <c r="E3671" s="1">
        <v>3670</v>
      </c>
      <c r="F3671" s="1">
        <v>14</v>
      </c>
      <c r="G3671" s="1" t="s">
        <v>5168</v>
      </c>
      <c r="H3671" s="1" t="s">
        <v>7064</v>
      </c>
      <c r="I3671" s="1">
        <v>16</v>
      </c>
      <c r="L3671" s="1">
        <v>3</v>
      </c>
      <c r="M3671" s="1" t="s">
        <v>14719</v>
      </c>
      <c r="N3671" s="1" t="s">
        <v>14720</v>
      </c>
      <c r="S3671" s="1" t="s">
        <v>117</v>
      </c>
      <c r="T3671" s="1" t="s">
        <v>7223</v>
      </c>
      <c r="Y3671" s="1" t="s">
        <v>5794</v>
      </c>
      <c r="Z3671" s="1" t="s">
        <v>9422</v>
      </c>
      <c r="AC3671" s="1">
        <v>22</v>
      </c>
      <c r="AD3671" s="1" t="s">
        <v>465</v>
      </c>
      <c r="AE3671" s="1" t="s">
        <v>9802</v>
      </c>
      <c r="AT3671" s="1" t="s">
        <v>57</v>
      </c>
      <c r="AU3671" s="1" t="s">
        <v>7320</v>
      </c>
      <c r="AV3671" s="1" t="s">
        <v>1174</v>
      </c>
      <c r="AW3671" s="1" t="s">
        <v>8713</v>
      </c>
      <c r="BB3671" s="1" t="s">
        <v>141</v>
      </c>
      <c r="BC3671" s="1" t="s">
        <v>7634</v>
      </c>
      <c r="BD3671" s="1" t="s">
        <v>568</v>
      </c>
      <c r="BE3671" s="1" t="s">
        <v>9122</v>
      </c>
    </row>
    <row r="3672" spans="1:73" ht="13.5" customHeight="1">
      <c r="A3672" s="4" t="str">
        <f t="shared" si="110"/>
        <v>1702_각남면_0143</v>
      </c>
      <c r="B3672" s="1">
        <v>1702</v>
      </c>
      <c r="C3672" s="1" t="s">
        <v>12741</v>
      </c>
      <c r="D3672" s="1" t="s">
        <v>12742</v>
      </c>
      <c r="E3672" s="1">
        <v>3671</v>
      </c>
      <c r="F3672" s="1">
        <v>14</v>
      </c>
      <c r="G3672" s="1" t="s">
        <v>5168</v>
      </c>
      <c r="H3672" s="1" t="s">
        <v>7064</v>
      </c>
      <c r="I3672" s="1">
        <v>16</v>
      </c>
      <c r="L3672" s="1">
        <v>3</v>
      </c>
      <c r="M3672" s="1" t="s">
        <v>14719</v>
      </c>
      <c r="N3672" s="1" t="s">
        <v>14720</v>
      </c>
      <c r="T3672" s="1" t="s">
        <v>15306</v>
      </c>
      <c r="U3672" s="1" t="s">
        <v>130</v>
      </c>
      <c r="V3672" s="1" t="s">
        <v>7309</v>
      </c>
      <c r="Y3672" s="1" t="s">
        <v>15440</v>
      </c>
      <c r="Z3672" s="1" t="s">
        <v>9155</v>
      </c>
      <c r="AC3672" s="1">
        <v>18</v>
      </c>
      <c r="AD3672" s="1" t="s">
        <v>157</v>
      </c>
      <c r="AE3672" s="1" t="s">
        <v>9776</v>
      </c>
      <c r="AF3672" s="1" t="s">
        <v>146</v>
      </c>
      <c r="AG3672" s="1" t="s">
        <v>9822</v>
      </c>
      <c r="AH3672" s="1" t="s">
        <v>97</v>
      </c>
      <c r="AI3672" s="1" t="s">
        <v>9880</v>
      </c>
      <c r="AT3672" s="1" t="s">
        <v>57</v>
      </c>
      <c r="AU3672" s="1" t="s">
        <v>7320</v>
      </c>
      <c r="AV3672" s="1" t="s">
        <v>1174</v>
      </c>
      <c r="AW3672" s="1" t="s">
        <v>8713</v>
      </c>
      <c r="BB3672" s="1" t="s">
        <v>141</v>
      </c>
      <c r="BC3672" s="1" t="s">
        <v>7634</v>
      </c>
      <c r="BD3672" s="1" t="s">
        <v>568</v>
      </c>
      <c r="BE3672" s="1" t="s">
        <v>9122</v>
      </c>
      <c r="BU3672" s="1" t="s">
        <v>3682</v>
      </c>
    </row>
    <row r="3673" spans="1:73" ht="13.5" customHeight="1">
      <c r="A3673" s="4" t="str">
        <f t="shared" si="110"/>
        <v>1702_각남면_0143</v>
      </c>
      <c r="B3673" s="1">
        <v>1702</v>
      </c>
      <c r="C3673" s="1" t="s">
        <v>12741</v>
      </c>
      <c r="D3673" s="1" t="s">
        <v>12742</v>
      </c>
      <c r="E3673" s="1">
        <v>3672</v>
      </c>
      <c r="F3673" s="1">
        <v>14</v>
      </c>
      <c r="G3673" s="1" t="s">
        <v>5168</v>
      </c>
      <c r="H3673" s="1" t="s">
        <v>7064</v>
      </c>
      <c r="I3673" s="1">
        <v>16</v>
      </c>
      <c r="L3673" s="1">
        <v>4</v>
      </c>
      <c r="M3673" s="1" t="s">
        <v>14972</v>
      </c>
      <c r="N3673" s="1" t="s">
        <v>14973</v>
      </c>
      <c r="T3673" s="1" t="s">
        <v>14194</v>
      </c>
      <c r="U3673" s="1" t="s">
        <v>5795</v>
      </c>
      <c r="V3673" s="1" t="s">
        <v>7663</v>
      </c>
      <c r="W3673" s="1" t="s">
        <v>272</v>
      </c>
      <c r="X3673" s="1" t="s">
        <v>7756</v>
      </c>
      <c r="Y3673" s="1" t="s">
        <v>3819</v>
      </c>
      <c r="Z3673" s="1" t="s">
        <v>9423</v>
      </c>
      <c r="AC3673" s="1">
        <v>76</v>
      </c>
      <c r="AD3673" s="1" t="s">
        <v>313</v>
      </c>
      <c r="AE3673" s="1" t="s">
        <v>9793</v>
      </c>
      <c r="AJ3673" s="1" t="s">
        <v>17</v>
      </c>
      <c r="AK3673" s="1" t="s">
        <v>9936</v>
      </c>
      <c r="AL3673" s="1" t="s">
        <v>224</v>
      </c>
      <c r="AM3673" s="1" t="s">
        <v>9998</v>
      </c>
      <c r="AT3673" s="1" t="s">
        <v>46</v>
      </c>
      <c r="AU3673" s="1" t="s">
        <v>7417</v>
      </c>
      <c r="AV3673" s="1" t="s">
        <v>5612</v>
      </c>
      <c r="AW3673" s="1" t="s">
        <v>9371</v>
      </c>
      <c r="BG3673" s="1" t="s">
        <v>46</v>
      </c>
      <c r="BH3673" s="1" t="s">
        <v>7417</v>
      </c>
      <c r="BI3673" s="1" t="s">
        <v>5444</v>
      </c>
      <c r="BJ3673" s="1" t="s">
        <v>10776</v>
      </c>
      <c r="BM3673" s="1" t="s">
        <v>5384</v>
      </c>
      <c r="BN3673" s="1" t="s">
        <v>11427</v>
      </c>
      <c r="BO3673" s="1" t="s">
        <v>46</v>
      </c>
      <c r="BP3673" s="1" t="s">
        <v>7417</v>
      </c>
      <c r="BQ3673" s="1" t="s">
        <v>5796</v>
      </c>
      <c r="BR3673" s="1" t="s">
        <v>13764</v>
      </c>
      <c r="BS3673" s="1" t="s">
        <v>1218</v>
      </c>
      <c r="BT3673" s="1" t="s">
        <v>9947</v>
      </c>
    </row>
    <row r="3674" spans="1:73" ht="13.5" customHeight="1">
      <c r="A3674" s="4" t="str">
        <f t="shared" si="110"/>
        <v>1702_각남면_0143</v>
      </c>
      <c r="B3674" s="1">
        <v>1702</v>
      </c>
      <c r="C3674" s="1" t="s">
        <v>12741</v>
      </c>
      <c r="D3674" s="1" t="s">
        <v>12742</v>
      </c>
      <c r="E3674" s="1">
        <v>3673</v>
      </c>
      <c r="F3674" s="1">
        <v>14</v>
      </c>
      <c r="G3674" s="1" t="s">
        <v>5168</v>
      </c>
      <c r="H3674" s="1" t="s">
        <v>7064</v>
      </c>
      <c r="I3674" s="1">
        <v>16</v>
      </c>
      <c r="L3674" s="1">
        <v>4</v>
      </c>
      <c r="M3674" s="1" t="s">
        <v>14972</v>
      </c>
      <c r="N3674" s="1" t="s">
        <v>14973</v>
      </c>
      <c r="S3674" s="1" t="s">
        <v>49</v>
      </c>
      <c r="T3674" s="1" t="s">
        <v>2878</v>
      </c>
      <c r="U3674" s="1" t="s">
        <v>50</v>
      </c>
      <c r="V3674" s="1" t="s">
        <v>7304</v>
      </c>
      <c r="Y3674" s="1" t="s">
        <v>5797</v>
      </c>
      <c r="Z3674" s="1" t="s">
        <v>9424</v>
      </c>
      <c r="AC3674" s="1">
        <v>52</v>
      </c>
      <c r="AD3674" s="1" t="s">
        <v>162</v>
      </c>
      <c r="AE3674" s="1" t="s">
        <v>9778</v>
      </c>
      <c r="AJ3674" s="1" t="s">
        <v>17</v>
      </c>
      <c r="AK3674" s="1" t="s">
        <v>9936</v>
      </c>
      <c r="AL3674" s="1" t="s">
        <v>97</v>
      </c>
      <c r="AM3674" s="1" t="s">
        <v>9880</v>
      </c>
      <c r="AN3674" s="1" t="s">
        <v>53</v>
      </c>
      <c r="AO3674" s="1" t="s">
        <v>9879</v>
      </c>
      <c r="AP3674" s="1" t="s">
        <v>46</v>
      </c>
      <c r="AQ3674" s="1" t="s">
        <v>7417</v>
      </c>
      <c r="AR3674" s="1" t="s">
        <v>5798</v>
      </c>
      <c r="AS3674" s="1" t="s">
        <v>10149</v>
      </c>
      <c r="AT3674" s="1" t="s">
        <v>57</v>
      </c>
      <c r="AU3674" s="1" t="s">
        <v>7320</v>
      </c>
      <c r="AV3674" s="1" t="s">
        <v>5799</v>
      </c>
      <c r="AW3674" s="1" t="s">
        <v>10797</v>
      </c>
      <c r="BB3674" s="1" t="s">
        <v>141</v>
      </c>
      <c r="BC3674" s="1" t="s">
        <v>7634</v>
      </c>
      <c r="BD3674" s="1" t="s">
        <v>5800</v>
      </c>
      <c r="BE3674" s="1" t="s">
        <v>11014</v>
      </c>
      <c r="BI3674" s="1" t="s">
        <v>1033</v>
      </c>
      <c r="BJ3674" s="1" t="s">
        <v>7930</v>
      </c>
      <c r="BK3674" s="1" t="s">
        <v>57</v>
      </c>
      <c r="BL3674" s="1" t="s">
        <v>7320</v>
      </c>
      <c r="BM3674" s="1" t="s">
        <v>3428</v>
      </c>
      <c r="BN3674" s="1" t="s">
        <v>10954</v>
      </c>
      <c r="BO3674" s="1" t="s">
        <v>57</v>
      </c>
      <c r="BP3674" s="1" t="s">
        <v>7320</v>
      </c>
      <c r="BQ3674" s="1" t="s">
        <v>775</v>
      </c>
      <c r="BR3674" s="1" t="s">
        <v>10525</v>
      </c>
      <c r="BS3674" s="1" t="s">
        <v>53</v>
      </c>
      <c r="BT3674" s="1" t="s">
        <v>9879</v>
      </c>
    </row>
    <row r="3675" spans="1:73" ht="13.5" customHeight="1">
      <c r="A3675" s="4" t="str">
        <f t="shared" si="110"/>
        <v>1702_각남면_0143</v>
      </c>
      <c r="B3675" s="1">
        <v>1702</v>
      </c>
      <c r="C3675" s="1" t="s">
        <v>12741</v>
      </c>
      <c r="D3675" s="1" t="s">
        <v>12742</v>
      </c>
      <c r="E3675" s="1">
        <v>3674</v>
      </c>
      <c r="F3675" s="1">
        <v>14</v>
      </c>
      <c r="G3675" s="1" t="s">
        <v>5168</v>
      </c>
      <c r="H3675" s="1" t="s">
        <v>7064</v>
      </c>
      <c r="I3675" s="1">
        <v>16</v>
      </c>
      <c r="L3675" s="1">
        <v>5</v>
      </c>
      <c r="M3675" s="1" t="s">
        <v>15212</v>
      </c>
      <c r="N3675" s="1" t="s">
        <v>15213</v>
      </c>
      <c r="T3675" s="1" t="s">
        <v>14194</v>
      </c>
      <c r="U3675" s="1" t="s">
        <v>5801</v>
      </c>
      <c r="V3675" s="1" t="s">
        <v>7664</v>
      </c>
      <c r="W3675" s="1" t="s">
        <v>76</v>
      </c>
      <c r="X3675" s="1" t="s">
        <v>12974</v>
      </c>
      <c r="Y3675" s="1" t="s">
        <v>5802</v>
      </c>
      <c r="Z3675" s="1" t="s">
        <v>9425</v>
      </c>
      <c r="AC3675" s="1">
        <v>37</v>
      </c>
      <c r="AD3675" s="1" t="s">
        <v>116</v>
      </c>
      <c r="AE3675" s="1" t="s">
        <v>9770</v>
      </c>
      <c r="AJ3675" s="1" t="s">
        <v>17</v>
      </c>
      <c r="AK3675" s="1" t="s">
        <v>9936</v>
      </c>
      <c r="AL3675" s="1" t="s">
        <v>79</v>
      </c>
      <c r="AM3675" s="1" t="s">
        <v>13206</v>
      </c>
      <c r="AT3675" s="1" t="s">
        <v>194</v>
      </c>
      <c r="AU3675" s="1" t="s">
        <v>7558</v>
      </c>
      <c r="AV3675" s="1" t="s">
        <v>5365</v>
      </c>
      <c r="AW3675" s="1" t="s">
        <v>9281</v>
      </c>
      <c r="BG3675" s="1" t="s">
        <v>46</v>
      </c>
      <c r="BH3675" s="1" t="s">
        <v>7417</v>
      </c>
      <c r="BI3675" s="1" t="s">
        <v>1026</v>
      </c>
      <c r="BJ3675" s="1" t="s">
        <v>8271</v>
      </c>
      <c r="BK3675" s="1" t="s">
        <v>46</v>
      </c>
      <c r="BL3675" s="1" t="s">
        <v>7417</v>
      </c>
      <c r="BM3675" s="1" t="s">
        <v>768</v>
      </c>
      <c r="BN3675" s="1" t="s">
        <v>9548</v>
      </c>
      <c r="BO3675" s="1" t="s">
        <v>46</v>
      </c>
      <c r="BP3675" s="1" t="s">
        <v>7417</v>
      </c>
      <c r="BQ3675" s="1" t="s">
        <v>5803</v>
      </c>
      <c r="BR3675" s="1" t="s">
        <v>12529</v>
      </c>
      <c r="BS3675" s="1" t="s">
        <v>401</v>
      </c>
      <c r="BT3675" s="1" t="s">
        <v>9996</v>
      </c>
    </row>
    <row r="3676" spans="1:73" ht="13.5" customHeight="1">
      <c r="A3676" s="4" t="str">
        <f t="shared" si="110"/>
        <v>1702_각남면_0143</v>
      </c>
      <c r="B3676" s="1">
        <v>1702</v>
      </c>
      <c r="C3676" s="1" t="s">
        <v>12741</v>
      </c>
      <c r="D3676" s="1" t="s">
        <v>12742</v>
      </c>
      <c r="E3676" s="1">
        <v>3675</v>
      </c>
      <c r="F3676" s="1">
        <v>14</v>
      </c>
      <c r="G3676" s="1" t="s">
        <v>5168</v>
      </c>
      <c r="H3676" s="1" t="s">
        <v>7064</v>
      </c>
      <c r="I3676" s="1">
        <v>16</v>
      </c>
      <c r="L3676" s="1">
        <v>5</v>
      </c>
      <c r="M3676" s="1" t="s">
        <v>15212</v>
      </c>
      <c r="N3676" s="1" t="s">
        <v>15213</v>
      </c>
      <c r="S3676" s="1" t="s">
        <v>49</v>
      </c>
      <c r="T3676" s="1" t="s">
        <v>2878</v>
      </c>
      <c r="U3676" s="1" t="s">
        <v>1240</v>
      </c>
      <c r="V3676" s="1" t="s">
        <v>7387</v>
      </c>
      <c r="W3676" s="1" t="s">
        <v>148</v>
      </c>
      <c r="X3676" s="1" t="s">
        <v>11263</v>
      </c>
      <c r="Y3676" s="1" t="s">
        <v>88</v>
      </c>
      <c r="Z3676" s="1" t="s">
        <v>7814</v>
      </c>
      <c r="AC3676" s="1">
        <v>32</v>
      </c>
      <c r="AD3676" s="1" t="s">
        <v>178</v>
      </c>
      <c r="AE3676" s="1" t="s">
        <v>9780</v>
      </c>
      <c r="AJ3676" s="1" t="s">
        <v>17</v>
      </c>
      <c r="AK3676" s="1" t="s">
        <v>9936</v>
      </c>
      <c r="AL3676" s="1" t="s">
        <v>149</v>
      </c>
      <c r="AM3676" s="1" t="s">
        <v>9962</v>
      </c>
      <c r="AT3676" s="1" t="s">
        <v>42</v>
      </c>
      <c r="AU3676" s="1" t="s">
        <v>7418</v>
      </c>
      <c r="AV3676" s="1" t="s">
        <v>15556</v>
      </c>
      <c r="AW3676" s="1" t="s">
        <v>9292</v>
      </c>
      <c r="BG3676" s="1" t="s">
        <v>42</v>
      </c>
      <c r="BH3676" s="1" t="s">
        <v>7418</v>
      </c>
      <c r="BI3676" s="1" t="s">
        <v>3537</v>
      </c>
      <c r="BJ3676" s="1" t="s">
        <v>10373</v>
      </c>
      <c r="BK3676" s="1" t="s">
        <v>194</v>
      </c>
      <c r="BL3676" s="1" t="s">
        <v>7558</v>
      </c>
      <c r="BM3676" s="1" t="s">
        <v>531</v>
      </c>
      <c r="BN3676" s="1" t="s">
        <v>10302</v>
      </c>
      <c r="BO3676" s="1" t="s">
        <v>42</v>
      </c>
      <c r="BP3676" s="1" t="s">
        <v>7418</v>
      </c>
      <c r="BQ3676" s="1" t="s">
        <v>5804</v>
      </c>
      <c r="BR3676" s="1" t="s">
        <v>13903</v>
      </c>
      <c r="BS3676" s="1" t="s">
        <v>79</v>
      </c>
      <c r="BT3676" s="1" t="s">
        <v>14129</v>
      </c>
    </row>
    <row r="3677" spans="1:73" ht="13.5" customHeight="1">
      <c r="A3677" s="4" t="str">
        <f t="shared" si="110"/>
        <v>1702_각남면_0143</v>
      </c>
      <c r="B3677" s="1">
        <v>1702</v>
      </c>
      <c r="C3677" s="1" t="s">
        <v>12741</v>
      </c>
      <c r="D3677" s="1" t="s">
        <v>12742</v>
      </c>
      <c r="E3677" s="1">
        <v>3676</v>
      </c>
      <c r="F3677" s="1">
        <v>14</v>
      </c>
      <c r="G3677" s="1" t="s">
        <v>5168</v>
      </c>
      <c r="H3677" s="1" t="s">
        <v>7064</v>
      </c>
      <c r="I3677" s="1">
        <v>16</v>
      </c>
      <c r="L3677" s="1">
        <v>5</v>
      </c>
      <c r="M3677" s="1" t="s">
        <v>15212</v>
      </c>
      <c r="N3677" s="1" t="s">
        <v>15213</v>
      </c>
      <c r="S3677" s="1" t="s">
        <v>68</v>
      </c>
      <c r="T3677" s="1" t="s">
        <v>7222</v>
      </c>
      <c r="Y3677" s="1" t="s">
        <v>2209</v>
      </c>
      <c r="Z3677" s="1" t="s">
        <v>9426</v>
      </c>
      <c r="AC3677" s="1">
        <v>8</v>
      </c>
      <c r="AD3677" s="1" t="s">
        <v>184</v>
      </c>
      <c r="AE3677" s="1" t="s">
        <v>9781</v>
      </c>
    </row>
    <row r="3678" spans="1:73" ht="13.5" customHeight="1">
      <c r="A3678" s="4" t="str">
        <f t="shared" si="110"/>
        <v>1702_각남면_0143</v>
      </c>
      <c r="B3678" s="1">
        <v>1702</v>
      </c>
      <c r="C3678" s="1" t="s">
        <v>12741</v>
      </c>
      <c r="D3678" s="1" t="s">
        <v>12742</v>
      </c>
      <c r="E3678" s="1">
        <v>3677</v>
      </c>
      <c r="F3678" s="1">
        <v>14</v>
      </c>
      <c r="G3678" s="1" t="s">
        <v>5168</v>
      </c>
      <c r="H3678" s="1" t="s">
        <v>7064</v>
      </c>
      <c r="I3678" s="1">
        <v>16</v>
      </c>
      <c r="L3678" s="1">
        <v>5</v>
      </c>
      <c r="M3678" s="1" t="s">
        <v>15212</v>
      </c>
      <c r="N3678" s="1" t="s">
        <v>15213</v>
      </c>
      <c r="S3678" s="1" t="s">
        <v>64</v>
      </c>
      <c r="T3678" s="1" t="s">
        <v>7221</v>
      </c>
      <c r="Y3678" s="1" t="s">
        <v>15506</v>
      </c>
      <c r="Z3678" s="1" t="s">
        <v>9006</v>
      </c>
      <c r="AC3678" s="1">
        <v>4</v>
      </c>
      <c r="AD3678" s="1" t="s">
        <v>103</v>
      </c>
      <c r="AE3678" s="1" t="s">
        <v>9769</v>
      </c>
    </row>
    <row r="3679" spans="1:73" ht="13.5" customHeight="1">
      <c r="A3679" s="4" t="str">
        <f t="shared" si="110"/>
        <v>1702_각남면_0143</v>
      </c>
      <c r="B3679" s="1">
        <v>1702</v>
      </c>
      <c r="C3679" s="1" t="s">
        <v>12741</v>
      </c>
      <c r="D3679" s="1" t="s">
        <v>12742</v>
      </c>
      <c r="E3679" s="1">
        <v>3678</v>
      </c>
      <c r="F3679" s="1">
        <v>14</v>
      </c>
      <c r="G3679" s="1" t="s">
        <v>5168</v>
      </c>
      <c r="H3679" s="1" t="s">
        <v>7064</v>
      </c>
      <c r="I3679" s="1">
        <v>16</v>
      </c>
      <c r="L3679" s="1">
        <v>5</v>
      </c>
      <c r="M3679" s="1" t="s">
        <v>15212</v>
      </c>
      <c r="N3679" s="1" t="s">
        <v>15213</v>
      </c>
      <c r="S3679" s="1" t="s">
        <v>64</v>
      </c>
      <c r="T3679" s="1" t="s">
        <v>7221</v>
      </c>
      <c r="Y3679" s="1" t="s">
        <v>5805</v>
      </c>
      <c r="Z3679" s="1" t="s">
        <v>9427</v>
      </c>
      <c r="AC3679" s="1">
        <v>1</v>
      </c>
      <c r="AD3679" s="1" t="s">
        <v>284</v>
      </c>
      <c r="AE3679" s="1" t="s">
        <v>9789</v>
      </c>
      <c r="AF3679" s="1" t="s">
        <v>100</v>
      </c>
      <c r="AG3679" s="1" t="s">
        <v>9819</v>
      </c>
    </row>
    <row r="3680" spans="1:73" ht="13.5" customHeight="1">
      <c r="A3680" s="4" t="str">
        <f t="shared" ref="A3680:A3713" si="111">HYPERLINK("http://kyu.snu.ac.kr/sdhj/index.jsp?type=hj/GK14658_00IH_0001_0144.jpg","1702_각남면_0144")</f>
        <v>1702_각남면_0144</v>
      </c>
      <c r="B3680" s="1">
        <v>1702</v>
      </c>
      <c r="C3680" s="1" t="s">
        <v>12741</v>
      </c>
      <c r="D3680" s="1" t="s">
        <v>12742</v>
      </c>
      <c r="E3680" s="1">
        <v>3679</v>
      </c>
      <c r="F3680" s="1">
        <v>14</v>
      </c>
      <c r="G3680" s="1" t="s">
        <v>5168</v>
      </c>
      <c r="H3680" s="1" t="s">
        <v>7064</v>
      </c>
      <c r="I3680" s="1">
        <v>17</v>
      </c>
      <c r="J3680" s="1" t="s">
        <v>5806</v>
      </c>
      <c r="K3680" s="1" t="s">
        <v>7159</v>
      </c>
      <c r="L3680" s="1">
        <v>1</v>
      </c>
      <c r="M3680" s="1" t="s">
        <v>5806</v>
      </c>
      <c r="N3680" s="1" t="s">
        <v>7159</v>
      </c>
      <c r="T3680" s="1" t="s">
        <v>14194</v>
      </c>
      <c r="U3680" s="1" t="s">
        <v>1075</v>
      </c>
      <c r="V3680" s="1" t="s">
        <v>7311</v>
      </c>
      <c r="W3680" s="1" t="s">
        <v>303</v>
      </c>
      <c r="X3680" s="1" t="s">
        <v>7757</v>
      </c>
      <c r="Y3680" s="1" t="s">
        <v>668</v>
      </c>
      <c r="Z3680" s="1" t="s">
        <v>7937</v>
      </c>
      <c r="AC3680" s="1">
        <v>74</v>
      </c>
      <c r="AD3680" s="1" t="s">
        <v>159</v>
      </c>
      <c r="AE3680" s="1" t="s">
        <v>9777</v>
      </c>
      <c r="AJ3680" s="1" t="s">
        <v>17</v>
      </c>
      <c r="AK3680" s="1" t="s">
        <v>9936</v>
      </c>
      <c r="AL3680" s="1" t="s">
        <v>149</v>
      </c>
      <c r="AM3680" s="1" t="s">
        <v>9962</v>
      </c>
      <c r="AT3680" s="1" t="s">
        <v>207</v>
      </c>
      <c r="AU3680" s="1" t="s">
        <v>10187</v>
      </c>
      <c r="AV3680" s="1" t="s">
        <v>5807</v>
      </c>
      <c r="AW3680" s="1" t="s">
        <v>10798</v>
      </c>
      <c r="BG3680" s="1" t="s">
        <v>207</v>
      </c>
      <c r="BH3680" s="1" t="s">
        <v>10187</v>
      </c>
      <c r="BI3680" s="1" t="s">
        <v>5808</v>
      </c>
      <c r="BJ3680" s="1" t="s">
        <v>11289</v>
      </c>
      <c r="BK3680" s="1" t="s">
        <v>189</v>
      </c>
      <c r="BL3680" s="1" t="s">
        <v>7414</v>
      </c>
      <c r="BM3680" s="1" t="s">
        <v>4773</v>
      </c>
      <c r="BN3680" s="1" t="s">
        <v>10692</v>
      </c>
      <c r="BO3680" s="1" t="s">
        <v>46</v>
      </c>
      <c r="BP3680" s="1" t="s">
        <v>7417</v>
      </c>
      <c r="BQ3680" s="1" t="s">
        <v>5809</v>
      </c>
      <c r="BR3680" s="1" t="s">
        <v>12530</v>
      </c>
      <c r="BS3680" s="1" t="s">
        <v>97</v>
      </c>
      <c r="BT3680" s="1" t="s">
        <v>9880</v>
      </c>
    </row>
    <row r="3681" spans="1:72" ht="13.5" customHeight="1">
      <c r="A3681" s="4" t="str">
        <f t="shared" si="111"/>
        <v>1702_각남면_0144</v>
      </c>
      <c r="B3681" s="1">
        <v>1702</v>
      </c>
      <c r="C3681" s="1" t="s">
        <v>12741</v>
      </c>
      <c r="D3681" s="1" t="s">
        <v>12742</v>
      </c>
      <c r="E3681" s="1">
        <v>3680</v>
      </c>
      <c r="F3681" s="1">
        <v>14</v>
      </c>
      <c r="G3681" s="1" t="s">
        <v>5168</v>
      </c>
      <c r="H3681" s="1" t="s">
        <v>7064</v>
      </c>
      <c r="I3681" s="1">
        <v>17</v>
      </c>
      <c r="L3681" s="1">
        <v>1</v>
      </c>
      <c r="M3681" s="1" t="s">
        <v>5806</v>
      </c>
      <c r="N3681" s="1" t="s">
        <v>7159</v>
      </c>
      <c r="S3681" s="1" t="s">
        <v>49</v>
      </c>
      <c r="T3681" s="1" t="s">
        <v>2878</v>
      </c>
      <c r="W3681" s="1" t="s">
        <v>5810</v>
      </c>
      <c r="X3681" s="1" t="s">
        <v>7802</v>
      </c>
      <c r="Y3681" s="1" t="s">
        <v>88</v>
      </c>
      <c r="Z3681" s="1" t="s">
        <v>7814</v>
      </c>
      <c r="AC3681" s="1">
        <v>54</v>
      </c>
      <c r="AD3681" s="1" t="s">
        <v>323</v>
      </c>
      <c r="AE3681" s="1" t="s">
        <v>9795</v>
      </c>
      <c r="AJ3681" s="1" t="s">
        <v>17</v>
      </c>
      <c r="AK3681" s="1" t="s">
        <v>9936</v>
      </c>
      <c r="AL3681" s="1" t="s">
        <v>2875</v>
      </c>
      <c r="AM3681" s="1" t="s">
        <v>13248</v>
      </c>
      <c r="AT3681" s="1" t="s">
        <v>46</v>
      </c>
      <c r="AU3681" s="1" t="s">
        <v>7417</v>
      </c>
      <c r="AV3681" s="1" t="s">
        <v>795</v>
      </c>
      <c r="AW3681" s="1" t="s">
        <v>10323</v>
      </c>
      <c r="BG3681" s="1" t="s">
        <v>46</v>
      </c>
      <c r="BH3681" s="1" t="s">
        <v>7417</v>
      </c>
      <c r="BI3681" s="1" t="s">
        <v>5704</v>
      </c>
      <c r="BJ3681" s="1" t="s">
        <v>13555</v>
      </c>
      <c r="BK3681" s="1" t="s">
        <v>46</v>
      </c>
      <c r="BL3681" s="1" t="s">
        <v>7417</v>
      </c>
      <c r="BM3681" s="1" t="s">
        <v>5811</v>
      </c>
      <c r="BN3681" s="1" t="s">
        <v>13610</v>
      </c>
      <c r="BO3681" s="1" t="s">
        <v>46</v>
      </c>
      <c r="BP3681" s="1" t="s">
        <v>7417</v>
      </c>
      <c r="BQ3681" s="1" t="s">
        <v>5812</v>
      </c>
      <c r="BR3681" s="1" t="s">
        <v>13980</v>
      </c>
      <c r="BS3681" s="1" t="s">
        <v>1218</v>
      </c>
      <c r="BT3681" s="1" t="s">
        <v>9947</v>
      </c>
    </row>
    <row r="3682" spans="1:72" ht="13.5" customHeight="1">
      <c r="A3682" s="4" t="str">
        <f t="shared" si="111"/>
        <v>1702_각남면_0144</v>
      </c>
      <c r="B3682" s="1">
        <v>1702</v>
      </c>
      <c r="C3682" s="1" t="s">
        <v>12741</v>
      </c>
      <c r="D3682" s="1" t="s">
        <v>12742</v>
      </c>
      <c r="E3682" s="1">
        <v>3681</v>
      </c>
      <c r="F3682" s="1">
        <v>14</v>
      </c>
      <c r="G3682" s="1" t="s">
        <v>5168</v>
      </c>
      <c r="H3682" s="1" t="s">
        <v>7064</v>
      </c>
      <c r="I3682" s="1">
        <v>17</v>
      </c>
      <c r="L3682" s="1">
        <v>1</v>
      </c>
      <c r="M3682" s="1" t="s">
        <v>5806</v>
      </c>
      <c r="N3682" s="1" t="s">
        <v>7159</v>
      </c>
      <c r="S3682" s="1" t="s">
        <v>2226</v>
      </c>
      <c r="T3682" s="1" t="s">
        <v>7258</v>
      </c>
      <c r="Y3682" s="1" t="s">
        <v>88</v>
      </c>
      <c r="Z3682" s="1" t="s">
        <v>7814</v>
      </c>
      <c r="AC3682" s="1">
        <v>8</v>
      </c>
      <c r="AD3682" s="1" t="s">
        <v>184</v>
      </c>
      <c r="AE3682" s="1" t="s">
        <v>9781</v>
      </c>
    </row>
    <row r="3683" spans="1:72" ht="13.5" customHeight="1">
      <c r="A3683" s="4" t="str">
        <f t="shared" si="111"/>
        <v>1702_각남면_0144</v>
      </c>
      <c r="B3683" s="1">
        <v>1702</v>
      </c>
      <c r="C3683" s="1" t="s">
        <v>12741</v>
      </c>
      <c r="D3683" s="1" t="s">
        <v>12742</v>
      </c>
      <c r="E3683" s="1">
        <v>3682</v>
      </c>
      <c r="F3683" s="1">
        <v>14</v>
      </c>
      <c r="G3683" s="1" t="s">
        <v>5168</v>
      </c>
      <c r="H3683" s="1" t="s">
        <v>7064</v>
      </c>
      <c r="I3683" s="1">
        <v>17</v>
      </c>
      <c r="L3683" s="1">
        <v>2</v>
      </c>
      <c r="M3683" s="1" t="s">
        <v>14454</v>
      </c>
      <c r="N3683" s="1" t="s">
        <v>12237</v>
      </c>
      <c r="O3683" s="1" t="s">
        <v>6</v>
      </c>
      <c r="P3683" s="1" t="s">
        <v>7189</v>
      </c>
      <c r="T3683" s="1" t="s">
        <v>14194</v>
      </c>
      <c r="U3683" s="1" t="s">
        <v>5813</v>
      </c>
      <c r="V3683" s="1" t="s">
        <v>12865</v>
      </c>
      <c r="W3683" s="1" t="s">
        <v>155</v>
      </c>
      <c r="X3683" s="1" t="s">
        <v>7753</v>
      </c>
      <c r="Y3683" s="1" t="s">
        <v>1158</v>
      </c>
      <c r="Z3683" s="1" t="s">
        <v>9428</v>
      </c>
      <c r="AC3683" s="1">
        <v>52</v>
      </c>
      <c r="AD3683" s="1" t="s">
        <v>593</v>
      </c>
      <c r="AE3683" s="1" t="s">
        <v>9808</v>
      </c>
      <c r="AJ3683" s="1" t="s">
        <v>17</v>
      </c>
      <c r="AK3683" s="1" t="s">
        <v>9936</v>
      </c>
      <c r="AL3683" s="1" t="s">
        <v>399</v>
      </c>
      <c r="AM3683" s="1" t="s">
        <v>9937</v>
      </c>
      <c r="AT3683" s="1" t="s">
        <v>259</v>
      </c>
      <c r="AU3683" s="1" t="s">
        <v>13350</v>
      </c>
      <c r="AV3683" s="1" t="s">
        <v>792</v>
      </c>
      <c r="AW3683" s="1" t="s">
        <v>9101</v>
      </c>
      <c r="BG3683" s="1" t="s">
        <v>259</v>
      </c>
      <c r="BH3683" s="1" t="s">
        <v>13516</v>
      </c>
      <c r="BI3683" s="1" t="s">
        <v>5814</v>
      </c>
      <c r="BJ3683" s="1" t="s">
        <v>11438</v>
      </c>
      <c r="BK3683" s="1" t="s">
        <v>251</v>
      </c>
      <c r="BL3683" s="1" t="s">
        <v>13517</v>
      </c>
      <c r="BM3683" s="1" t="s">
        <v>5815</v>
      </c>
      <c r="BN3683" s="1" t="s">
        <v>11901</v>
      </c>
      <c r="BO3683" s="1" t="s">
        <v>259</v>
      </c>
      <c r="BP3683" s="1" t="s">
        <v>13625</v>
      </c>
      <c r="BQ3683" s="1" t="s">
        <v>5816</v>
      </c>
      <c r="BR3683" s="1" t="s">
        <v>12531</v>
      </c>
      <c r="BS3683" s="1" t="s">
        <v>401</v>
      </c>
      <c r="BT3683" s="1" t="s">
        <v>9996</v>
      </c>
    </row>
    <row r="3684" spans="1:72" ht="13.5" customHeight="1">
      <c r="A3684" s="4" t="str">
        <f t="shared" si="111"/>
        <v>1702_각남면_0144</v>
      </c>
      <c r="B3684" s="1">
        <v>1702</v>
      </c>
      <c r="C3684" s="1" t="s">
        <v>12741</v>
      </c>
      <c r="D3684" s="1" t="s">
        <v>12742</v>
      </c>
      <c r="E3684" s="1">
        <v>3683</v>
      </c>
      <c r="F3684" s="1">
        <v>14</v>
      </c>
      <c r="G3684" s="1" t="s">
        <v>5168</v>
      </c>
      <c r="H3684" s="1" t="s">
        <v>7064</v>
      </c>
      <c r="I3684" s="1">
        <v>17</v>
      </c>
      <c r="L3684" s="1">
        <v>2</v>
      </c>
      <c r="M3684" s="1" t="s">
        <v>14454</v>
      </c>
      <c r="N3684" s="1" t="s">
        <v>12237</v>
      </c>
      <c r="S3684" s="1" t="s">
        <v>49</v>
      </c>
      <c r="T3684" s="1" t="s">
        <v>2878</v>
      </c>
      <c r="U3684" s="1" t="s">
        <v>128</v>
      </c>
      <c r="V3684" s="1" t="s">
        <v>7236</v>
      </c>
      <c r="W3684" s="1" t="s">
        <v>148</v>
      </c>
      <c r="X3684" s="1" t="s">
        <v>11263</v>
      </c>
      <c r="Y3684" s="1" t="s">
        <v>2175</v>
      </c>
      <c r="Z3684" s="1" t="s">
        <v>8690</v>
      </c>
      <c r="AC3684" s="1">
        <v>48</v>
      </c>
      <c r="AD3684" s="1" t="s">
        <v>664</v>
      </c>
      <c r="AE3684" s="1" t="s">
        <v>9811</v>
      </c>
      <c r="AJ3684" s="1" t="s">
        <v>17</v>
      </c>
      <c r="AK3684" s="1" t="s">
        <v>9936</v>
      </c>
      <c r="AL3684" s="1" t="s">
        <v>416</v>
      </c>
      <c r="AM3684" s="1" t="s">
        <v>8868</v>
      </c>
      <c r="AT3684" s="1" t="s">
        <v>46</v>
      </c>
      <c r="AU3684" s="1" t="s">
        <v>7417</v>
      </c>
      <c r="AV3684" s="1" t="s">
        <v>5700</v>
      </c>
      <c r="AW3684" s="1" t="s">
        <v>10785</v>
      </c>
      <c r="BG3684" s="1" t="s">
        <v>46</v>
      </c>
      <c r="BH3684" s="1" t="s">
        <v>7417</v>
      </c>
      <c r="BI3684" s="1" t="s">
        <v>5631</v>
      </c>
      <c r="BJ3684" s="1" t="s">
        <v>7154</v>
      </c>
      <c r="BK3684" s="1" t="s">
        <v>189</v>
      </c>
      <c r="BL3684" s="1" t="s">
        <v>7414</v>
      </c>
      <c r="BM3684" s="1" t="s">
        <v>5701</v>
      </c>
      <c r="BN3684" s="1" t="s">
        <v>11434</v>
      </c>
      <c r="BO3684" s="1" t="s">
        <v>189</v>
      </c>
      <c r="BP3684" s="1" t="s">
        <v>7414</v>
      </c>
      <c r="BQ3684" s="1" t="s">
        <v>15576</v>
      </c>
      <c r="BR3684" s="1" t="s">
        <v>12517</v>
      </c>
      <c r="BS3684" s="1" t="s">
        <v>149</v>
      </c>
      <c r="BT3684" s="1" t="s">
        <v>9962</v>
      </c>
    </row>
    <row r="3685" spans="1:72" ht="13.5" customHeight="1">
      <c r="A3685" s="4" t="str">
        <f t="shared" si="111"/>
        <v>1702_각남면_0144</v>
      </c>
      <c r="B3685" s="1">
        <v>1702</v>
      </c>
      <c r="C3685" s="1" t="s">
        <v>12741</v>
      </c>
      <c r="D3685" s="1" t="s">
        <v>12742</v>
      </c>
      <c r="E3685" s="1">
        <v>3684</v>
      </c>
      <c r="F3685" s="1">
        <v>14</v>
      </c>
      <c r="G3685" s="1" t="s">
        <v>5168</v>
      </c>
      <c r="H3685" s="1" t="s">
        <v>7064</v>
      </c>
      <c r="I3685" s="1">
        <v>17</v>
      </c>
      <c r="L3685" s="1">
        <v>3</v>
      </c>
      <c r="M3685" s="1" t="s">
        <v>14721</v>
      </c>
      <c r="N3685" s="1" t="s">
        <v>14722</v>
      </c>
      <c r="O3685" s="1" t="s">
        <v>6</v>
      </c>
      <c r="P3685" s="1" t="s">
        <v>7189</v>
      </c>
      <c r="T3685" s="1" t="s">
        <v>14194</v>
      </c>
      <c r="U3685" s="1" t="s">
        <v>5817</v>
      </c>
      <c r="V3685" s="1" t="s">
        <v>7665</v>
      </c>
      <c r="W3685" s="1" t="s">
        <v>166</v>
      </c>
      <c r="X3685" s="1" t="s">
        <v>7754</v>
      </c>
      <c r="Y3685" s="1" t="s">
        <v>5818</v>
      </c>
      <c r="Z3685" s="1" t="s">
        <v>9429</v>
      </c>
      <c r="AC3685" s="1">
        <v>43</v>
      </c>
      <c r="AD3685" s="1" t="s">
        <v>353</v>
      </c>
      <c r="AE3685" s="1" t="s">
        <v>9797</v>
      </c>
      <c r="AJ3685" s="1" t="s">
        <v>17</v>
      </c>
      <c r="AK3685" s="1" t="s">
        <v>9936</v>
      </c>
      <c r="AL3685" s="1" t="s">
        <v>97</v>
      </c>
      <c r="AM3685" s="1" t="s">
        <v>9880</v>
      </c>
      <c r="AT3685" s="1" t="s">
        <v>862</v>
      </c>
      <c r="AU3685" s="1" t="s">
        <v>7578</v>
      </c>
      <c r="AV3685" s="1" t="s">
        <v>5819</v>
      </c>
      <c r="AW3685" s="1" t="s">
        <v>10799</v>
      </c>
      <c r="BG3685" s="1" t="s">
        <v>553</v>
      </c>
      <c r="BH3685" s="1" t="s">
        <v>7549</v>
      </c>
      <c r="BI3685" s="1" t="s">
        <v>1945</v>
      </c>
      <c r="BJ3685" s="1" t="s">
        <v>9710</v>
      </c>
      <c r="BK3685" s="1" t="s">
        <v>5820</v>
      </c>
      <c r="BL3685" s="1" t="s">
        <v>11571</v>
      </c>
      <c r="BM3685" s="1" t="s">
        <v>4770</v>
      </c>
      <c r="BN3685" s="1" t="s">
        <v>11837</v>
      </c>
      <c r="BO3685" s="1" t="s">
        <v>189</v>
      </c>
      <c r="BP3685" s="1" t="s">
        <v>7414</v>
      </c>
      <c r="BQ3685" s="1" t="s">
        <v>4573</v>
      </c>
      <c r="BR3685" s="1" t="s">
        <v>10666</v>
      </c>
      <c r="BS3685" s="1" t="s">
        <v>149</v>
      </c>
      <c r="BT3685" s="1" t="s">
        <v>9962</v>
      </c>
    </row>
    <row r="3686" spans="1:72" ht="13.5" customHeight="1">
      <c r="A3686" s="4" t="str">
        <f t="shared" si="111"/>
        <v>1702_각남면_0144</v>
      </c>
      <c r="B3686" s="1">
        <v>1702</v>
      </c>
      <c r="C3686" s="1" t="s">
        <v>12741</v>
      </c>
      <c r="D3686" s="1" t="s">
        <v>12742</v>
      </c>
      <c r="E3686" s="1">
        <v>3685</v>
      </c>
      <c r="F3686" s="1">
        <v>14</v>
      </c>
      <c r="G3686" s="1" t="s">
        <v>5168</v>
      </c>
      <c r="H3686" s="1" t="s">
        <v>7064</v>
      </c>
      <c r="I3686" s="1">
        <v>17</v>
      </c>
      <c r="L3686" s="1">
        <v>3</v>
      </c>
      <c r="M3686" s="1" t="s">
        <v>14721</v>
      </c>
      <c r="N3686" s="1" t="s">
        <v>14722</v>
      </c>
      <c r="S3686" s="1" t="s">
        <v>280</v>
      </c>
      <c r="T3686" s="1" t="s">
        <v>7228</v>
      </c>
      <c r="W3686" s="1" t="s">
        <v>303</v>
      </c>
      <c r="X3686" s="1" t="s">
        <v>7757</v>
      </c>
      <c r="Y3686" s="1" t="s">
        <v>88</v>
      </c>
      <c r="Z3686" s="1" t="s">
        <v>7814</v>
      </c>
      <c r="AC3686" s="1">
        <v>66</v>
      </c>
      <c r="AD3686" s="1" t="s">
        <v>316</v>
      </c>
      <c r="AE3686" s="1" t="s">
        <v>9794</v>
      </c>
    </row>
    <row r="3687" spans="1:72" ht="13.5" customHeight="1">
      <c r="A3687" s="4" t="str">
        <f t="shared" si="111"/>
        <v>1702_각남면_0144</v>
      </c>
      <c r="B3687" s="1">
        <v>1702</v>
      </c>
      <c r="C3687" s="1" t="s">
        <v>12741</v>
      </c>
      <c r="D3687" s="1" t="s">
        <v>12742</v>
      </c>
      <c r="E3687" s="1">
        <v>3686</v>
      </c>
      <c r="F3687" s="1">
        <v>14</v>
      </c>
      <c r="G3687" s="1" t="s">
        <v>5168</v>
      </c>
      <c r="H3687" s="1" t="s">
        <v>7064</v>
      </c>
      <c r="I3687" s="1">
        <v>17</v>
      </c>
      <c r="L3687" s="1">
        <v>3</v>
      </c>
      <c r="M3687" s="1" t="s">
        <v>14721</v>
      </c>
      <c r="N3687" s="1" t="s">
        <v>14722</v>
      </c>
      <c r="T3687" s="1" t="s">
        <v>15306</v>
      </c>
      <c r="U3687" s="1" t="s">
        <v>143</v>
      </c>
      <c r="V3687" s="1" t="s">
        <v>7311</v>
      </c>
      <c r="Y3687" s="1" t="s">
        <v>5821</v>
      </c>
      <c r="Z3687" s="1" t="s">
        <v>8356</v>
      </c>
      <c r="AC3687" s="1">
        <v>23</v>
      </c>
      <c r="AD3687" s="1" t="s">
        <v>89</v>
      </c>
      <c r="AE3687" s="1" t="s">
        <v>8127</v>
      </c>
      <c r="AF3687" s="1" t="s">
        <v>5822</v>
      </c>
      <c r="AG3687" s="1" t="s">
        <v>9864</v>
      </c>
      <c r="AT3687" s="1" t="s">
        <v>126</v>
      </c>
      <c r="AU3687" s="1" t="s">
        <v>10186</v>
      </c>
      <c r="AV3687" s="1" t="s">
        <v>437</v>
      </c>
      <c r="AW3687" s="1" t="s">
        <v>8975</v>
      </c>
      <c r="BB3687" s="1" t="s">
        <v>128</v>
      </c>
      <c r="BC3687" s="1" t="s">
        <v>13465</v>
      </c>
      <c r="BD3687" s="1" t="s">
        <v>5823</v>
      </c>
      <c r="BE3687" s="1" t="s">
        <v>11015</v>
      </c>
    </row>
    <row r="3688" spans="1:72" ht="13.5" customHeight="1">
      <c r="A3688" s="4" t="str">
        <f t="shared" si="111"/>
        <v>1702_각남면_0144</v>
      </c>
      <c r="B3688" s="1">
        <v>1702</v>
      </c>
      <c r="C3688" s="1" t="s">
        <v>12741</v>
      </c>
      <c r="D3688" s="1" t="s">
        <v>12742</v>
      </c>
      <c r="E3688" s="1">
        <v>3687</v>
      </c>
      <c r="F3688" s="1">
        <v>14</v>
      </c>
      <c r="G3688" s="1" t="s">
        <v>5168</v>
      </c>
      <c r="H3688" s="1" t="s">
        <v>7064</v>
      </c>
      <c r="I3688" s="1">
        <v>17</v>
      </c>
      <c r="L3688" s="1">
        <v>4</v>
      </c>
      <c r="M3688" s="1" t="s">
        <v>14974</v>
      </c>
      <c r="N3688" s="1" t="s">
        <v>14975</v>
      </c>
      <c r="O3688" s="1" t="s">
        <v>6</v>
      </c>
      <c r="P3688" s="1" t="s">
        <v>7189</v>
      </c>
      <c r="T3688" s="1" t="s">
        <v>14194</v>
      </c>
      <c r="U3688" s="1" t="s">
        <v>5824</v>
      </c>
      <c r="V3688" s="1" t="s">
        <v>7666</v>
      </c>
      <c r="W3688" s="1" t="s">
        <v>76</v>
      </c>
      <c r="X3688" s="1" t="s">
        <v>12974</v>
      </c>
      <c r="Y3688" s="1" t="s">
        <v>3406</v>
      </c>
      <c r="Z3688" s="1" t="s">
        <v>8917</v>
      </c>
      <c r="AC3688" s="1">
        <v>73</v>
      </c>
      <c r="AD3688" s="1" t="s">
        <v>717</v>
      </c>
      <c r="AE3688" s="1" t="s">
        <v>9812</v>
      </c>
      <c r="AJ3688" s="1" t="s">
        <v>17</v>
      </c>
      <c r="AK3688" s="1" t="s">
        <v>9936</v>
      </c>
      <c r="AL3688" s="1" t="s">
        <v>79</v>
      </c>
      <c r="AM3688" s="1" t="s">
        <v>13206</v>
      </c>
      <c r="AT3688" s="1" t="s">
        <v>46</v>
      </c>
      <c r="AU3688" s="1" t="s">
        <v>7417</v>
      </c>
      <c r="AV3688" s="1" t="s">
        <v>768</v>
      </c>
      <c r="AW3688" s="1" t="s">
        <v>9548</v>
      </c>
      <c r="BG3688" s="1" t="s">
        <v>46</v>
      </c>
      <c r="BH3688" s="1" t="s">
        <v>7417</v>
      </c>
      <c r="BI3688" s="1" t="s">
        <v>5366</v>
      </c>
      <c r="BJ3688" s="1" t="s">
        <v>11004</v>
      </c>
      <c r="BK3688" s="1" t="s">
        <v>46</v>
      </c>
      <c r="BL3688" s="1" t="s">
        <v>7417</v>
      </c>
      <c r="BM3688" s="1" t="s">
        <v>5825</v>
      </c>
      <c r="BN3688" s="1" t="s">
        <v>11902</v>
      </c>
      <c r="BO3688" s="1" t="s">
        <v>46</v>
      </c>
      <c r="BP3688" s="1" t="s">
        <v>7417</v>
      </c>
      <c r="BQ3688" s="1" t="s">
        <v>5826</v>
      </c>
      <c r="BR3688" s="1" t="s">
        <v>12532</v>
      </c>
      <c r="BS3688" s="1" t="s">
        <v>2173</v>
      </c>
      <c r="BT3688" s="1" t="s">
        <v>9897</v>
      </c>
    </row>
    <row r="3689" spans="1:72" ht="13.5" customHeight="1">
      <c r="A3689" s="4" t="str">
        <f t="shared" si="111"/>
        <v>1702_각남면_0144</v>
      </c>
      <c r="B3689" s="1">
        <v>1702</v>
      </c>
      <c r="C3689" s="1" t="s">
        <v>12741</v>
      </c>
      <c r="D3689" s="1" t="s">
        <v>12742</v>
      </c>
      <c r="E3689" s="1">
        <v>3688</v>
      </c>
      <c r="F3689" s="1">
        <v>14</v>
      </c>
      <c r="G3689" s="1" t="s">
        <v>5168</v>
      </c>
      <c r="H3689" s="1" t="s">
        <v>7064</v>
      </c>
      <c r="I3689" s="1">
        <v>17</v>
      </c>
      <c r="L3689" s="1">
        <v>4</v>
      </c>
      <c r="M3689" s="1" t="s">
        <v>14974</v>
      </c>
      <c r="N3689" s="1" t="s">
        <v>14975</v>
      </c>
      <c r="S3689" s="1" t="s">
        <v>49</v>
      </c>
      <c r="T3689" s="1" t="s">
        <v>2878</v>
      </c>
      <c r="U3689" s="1" t="s">
        <v>128</v>
      </c>
      <c r="V3689" s="1" t="s">
        <v>7236</v>
      </c>
      <c r="W3689" s="1" t="s">
        <v>400</v>
      </c>
      <c r="X3689" s="1" t="s">
        <v>7759</v>
      </c>
      <c r="Y3689" s="1" t="s">
        <v>15440</v>
      </c>
      <c r="Z3689" s="1" t="s">
        <v>9155</v>
      </c>
      <c r="AC3689" s="1">
        <v>56</v>
      </c>
      <c r="AD3689" s="1" t="s">
        <v>611</v>
      </c>
      <c r="AE3689" s="1" t="s">
        <v>9539</v>
      </c>
      <c r="AJ3689" s="1" t="s">
        <v>17</v>
      </c>
      <c r="AK3689" s="1" t="s">
        <v>9936</v>
      </c>
      <c r="AL3689" s="1" t="s">
        <v>3258</v>
      </c>
      <c r="AM3689" s="1" t="s">
        <v>10020</v>
      </c>
      <c r="AT3689" s="1" t="s">
        <v>57</v>
      </c>
      <c r="AU3689" s="1" t="s">
        <v>7320</v>
      </c>
      <c r="AV3689" s="1" t="s">
        <v>5827</v>
      </c>
      <c r="AW3689" s="1" t="s">
        <v>9007</v>
      </c>
      <c r="BB3689" s="1" t="s">
        <v>141</v>
      </c>
      <c r="BC3689" s="1" t="s">
        <v>7634</v>
      </c>
      <c r="BD3689" s="1" t="s">
        <v>5828</v>
      </c>
      <c r="BE3689" s="1" t="s">
        <v>11016</v>
      </c>
      <c r="BG3689" s="1" t="s">
        <v>57</v>
      </c>
      <c r="BH3689" s="1" t="s">
        <v>7320</v>
      </c>
      <c r="BI3689" s="1" t="s">
        <v>3481</v>
      </c>
      <c r="BJ3689" s="1" t="s">
        <v>11310</v>
      </c>
      <c r="BM3689" s="1" t="s">
        <v>2433</v>
      </c>
      <c r="BN3689" s="1" t="s">
        <v>10687</v>
      </c>
      <c r="BO3689" s="1" t="s">
        <v>57</v>
      </c>
      <c r="BP3689" s="1" t="s">
        <v>7320</v>
      </c>
      <c r="BQ3689" s="1" t="s">
        <v>530</v>
      </c>
      <c r="BR3689" s="1" t="s">
        <v>8419</v>
      </c>
      <c r="BS3689" s="1" t="s">
        <v>360</v>
      </c>
      <c r="BT3689" s="1" t="s">
        <v>9928</v>
      </c>
    </row>
    <row r="3690" spans="1:72" ht="13.5" customHeight="1">
      <c r="A3690" s="4" t="str">
        <f t="shared" si="111"/>
        <v>1702_각남면_0144</v>
      </c>
      <c r="B3690" s="1">
        <v>1702</v>
      </c>
      <c r="C3690" s="1" t="s">
        <v>12741</v>
      </c>
      <c r="D3690" s="1" t="s">
        <v>12742</v>
      </c>
      <c r="E3690" s="1">
        <v>3689</v>
      </c>
      <c r="F3690" s="1">
        <v>14</v>
      </c>
      <c r="G3690" s="1" t="s">
        <v>5168</v>
      </c>
      <c r="H3690" s="1" t="s">
        <v>7064</v>
      </c>
      <c r="I3690" s="1">
        <v>17</v>
      </c>
      <c r="L3690" s="1">
        <v>4</v>
      </c>
      <c r="M3690" s="1" t="s">
        <v>14974</v>
      </c>
      <c r="N3690" s="1" t="s">
        <v>14975</v>
      </c>
      <c r="S3690" s="1" t="s">
        <v>5829</v>
      </c>
      <c r="T3690" s="1" t="s">
        <v>7292</v>
      </c>
      <c r="Y3690" s="1" t="s">
        <v>5830</v>
      </c>
      <c r="Z3690" s="1" t="s">
        <v>9040</v>
      </c>
      <c r="AC3690" s="1">
        <v>3</v>
      </c>
      <c r="AD3690" s="1" t="s">
        <v>217</v>
      </c>
      <c r="AE3690" s="1" t="s">
        <v>9783</v>
      </c>
    </row>
    <row r="3691" spans="1:72" ht="13.5" customHeight="1">
      <c r="A3691" s="4" t="str">
        <f t="shared" si="111"/>
        <v>1702_각남면_0144</v>
      </c>
      <c r="B3691" s="1">
        <v>1702</v>
      </c>
      <c r="C3691" s="1" t="s">
        <v>12741</v>
      </c>
      <c r="D3691" s="1" t="s">
        <v>12742</v>
      </c>
      <c r="E3691" s="1">
        <v>3690</v>
      </c>
      <c r="F3691" s="1">
        <v>14</v>
      </c>
      <c r="G3691" s="1" t="s">
        <v>5168</v>
      </c>
      <c r="H3691" s="1" t="s">
        <v>7064</v>
      </c>
      <c r="I3691" s="1">
        <v>17</v>
      </c>
      <c r="L3691" s="1">
        <v>5</v>
      </c>
      <c r="M3691" s="1" t="s">
        <v>1101</v>
      </c>
      <c r="N3691" s="1" t="s">
        <v>8048</v>
      </c>
      <c r="T3691" s="1" t="s">
        <v>14194</v>
      </c>
      <c r="U3691" s="1" t="s">
        <v>623</v>
      </c>
      <c r="V3691" s="1" t="s">
        <v>7349</v>
      </c>
      <c r="Y3691" s="1" t="s">
        <v>1101</v>
      </c>
      <c r="Z3691" s="1" t="s">
        <v>8048</v>
      </c>
      <c r="AC3691" s="1">
        <v>31</v>
      </c>
      <c r="AD3691" s="1" t="s">
        <v>607</v>
      </c>
      <c r="AE3691" s="1" t="s">
        <v>9809</v>
      </c>
      <c r="AJ3691" s="1" t="s">
        <v>17</v>
      </c>
      <c r="AK3691" s="1" t="s">
        <v>9936</v>
      </c>
      <c r="AL3691" s="1" t="s">
        <v>310</v>
      </c>
      <c r="AM3691" s="1" t="s">
        <v>9995</v>
      </c>
      <c r="AT3691" s="1" t="s">
        <v>57</v>
      </c>
      <c r="AU3691" s="1" t="s">
        <v>7320</v>
      </c>
      <c r="AV3691" s="1" t="s">
        <v>3439</v>
      </c>
      <c r="AW3691" s="1" t="s">
        <v>8715</v>
      </c>
      <c r="BB3691" s="1" t="s">
        <v>141</v>
      </c>
      <c r="BC3691" s="1" t="s">
        <v>7634</v>
      </c>
      <c r="BD3691" s="1" t="s">
        <v>2629</v>
      </c>
      <c r="BE3691" s="1" t="s">
        <v>8462</v>
      </c>
      <c r="BI3691" s="1" t="s">
        <v>5222</v>
      </c>
      <c r="BJ3691" s="1" t="s">
        <v>10773</v>
      </c>
      <c r="BK3691" s="1" t="s">
        <v>57</v>
      </c>
      <c r="BL3691" s="1" t="s">
        <v>7320</v>
      </c>
      <c r="BM3691" s="1" t="s">
        <v>5261</v>
      </c>
      <c r="BN3691" s="1" t="s">
        <v>11421</v>
      </c>
      <c r="BO3691" s="1" t="s">
        <v>57</v>
      </c>
      <c r="BP3691" s="1" t="s">
        <v>7320</v>
      </c>
      <c r="BQ3691" s="1" t="s">
        <v>5831</v>
      </c>
      <c r="BR3691" s="1" t="s">
        <v>11440</v>
      </c>
      <c r="BS3691" s="1" t="s">
        <v>149</v>
      </c>
      <c r="BT3691" s="1" t="s">
        <v>9962</v>
      </c>
    </row>
    <row r="3692" spans="1:72" ht="13.5" customHeight="1">
      <c r="A3692" s="4" t="str">
        <f t="shared" si="111"/>
        <v>1702_각남면_0144</v>
      </c>
      <c r="B3692" s="1">
        <v>1702</v>
      </c>
      <c r="C3692" s="1" t="s">
        <v>12741</v>
      </c>
      <c r="D3692" s="1" t="s">
        <v>12742</v>
      </c>
      <c r="E3692" s="1">
        <v>3691</v>
      </c>
      <c r="F3692" s="1">
        <v>14</v>
      </c>
      <c r="G3692" s="1" t="s">
        <v>5168</v>
      </c>
      <c r="H3692" s="1" t="s">
        <v>7064</v>
      </c>
      <c r="I3692" s="1">
        <v>17</v>
      </c>
      <c r="L3692" s="1">
        <v>5</v>
      </c>
      <c r="M3692" s="1" t="s">
        <v>1101</v>
      </c>
      <c r="N3692" s="1" t="s">
        <v>8048</v>
      </c>
      <c r="S3692" s="1" t="s">
        <v>49</v>
      </c>
      <c r="T3692" s="1" t="s">
        <v>2878</v>
      </c>
      <c r="U3692" s="1" t="s">
        <v>50</v>
      </c>
      <c r="V3692" s="1" t="s">
        <v>7304</v>
      </c>
      <c r="Y3692" s="1" t="s">
        <v>5832</v>
      </c>
      <c r="Z3692" s="1" t="s">
        <v>13011</v>
      </c>
      <c r="AC3692" s="1">
        <v>36</v>
      </c>
      <c r="AD3692" s="1" t="s">
        <v>289</v>
      </c>
      <c r="AE3692" s="1" t="s">
        <v>9790</v>
      </c>
      <c r="AF3692" s="1" t="s">
        <v>100</v>
      </c>
      <c r="AG3692" s="1" t="s">
        <v>9819</v>
      </c>
      <c r="AJ3692" s="1" t="s">
        <v>17</v>
      </c>
      <c r="AK3692" s="1" t="s">
        <v>9936</v>
      </c>
      <c r="AL3692" s="1" t="s">
        <v>53</v>
      </c>
      <c r="AM3692" s="1" t="s">
        <v>9879</v>
      </c>
      <c r="AN3692" s="1" t="s">
        <v>53</v>
      </c>
      <c r="AO3692" s="1" t="s">
        <v>9879</v>
      </c>
      <c r="AP3692" s="1" t="s">
        <v>55</v>
      </c>
      <c r="AQ3692" s="1" t="s">
        <v>7306</v>
      </c>
      <c r="AR3692" s="1" t="s">
        <v>5833</v>
      </c>
      <c r="AS3692" s="1" t="s">
        <v>13281</v>
      </c>
      <c r="AT3692" s="1" t="s">
        <v>57</v>
      </c>
      <c r="AU3692" s="1" t="s">
        <v>7320</v>
      </c>
      <c r="AV3692" s="1" t="s">
        <v>729</v>
      </c>
      <c r="AW3692" s="1" t="s">
        <v>10318</v>
      </c>
      <c r="BB3692" s="1" t="s">
        <v>50</v>
      </c>
      <c r="BC3692" s="1" t="s">
        <v>7304</v>
      </c>
      <c r="BD3692" s="1" t="s">
        <v>5834</v>
      </c>
      <c r="BE3692" s="1" t="s">
        <v>11017</v>
      </c>
      <c r="BG3692" s="1" t="s">
        <v>57</v>
      </c>
      <c r="BH3692" s="1" t="s">
        <v>7320</v>
      </c>
      <c r="BI3692" s="1" t="s">
        <v>5835</v>
      </c>
      <c r="BJ3692" s="1" t="s">
        <v>11439</v>
      </c>
      <c r="BK3692" s="1" t="s">
        <v>57</v>
      </c>
      <c r="BL3692" s="1" t="s">
        <v>7320</v>
      </c>
      <c r="BM3692" s="1" t="s">
        <v>5265</v>
      </c>
      <c r="BN3692" s="1" t="s">
        <v>9249</v>
      </c>
      <c r="BO3692" s="1" t="s">
        <v>259</v>
      </c>
      <c r="BP3692" s="1" t="s">
        <v>13625</v>
      </c>
      <c r="BQ3692" s="1" t="s">
        <v>5836</v>
      </c>
      <c r="BR3692" s="1" t="s">
        <v>12533</v>
      </c>
      <c r="BS3692" s="1" t="s">
        <v>97</v>
      </c>
      <c r="BT3692" s="1" t="s">
        <v>9880</v>
      </c>
    </row>
    <row r="3693" spans="1:72" ht="13.5" customHeight="1">
      <c r="A3693" s="4" t="str">
        <f t="shared" si="111"/>
        <v>1702_각남면_0144</v>
      </c>
      <c r="B3693" s="1">
        <v>1702</v>
      </c>
      <c r="C3693" s="1" t="s">
        <v>12741</v>
      </c>
      <c r="D3693" s="1" t="s">
        <v>12742</v>
      </c>
      <c r="E3693" s="1">
        <v>3692</v>
      </c>
      <c r="F3693" s="1">
        <v>14</v>
      </c>
      <c r="G3693" s="1" t="s">
        <v>5168</v>
      </c>
      <c r="H3693" s="1" t="s">
        <v>7064</v>
      </c>
      <c r="I3693" s="1">
        <v>17</v>
      </c>
      <c r="L3693" s="1">
        <v>5</v>
      </c>
      <c r="M3693" s="1" t="s">
        <v>1101</v>
      </c>
      <c r="N3693" s="1" t="s">
        <v>8048</v>
      </c>
      <c r="S3693" s="1" t="s">
        <v>64</v>
      </c>
      <c r="T3693" s="1" t="s">
        <v>7221</v>
      </c>
      <c r="Y3693" s="1" t="s">
        <v>5101</v>
      </c>
      <c r="Z3693" s="1" t="s">
        <v>9206</v>
      </c>
      <c r="AC3693" s="1">
        <v>2</v>
      </c>
      <c r="AD3693" s="1" t="s">
        <v>99</v>
      </c>
      <c r="AE3693" s="1" t="s">
        <v>9768</v>
      </c>
      <c r="AF3693" s="1" t="s">
        <v>100</v>
      </c>
      <c r="AG3693" s="1" t="s">
        <v>9819</v>
      </c>
    </row>
    <row r="3694" spans="1:72" ht="13.5" customHeight="1">
      <c r="A3694" s="4" t="str">
        <f t="shared" si="111"/>
        <v>1702_각남면_0144</v>
      </c>
      <c r="B3694" s="1">
        <v>1702</v>
      </c>
      <c r="C3694" s="1" t="s">
        <v>12741</v>
      </c>
      <c r="D3694" s="1" t="s">
        <v>12742</v>
      </c>
      <c r="E3694" s="1">
        <v>3693</v>
      </c>
      <c r="F3694" s="1">
        <v>14</v>
      </c>
      <c r="G3694" s="1" t="s">
        <v>5168</v>
      </c>
      <c r="H3694" s="1" t="s">
        <v>7064</v>
      </c>
      <c r="I3694" s="1">
        <v>18</v>
      </c>
      <c r="J3694" s="1" t="s">
        <v>12776</v>
      </c>
      <c r="K3694" s="1" t="s">
        <v>12775</v>
      </c>
      <c r="L3694" s="1">
        <v>1</v>
      </c>
      <c r="M3694" s="1" t="s">
        <v>14228</v>
      </c>
      <c r="N3694" s="1" t="s">
        <v>14229</v>
      </c>
      <c r="O3694" s="1" t="s">
        <v>6</v>
      </c>
      <c r="P3694" s="1" t="s">
        <v>7189</v>
      </c>
      <c r="T3694" s="1" t="s">
        <v>14194</v>
      </c>
      <c r="U3694" s="1" t="s">
        <v>5824</v>
      </c>
      <c r="V3694" s="1" t="s">
        <v>7666</v>
      </c>
      <c r="W3694" s="1" t="s">
        <v>76</v>
      </c>
      <c r="X3694" s="1" t="s">
        <v>12974</v>
      </c>
      <c r="Y3694" s="1" t="s">
        <v>5837</v>
      </c>
      <c r="Z3694" s="1" t="s">
        <v>13078</v>
      </c>
      <c r="AC3694" s="1">
        <v>56</v>
      </c>
      <c r="AD3694" s="1" t="s">
        <v>593</v>
      </c>
      <c r="AE3694" s="1" t="s">
        <v>9808</v>
      </c>
      <c r="AJ3694" s="1" t="s">
        <v>17</v>
      </c>
      <c r="AK3694" s="1" t="s">
        <v>9936</v>
      </c>
      <c r="AL3694" s="1" t="s">
        <v>79</v>
      </c>
      <c r="AM3694" s="1" t="s">
        <v>13206</v>
      </c>
      <c r="AT3694" s="1" t="s">
        <v>829</v>
      </c>
      <c r="AU3694" s="1" t="s">
        <v>7631</v>
      </c>
      <c r="AV3694" s="1" t="s">
        <v>2208</v>
      </c>
      <c r="AW3694" s="1" t="s">
        <v>9166</v>
      </c>
      <c r="BG3694" s="1" t="s">
        <v>46</v>
      </c>
      <c r="BH3694" s="1" t="s">
        <v>7417</v>
      </c>
      <c r="BI3694" s="1" t="s">
        <v>1160</v>
      </c>
      <c r="BJ3694" s="1" t="s">
        <v>11168</v>
      </c>
      <c r="BK3694" s="1" t="s">
        <v>46</v>
      </c>
      <c r="BL3694" s="1" t="s">
        <v>7417</v>
      </c>
      <c r="BM3694" s="1" t="s">
        <v>4046</v>
      </c>
      <c r="BN3694" s="1" t="s">
        <v>9089</v>
      </c>
      <c r="BO3694" s="1" t="s">
        <v>46</v>
      </c>
      <c r="BP3694" s="1" t="s">
        <v>7417</v>
      </c>
      <c r="BQ3694" s="1" t="s">
        <v>5838</v>
      </c>
      <c r="BR3694" s="1" t="s">
        <v>13866</v>
      </c>
      <c r="BS3694" s="1" t="s">
        <v>79</v>
      </c>
      <c r="BT3694" s="1" t="s">
        <v>14129</v>
      </c>
    </row>
    <row r="3695" spans="1:72" ht="13.5" customHeight="1">
      <c r="A3695" s="4" t="str">
        <f t="shared" si="111"/>
        <v>1702_각남면_0144</v>
      </c>
      <c r="B3695" s="1">
        <v>1702</v>
      </c>
      <c r="C3695" s="1" t="s">
        <v>12741</v>
      </c>
      <c r="D3695" s="1" t="s">
        <v>12742</v>
      </c>
      <c r="E3695" s="1">
        <v>3694</v>
      </c>
      <c r="F3695" s="1">
        <v>14</v>
      </c>
      <c r="G3695" s="1" t="s">
        <v>5168</v>
      </c>
      <c r="H3695" s="1" t="s">
        <v>7064</v>
      </c>
      <c r="I3695" s="1">
        <v>18</v>
      </c>
      <c r="L3695" s="1">
        <v>1</v>
      </c>
      <c r="M3695" s="1" t="s">
        <v>14228</v>
      </c>
      <c r="N3695" s="1" t="s">
        <v>14229</v>
      </c>
      <c r="S3695" s="1" t="s">
        <v>49</v>
      </c>
      <c r="T3695" s="1" t="s">
        <v>2878</v>
      </c>
      <c r="U3695" s="1" t="s">
        <v>128</v>
      </c>
      <c r="V3695" s="1" t="s">
        <v>7236</v>
      </c>
      <c r="W3695" s="1" t="s">
        <v>76</v>
      </c>
      <c r="X3695" s="1" t="s">
        <v>12974</v>
      </c>
      <c r="Y3695" s="1" t="s">
        <v>12734</v>
      </c>
      <c r="Z3695" s="1" t="s">
        <v>12992</v>
      </c>
      <c r="AC3695" s="1">
        <v>52</v>
      </c>
      <c r="AD3695" s="1" t="s">
        <v>162</v>
      </c>
      <c r="AE3695" s="1" t="s">
        <v>9778</v>
      </c>
      <c r="AJ3695" s="1" t="s">
        <v>17</v>
      </c>
      <c r="AK3695" s="1" t="s">
        <v>9936</v>
      </c>
      <c r="AL3695" s="1" t="s">
        <v>149</v>
      </c>
      <c r="AM3695" s="1" t="s">
        <v>9962</v>
      </c>
      <c r="AT3695" s="1" t="s">
        <v>259</v>
      </c>
      <c r="AU3695" s="1" t="s">
        <v>13350</v>
      </c>
      <c r="AV3695" s="1" t="s">
        <v>12707</v>
      </c>
      <c r="AW3695" s="1" t="s">
        <v>13401</v>
      </c>
      <c r="BG3695" s="1" t="s">
        <v>259</v>
      </c>
      <c r="BH3695" s="1" t="s">
        <v>13516</v>
      </c>
      <c r="BI3695" s="1" t="s">
        <v>12701</v>
      </c>
      <c r="BJ3695" s="1" t="s">
        <v>13402</v>
      </c>
      <c r="BK3695" s="1" t="s">
        <v>259</v>
      </c>
      <c r="BL3695" s="1" t="s">
        <v>13516</v>
      </c>
      <c r="BM3695" s="1" t="s">
        <v>5839</v>
      </c>
      <c r="BN3695" s="1" t="s">
        <v>11903</v>
      </c>
      <c r="BO3695" s="1" t="s">
        <v>259</v>
      </c>
      <c r="BP3695" s="1" t="s">
        <v>13625</v>
      </c>
      <c r="BQ3695" s="1" t="s">
        <v>2651</v>
      </c>
      <c r="BR3695" s="1" t="s">
        <v>13917</v>
      </c>
      <c r="BS3695" s="1" t="s">
        <v>79</v>
      </c>
      <c r="BT3695" s="1" t="s">
        <v>14129</v>
      </c>
    </row>
    <row r="3696" spans="1:72" ht="13.5" customHeight="1">
      <c r="A3696" s="4" t="str">
        <f t="shared" si="111"/>
        <v>1702_각남면_0144</v>
      </c>
      <c r="B3696" s="1">
        <v>1702</v>
      </c>
      <c r="C3696" s="1" t="s">
        <v>12741</v>
      </c>
      <c r="D3696" s="1" t="s">
        <v>12742</v>
      </c>
      <c r="E3696" s="1">
        <v>3695</v>
      </c>
      <c r="F3696" s="1">
        <v>14</v>
      </c>
      <c r="G3696" s="1" t="s">
        <v>5168</v>
      </c>
      <c r="H3696" s="1" t="s">
        <v>7064</v>
      </c>
      <c r="I3696" s="1">
        <v>18</v>
      </c>
      <c r="L3696" s="1">
        <v>1</v>
      </c>
      <c r="M3696" s="1" t="s">
        <v>14228</v>
      </c>
      <c r="N3696" s="1" t="s">
        <v>14229</v>
      </c>
      <c r="S3696" s="1" t="s">
        <v>1967</v>
      </c>
      <c r="T3696" s="1" t="s">
        <v>7253</v>
      </c>
      <c r="Y3696" s="1" t="s">
        <v>2415</v>
      </c>
      <c r="Z3696" s="1" t="s">
        <v>9430</v>
      </c>
      <c r="AC3696" s="1">
        <v>59</v>
      </c>
      <c r="AD3696" s="1" t="s">
        <v>296</v>
      </c>
      <c r="AE3696" s="1" t="s">
        <v>9791</v>
      </c>
    </row>
    <row r="3697" spans="1:72" ht="13.5" customHeight="1">
      <c r="A3697" s="4" t="str">
        <f t="shared" si="111"/>
        <v>1702_각남면_0144</v>
      </c>
      <c r="B3697" s="1">
        <v>1702</v>
      </c>
      <c r="C3697" s="1" t="s">
        <v>12741</v>
      </c>
      <c r="D3697" s="1" t="s">
        <v>12742</v>
      </c>
      <c r="E3697" s="1">
        <v>3696</v>
      </c>
      <c r="F3697" s="1">
        <v>14</v>
      </c>
      <c r="G3697" s="1" t="s">
        <v>5168</v>
      </c>
      <c r="H3697" s="1" t="s">
        <v>7064</v>
      </c>
      <c r="I3697" s="1">
        <v>18</v>
      </c>
      <c r="L3697" s="1">
        <v>1</v>
      </c>
      <c r="M3697" s="1" t="s">
        <v>14228</v>
      </c>
      <c r="N3697" s="1" t="s">
        <v>14229</v>
      </c>
      <c r="S3697" s="1" t="s">
        <v>2628</v>
      </c>
      <c r="T3697" s="1" t="s">
        <v>7259</v>
      </c>
      <c r="W3697" s="1" t="s">
        <v>76</v>
      </c>
      <c r="X3697" s="1" t="s">
        <v>12974</v>
      </c>
      <c r="Y3697" s="1" t="s">
        <v>5840</v>
      </c>
      <c r="Z3697" s="1" t="s">
        <v>7957</v>
      </c>
      <c r="AC3697" s="1">
        <v>40</v>
      </c>
      <c r="AD3697" s="1" t="s">
        <v>145</v>
      </c>
      <c r="AE3697" s="1" t="s">
        <v>9775</v>
      </c>
    </row>
    <row r="3698" spans="1:72" ht="13.5" customHeight="1">
      <c r="A3698" s="4" t="str">
        <f t="shared" si="111"/>
        <v>1702_각남면_0144</v>
      </c>
      <c r="B3698" s="1">
        <v>1702</v>
      </c>
      <c r="C3698" s="1" t="s">
        <v>12741</v>
      </c>
      <c r="D3698" s="1" t="s">
        <v>12742</v>
      </c>
      <c r="E3698" s="1">
        <v>3697</v>
      </c>
      <c r="F3698" s="1">
        <v>14</v>
      </c>
      <c r="G3698" s="1" t="s">
        <v>5168</v>
      </c>
      <c r="H3698" s="1" t="s">
        <v>7064</v>
      </c>
      <c r="I3698" s="1">
        <v>18</v>
      </c>
      <c r="L3698" s="1">
        <v>1</v>
      </c>
      <c r="M3698" s="1" t="s">
        <v>14228</v>
      </c>
      <c r="N3698" s="1" t="s">
        <v>14229</v>
      </c>
      <c r="S3698" s="1" t="s">
        <v>4435</v>
      </c>
      <c r="T3698" s="1" t="s">
        <v>7245</v>
      </c>
      <c r="Y3698" s="1" t="s">
        <v>15578</v>
      </c>
      <c r="Z3698" s="1" t="s">
        <v>9431</v>
      </c>
      <c r="AC3698" s="1">
        <v>1</v>
      </c>
      <c r="AD3698" s="1" t="s">
        <v>284</v>
      </c>
      <c r="AE3698" s="1" t="s">
        <v>9789</v>
      </c>
    </row>
    <row r="3699" spans="1:72" ht="13.5" customHeight="1">
      <c r="A3699" s="4" t="str">
        <f t="shared" si="111"/>
        <v>1702_각남면_0144</v>
      </c>
      <c r="B3699" s="1">
        <v>1702</v>
      </c>
      <c r="C3699" s="1" t="s">
        <v>12741</v>
      </c>
      <c r="D3699" s="1" t="s">
        <v>12742</v>
      </c>
      <c r="E3699" s="1">
        <v>3698</v>
      </c>
      <c r="F3699" s="1">
        <v>14</v>
      </c>
      <c r="G3699" s="1" t="s">
        <v>5168</v>
      </c>
      <c r="H3699" s="1" t="s">
        <v>7064</v>
      </c>
      <c r="I3699" s="1">
        <v>18</v>
      </c>
      <c r="L3699" s="1">
        <v>2</v>
      </c>
      <c r="M3699" s="1" t="s">
        <v>14455</v>
      </c>
      <c r="N3699" s="1" t="s">
        <v>14456</v>
      </c>
      <c r="O3699" s="1" t="s">
        <v>6</v>
      </c>
      <c r="P3699" s="1" t="s">
        <v>7189</v>
      </c>
      <c r="T3699" s="1" t="s">
        <v>14194</v>
      </c>
      <c r="U3699" s="1" t="s">
        <v>476</v>
      </c>
      <c r="V3699" s="1" t="s">
        <v>7338</v>
      </c>
      <c r="W3699" s="1" t="s">
        <v>148</v>
      </c>
      <c r="X3699" s="1" t="s">
        <v>11263</v>
      </c>
      <c r="Y3699" s="1" t="s">
        <v>766</v>
      </c>
      <c r="Z3699" s="1" t="s">
        <v>7965</v>
      </c>
      <c r="AC3699" s="1">
        <v>67</v>
      </c>
      <c r="AD3699" s="1" t="s">
        <v>74</v>
      </c>
      <c r="AE3699" s="1" t="s">
        <v>9766</v>
      </c>
      <c r="AJ3699" s="1" t="s">
        <v>17</v>
      </c>
      <c r="AK3699" s="1" t="s">
        <v>9936</v>
      </c>
      <c r="AL3699" s="1" t="s">
        <v>149</v>
      </c>
      <c r="AM3699" s="1" t="s">
        <v>9962</v>
      </c>
      <c r="AT3699" s="1" t="s">
        <v>5841</v>
      </c>
      <c r="AU3699" s="1" t="s">
        <v>10255</v>
      </c>
      <c r="AV3699" s="1" t="s">
        <v>5842</v>
      </c>
      <c r="AW3699" s="1" t="s">
        <v>9033</v>
      </c>
      <c r="BG3699" s="1" t="s">
        <v>207</v>
      </c>
      <c r="BH3699" s="1" t="s">
        <v>10187</v>
      </c>
      <c r="BI3699" s="1" t="s">
        <v>15368</v>
      </c>
      <c r="BJ3699" s="1" t="s">
        <v>8300</v>
      </c>
      <c r="BK3699" s="1" t="s">
        <v>343</v>
      </c>
      <c r="BL3699" s="1" t="s">
        <v>11039</v>
      </c>
      <c r="BM3699" s="1" t="s">
        <v>2424</v>
      </c>
      <c r="BN3699" s="1" t="s">
        <v>8412</v>
      </c>
      <c r="BO3699" s="1" t="s">
        <v>207</v>
      </c>
      <c r="BP3699" s="1" t="s">
        <v>10187</v>
      </c>
      <c r="BQ3699" s="1" t="s">
        <v>5843</v>
      </c>
      <c r="BR3699" s="1" t="s">
        <v>12534</v>
      </c>
      <c r="BS3699" s="1" t="s">
        <v>1916</v>
      </c>
      <c r="BT3699" s="1" t="s">
        <v>10007</v>
      </c>
    </row>
    <row r="3700" spans="1:72" ht="13.5" customHeight="1">
      <c r="A3700" s="4" t="str">
        <f t="shared" si="111"/>
        <v>1702_각남면_0144</v>
      </c>
      <c r="B3700" s="1">
        <v>1702</v>
      </c>
      <c r="C3700" s="1" t="s">
        <v>12741</v>
      </c>
      <c r="D3700" s="1" t="s">
        <v>12742</v>
      </c>
      <c r="E3700" s="1">
        <v>3699</v>
      </c>
      <c r="F3700" s="1">
        <v>14</v>
      </c>
      <c r="G3700" s="1" t="s">
        <v>5168</v>
      </c>
      <c r="H3700" s="1" t="s">
        <v>7064</v>
      </c>
      <c r="I3700" s="1">
        <v>18</v>
      </c>
      <c r="L3700" s="1">
        <v>2</v>
      </c>
      <c r="M3700" s="1" t="s">
        <v>14455</v>
      </c>
      <c r="N3700" s="1" t="s">
        <v>14456</v>
      </c>
      <c r="S3700" s="1" t="s">
        <v>49</v>
      </c>
      <c r="T3700" s="1" t="s">
        <v>2878</v>
      </c>
      <c r="U3700" s="1" t="s">
        <v>50</v>
      </c>
      <c r="V3700" s="1" t="s">
        <v>7304</v>
      </c>
      <c r="Y3700" s="1" t="s">
        <v>5844</v>
      </c>
      <c r="Z3700" s="1" t="s">
        <v>9432</v>
      </c>
      <c r="AC3700" s="1">
        <v>49</v>
      </c>
      <c r="AD3700" s="1" t="s">
        <v>145</v>
      </c>
      <c r="AE3700" s="1" t="s">
        <v>9775</v>
      </c>
      <c r="AL3700" s="1" t="s">
        <v>97</v>
      </c>
      <c r="AM3700" s="1" t="s">
        <v>9880</v>
      </c>
      <c r="AN3700" s="1" t="s">
        <v>53</v>
      </c>
      <c r="AO3700" s="1" t="s">
        <v>9879</v>
      </c>
      <c r="AP3700" s="1" t="s">
        <v>55</v>
      </c>
      <c r="AQ3700" s="1" t="s">
        <v>7306</v>
      </c>
      <c r="AR3700" s="1" t="s">
        <v>5845</v>
      </c>
      <c r="AS3700" s="1" t="s">
        <v>13282</v>
      </c>
      <c r="AT3700" s="1" t="s">
        <v>46</v>
      </c>
      <c r="AU3700" s="1" t="s">
        <v>7417</v>
      </c>
      <c r="AV3700" s="1" t="s">
        <v>5846</v>
      </c>
      <c r="AW3700" s="1" t="s">
        <v>10800</v>
      </c>
      <c r="BB3700" s="1" t="s">
        <v>50</v>
      </c>
      <c r="BC3700" s="1" t="s">
        <v>7304</v>
      </c>
      <c r="BD3700" s="1" t="s">
        <v>1103</v>
      </c>
      <c r="BE3700" s="1" t="s">
        <v>8050</v>
      </c>
      <c r="BG3700" s="1" t="s">
        <v>189</v>
      </c>
      <c r="BH3700" s="1" t="s">
        <v>7414</v>
      </c>
      <c r="BI3700" s="1" t="s">
        <v>1932</v>
      </c>
      <c r="BJ3700" s="1" t="s">
        <v>8903</v>
      </c>
      <c r="BK3700" s="1" t="s">
        <v>46</v>
      </c>
      <c r="BL3700" s="1" t="s">
        <v>7417</v>
      </c>
      <c r="BM3700" s="1" t="s">
        <v>2600</v>
      </c>
      <c r="BN3700" s="1" t="s">
        <v>8451</v>
      </c>
      <c r="BO3700" s="1" t="s">
        <v>46</v>
      </c>
      <c r="BP3700" s="1" t="s">
        <v>7417</v>
      </c>
      <c r="BQ3700" s="1" t="s">
        <v>5847</v>
      </c>
      <c r="BR3700" s="1" t="s">
        <v>12535</v>
      </c>
      <c r="BS3700" s="1" t="s">
        <v>3279</v>
      </c>
      <c r="BT3700" s="1" t="s">
        <v>9961</v>
      </c>
    </row>
    <row r="3701" spans="1:72" ht="13.5" customHeight="1">
      <c r="A3701" s="4" t="str">
        <f t="shared" si="111"/>
        <v>1702_각남면_0144</v>
      </c>
      <c r="B3701" s="1">
        <v>1702</v>
      </c>
      <c r="C3701" s="1" t="s">
        <v>12741</v>
      </c>
      <c r="D3701" s="1" t="s">
        <v>12742</v>
      </c>
      <c r="E3701" s="1">
        <v>3700</v>
      </c>
      <c r="F3701" s="1">
        <v>14</v>
      </c>
      <c r="G3701" s="1" t="s">
        <v>5168</v>
      </c>
      <c r="H3701" s="1" t="s">
        <v>7064</v>
      </c>
      <c r="I3701" s="1">
        <v>18</v>
      </c>
      <c r="L3701" s="1">
        <v>3</v>
      </c>
      <c r="M3701" s="1" t="s">
        <v>14723</v>
      </c>
      <c r="N3701" s="1" t="s">
        <v>14724</v>
      </c>
      <c r="O3701" s="1" t="s">
        <v>6</v>
      </c>
      <c r="P3701" s="1" t="s">
        <v>7189</v>
      </c>
      <c r="T3701" s="1" t="s">
        <v>14194</v>
      </c>
      <c r="U3701" s="1" t="s">
        <v>5848</v>
      </c>
      <c r="V3701" s="1" t="s">
        <v>7667</v>
      </c>
      <c r="W3701" s="1" t="s">
        <v>2270</v>
      </c>
      <c r="X3701" s="1" t="s">
        <v>7788</v>
      </c>
      <c r="Y3701" s="1" t="s">
        <v>5849</v>
      </c>
      <c r="Z3701" s="1" t="s">
        <v>9433</v>
      </c>
      <c r="AC3701" s="1">
        <v>45</v>
      </c>
      <c r="AD3701" s="1" t="s">
        <v>203</v>
      </c>
      <c r="AE3701" s="1" t="s">
        <v>9782</v>
      </c>
      <c r="AJ3701" s="1" t="s">
        <v>17</v>
      </c>
      <c r="AK3701" s="1" t="s">
        <v>9936</v>
      </c>
      <c r="AL3701" s="1" t="s">
        <v>53</v>
      </c>
      <c r="AM3701" s="1" t="s">
        <v>9879</v>
      </c>
      <c r="AT3701" s="1" t="s">
        <v>259</v>
      </c>
      <c r="AU3701" s="1" t="s">
        <v>13350</v>
      </c>
      <c r="AV3701" s="1" t="s">
        <v>5850</v>
      </c>
      <c r="AW3701" s="1" t="s">
        <v>10801</v>
      </c>
      <c r="BG3701" s="1" t="s">
        <v>259</v>
      </c>
      <c r="BH3701" s="1" t="s">
        <v>13516</v>
      </c>
      <c r="BI3701" s="1" t="s">
        <v>15356</v>
      </c>
      <c r="BJ3701" s="1" t="s">
        <v>8493</v>
      </c>
      <c r="BK3701" s="1" t="s">
        <v>259</v>
      </c>
      <c r="BL3701" s="1" t="s">
        <v>13516</v>
      </c>
      <c r="BM3701" s="1" t="s">
        <v>5851</v>
      </c>
      <c r="BN3701" s="1" t="s">
        <v>11904</v>
      </c>
      <c r="BO3701" s="1" t="s">
        <v>259</v>
      </c>
      <c r="BP3701" s="1" t="s">
        <v>13625</v>
      </c>
      <c r="BQ3701" s="1" t="s">
        <v>5852</v>
      </c>
      <c r="BR3701" s="1" t="s">
        <v>12536</v>
      </c>
      <c r="BS3701" s="1" t="s">
        <v>3048</v>
      </c>
      <c r="BT3701" s="1" t="s">
        <v>9984</v>
      </c>
    </row>
    <row r="3702" spans="1:72" ht="13.5" customHeight="1">
      <c r="A3702" s="4" t="str">
        <f t="shared" si="111"/>
        <v>1702_각남면_0144</v>
      </c>
      <c r="B3702" s="1">
        <v>1702</v>
      </c>
      <c r="C3702" s="1" t="s">
        <v>12741</v>
      </c>
      <c r="D3702" s="1" t="s">
        <v>12742</v>
      </c>
      <c r="E3702" s="1">
        <v>3701</v>
      </c>
      <c r="F3702" s="1">
        <v>14</v>
      </c>
      <c r="G3702" s="1" t="s">
        <v>5168</v>
      </c>
      <c r="H3702" s="1" t="s">
        <v>7064</v>
      </c>
      <c r="I3702" s="1">
        <v>18</v>
      </c>
      <c r="L3702" s="1">
        <v>3</v>
      </c>
      <c r="M3702" s="1" t="s">
        <v>14723</v>
      </c>
      <c r="N3702" s="1" t="s">
        <v>14724</v>
      </c>
      <c r="S3702" s="1" t="s">
        <v>49</v>
      </c>
      <c r="T3702" s="1" t="s">
        <v>2878</v>
      </c>
      <c r="U3702" s="1" t="s">
        <v>128</v>
      </c>
      <c r="V3702" s="1" t="s">
        <v>7236</v>
      </c>
      <c r="W3702" s="1" t="s">
        <v>5853</v>
      </c>
      <c r="X3702" s="1" t="s">
        <v>7803</v>
      </c>
      <c r="Y3702" s="1" t="s">
        <v>1217</v>
      </c>
      <c r="Z3702" s="1" t="s">
        <v>7957</v>
      </c>
      <c r="AC3702" s="1">
        <v>39</v>
      </c>
      <c r="AD3702" s="1" t="s">
        <v>803</v>
      </c>
      <c r="AE3702" s="1" t="s">
        <v>9815</v>
      </c>
      <c r="AJ3702" s="1" t="s">
        <v>17</v>
      </c>
      <c r="AK3702" s="1" t="s">
        <v>9936</v>
      </c>
      <c r="AL3702" s="1" t="s">
        <v>310</v>
      </c>
      <c r="AM3702" s="1" t="s">
        <v>9995</v>
      </c>
      <c r="AT3702" s="1" t="s">
        <v>251</v>
      </c>
      <c r="AU3702" s="1" t="s">
        <v>13267</v>
      </c>
      <c r="AV3702" s="1" t="s">
        <v>395</v>
      </c>
      <c r="AW3702" s="1" t="s">
        <v>8561</v>
      </c>
      <c r="BG3702" s="1" t="s">
        <v>251</v>
      </c>
      <c r="BH3702" s="1" t="s">
        <v>13517</v>
      </c>
      <c r="BI3702" s="1" t="s">
        <v>5854</v>
      </c>
      <c r="BJ3702" s="1" t="s">
        <v>9730</v>
      </c>
      <c r="BK3702" s="1" t="s">
        <v>46</v>
      </c>
      <c r="BL3702" s="1" t="s">
        <v>7417</v>
      </c>
      <c r="BM3702" s="1" t="s">
        <v>2456</v>
      </c>
      <c r="BN3702" s="1" t="s">
        <v>8433</v>
      </c>
      <c r="BO3702" s="1" t="s">
        <v>259</v>
      </c>
      <c r="BP3702" s="1" t="s">
        <v>13625</v>
      </c>
      <c r="BQ3702" s="1" t="s">
        <v>5855</v>
      </c>
      <c r="BR3702" s="1" t="s">
        <v>13645</v>
      </c>
      <c r="BS3702" s="1" t="s">
        <v>79</v>
      </c>
      <c r="BT3702" s="1" t="s">
        <v>14129</v>
      </c>
    </row>
    <row r="3703" spans="1:72" ht="13.5" customHeight="1">
      <c r="A3703" s="4" t="str">
        <f t="shared" si="111"/>
        <v>1702_각남면_0144</v>
      </c>
      <c r="B3703" s="1">
        <v>1702</v>
      </c>
      <c r="C3703" s="1" t="s">
        <v>12741</v>
      </c>
      <c r="D3703" s="1" t="s">
        <v>12742</v>
      </c>
      <c r="E3703" s="1">
        <v>3702</v>
      </c>
      <c r="F3703" s="1">
        <v>14</v>
      </c>
      <c r="G3703" s="1" t="s">
        <v>5168</v>
      </c>
      <c r="H3703" s="1" t="s">
        <v>7064</v>
      </c>
      <c r="I3703" s="1">
        <v>18</v>
      </c>
      <c r="L3703" s="1">
        <v>3</v>
      </c>
      <c r="M3703" s="1" t="s">
        <v>14723</v>
      </c>
      <c r="N3703" s="1" t="s">
        <v>14724</v>
      </c>
      <c r="S3703" s="1" t="s">
        <v>68</v>
      </c>
      <c r="T3703" s="1" t="s">
        <v>7222</v>
      </c>
      <c r="Y3703" s="1" t="s">
        <v>5856</v>
      </c>
      <c r="Z3703" s="1" t="s">
        <v>9317</v>
      </c>
      <c r="AC3703" s="1">
        <v>2</v>
      </c>
      <c r="AD3703" s="1" t="s">
        <v>99</v>
      </c>
      <c r="AE3703" s="1" t="s">
        <v>9768</v>
      </c>
    </row>
    <row r="3704" spans="1:72" ht="13.5" customHeight="1">
      <c r="A3704" s="4" t="str">
        <f t="shared" si="111"/>
        <v>1702_각남면_0144</v>
      </c>
      <c r="B3704" s="1">
        <v>1702</v>
      </c>
      <c r="C3704" s="1" t="s">
        <v>12741</v>
      </c>
      <c r="D3704" s="1" t="s">
        <v>12742</v>
      </c>
      <c r="E3704" s="1">
        <v>3703</v>
      </c>
      <c r="F3704" s="1">
        <v>14</v>
      </c>
      <c r="G3704" s="1" t="s">
        <v>5168</v>
      </c>
      <c r="H3704" s="1" t="s">
        <v>7064</v>
      </c>
      <c r="I3704" s="1">
        <v>18</v>
      </c>
      <c r="L3704" s="1">
        <v>4</v>
      </c>
      <c r="M3704" s="1" t="s">
        <v>15467</v>
      </c>
      <c r="N3704" s="1" t="s">
        <v>9434</v>
      </c>
      <c r="T3704" s="1" t="s">
        <v>14194</v>
      </c>
      <c r="U3704" s="1" t="s">
        <v>57</v>
      </c>
      <c r="V3704" s="1" t="s">
        <v>7320</v>
      </c>
      <c r="Y3704" s="1" t="s">
        <v>15467</v>
      </c>
      <c r="Z3704" s="1" t="s">
        <v>9434</v>
      </c>
      <c r="AC3704" s="1">
        <v>91</v>
      </c>
      <c r="AD3704" s="1" t="s">
        <v>607</v>
      </c>
      <c r="AE3704" s="1" t="s">
        <v>9809</v>
      </c>
      <c r="AJ3704" s="1" t="s">
        <v>17</v>
      </c>
      <c r="AK3704" s="1" t="s">
        <v>9936</v>
      </c>
      <c r="AL3704" s="1" t="s">
        <v>79</v>
      </c>
      <c r="AM3704" s="1" t="s">
        <v>13206</v>
      </c>
      <c r="AN3704" s="1" t="s">
        <v>456</v>
      </c>
      <c r="AO3704" s="1" t="s">
        <v>7287</v>
      </c>
      <c r="AP3704" s="1" t="s">
        <v>1757</v>
      </c>
      <c r="AQ3704" s="1" t="s">
        <v>10065</v>
      </c>
      <c r="AR3704" s="1" t="s">
        <v>2969</v>
      </c>
      <c r="AS3704" s="1" t="s">
        <v>10094</v>
      </c>
      <c r="AT3704" s="1" t="s">
        <v>57</v>
      </c>
      <c r="AU3704" s="1" t="s">
        <v>7320</v>
      </c>
      <c r="AV3704" s="1" t="s">
        <v>555</v>
      </c>
      <c r="AW3704" s="1" t="s">
        <v>8173</v>
      </c>
      <c r="BB3704" s="1" t="s">
        <v>141</v>
      </c>
      <c r="BC3704" s="1" t="s">
        <v>7634</v>
      </c>
      <c r="BD3704" s="1" t="s">
        <v>5532</v>
      </c>
      <c r="BE3704" s="1" t="s">
        <v>11005</v>
      </c>
      <c r="BG3704" s="1" t="s">
        <v>46</v>
      </c>
      <c r="BH3704" s="1" t="s">
        <v>7417</v>
      </c>
      <c r="BI3704" s="1" t="s">
        <v>1632</v>
      </c>
      <c r="BJ3704" s="1" t="s">
        <v>8205</v>
      </c>
      <c r="BK3704" s="1" t="s">
        <v>46</v>
      </c>
      <c r="BL3704" s="1" t="s">
        <v>7417</v>
      </c>
      <c r="BM3704" s="1" t="s">
        <v>961</v>
      </c>
      <c r="BN3704" s="1" t="s">
        <v>10526</v>
      </c>
      <c r="BO3704" s="1" t="s">
        <v>57</v>
      </c>
      <c r="BP3704" s="1" t="s">
        <v>7320</v>
      </c>
      <c r="BQ3704" s="1" t="s">
        <v>5333</v>
      </c>
      <c r="BR3704" s="1" t="s">
        <v>11870</v>
      </c>
      <c r="BS3704" s="1" t="s">
        <v>97</v>
      </c>
      <c r="BT3704" s="1" t="s">
        <v>9880</v>
      </c>
    </row>
    <row r="3705" spans="1:72" ht="13.5" customHeight="1">
      <c r="A3705" s="4" t="str">
        <f t="shared" si="111"/>
        <v>1702_각남면_0144</v>
      </c>
      <c r="B3705" s="1">
        <v>1702</v>
      </c>
      <c r="C3705" s="1" t="s">
        <v>12741</v>
      </c>
      <c r="D3705" s="1" t="s">
        <v>12742</v>
      </c>
      <c r="E3705" s="1">
        <v>3704</v>
      </c>
      <c r="F3705" s="1">
        <v>14</v>
      </c>
      <c r="G3705" s="1" t="s">
        <v>5168</v>
      </c>
      <c r="H3705" s="1" t="s">
        <v>7064</v>
      </c>
      <c r="I3705" s="1">
        <v>18</v>
      </c>
      <c r="L3705" s="1">
        <v>4</v>
      </c>
      <c r="M3705" s="1" t="s">
        <v>15969</v>
      </c>
      <c r="N3705" s="1" t="s">
        <v>9434</v>
      </c>
      <c r="S3705" s="1" t="s">
        <v>49</v>
      </c>
      <c r="T3705" s="1" t="s">
        <v>2878</v>
      </c>
      <c r="U3705" s="1" t="s">
        <v>50</v>
      </c>
      <c r="V3705" s="1" t="s">
        <v>7304</v>
      </c>
      <c r="Y3705" s="1" t="s">
        <v>5533</v>
      </c>
      <c r="Z3705" s="1" t="s">
        <v>9392</v>
      </c>
      <c r="AC3705" s="1">
        <v>70</v>
      </c>
      <c r="AD3705" s="1" t="s">
        <v>72</v>
      </c>
      <c r="AE3705" s="1" t="s">
        <v>9765</v>
      </c>
      <c r="AJ3705" s="1" t="s">
        <v>17</v>
      </c>
      <c r="AK3705" s="1" t="s">
        <v>9936</v>
      </c>
      <c r="AL3705" s="1" t="s">
        <v>97</v>
      </c>
      <c r="AM3705" s="1" t="s">
        <v>9880</v>
      </c>
      <c r="AN3705" s="1" t="s">
        <v>456</v>
      </c>
      <c r="AO3705" s="1" t="s">
        <v>7287</v>
      </c>
      <c r="AP3705" s="1" t="s">
        <v>1757</v>
      </c>
      <c r="AQ3705" s="1" t="s">
        <v>10065</v>
      </c>
      <c r="AR3705" s="1" t="s">
        <v>2969</v>
      </c>
      <c r="AS3705" s="1" t="s">
        <v>10094</v>
      </c>
      <c r="AT3705" s="1" t="s">
        <v>57</v>
      </c>
      <c r="AU3705" s="1" t="s">
        <v>7320</v>
      </c>
      <c r="AV3705" s="1" t="s">
        <v>5689</v>
      </c>
      <c r="AW3705" s="1" t="s">
        <v>10802</v>
      </c>
      <c r="BB3705" s="1" t="s">
        <v>141</v>
      </c>
      <c r="BC3705" s="1" t="s">
        <v>7634</v>
      </c>
      <c r="BD3705" s="1" t="s">
        <v>5857</v>
      </c>
      <c r="BE3705" s="1" t="s">
        <v>11018</v>
      </c>
      <c r="BG3705" s="1" t="s">
        <v>46</v>
      </c>
      <c r="BH3705" s="1" t="s">
        <v>7417</v>
      </c>
      <c r="BI3705" s="1" t="s">
        <v>1515</v>
      </c>
      <c r="BJ3705" s="1" t="s">
        <v>9179</v>
      </c>
      <c r="BK3705" s="1" t="s">
        <v>46</v>
      </c>
      <c r="BL3705" s="1" t="s">
        <v>7417</v>
      </c>
      <c r="BM3705" s="1" t="s">
        <v>1026</v>
      </c>
      <c r="BN3705" s="1" t="s">
        <v>8271</v>
      </c>
      <c r="BO3705" s="1" t="s">
        <v>46</v>
      </c>
      <c r="BP3705" s="1" t="s">
        <v>7417</v>
      </c>
      <c r="BQ3705" s="1" t="s">
        <v>5858</v>
      </c>
      <c r="BR3705" s="1" t="s">
        <v>12537</v>
      </c>
      <c r="BS3705" s="1" t="s">
        <v>399</v>
      </c>
      <c r="BT3705" s="1" t="s">
        <v>9937</v>
      </c>
    </row>
    <row r="3706" spans="1:72" ht="13.5" customHeight="1">
      <c r="A3706" s="4" t="str">
        <f t="shared" si="111"/>
        <v>1702_각남면_0144</v>
      </c>
      <c r="B3706" s="1">
        <v>1702</v>
      </c>
      <c r="C3706" s="1" t="s">
        <v>12741</v>
      </c>
      <c r="D3706" s="1" t="s">
        <v>12742</v>
      </c>
      <c r="E3706" s="1">
        <v>3705</v>
      </c>
      <c r="F3706" s="1">
        <v>14</v>
      </c>
      <c r="G3706" s="1" t="s">
        <v>5168</v>
      </c>
      <c r="H3706" s="1" t="s">
        <v>7064</v>
      </c>
      <c r="I3706" s="1">
        <v>18</v>
      </c>
      <c r="L3706" s="1">
        <v>5</v>
      </c>
      <c r="M3706" s="1" t="s">
        <v>5577</v>
      </c>
      <c r="N3706" s="1" t="s">
        <v>9354</v>
      </c>
      <c r="O3706" s="1" t="s">
        <v>602</v>
      </c>
      <c r="P3706" s="1" t="s">
        <v>12806</v>
      </c>
      <c r="T3706" s="1" t="s">
        <v>14194</v>
      </c>
      <c r="U3706" s="1" t="s">
        <v>4639</v>
      </c>
      <c r="V3706" s="1" t="s">
        <v>7603</v>
      </c>
      <c r="Y3706" s="1" t="s">
        <v>5577</v>
      </c>
      <c r="Z3706" s="1" t="s">
        <v>9354</v>
      </c>
      <c r="AC3706" s="1">
        <v>22</v>
      </c>
      <c r="AD3706" s="1" t="s">
        <v>465</v>
      </c>
      <c r="AE3706" s="1" t="s">
        <v>9802</v>
      </c>
      <c r="AJ3706" s="1" t="s">
        <v>17</v>
      </c>
      <c r="AK3706" s="1" t="s">
        <v>9936</v>
      </c>
      <c r="AL3706" s="1" t="s">
        <v>310</v>
      </c>
      <c r="AM3706" s="1" t="s">
        <v>9995</v>
      </c>
      <c r="AN3706" s="1" t="s">
        <v>5859</v>
      </c>
      <c r="AO3706" s="1" t="s">
        <v>10054</v>
      </c>
      <c r="AP3706" s="1" t="s">
        <v>46</v>
      </c>
      <c r="AQ3706" s="1" t="s">
        <v>7417</v>
      </c>
      <c r="AR3706" s="1" t="s">
        <v>15579</v>
      </c>
      <c r="AS3706" s="1" t="s">
        <v>13309</v>
      </c>
      <c r="AT3706" s="1" t="s">
        <v>46</v>
      </c>
      <c r="AU3706" s="1" t="s">
        <v>7417</v>
      </c>
      <c r="AV3706" s="1" t="s">
        <v>5802</v>
      </c>
      <c r="AW3706" s="1" t="s">
        <v>9425</v>
      </c>
      <c r="BG3706" s="1" t="s">
        <v>46</v>
      </c>
      <c r="BH3706" s="1" t="s">
        <v>7417</v>
      </c>
      <c r="BI3706" s="1" t="s">
        <v>1462</v>
      </c>
      <c r="BJ3706" s="1" t="s">
        <v>10375</v>
      </c>
      <c r="BK3706" s="1" t="s">
        <v>46</v>
      </c>
      <c r="BL3706" s="1" t="s">
        <v>7417</v>
      </c>
      <c r="BM3706" s="1" t="s">
        <v>5860</v>
      </c>
      <c r="BN3706" s="1" t="s">
        <v>11905</v>
      </c>
      <c r="BO3706" s="1" t="s">
        <v>57</v>
      </c>
      <c r="BP3706" s="1" t="s">
        <v>7320</v>
      </c>
      <c r="BQ3706" s="1" t="s">
        <v>1932</v>
      </c>
      <c r="BR3706" s="1" t="s">
        <v>8903</v>
      </c>
      <c r="BS3706" s="1" t="s">
        <v>310</v>
      </c>
      <c r="BT3706" s="1" t="s">
        <v>9995</v>
      </c>
    </row>
    <row r="3707" spans="1:72" ht="13.5" customHeight="1">
      <c r="A3707" s="4" t="str">
        <f t="shared" si="111"/>
        <v>1702_각남면_0144</v>
      </c>
      <c r="B3707" s="1">
        <v>1702</v>
      </c>
      <c r="C3707" s="1" t="s">
        <v>12741</v>
      </c>
      <c r="D3707" s="1" t="s">
        <v>12742</v>
      </c>
      <c r="E3707" s="1">
        <v>3706</v>
      </c>
      <c r="F3707" s="1">
        <v>14</v>
      </c>
      <c r="G3707" s="1" t="s">
        <v>5168</v>
      </c>
      <c r="H3707" s="1" t="s">
        <v>7064</v>
      </c>
      <c r="I3707" s="1">
        <v>18</v>
      </c>
      <c r="L3707" s="1">
        <v>5</v>
      </c>
      <c r="M3707" s="1" t="s">
        <v>5577</v>
      </c>
      <c r="N3707" s="1" t="s">
        <v>9354</v>
      </c>
      <c r="S3707" s="1" t="s">
        <v>49</v>
      </c>
      <c r="T3707" s="1" t="s">
        <v>2878</v>
      </c>
      <c r="U3707" s="1" t="s">
        <v>128</v>
      </c>
      <c r="V3707" s="1" t="s">
        <v>7236</v>
      </c>
      <c r="W3707" s="1" t="s">
        <v>76</v>
      </c>
      <c r="X3707" s="1" t="s">
        <v>12974</v>
      </c>
      <c r="Y3707" s="1" t="s">
        <v>5861</v>
      </c>
      <c r="Z3707" s="1" t="s">
        <v>13084</v>
      </c>
      <c r="AC3707" s="1">
        <v>28</v>
      </c>
      <c r="AD3707" s="1" t="s">
        <v>650</v>
      </c>
      <c r="AE3707" s="1" t="s">
        <v>9810</v>
      </c>
      <c r="AJ3707" s="1" t="s">
        <v>17</v>
      </c>
      <c r="AK3707" s="1" t="s">
        <v>9936</v>
      </c>
      <c r="AL3707" s="1" t="s">
        <v>53</v>
      </c>
      <c r="AM3707" s="1" t="s">
        <v>9879</v>
      </c>
      <c r="AT3707" s="1" t="s">
        <v>46</v>
      </c>
      <c r="AU3707" s="1" t="s">
        <v>7417</v>
      </c>
      <c r="AV3707" s="1" t="s">
        <v>5862</v>
      </c>
      <c r="AW3707" s="1" t="s">
        <v>10803</v>
      </c>
      <c r="BG3707" s="1" t="s">
        <v>46</v>
      </c>
      <c r="BH3707" s="1" t="s">
        <v>7417</v>
      </c>
      <c r="BI3707" s="1" t="s">
        <v>5863</v>
      </c>
      <c r="BJ3707" s="1" t="s">
        <v>7931</v>
      </c>
      <c r="BK3707" s="1" t="s">
        <v>46</v>
      </c>
      <c r="BL3707" s="1" t="s">
        <v>7417</v>
      </c>
      <c r="BM3707" s="1" t="s">
        <v>4912</v>
      </c>
      <c r="BN3707" s="1" t="s">
        <v>9134</v>
      </c>
      <c r="BO3707" s="1" t="s">
        <v>46</v>
      </c>
      <c r="BP3707" s="1" t="s">
        <v>7417</v>
      </c>
      <c r="BQ3707" s="1" t="s">
        <v>5864</v>
      </c>
      <c r="BR3707" s="1" t="s">
        <v>13694</v>
      </c>
      <c r="BS3707" s="1" t="s">
        <v>79</v>
      </c>
      <c r="BT3707" s="1" t="s">
        <v>14129</v>
      </c>
    </row>
    <row r="3708" spans="1:72" ht="13.5" customHeight="1">
      <c r="A3708" s="4" t="str">
        <f t="shared" si="111"/>
        <v>1702_각남면_0144</v>
      </c>
      <c r="B3708" s="1">
        <v>1702</v>
      </c>
      <c r="C3708" s="1" t="s">
        <v>12741</v>
      </c>
      <c r="D3708" s="1" t="s">
        <v>12742</v>
      </c>
      <c r="E3708" s="1">
        <v>3707</v>
      </c>
      <c r="F3708" s="1">
        <v>14</v>
      </c>
      <c r="G3708" s="1" t="s">
        <v>5168</v>
      </c>
      <c r="H3708" s="1" t="s">
        <v>7064</v>
      </c>
      <c r="I3708" s="1">
        <v>18</v>
      </c>
      <c r="L3708" s="1">
        <v>5</v>
      </c>
      <c r="M3708" s="1" t="s">
        <v>5577</v>
      </c>
      <c r="N3708" s="1" t="s">
        <v>9354</v>
      </c>
      <c r="S3708" s="1" t="s">
        <v>64</v>
      </c>
      <c r="T3708" s="1" t="s">
        <v>7221</v>
      </c>
      <c r="Y3708" s="1" t="s">
        <v>5865</v>
      </c>
      <c r="Z3708" s="1" t="s">
        <v>9435</v>
      </c>
      <c r="AC3708" s="1">
        <v>2</v>
      </c>
      <c r="AD3708" s="1" t="s">
        <v>99</v>
      </c>
      <c r="AE3708" s="1" t="s">
        <v>9768</v>
      </c>
      <c r="AF3708" s="1" t="s">
        <v>100</v>
      </c>
      <c r="AG3708" s="1" t="s">
        <v>9819</v>
      </c>
    </row>
    <row r="3709" spans="1:72" ht="13.5" customHeight="1">
      <c r="A3709" s="4" t="str">
        <f t="shared" si="111"/>
        <v>1702_각남면_0144</v>
      </c>
      <c r="B3709" s="1">
        <v>1702</v>
      </c>
      <c r="C3709" s="1" t="s">
        <v>12741</v>
      </c>
      <c r="D3709" s="1" t="s">
        <v>12742</v>
      </c>
      <c r="E3709" s="1">
        <v>3708</v>
      </c>
      <c r="F3709" s="1">
        <v>14</v>
      </c>
      <c r="G3709" s="1" t="s">
        <v>5168</v>
      </c>
      <c r="H3709" s="1" t="s">
        <v>7064</v>
      </c>
      <c r="I3709" s="1">
        <v>18</v>
      </c>
      <c r="L3709" s="1">
        <v>6</v>
      </c>
      <c r="M3709" s="1" t="s">
        <v>2336</v>
      </c>
      <c r="N3709" s="1" t="s">
        <v>8388</v>
      </c>
      <c r="O3709" s="1" t="s">
        <v>602</v>
      </c>
      <c r="P3709" s="1" t="s">
        <v>12806</v>
      </c>
      <c r="T3709" s="1" t="s">
        <v>14194</v>
      </c>
      <c r="U3709" s="1" t="s">
        <v>5259</v>
      </c>
      <c r="V3709" s="1" t="s">
        <v>7636</v>
      </c>
      <c r="Y3709" s="1" t="s">
        <v>2336</v>
      </c>
      <c r="Z3709" s="1" t="s">
        <v>8388</v>
      </c>
      <c r="AC3709" s="1">
        <v>25</v>
      </c>
      <c r="AD3709" s="1" t="s">
        <v>125</v>
      </c>
      <c r="AE3709" s="1" t="s">
        <v>9771</v>
      </c>
      <c r="AJ3709" s="1" t="s">
        <v>17</v>
      </c>
      <c r="AK3709" s="1" t="s">
        <v>9936</v>
      </c>
      <c r="AL3709" s="1" t="s">
        <v>97</v>
      </c>
      <c r="AM3709" s="1" t="s">
        <v>9880</v>
      </c>
      <c r="AN3709" s="1" t="s">
        <v>1287</v>
      </c>
      <c r="AO3709" s="1" t="s">
        <v>10011</v>
      </c>
      <c r="AR3709" s="1" t="s">
        <v>5866</v>
      </c>
      <c r="AS3709" s="1" t="s">
        <v>10150</v>
      </c>
      <c r="AT3709" s="1" t="s">
        <v>57</v>
      </c>
      <c r="AU3709" s="1" t="s">
        <v>7320</v>
      </c>
      <c r="AV3709" s="1" t="s">
        <v>394</v>
      </c>
      <c r="AW3709" s="1" t="s">
        <v>8850</v>
      </c>
      <c r="BB3709" s="1" t="s">
        <v>141</v>
      </c>
      <c r="BC3709" s="1" t="s">
        <v>7634</v>
      </c>
      <c r="BD3709" s="1" t="s">
        <v>4542</v>
      </c>
      <c r="BE3709" s="1" t="s">
        <v>8253</v>
      </c>
      <c r="BG3709" s="1" t="s">
        <v>46</v>
      </c>
      <c r="BH3709" s="1" t="s">
        <v>7417</v>
      </c>
      <c r="BI3709" s="1" t="s">
        <v>1016</v>
      </c>
      <c r="BJ3709" s="1" t="s">
        <v>8943</v>
      </c>
      <c r="BK3709" s="1" t="s">
        <v>46</v>
      </c>
      <c r="BL3709" s="1" t="s">
        <v>7417</v>
      </c>
      <c r="BM3709" s="1" t="s">
        <v>300</v>
      </c>
      <c r="BN3709" s="1" t="s">
        <v>8150</v>
      </c>
      <c r="BO3709" s="1" t="s">
        <v>46</v>
      </c>
      <c r="BP3709" s="1" t="s">
        <v>7417</v>
      </c>
      <c r="BQ3709" s="1" t="s">
        <v>5867</v>
      </c>
      <c r="BR3709" s="1" t="s">
        <v>12538</v>
      </c>
      <c r="BS3709" s="1" t="s">
        <v>1641</v>
      </c>
      <c r="BT3709" s="1" t="s">
        <v>10018</v>
      </c>
    </row>
    <row r="3710" spans="1:72" ht="13.5" customHeight="1">
      <c r="A3710" s="4" t="str">
        <f t="shared" si="111"/>
        <v>1702_각남면_0144</v>
      </c>
      <c r="B3710" s="1">
        <v>1702</v>
      </c>
      <c r="C3710" s="1" t="s">
        <v>12741</v>
      </c>
      <c r="D3710" s="1" t="s">
        <v>12742</v>
      </c>
      <c r="E3710" s="1">
        <v>3709</v>
      </c>
      <c r="F3710" s="1">
        <v>14</v>
      </c>
      <c r="G3710" s="1" t="s">
        <v>5168</v>
      </c>
      <c r="H3710" s="1" t="s">
        <v>7064</v>
      </c>
      <c r="I3710" s="1">
        <v>18</v>
      </c>
      <c r="L3710" s="1">
        <v>6</v>
      </c>
      <c r="M3710" s="1" t="s">
        <v>2336</v>
      </c>
      <c r="N3710" s="1" t="s">
        <v>8388</v>
      </c>
      <c r="S3710" s="1" t="s">
        <v>49</v>
      </c>
      <c r="T3710" s="1" t="s">
        <v>2878</v>
      </c>
      <c r="U3710" s="1" t="s">
        <v>50</v>
      </c>
      <c r="V3710" s="1" t="s">
        <v>7304</v>
      </c>
      <c r="Y3710" s="1" t="s">
        <v>5868</v>
      </c>
      <c r="Z3710" s="1" t="s">
        <v>9436</v>
      </c>
      <c r="AC3710" s="1">
        <v>25</v>
      </c>
      <c r="AD3710" s="1" t="s">
        <v>125</v>
      </c>
      <c r="AE3710" s="1" t="s">
        <v>9771</v>
      </c>
      <c r="AF3710" s="1" t="s">
        <v>100</v>
      </c>
      <c r="AG3710" s="1" t="s">
        <v>9819</v>
      </c>
      <c r="AJ3710" s="1" t="s">
        <v>17</v>
      </c>
      <c r="AK3710" s="1" t="s">
        <v>9936</v>
      </c>
      <c r="AL3710" s="1" t="s">
        <v>97</v>
      </c>
      <c r="AM3710" s="1" t="s">
        <v>9880</v>
      </c>
      <c r="AN3710" s="1" t="s">
        <v>97</v>
      </c>
      <c r="AO3710" s="1" t="s">
        <v>9880</v>
      </c>
      <c r="AR3710" s="1" t="s">
        <v>5869</v>
      </c>
      <c r="AS3710" s="1" t="s">
        <v>13305</v>
      </c>
      <c r="AT3710" s="1" t="s">
        <v>46</v>
      </c>
      <c r="AU3710" s="1" t="s">
        <v>7417</v>
      </c>
      <c r="AV3710" s="1" t="s">
        <v>5870</v>
      </c>
      <c r="AW3710" s="1" t="s">
        <v>13396</v>
      </c>
      <c r="BB3710" s="1" t="s">
        <v>141</v>
      </c>
      <c r="BC3710" s="1" t="s">
        <v>7634</v>
      </c>
      <c r="BD3710" s="1" t="s">
        <v>1717</v>
      </c>
      <c r="BE3710" s="1" t="s">
        <v>8224</v>
      </c>
      <c r="BG3710" s="1" t="s">
        <v>46</v>
      </c>
      <c r="BH3710" s="1" t="s">
        <v>7417</v>
      </c>
      <c r="BI3710" s="1" t="s">
        <v>15493</v>
      </c>
      <c r="BJ3710" s="1" t="s">
        <v>10642</v>
      </c>
      <c r="BK3710" s="1" t="s">
        <v>46</v>
      </c>
      <c r="BL3710" s="1" t="s">
        <v>7417</v>
      </c>
      <c r="BM3710" s="1" t="s">
        <v>2433</v>
      </c>
      <c r="BN3710" s="1" t="s">
        <v>10687</v>
      </c>
      <c r="BO3710" s="1" t="s">
        <v>46</v>
      </c>
      <c r="BP3710" s="1" t="s">
        <v>7417</v>
      </c>
      <c r="BQ3710" s="1" t="s">
        <v>5871</v>
      </c>
      <c r="BR3710" s="1" t="s">
        <v>10823</v>
      </c>
      <c r="BS3710" s="1" t="s">
        <v>97</v>
      </c>
      <c r="BT3710" s="1" t="s">
        <v>9880</v>
      </c>
    </row>
    <row r="3711" spans="1:72" ht="13.5" customHeight="1">
      <c r="A3711" s="4" t="str">
        <f t="shared" si="111"/>
        <v>1702_각남면_0144</v>
      </c>
      <c r="B3711" s="1">
        <v>1702</v>
      </c>
      <c r="C3711" s="1" t="s">
        <v>12741</v>
      </c>
      <c r="D3711" s="1" t="s">
        <v>12742</v>
      </c>
      <c r="E3711" s="1">
        <v>3710</v>
      </c>
      <c r="F3711" s="1">
        <v>14</v>
      </c>
      <c r="G3711" s="1" t="s">
        <v>5168</v>
      </c>
      <c r="H3711" s="1" t="s">
        <v>7064</v>
      </c>
      <c r="I3711" s="1">
        <v>18</v>
      </c>
      <c r="L3711" s="1">
        <v>6</v>
      </c>
      <c r="M3711" s="1" t="s">
        <v>2336</v>
      </c>
      <c r="N3711" s="1" t="s">
        <v>8388</v>
      </c>
      <c r="S3711" s="1" t="s">
        <v>64</v>
      </c>
      <c r="T3711" s="1" t="s">
        <v>7221</v>
      </c>
      <c r="Y3711" s="1" t="s">
        <v>5872</v>
      </c>
      <c r="Z3711" s="1" t="s">
        <v>9437</v>
      </c>
      <c r="AC3711" s="1">
        <v>2</v>
      </c>
      <c r="AD3711" s="1" t="s">
        <v>99</v>
      </c>
      <c r="AE3711" s="1" t="s">
        <v>9768</v>
      </c>
      <c r="AF3711" s="1" t="s">
        <v>100</v>
      </c>
      <c r="AG3711" s="1" t="s">
        <v>9819</v>
      </c>
    </row>
    <row r="3712" spans="1:72" ht="13.5" customHeight="1">
      <c r="A3712" s="4" t="str">
        <f t="shared" si="111"/>
        <v>1702_각남면_0144</v>
      </c>
      <c r="B3712" s="1">
        <v>1702</v>
      </c>
      <c r="C3712" s="1" t="s">
        <v>12741</v>
      </c>
      <c r="D3712" s="1" t="s">
        <v>12742</v>
      </c>
      <c r="E3712" s="1">
        <v>3711</v>
      </c>
      <c r="F3712" s="1">
        <v>14</v>
      </c>
      <c r="G3712" s="1" t="s">
        <v>5168</v>
      </c>
      <c r="H3712" s="1" t="s">
        <v>7064</v>
      </c>
      <c r="I3712" s="1">
        <v>18</v>
      </c>
      <c r="L3712" s="1">
        <v>7</v>
      </c>
      <c r="M3712" s="1" t="s">
        <v>15281</v>
      </c>
      <c r="N3712" s="1" t="s">
        <v>15282</v>
      </c>
      <c r="T3712" s="1" t="s">
        <v>14194</v>
      </c>
      <c r="U3712" s="1" t="s">
        <v>1140</v>
      </c>
      <c r="V3712" s="1" t="s">
        <v>12862</v>
      </c>
      <c r="W3712" s="1" t="s">
        <v>148</v>
      </c>
      <c r="X3712" s="1" t="s">
        <v>11263</v>
      </c>
      <c r="Y3712" s="1" t="s">
        <v>5873</v>
      </c>
      <c r="Z3712" s="1" t="s">
        <v>9438</v>
      </c>
      <c r="AC3712" s="1">
        <v>60</v>
      </c>
      <c r="AD3712" s="1" t="s">
        <v>132</v>
      </c>
      <c r="AE3712" s="1" t="s">
        <v>9772</v>
      </c>
      <c r="AJ3712" s="1" t="s">
        <v>17</v>
      </c>
      <c r="AK3712" s="1" t="s">
        <v>9936</v>
      </c>
      <c r="AL3712" s="1" t="s">
        <v>854</v>
      </c>
      <c r="AM3712" s="1" t="s">
        <v>9999</v>
      </c>
      <c r="AT3712" s="1" t="s">
        <v>46</v>
      </c>
      <c r="AU3712" s="1" t="s">
        <v>7417</v>
      </c>
      <c r="AV3712" s="1" t="s">
        <v>5874</v>
      </c>
      <c r="AW3712" s="1" t="s">
        <v>10804</v>
      </c>
      <c r="BB3712" s="1" t="s">
        <v>128</v>
      </c>
      <c r="BC3712" s="1" t="s">
        <v>13465</v>
      </c>
      <c r="BD3712" s="1" t="s">
        <v>12735</v>
      </c>
      <c r="BE3712" s="1" t="s">
        <v>13470</v>
      </c>
      <c r="BG3712" s="1" t="s">
        <v>46</v>
      </c>
      <c r="BH3712" s="1" t="s">
        <v>7417</v>
      </c>
      <c r="BI3712" s="1" t="s">
        <v>869</v>
      </c>
      <c r="BJ3712" s="1" t="s">
        <v>7992</v>
      </c>
      <c r="BK3712" s="1" t="s">
        <v>46</v>
      </c>
      <c r="BL3712" s="1" t="s">
        <v>7417</v>
      </c>
      <c r="BM3712" s="1" t="s">
        <v>15318</v>
      </c>
      <c r="BN3712" s="1" t="s">
        <v>8286</v>
      </c>
      <c r="BO3712" s="1" t="s">
        <v>46</v>
      </c>
      <c r="BP3712" s="1" t="s">
        <v>7417</v>
      </c>
      <c r="BQ3712" s="1" t="s">
        <v>12736</v>
      </c>
      <c r="BR3712" s="1" t="s">
        <v>13918</v>
      </c>
      <c r="BS3712" s="1" t="s">
        <v>79</v>
      </c>
      <c r="BT3712" s="1" t="s">
        <v>14129</v>
      </c>
    </row>
    <row r="3713" spans="1:72" ht="13.5" customHeight="1">
      <c r="A3713" s="4" t="str">
        <f t="shared" si="111"/>
        <v>1702_각남면_0144</v>
      </c>
      <c r="B3713" s="1">
        <v>1702</v>
      </c>
      <c r="C3713" s="1" t="s">
        <v>12741</v>
      </c>
      <c r="D3713" s="1" t="s">
        <v>12742</v>
      </c>
      <c r="E3713" s="1">
        <v>3712</v>
      </c>
      <c r="F3713" s="1">
        <v>14</v>
      </c>
      <c r="G3713" s="1" t="s">
        <v>5168</v>
      </c>
      <c r="H3713" s="1" t="s">
        <v>7064</v>
      </c>
      <c r="I3713" s="1">
        <v>18</v>
      </c>
      <c r="L3713" s="1">
        <v>7</v>
      </c>
      <c r="M3713" s="1" t="s">
        <v>15281</v>
      </c>
      <c r="N3713" s="1" t="s">
        <v>15282</v>
      </c>
      <c r="S3713" s="1" t="s">
        <v>49</v>
      </c>
      <c r="T3713" s="1" t="s">
        <v>2878</v>
      </c>
      <c r="U3713" s="1" t="s">
        <v>50</v>
      </c>
      <c r="V3713" s="1" t="s">
        <v>7304</v>
      </c>
      <c r="Y3713" s="1" t="s">
        <v>15350</v>
      </c>
      <c r="Z3713" s="1" t="s">
        <v>8031</v>
      </c>
      <c r="AC3713" s="1">
        <v>49</v>
      </c>
      <c r="AD3713" s="1" t="s">
        <v>145</v>
      </c>
      <c r="AE3713" s="1" t="s">
        <v>9775</v>
      </c>
      <c r="AJ3713" s="1" t="s">
        <v>17</v>
      </c>
      <c r="AK3713" s="1" t="s">
        <v>9936</v>
      </c>
      <c r="AL3713" s="1" t="s">
        <v>932</v>
      </c>
      <c r="AM3713" s="1" t="s">
        <v>10040</v>
      </c>
      <c r="AN3713" s="1" t="s">
        <v>5875</v>
      </c>
      <c r="AO3713" s="1" t="s">
        <v>10032</v>
      </c>
      <c r="AP3713" s="1" t="s">
        <v>55</v>
      </c>
      <c r="AQ3713" s="1" t="s">
        <v>7306</v>
      </c>
      <c r="AR3713" s="1" t="s">
        <v>5876</v>
      </c>
      <c r="AS3713" s="1" t="s">
        <v>10151</v>
      </c>
      <c r="AT3713" s="1" t="s">
        <v>57</v>
      </c>
      <c r="AU3713" s="1" t="s">
        <v>7320</v>
      </c>
      <c r="AV3713" s="1" t="s">
        <v>15318</v>
      </c>
      <c r="AW3713" s="1" t="s">
        <v>8286</v>
      </c>
      <c r="BB3713" s="1" t="s">
        <v>141</v>
      </c>
      <c r="BC3713" s="1" t="s">
        <v>7634</v>
      </c>
      <c r="BD3713" s="1" t="s">
        <v>2930</v>
      </c>
      <c r="BE3713" s="1" t="s">
        <v>8551</v>
      </c>
      <c r="BG3713" s="1" t="s">
        <v>57</v>
      </c>
      <c r="BH3713" s="1" t="s">
        <v>7320</v>
      </c>
      <c r="BI3713" s="1" t="s">
        <v>869</v>
      </c>
      <c r="BJ3713" s="1" t="s">
        <v>7992</v>
      </c>
      <c r="BK3713" s="1" t="s">
        <v>57</v>
      </c>
      <c r="BL3713" s="1" t="s">
        <v>7320</v>
      </c>
      <c r="BM3713" s="1" t="s">
        <v>2799</v>
      </c>
      <c r="BN3713" s="1" t="s">
        <v>9572</v>
      </c>
      <c r="BO3713" s="1" t="s">
        <v>57</v>
      </c>
      <c r="BP3713" s="1" t="s">
        <v>7320</v>
      </c>
      <c r="BQ3713" s="1" t="s">
        <v>3785</v>
      </c>
      <c r="BR3713" s="1" t="s">
        <v>11325</v>
      </c>
      <c r="BS3713" s="1" t="s">
        <v>892</v>
      </c>
      <c r="BT3713" s="1" t="s">
        <v>9994</v>
      </c>
    </row>
    <row r="3714" spans="1:72" ht="13.5" customHeight="1">
      <c r="A3714" s="4" t="str">
        <f t="shared" ref="A3714:A3745" si="112">HYPERLINK("http://kyu.snu.ac.kr/sdhj/index.jsp?type=hj/GK14658_00IH_0001_0145.jpg","1702_각남면_0145")</f>
        <v>1702_각남면_0145</v>
      </c>
      <c r="B3714" s="1">
        <v>1702</v>
      </c>
      <c r="C3714" s="1" t="s">
        <v>12741</v>
      </c>
      <c r="D3714" s="1" t="s">
        <v>12742</v>
      </c>
      <c r="E3714" s="1">
        <v>3713</v>
      </c>
      <c r="F3714" s="1">
        <v>15</v>
      </c>
      <c r="G3714" s="1" t="s">
        <v>5877</v>
      </c>
      <c r="H3714" s="1" t="s">
        <v>7065</v>
      </c>
      <c r="I3714" s="1">
        <v>1</v>
      </c>
      <c r="J3714" s="1" t="s">
        <v>5878</v>
      </c>
      <c r="K3714" s="1" t="s">
        <v>7160</v>
      </c>
      <c r="L3714" s="1">
        <v>1</v>
      </c>
      <c r="M3714" s="1" t="s">
        <v>5878</v>
      </c>
      <c r="N3714" s="1" t="s">
        <v>7160</v>
      </c>
      <c r="T3714" s="1" t="s">
        <v>14194</v>
      </c>
      <c r="U3714" s="1" t="s">
        <v>172</v>
      </c>
      <c r="V3714" s="1" t="s">
        <v>7314</v>
      </c>
      <c r="W3714" s="1" t="s">
        <v>1067</v>
      </c>
      <c r="X3714" s="1" t="s">
        <v>7775</v>
      </c>
      <c r="Y3714" s="1" t="s">
        <v>2622</v>
      </c>
      <c r="Z3714" s="1" t="s">
        <v>9439</v>
      </c>
      <c r="AC3714" s="1">
        <v>40</v>
      </c>
      <c r="AD3714" s="1" t="s">
        <v>52</v>
      </c>
      <c r="AE3714" s="1" t="s">
        <v>9763</v>
      </c>
      <c r="AJ3714" s="1" t="s">
        <v>17</v>
      </c>
      <c r="AK3714" s="1" t="s">
        <v>9936</v>
      </c>
      <c r="AL3714" s="1" t="s">
        <v>443</v>
      </c>
      <c r="AM3714" s="1" t="s">
        <v>9603</v>
      </c>
      <c r="AT3714" s="1" t="s">
        <v>257</v>
      </c>
      <c r="AU3714" s="1" t="s">
        <v>7537</v>
      </c>
      <c r="AV3714" s="1" t="s">
        <v>4519</v>
      </c>
      <c r="AW3714" s="1" t="s">
        <v>10805</v>
      </c>
      <c r="BG3714" s="1" t="s">
        <v>363</v>
      </c>
      <c r="BH3714" s="1" t="s">
        <v>7491</v>
      </c>
      <c r="BI3714" s="1" t="s">
        <v>5831</v>
      </c>
      <c r="BJ3714" s="1" t="s">
        <v>11440</v>
      </c>
      <c r="BK3714" s="1" t="s">
        <v>46</v>
      </c>
      <c r="BL3714" s="1" t="s">
        <v>7417</v>
      </c>
      <c r="BM3714" s="1" t="s">
        <v>2614</v>
      </c>
      <c r="BN3714" s="1" t="s">
        <v>9743</v>
      </c>
      <c r="BO3714" s="1" t="s">
        <v>46</v>
      </c>
      <c r="BP3714" s="1" t="s">
        <v>7417</v>
      </c>
      <c r="BQ3714" s="1" t="s">
        <v>5879</v>
      </c>
      <c r="BR3714" s="1" t="s">
        <v>12539</v>
      </c>
      <c r="BS3714" s="1" t="s">
        <v>401</v>
      </c>
      <c r="BT3714" s="1" t="s">
        <v>9996</v>
      </c>
    </row>
    <row r="3715" spans="1:72" ht="13.5" customHeight="1">
      <c r="A3715" s="4" t="str">
        <f t="shared" si="112"/>
        <v>1702_각남면_0145</v>
      </c>
      <c r="B3715" s="1">
        <v>1702</v>
      </c>
      <c r="C3715" s="1" t="s">
        <v>12741</v>
      </c>
      <c r="D3715" s="1" t="s">
        <v>12742</v>
      </c>
      <c r="E3715" s="1">
        <v>3714</v>
      </c>
      <c r="F3715" s="1">
        <v>15</v>
      </c>
      <c r="G3715" s="1" t="s">
        <v>5877</v>
      </c>
      <c r="H3715" s="1" t="s">
        <v>7065</v>
      </c>
      <c r="I3715" s="1">
        <v>1</v>
      </c>
      <c r="L3715" s="1">
        <v>1</v>
      </c>
      <c r="M3715" s="1" t="s">
        <v>5878</v>
      </c>
      <c r="N3715" s="1" t="s">
        <v>7160</v>
      </c>
      <c r="S3715" s="1" t="s">
        <v>49</v>
      </c>
      <c r="T3715" s="1" t="s">
        <v>2878</v>
      </c>
      <c r="W3715" s="1" t="s">
        <v>166</v>
      </c>
      <c r="X3715" s="1" t="s">
        <v>7754</v>
      </c>
      <c r="Y3715" s="1" t="s">
        <v>88</v>
      </c>
      <c r="Z3715" s="1" t="s">
        <v>7814</v>
      </c>
      <c r="AC3715" s="1">
        <v>39</v>
      </c>
      <c r="AD3715" s="1" t="s">
        <v>803</v>
      </c>
      <c r="AE3715" s="1" t="s">
        <v>9815</v>
      </c>
      <c r="AJ3715" s="1" t="s">
        <v>17</v>
      </c>
      <c r="AK3715" s="1" t="s">
        <v>9936</v>
      </c>
      <c r="AL3715" s="1" t="s">
        <v>97</v>
      </c>
      <c r="AM3715" s="1" t="s">
        <v>9880</v>
      </c>
      <c r="AT3715" s="1" t="s">
        <v>299</v>
      </c>
      <c r="AU3715" s="1" t="s">
        <v>7347</v>
      </c>
      <c r="AV3715" s="1" t="s">
        <v>2129</v>
      </c>
      <c r="AW3715" s="1" t="s">
        <v>10806</v>
      </c>
      <c r="BG3715" s="1" t="s">
        <v>95</v>
      </c>
      <c r="BH3715" s="1" t="s">
        <v>10190</v>
      </c>
      <c r="BI3715" s="1" t="s">
        <v>2322</v>
      </c>
      <c r="BJ3715" s="1" t="s">
        <v>8677</v>
      </c>
      <c r="BK3715" s="1" t="s">
        <v>189</v>
      </c>
      <c r="BL3715" s="1" t="s">
        <v>7414</v>
      </c>
      <c r="BM3715" s="1" t="s">
        <v>5880</v>
      </c>
      <c r="BN3715" s="1" t="s">
        <v>11906</v>
      </c>
      <c r="BO3715" s="1" t="s">
        <v>187</v>
      </c>
      <c r="BP3715" s="1" t="s">
        <v>10063</v>
      </c>
      <c r="BQ3715" s="1" t="s">
        <v>5881</v>
      </c>
      <c r="BR3715" s="1" t="s">
        <v>12540</v>
      </c>
      <c r="BS3715" s="1" t="s">
        <v>97</v>
      </c>
      <c r="BT3715" s="1" t="s">
        <v>9880</v>
      </c>
    </row>
    <row r="3716" spans="1:72" ht="13.5" customHeight="1">
      <c r="A3716" s="4" t="str">
        <f t="shared" si="112"/>
        <v>1702_각남면_0145</v>
      </c>
      <c r="B3716" s="1">
        <v>1702</v>
      </c>
      <c r="C3716" s="1" t="s">
        <v>12741</v>
      </c>
      <c r="D3716" s="1" t="s">
        <v>12742</v>
      </c>
      <c r="E3716" s="1">
        <v>3715</v>
      </c>
      <c r="F3716" s="1">
        <v>15</v>
      </c>
      <c r="G3716" s="1" t="s">
        <v>5877</v>
      </c>
      <c r="H3716" s="1" t="s">
        <v>7065</v>
      </c>
      <c r="I3716" s="1">
        <v>1</v>
      </c>
      <c r="L3716" s="1">
        <v>1</v>
      </c>
      <c r="M3716" s="1" t="s">
        <v>5878</v>
      </c>
      <c r="N3716" s="1" t="s">
        <v>7160</v>
      </c>
      <c r="S3716" s="1" t="s">
        <v>68</v>
      </c>
      <c r="T3716" s="1" t="s">
        <v>7222</v>
      </c>
      <c r="U3716" s="1" t="s">
        <v>467</v>
      </c>
      <c r="V3716" s="1" t="s">
        <v>7337</v>
      </c>
      <c r="Y3716" s="1" t="s">
        <v>5882</v>
      </c>
      <c r="Z3716" s="1" t="s">
        <v>9440</v>
      </c>
      <c r="AC3716" s="1">
        <v>18</v>
      </c>
      <c r="AD3716" s="1" t="s">
        <v>157</v>
      </c>
      <c r="AE3716" s="1" t="s">
        <v>9776</v>
      </c>
    </row>
    <row r="3717" spans="1:72" ht="13.5" customHeight="1">
      <c r="A3717" s="4" t="str">
        <f t="shared" si="112"/>
        <v>1702_각남면_0145</v>
      </c>
      <c r="B3717" s="1">
        <v>1702</v>
      </c>
      <c r="C3717" s="1" t="s">
        <v>12741</v>
      </c>
      <c r="D3717" s="1" t="s">
        <v>12742</v>
      </c>
      <c r="E3717" s="1">
        <v>3716</v>
      </c>
      <c r="F3717" s="1">
        <v>15</v>
      </c>
      <c r="G3717" s="1" t="s">
        <v>5877</v>
      </c>
      <c r="H3717" s="1" t="s">
        <v>7065</v>
      </c>
      <c r="I3717" s="1">
        <v>1</v>
      </c>
      <c r="L3717" s="1">
        <v>1</v>
      </c>
      <c r="M3717" s="1" t="s">
        <v>5878</v>
      </c>
      <c r="N3717" s="1" t="s">
        <v>7160</v>
      </c>
      <c r="S3717" s="1" t="s">
        <v>64</v>
      </c>
      <c r="T3717" s="1" t="s">
        <v>7221</v>
      </c>
      <c r="Y3717" s="1" t="s">
        <v>545</v>
      </c>
      <c r="Z3717" s="1" t="s">
        <v>9441</v>
      </c>
      <c r="AC3717" s="1">
        <v>5</v>
      </c>
      <c r="AD3717" s="1" t="s">
        <v>319</v>
      </c>
      <c r="AE3717" s="1" t="s">
        <v>7865</v>
      </c>
      <c r="AF3717" s="1" t="s">
        <v>100</v>
      </c>
      <c r="AG3717" s="1" t="s">
        <v>9819</v>
      </c>
    </row>
    <row r="3718" spans="1:72" ht="13.5" customHeight="1">
      <c r="A3718" s="4" t="str">
        <f t="shared" si="112"/>
        <v>1702_각남면_0145</v>
      </c>
      <c r="B3718" s="1">
        <v>1702</v>
      </c>
      <c r="C3718" s="1" t="s">
        <v>12741</v>
      </c>
      <c r="D3718" s="1" t="s">
        <v>12742</v>
      </c>
      <c r="E3718" s="1">
        <v>3717</v>
      </c>
      <c r="F3718" s="1">
        <v>15</v>
      </c>
      <c r="G3718" s="1" t="s">
        <v>5877</v>
      </c>
      <c r="H3718" s="1" t="s">
        <v>7065</v>
      </c>
      <c r="I3718" s="1">
        <v>1</v>
      </c>
      <c r="L3718" s="1">
        <v>2</v>
      </c>
      <c r="M3718" s="1" t="s">
        <v>14457</v>
      </c>
      <c r="N3718" s="1" t="s">
        <v>14458</v>
      </c>
      <c r="T3718" s="1" t="s">
        <v>14194</v>
      </c>
      <c r="U3718" s="1" t="s">
        <v>3607</v>
      </c>
      <c r="V3718" s="1" t="s">
        <v>7524</v>
      </c>
      <c r="W3718" s="1" t="s">
        <v>1067</v>
      </c>
      <c r="X3718" s="1" t="s">
        <v>7775</v>
      </c>
      <c r="Y3718" s="1" t="s">
        <v>4518</v>
      </c>
      <c r="Z3718" s="1" t="s">
        <v>9442</v>
      </c>
      <c r="AC3718" s="1">
        <v>50</v>
      </c>
      <c r="AD3718" s="1" t="s">
        <v>782</v>
      </c>
      <c r="AE3718" s="1" t="s">
        <v>9814</v>
      </c>
      <c r="AJ3718" s="1" t="s">
        <v>17</v>
      </c>
      <c r="AK3718" s="1" t="s">
        <v>9936</v>
      </c>
      <c r="AL3718" s="1" t="s">
        <v>443</v>
      </c>
      <c r="AM3718" s="1" t="s">
        <v>9603</v>
      </c>
      <c r="AT3718" s="1" t="s">
        <v>257</v>
      </c>
      <c r="AU3718" s="1" t="s">
        <v>7537</v>
      </c>
      <c r="AV3718" s="1" t="s">
        <v>4519</v>
      </c>
      <c r="AW3718" s="1" t="s">
        <v>10805</v>
      </c>
      <c r="BG3718" s="1" t="s">
        <v>363</v>
      </c>
      <c r="BH3718" s="1" t="s">
        <v>7491</v>
      </c>
      <c r="BI3718" s="1" t="s">
        <v>5831</v>
      </c>
      <c r="BJ3718" s="1" t="s">
        <v>11440</v>
      </c>
      <c r="BK3718" s="1" t="s">
        <v>46</v>
      </c>
      <c r="BL3718" s="1" t="s">
        <v>7417</v>
      </c>
      <c r="BM3718" s="1" t="s">
        <v>2614</v>
      </c>
      <c r="BN3718" s="1" t="s">
        <v>9743</v>
      </c>
      <c r="BO3718" s="1" t="s">
        <v>46</v>
      </c>
      <c r="BP3718" s="1" t="s">
        <v>7417</v>
      </c>
      <c r="BQ3718" s="1" t="s">
        <v>5883</v>
      </c>
      <c r="BR3718" s="1" t="s">
        <v>12539</v>
      </c>
      <c r="BS3718" s="1" t="s">
        <v>401</v>
      </c>
      <c r="BT3718" s="1" t="s">
        <v>9996</v>
      </c>
    </row>
    <row r="3719" spans="1:72" ht="13.5" customHeight="1">
      <c r="A3719" s="4" t="str">
        <f t="shared" si="112"/>
        <v>1702_각남면_0145</v>
      </c>
      <c r="B3719" s="1">
        <v>1702</v>
      </c>
      <c r="C3719" s="1" t="s">
        <v>12741</v>
      </c>
      <c r="D3719" s="1" t="s">
        <v>12742</v>
      </c>
      <c r="E3719" s="1">
        <v>3718</v>
      </c>
      <c r="F3719" s="1">
        <v>15</v>
      </c>
      <c r="G3719" s="1" t="s">
        <v>5877</v>
      </c>
      <c r="H3719" s="1" t="s">
        <v>7065</v>
      </c>
      <c r="I3719" s="1">
        <v>1</v>
      </c>
      <c r="L3719" s="1">
        <v>2</v>
      </c>
      <c r="M3719" s="1" t="s">
        <v>14457</v>
      </c>
      <c r="N3719" s="1" t="s">
        <v>14458</v>
      </c>
      <c r="S3719" s="1" t="s">
        <v>49</v>
      </c>
      <c r="T3719" s="1" t="s">
        <v>2878</v>
      </c>
      <c r="W3719" s="1" t="s">
        <v>148</v>
      </c>
      <c r="X3719" s="1" t="s">
        <v>11263</v>
      </c>
      <c r="Y3719" s="1" t="s">
        <v>88</v>
      </c>
      <c r="Z3719" s="1" t="s">
        <v>7814</v>
      </c>
      <c r="AC3719" s="1">
        <v>50</v>
      </c>
      <c r="AD3719" s="1" t="s">
        <v>782</v>
      </c>
      <c r="AE3719" s="1" t="s">
        <v>9814</v>
      </c>
      <c r="AJ3719" s="1" t="s">
        <v>17</v>
      </c>
      <c r="AK3719" s="1" t="s">
        <v>9936</v>
      </c>
      <c r="AL3719" s="1" t="s">
        <v>416</v>
      </c>
      <c r="AM3719" s="1" t="s">
        <v>8868</v>
      </c>
      <c r="AT3719" s="1" t="s">
        <v>189</v>
      </c>
      <c r="AU3719" s="1" t="s">
        <v>7414</v>
      </c>
      <c r="AV3719" s="1" t="s">
        <v>5884</v>
      </c>
      <c r="AW3719" s="1" t="s">
        <v>9685</v>
      </c>
      <c r="BG3719" s="1" t="s">
        <v>46</v>
      </c>
      <c r="BH3719" s="1" t="s">
        <v>7417</v>
      </c>
      <c r="BI3719" s="1" t="s">
        <v>555</v>
      </c>
      <c r="BJ3719" s="1" t="s">
        <v>8173</v>
      </c>
      <c r="BK3719" s="1" t="s">
        <v>187</v>
      </c>
      <c r="BL3719" s="1" t="s">
        <v>10063</v>
      </c>
      <c r="BM3719" s="1" t="s">
        <v>557</v>
      </c>
      <c r="BN3719" s="1" t="s">
        <v>7789</v>
      </c>
      <c r="BO3719" s="1" t="s">
        <v>187</v>
      </c>
      <c r="BP3719" s="1" t="s">
        <v>10063</v>
      </c>
      <c r="BQ3719" s="1" t="s">
        <v>5885</v>
      </c>
      <c r="BR3719" s="1" t="s">
        <v>14104</v>
      </c>
      <c r="BS3719" s="1" t="s">
        <v>97</v>
      </c>
      <c r="BT3719" s="1" t="s">
        <v>9880</v>
      </c>
    </row>
    <row r="3720" spans="1:72" ht="13.5" customHeight="1">
      <c r="A3720" s="4" t="str">
        <f t="shared" si="112"/>
        <v>1702_각남면_0145</v>
      </c>
      <c r="B3720" s="1">
        <v>1702</v>
      </c>
      <c r="C3720" s="1" t="s">
        <v>12741</v>
      </c>
      <c r="D3720" s="1" t="s">
        <v>12742</v>
      </c>
      <c r="E3720" s="1">
        <v>3719</v>
      </c>
      <c r="F3720" s="1">
        <v>15</v>
      </c>
      <c r="G3720" s="1" t="s">
        <v>5877</v>
      </c>
      <c r="H3720" s="1" t="s">
        <v>7065</v>
      </c>
      <c r="I3720" s="1">
        <v>1</v>
      </c>
      <c r="L3720" s="1">
        <v>2</v>
      </c>
      <c r="M3720" s="1" t="s">
        <v>14457</v>
      </c>
      <c r="N3720" s="1" t="s">
        <v>14458</v>
      </c>
      <c r="S3720" s="1" t="s">
        <v>280</v>
      </c>
      <c r="T3720" s="1" t="s">
        <v>7228</v>
      </c>
      <c r="W3720" s="1" t="s">
        <v>400</v>
      </c>
      <c r="X3720" s="1" t="s">
        <v>7759</v>
      </c>
      <c r="Y3720" s="1" t="s">
        <v>88</v>
      </c>
      <c r="Z3720" s="1" t="s">
        <v>7814</v>
      </c>
      <c r="AC3720" s="1">
        <v>70</v>
      </c>
      <c r="AD3720" s="1" t="s">
        <v>72</v>
      </c>
      <c r="AE3720" s="1" t="s">
        <v>9765</v>
      </c>
    </row>
    <row r="3721" spans="1:72" ht="13.5" customHeight="1">
      <c r="A3721" s="4" t="str">
        <f t="shared" si="112"/>
        <v>1702_각남면_0145</v>
      </c>
      <c r="B3721" s="1">
        <v>1702</v>
      </c>
      <c r="C3721" s="1" t="s">
        <v>12741</v>
      </c>
      <c r="D3721" s="1" t="s">
        <v>12742</v>
      </c>
      <c r="E3721" s="1">
        <v>3720</v>
      </c>
      <c r="F3721" s="1">
        <v>15</v>
      </c>
      <c r="G3721" s="1" t="s">
        <v>5877</v>
      </c>
      <c r="H3721" s="1" t="s">
        <v>7065</v>
      </c>
      <c r="I3721" s="1">
        <v>1</v>
      </c>
      <c r="L3721" s="1">
        <v>2</v>
      </c>
      <c r="M3721" s="1" t="s">
        <v>14457</v>
      </c>
      <c r="N3721" s="1" t="s">
        <v>14458</v>
      </c>
      <c r="S3721" s="1" t="s">
        <v>68</v>
      </c>
      <c r="T3721" s="1" t="s">
        <v>7222</v>
      </c>
      <c r="U3721" s="1" t="s">
        <v>1153</v>
      </c>
      <c r="V3721" s="1" t="s">
        <v>7383</v>
      </c>
      <c r="Y3721" s="1" t="s">
        <v>5886</v>
      </c>
      <c r="Z3721" s="1" t="s">
        <v>9443</v>
      </c>
      <c r="AC3721" s="1">
        <v>21</v>
      </c>
      <c r="AD3721" s="1" t="s">
        <v>246</v>
      </c>
      <c r="AE3721" s="1" t="s">
        <v>9786</v>
      </c>
    </row>
    <row r="3722" spans="1:72" ht="13.5" customHeight="1">
      <c r="A3722" s="4" t="str">
        <f t="shared" si="112"/>
        <v>1702_각남면_0145</v>
      </c>
      <c r="B3722" s="1">
        <v>1702</v>
      </c>
      <c r="C3722" s="1" t="s">
        <v>12741</v>
      </c>
      <c r="D3722" s="1" t="s">
        <v>12742</v>
      </c>
      <c r="E3722" s="1">
        <v>3721</v>
      </c>
      <c r="F3722" s="1">
        <v>15</v>
      </c>
      <c r="G3722" s="1" t="s">
        <v>5877</v>
      </c>
      <c r="H3722" s="1" t="s">
        <v>7065</v>
      </c>
      <c r="I3722" s="1">
        <v>1</v>
      </c>
      <c r="L3722" s="1">
        <v>2</v>
      </c>
      <c r="M3722" s="1" t="s">
        <v>14457</v>
      </c>
      <c r="N3722" s="1" t="s">
        <v>14458</v>
      </c>
      <c r="S3722" s="1" t="s">
        <v>117</v>
      </c>
      <c r="T3722" s="1" t="s">
        <v>7223</v>
      </c>
      <c r="W3722" s="1" t="s">
        <v>148</v>
      </c>
      <c r="X3722" s="1" t="s">
        <v>11263</v>
      </c>
      <c r="Y3722" s="1" t="s">
        <v>88</v>
      </c>
      <c r="Z3722" s="1" t="s">
        <v>7814</v>
      </c>
      <c r="AC3722" s="1">
        <v>23</v>
      </c>
      <c r="AD3722" s="1" t="s">
        <v>89</v>
      </c>
      <c r="AE3722" s="1" t="s">
        <v>8127</v>
      </c>
      <c r="AF3722" s="1" t="s">
        <v>100</v>
      </c>
      <c r="AG3722" s="1" t="s">
        <v>9819</v>
      </c>
    </row>
    <row r="3723" spans="1:72" ht="13.5" customHeight="1">
      <c r="A3723" s="4" t="str">
        <f t="shared" si="112"/>
        <v>1702_각남면_0145</v>
      </c>
      <c r="B3723" s="1">
        <v>1702</v>
      </c>
      <c r="C3723" s="1" t="s">
        <v>12741</v>
      </c>
      <c r="D3723" s="1" t="s">
        <v>12742</v>
      </c>
      <c r="E3723" s="1">
        <v>3722</v>
      </c>
      <c r="F3723" s="1">
        <v>15</v>
      </c>
      <c r="G3723" s="1" t="s">
        <v>5877</v>
      </c>
      <c r="H3723" s="1" t="s">
        <v>7065</v>
      </c>
      <c r="I3723" s="1">
        <v>1</v>
      </c>
      <c r="L3723" s="1">
        <v>2</v>
      </c>
      <c r="M3723" s="1" t="s">
        <v>14457</v>
      </c>
      <c r="N3723" s="1" t="s">
        <v>14458</v>
      </c>
      <c r="S3723" s="1" t="s">
        <v>12975</v>
      </c>
      <c r="T3723" s="1" t="s">
        <v>12976</v>
      </c>
      <c r="Y3723" s="1" t="s">
        <v>88</v>
      </c>
      <c r="Z3723" s="1" t="s">
        <v>7814</v>
      </c>
      <c r="AC3723" s="1">
        <v>2</v>
      </c>
      <c r="AD3723" s="1" t="s">
        <v>99</v>
      </c>
      <c r="AE3723" s="1" t="s">
        <v>9768</v>
      </c>
      <c r="AF3723" s="1" t="s">
        <v>100</v>
      </c>
      <c r="AG3723" s="1" t="s">
        <v>9819</v>
      </c>
    </row>
    <row r="3724" spans="1:72" ht="13.5" customHeight="1">
      <c r="A3724" s="4" t="str">
        <f t="shared" si="112"/>
        <v>1702_각남면_0145</v>
      </c>
      <c r="B3724" s="1">
        <v>1702</v>
      </c>
      <c r="C3724" s="1" t="s">
        <v>12741</v>
      </c>
      <c r="D3724" s="1" t="s">
        <v>12742</v>
      </c>
      <c r="E3724" s="1">
        <v>3723</v>
      </c>
      <c r="F3724" s="1">
        <v>15</v>
      </c>
      <c r="G3724" s="1" t="s">
        <v>5877</v>
      </c>
      <c r="H3724" s="1" t="s">
        <v>7065</v>
      </c>
      <c r="I3724" s="1">
        <v>1</v>
      </c>
      <c r="L3724" s="1">
        <v>3</v>
      </c>
      <c r="M3724" s="1" t="s">
        <v>14725</v>
      </c>
      <c r="N3724" s="1" t="s">
        <v>14726</v>
      </c>
      <c r="T3724" s="1" t="s">
        <v>14194</v>
      </c>
      <c r="U3724" s="1" t="s">
        <v>5887</v>
      </c>
      <c r="V3724" s="1" t="s">
        <v>7668</v>
      </c>
      <c r="W3724" s="1" t="s">
        <v>5888</v>
      </c>
      <c r="X3724" s="1" t="s">
        <v>7804</v>
      </c>
      <c r="Y3724" s="1" t="s">
        <v>5889</v>
      </c>
      <c r="Z3724" s="1" t="s">
        <v>9444</v>
      </c>
      <c r="AC3724" s="1">
        <v>62</v>
      </c>
      <c r="AD3724" s="1" t="s">
        <v>99</v>
      </c>
      <c r="AE3724" s="1" t="s">
        <v>9768</v>
      </c>
      <c r="AJ3724" s="1" t="s">
        <v>17</v>
      </c>
      <c r="AK3724" s="1" t="s">
        <v>9936</v>
      </c>
      <c r="AL3724" s="1" t="s">
        <v>3598</v>
      </c>
      <c r="AM3724" s="1" t="s">
        <v>8719</v>
      </c>
      <c r="AT3724" s="1" t="s">
        <v>189</v>
      </c>
      <c r="AU3724" s="1" t="s">
        <v>7414</v>
      </c>
      <c r="AV3724" s="1" t="s">
        <v>976</v>
      </c>
      <c r="AW3724" s="1" t="s">
        <v>8019</v>
      </c>
      <c r="BG3724" s="1" t="s">
        <v>5890</v>
      </c>
      <c r="BH3724" s="1" t="s">
        <v>13524</v>
      </c>
      <c r="BI3724" s="1" t="s">
        <v>1613</v>
      </c>
      <c r="BJ3724" s="1" t="s">
        <v>10490</v>
      </c>
      <c r="BK3724" s="1" t="s">
        <v>5891</v>
      </c>
      <c r="BL3724" s="1" t="s">
        <v>11572</v>
      </c>
      <c r="BM3724" s="1" t="s">
        <v>5892</v>
      </c>
      <c r="BN3724" s="1" t="s">
        <v>11907</v>
      </c>
      <c r="BO3724" s="1" t="s">
        <v>189</v>
      </c>
      <c r="BP3724" s="1" t="s">
        <v>7414</v>
      </c>
      <c r="BQ3724" s="1" t="s">
        <v>5893</v>
      </c>
      <c r="BR3724" s="1" t="s">
        <v>12541</v>
      </c>
      <c r="BS3724" s="1" t="s">
        <v>120</v>
      </c>
      <c r="BT3724" s="1" t="s">
        <v>9894</v>
      </c>
    </row>
    <row r="3725" spans="1:72" ht="13.5" customHeight="1">
      <c r="A3725" s="4" t="str">
        <f t="shared" si="112"/>
        <v>1702_각남면_0145</v>
      </c>
      <c r="B3725" s="1">
        <v>1702</v>
      </c>
      <c r="C3725" s="1" t="s">
        <v>12741</v>
      </c>
      <c r="D3725" s="1" t="s">
        <v>12742</v>
      </c>
      <c r="E3725" s="1">
        <v>3724</v>
      </c>
      <c r="F3725" s="1">
        <v>15</v>
      </c>
      <c r="G3725" s="1" t="s">
        <v>5877</v>
      </c>
      <c r="H3725" s="1" t="s">
        <v>7065</v>
      </c>
      <c r="I3725" s="1">
        <v>1</v>
      </c>
      <c r="L3725" s="1">
        <v>3</v>
      </c>
      <c r="M3725" s="1" t="s">
        <v>14725</v>
      </c>
      <c r="N3725" s="1" t="s">
        <v>14726</v>
      </c>
      <c r="S3725" s="1" t="s">
        <v>49</v>
      </c>
      <c r="T3725" s="1" t="s">
        <v>2878</v>
      </c>
      <c r="W3725" s="1" t="s">
        <v>1067</v>
      </c>
      <c r="X3725" s="1" t="s">
        <v>7775</v>
      </c>
      <c r="Y3725" s="1" t="s">
        <v>119</v>
      </c>
      <c r="Z3725" s="1" t="s">
        <v>7818</v>
      </c>
      <c r="AC3725" s="1">
        <v>44</v>
      </c>
      <c r="AD3725" s="1" t="s">
        <v>1106</v>
      </c>
      <c r="AE3725" s="1" t="s">
        <v>9816</v>
      </c>
      <c r="AJ3725" s="1" t="s">
        <v>17</v>
      </c>
      <c r="AK3725" s="1" t="s">
        <v>9936</v>
      </c>
      <c r="AL3725" s="1" t="s">
        <v>443</v>
      </c>
      <c r="AM3725" s="1" t="s">
        <v>9603</v>
      </c>
      <c r="AT3725" s="1" t="s">
        <v>187</v>
      </c>
      <c r="AU3725" s="1" t="s">
        <v>10063</v>
      </c>
      <c r="AV3725" s="1" t="s">
        <v>5894</v>
      </c>
      <c r="AW3725" s="1" t="s">
        <v>10805</v>
      </c>
      <c r="BG3725" s="1" t="s">
        <v>363</v>
      </c>
      <c r="BH3725" s="1" t="s">
        <v>7491</v>
      </c>
      <c r="BI3725" s="1" t="s">
        <v>1147</v>
      </c>
      <c r="BJ3725" s="1" t="s">
        <v>9589</v>
      </c>
      <c r="BK3725" s="1" t="s">
        <v>46</v>
      </c>
      <c r="BL3725" s="1" t="s">
        <v>7417</v>
      </c>
      <c r="BM3725" s="1" t="s">
        <v>5895</v>
      </c>
      <c r="BN3725" s="1" t="s">
        <v>11908</v>
      </c>
      <c r="BO3725" s="1" t="s">
        <v>46</v>
      </c>
      <c r="BP3725" s="1" t="s">
        <v>7417</v>
      </c>
      <c r="BQ3725" s="1" t="s">
        <v>5896</v>
      </c>
      <c r="BR3725" s="1" t="s">
        <v>12539</v>
      </c>
      <c r="BS3725" s="1" t="s">
        <v>401</v>
      </c>
      <c r="BT3725" s="1" t="s">
        <v>9996</v>
      </c>
    </row>
    <row r="3726" spans="1:72" ht="13.5" customHeight="1">
      <c r="A3726" s="4" t="str">
        <f t="shared" si="112"/>
        <v>1702_각남면_0145</v>
      </c>
      <c r="B3726" s="1">
        <v>1702</v>
      </c>
      <c r="C3726" s="1" t="s">
        <v>12741</v>
      </c>
      <c r="D3726" s="1" t="s">
        <v>12742</v>
      </c>
      <c r="E3726" s="1">
        <v>3725</v>
      </c>
      <c r="F3726" s="1">
        <v>15</v>
      </c>
      <c r="G3726" s="1" t="s">
        <v>5877</v>
      </c>
      <c r="H3726" s="1" t="s">
        <v>7065</v>
      </c>
      <c r="I3726" s="1">
        <v>1</v>
      </c>
      <c r="L3726" s="1">
        <v>3</v>
      </c>
      <c r="M3726" s="1" t="s">
        <v>14725</v>
      </c>
      <c r="N3726" s="1" t="s">
        <v>14726</v>
      </c>
      <c r="S3726" s="1" t="s">
        <v>68</v>
      </c>
      <c r="T3726" s="1" t="s">
        <v>7222</v>
      </c>
      <c r="U3726" s="1" t="s">
        <v>3291</v>
      </c>
      <c r="V3726" s="1" t="s">
        <v>7502</v>
      </c>
      <c r="Y3726" s="1" t="s">
        <v>4264</v>
      </c>
      <c r="Z3726" s="1" t="s">
        <v>8930</v>
      </c>
      <c r="AC3726" s="1">
        <v>14</v>
      </c>
      <c r="AD3726" s="1" t="s">
        <v>159</v>
      </c>
      <c r="AE3726" s="1" t="s">
        <v>9777</v>
      </c>
    </row>
    <row r="3727" spans="1:72" ht="13.5" customHeight="1">
      <c r="A3727" s="4" t="str">
        <f t="shared" si="112"/>
        <v>1702_각남면_0145</v>
      </c>
      <c r="B3727" s="1">
        <v>1702</v>
      </c>
      <c r="C3727" s="1" t="s">
        <v>12741</v>
      </c>
      <c r="D3727" s="1" t="s">
        <v>12742</v>
      </c>
      <c r="E3727" s="1">
        <v>3726</v>
      </c>
      <c r="F3727" s="1">
        <v>15</v>
      </c>
      <c r="G3727" s="1" t="s">
        <v>5877</v>
      </c>
      <c r="H3727" s="1" t="s">
        <v>7065</v>
      </c>
      <c r="I3727" s="1">
        <v>1</v>
      </c>
      <c r="L3727" s="1">
        <v>3</v>
      </c>
      <c r="M3727" s="1" t="s">
        <v>14725</v>
      </c>
      <c r="N3727" s="1" t="s">
        <v>14726</v>
      </c>
      <c r="T3727" s="1" t="s">
        <v>15307</v>
      </c>
      <c r="U3727" s="1" t="s">
        <v>130</v>
      </c>
      <c r="V3727" s="1" t="s">
        <v>7309</v>
      </c>
      <c r="Y3727" s="1" t="s">
        <v>2736</v>
      </c>
      <c r="Z3727" s="1" t="s">
        <v>8490</v>
      </c>
      <c r="AF3727" s="1" t="s">
        <v>741</v>
      </c>
      <c r="AG3727" s="1" t="s">
        <v>9820</v>
      </c>
      <c r="AH3727" s="1" t="s">
        <v>5897</v>
      </c>
      <c r="AI3727" s="1" t="s">
        <v>9969</v>
      </c>
    </row>
    <row r="3728" spans="1:72" ht="13.5" customHeight="1">
      <c r="A3728" s="4" t="str">
        <f t="shared" si="112"/>
        <v>1702_각남면_0145</v>
      </c>
      <c r="B3728" s="1">
        <v>1702</v>
      </c>
      <c r="C3728" s="1" t="s">
        <v>12741</v>
      </c>
      <c r="D3728" s="1" t="s">
        <v>12742</v>
      </c>
      <c r="E3728" s="1">
        <v>3727</v>
      </c>
      <c r="F3728" s="1">
        <v>15</v>
      </c>
      <c r="G3728" s="1" t="s">
        <v>5877</v>
      </c>
      <c r="H3728" s="1" t="s">
        <v>7065</v>
      </c>
      <c r="I3728" s="1">
        <v>1</v>
      </c>
      <c r="L3728" s="1">
        <v>3</v>
      </c>
      <c r="M3728" s="1" t="s">
        <v>14725</v>
      </c>
      <c r="N3728" s="1" t="s">
        <v>14726</v>
      </c>
      <c r="S3728" s="1" t="s">
        <v>117</v>
      </c>
      <c r="T3728" s="1" t="s">
        <v>7223</v>
      </c>
      <c r="W3728" s="1" t="s">
        <v>166</v>
      </c>
      <c r="X3728" s="1" t="s">
        <v>7754</v>
      </c>
      <c r="Y3728" s="1" t="s">
        <v>88</v>
      </c>
      <c r="Z3728" s="1" t="s">
        <v>7814</v>
      </c>
      <c r="AC3728" s="1">
        <v>20</v>
      </c>
      <c r="AD3728" s="1" t="s">
        <v>263</v>
      </c>
      <c r="AE3728" s="1" t="s">
        <v>9787</v>
      </c>
      <c r="AF3728" s="1" t="s">
        <v>100</v>
      </c>
      <c r="AG3728" s="1" t="s">
        <v>9819</v>
      </c>
    </row>
    <row r="3729" spans="1:72" ht="13.5" customHeight="1">
      <c r="A3729" s="4" t="str">
        <f t="shared" si="112"/>
        <v>1702_각남면_0145</v>
      </c>
      <c r="B3729" s="1">
        <v>1702</v>
      </c>
      <c r="C3729" s="1" t="s">
        <v>12741</v>
      </c>
      <c r="D3729" s="1" t="s">
        <v>12742</v>
      </c>
      <c r="E3729" s="1">
        <v>3728</v>
      </c>
      <c r="F3729" s="1">
        <v>15</v>
      </c>
      <c r="G3729" s="1" t="s">
        <v>5877</v>
      </c>
      <c r="H3729" s="1" t="s">
        <v>7065</v>
      </c>
      <c r="I3729" s="1">
        <v>1</v>
      </c>
      <c r="L3729" s="1">
        <v>4</v>
      </c>
      <c r="M3729" s="1" t="s">
        <v>14976</v>
      </c>
      <c r="N3729" s="1" t="s">
        <v>14977</v>
      </c>
      <c r="T3729" s="1" t="s">
        <v>14194</v>
      </c>
      <c r="U3729" s="1" t="s">
        <v>5898</v>
      </c>
      <c r="V3729" s="1" t="s">
        <v>7669</v>
      </c>
      <c r="W3729" s="1" t="s">
        <v>1067</v>
      </c>
      <c r="X3729" s="1" t="s">
        <v>7775</v>
      </c>
      <c r="Y3729" s="1" t="s">
        <v>1591</v>
      </c>
      <c r="Z3729" s="1" t="s">
        <v>8192</v>
      </c>
      <c r="AC3729" s="1">
        <v>35</v>
      </c>
      <c r="AD3729" s="1" t="s">
        <v>135</v>
      </c>
      <c r="AE3729" s="1" t="s">
        <v>9773</v>
      </c>
      <c r="AJ3729" s="1" t="s">
        <v>17</v>
      </c>
      <c r="AK3729" s="1" t="s">
        <v>9936</v>
      </c>
      <c r="AL3729" s="1" t="s">
        <v>443</v>
      </c>
      <c r="AM3729" s="1" t="s">
        <v>9603</v>
      </c>
      <c r="AT3729" s="1" t="s">
        <v>247</v>
      </c>
      <c r="AU3729" s="1" t="s">
        <v>7367</v>
      </c>
      <c r="AV3729" s="1" t="s">
        <v>4422</v>
      </c>
      <c r="AW3729" s="1" t="s">
        <v>9416</v>
      </c>
      <c r="BG3729" s="1" t="s">
        <v>189</v>
      </c>
      <c r="BH3729" s="1" t="s">
        <v>7414</v>
      </c>
      <c r="BI3729" s="1" t="s">
        <v>5831</v>
      </c>
      <c r="BJ3729" s="1" t="s">
        <v>11440</v>
      </c>
      <c r="BK3729" s="1" t="s">
        <v>46</v>
      </c>
      <c r="BL3729" s="1" t="s">
        <v>7417</v>
      </c>
      <c r="BM3729" s="1" t="s">
        <v>2614</v>
      </c>
      <c r="BN3729" s="1" t="s">
        <v>9743</v>
      </c>
      <c r="BO3729" s="1" t="s">
        <v>1963</v>
      </c>
      <c r="BP3729" s="1" t="s">
        <v>7442</v>
      </c>
      <c r="BQ3729" s="1" t="s">
        <v>5899</v>
      </c>
      <c r="BR3729" s="1" t="s">
        <v>12542</v>
      </c>
      <c r="BS3729" s="1" t="s">
        <v>90</v>
      </c>
      <c r="BT3729" s="1" t="s">
        <v>9993</v>
      </c>
    </row>
    <row r="3730" spans="1:72" ht="13.5" customHeight="1">
      <c r="A3730" s="4" t="str">
        <f t="shared" si="112"/>
        <v>1702_각남면_0145</v>
      </c>
      <c r="B3730" s="1">
        <v>1702</v>
      </c>
      <c r="C3730" s="1" t="s">
        <v>12741</v>
      </c>
      <c r="D3730" s="1" t="s">
        <v>12742</v>
      </c>
      <c r="E3730" s="1">
        <v>3729</v>
      </c>
      <c r="F3730" s="1">
        <v>15</v>
      </c>
      <c r="G3730" s="1" t="s">
        <v>5877</v>
      </c>
      <c r="H3730" s="1" t="s">
        <v>7065</v>
      </c>
      <c r="I3730" s="1">
        <v>1</v>
      </c>
      <c r="L3730" s="1">
        <v>4</v>
      </c>
      <c r="M3730" s="1" t="s">
        <v>14976</v>
      </c>
      <c r="N3730" s="1" t="s">
        <v>14977</v>
      </c>
      <c r="S3730" s="1" t="s">
        <v>49</v>
      </c>
      <c r="T3730" s="1" t="s">
        <v>2878</v>
      </c>
      <c r="W3730" s="1" t="s">
        <v>76</v>
      </c>
      <c r="X3730" s="1" t="s">
        <v>12974</v>
      </c>
      <c r="Y3730" s="1" t="s">
        <v>88</v>
      </c>
      <c r="Z3730" s="1" t="s">
        <v>7814</v>
      </c>
      <c r="AC3730" s="1">
        <v>37</v>
      </c>
      <c r="AD3730" s="1" t="s">
        <v>116</v>
      </c>
      <c r="AE3730" s="1" t="s">
        <v>9770</v>
      </c>
      <c r="AJ3730" s="1" t="s">
        <v>17</v>
      </c>
      <c r="AK3730" s="1" t="s">
        <v>9936</v>
      </c>
      <c r="AL3730" s="1" t="s">
        <v>79</v>
      </c>
      <c r="AM3730" s="1" t="s">
        <v>13206</v>
      </c>
      <c r="AT3730" s="1" t="s">
        <v>868</v>
      </c>
      <c r="AU3730" s="1" t="s">
        <v>7360</v>
      </c>
      <c r="AV3730" s="1" t="s">
        <v>5900</v>
      </c>
      <c r="AW3730" s="1" t="s">
        <v>8621</v>
      </c>
      <c r="BG3730" s="1" t="s">
        <v>5901</v>
      </c>
      <c r="BH3730" s="1" t="s">
        <v>11108</v>
      </c>
      <c r="BI3730" s="1" t="s">
        <v>1498</v>
      </c>
      <c r="BJ3730" s="1" t="s">
        <v>8158</v>
      </c>
      <c r="BK3730" s="1" t="s">
        <v>189</v>
      </c>
      <c r="BL3730" s="1" t="s">
        <v>7414</v>
      </c>
      <c r="BM3730" s="1" t="s">
        <v>5073</v>
      </c>
      <c r="BN3730" s="1" t="s">
        <v>7785</v>
      </c>
      <c r="BO3730" s="1" t="s">
        <v>46</v>
      </c>
      <c r="BP3730" s="1" t="s">
        <v>7417</v>
      </c>
      <c r="BQ3730" s="1" t="s">
        <v>1687</v>
      </c>
      <c r="BR3730" s="1" t="s">
        <v>13672</v>
      </c>
      <c r="BS3730" s="1" t="s">
        <v>79</v>
      </c>
      <c r="BT3730" s="1" t="s">
        <v>14129</v>
      </c>
    </row>
    <row r="3731" spans="1:72" ht="13.5" customHeight="1">
      <c r="A3731" s="4" t="str">
        <f t="shared" si="112"/>
        <v>1702_각남면_0145</v>
      </c>
      <c r="B3731" s="1">
        <v>1702</v>
      </c>
      <c r="C3731" s="1" t="s">
        <v>12741</v>
      </c>
      <c r="D3731" s="1" t="s">
        <v>12742</v>
      </c>
      <c r="E3731" s="1">
        <v>3730</v>
      </c>
      <c r="F3731" s="1">
        <v>15</v>
      </c>
      <c r="G3731" s="1" t="s">
        <v>5877</v>
      </c>
      <c r="H3731" s="1" t="s">
        <v>7065</v>
      </c>
      <c r="I3731" s="1">
        <v>1</v>
      </c>
      <c r="L3731" s="1">
        <v>4</v>
      </c>
      <c r="M3731" s="1" t="s">
        <v>14976</v>
      </c>
      <c r="N3731" s="1" t="s">
        <v>14977</v>
      </c>
      <c r="S3731" s="1" t="s">
        <v>68</v>
      </c>
      <c r="T3731" s="1" t="s">
        <v>7222</v>
      </c>
      <c r="U3731" s="1" t="s">
        <v>5902</v>
      </c>
      <c r="V3731" s="1" t="s">
        <v>7670</v>
      </c>
      <c r="Y3731" s="1" t="s">
        <v>2498</v>
      </c>
      <c r="Z3731" s="1" t="s">
        <v>8430</v>
      </c>
      <c r="AC3731" s="1">
        <v>11</v>
      </c>
      <c r="AD3731" s="1" t="s">
        <v>313</v>
      </c>
      <c r="AE3731" s="1" t="s">
        <v>9793</v>
      </c>
    </row>
    <row r="3732" spans="1:72" ht="13.5" customHeight="1">
      <c r="A3732" s="4" t="str">
        <f t="shared" si="112"/>
        <v>1702_각남면_0145</v>
      </c>
      <c r="B3732" s="1">
        <v>1702</v>
      </c>
      <c r="C3732" s="1" t="s">
        <v>12741</v>
      </c>
      <c r="D3732" s="1" t="s">
        <v>12742</v>
      </c>
      <c r="E3732" s="1">
        <v>3731</v>
      </c>
      <c r="F3732" s="1">
        <v>15</v>
      </c>
      <c r="G3732" s="1" t="s">
        <v>5877</v>
      </c>
      <c r="H3732" s="1" t="s">
        <v>7065</v>
      </c>
      <c r="I3732" s="1">
        <v>1</v>
      </c>
      <c r="L3732" s="1">
        <v>5</v>
      </c>
      <c r="M3732" s="1" t="s">
        <v>15214</v>
      </c>
      <c r="N3732" s="1" t="s">
        <v>15215</v>
      </c>
      <c r="T3732" s="1" t="s">
        <v>14194</v>
      </c>
      <c r="U3732" s="1" t="s">
        <v>5902</v>
      </c>
      <c r="V3732" s="1" t="s">
        <v>7670</v>
      </c>
      <c r="W3732" s="1" t="s">
        <v>1067</v>
      </c>
      <c r="X3732" s="1" t="s">
        <v>7775</v>
      </c>
      <c r="Y3732" s="1" t="s">
        <v>778</v>
      </c>
      <c r="Z3732" s="1" t="s">
        <v>7968</v>
      </c>
      <c r="AC3732" s="1">
        <v>33</v>
      </c>
      <c r="AD3732" s="1" t="s">
        <v>380</v>
      </c>
      <c r="AE3732" s="1" t="s">
        <v>9798</v>
      </c>
      <c r="AJ3732" s="1" t="s">
        <v>17</v>
      </c>
      <c r="AK3732" s="1" t="s">
        <v>9936</v>
      </c>
      <c r="AL3732" s="1" t="s">
        <v>443</v>
      </c>
      <c r="AM3732" s="1" t="s">
        <v>9603</v>
      </c>
      <c r="AT3732" s="1" t="s">
        <v>247</v>
      </c>
      <c r="AU3732" s="1" t="s">
        <v>7367</v>
      </c>
      <c r="AV3732" s="1" t="s">
        <v>3373</v>
      </c>
      <c r="AW3732" s="1" t="s">
        <v>9416</v>
      </c>
      <c r="BG3732" s="1" t="s">
        <v>363</v>
      </c>
      <c r="BH3732" s="1" t="s">
        <v>7491</v>
      </c>
      <c r="BI3732" s="1" t="s">
        <v>5831</v>
      </c>
      <c r="BJ3732" s="1" t="s">
        <v>11440</v>
      </c>
      <c r="BK3732" s="1" t="s">
        <v>46</v>
      </c>
      <c r="BL3732" s="1" t="s">
        <v>7417</v>
      </c>
      <c r="BM3732" s="1" t="s">
        <v>2614</v>
      </c>
      <c r="BN3732" s="1" t="s">
        <v>9743</v>
      </c>
      <c r="BO3732" s="1" t="s">
        <v>1963</v>
      </c>
      <c r="BP3732" s="1" t="s">
        <v>7442</v>
      </c>
      <c r="BQ3732" s="1" t="s">
        <v>5899</v>
      </c>
      <c r="BR3732" s="1" t="s">
        <v>12542</v>
      </c>
      <c r="BS3732" s="1" t="s">
        <v>90</v>
      </c>
      <c r="BT3732" s="1" t="s">
        <v>9993</v>
      </c>
    </row>
    <row r="3733" spans="1:72" ht="13.5" customHeight="1">
      <c r="A3733" s="4" t="str">
        <f t="shared" si="112"/>
        <v>1702_각남면_0145</v>
      </c>
      <c r="B3733" s="1">
        <v>1702</v>
      </c>
      <c r="C3733" s="1" t="s">
        <v>12741</v>
      </c>
      <c r="D3733" s="1" t="s">
        <v>12742</v>
      </c>
      <c r="E3733" s="1">
        <v>3732</v>
      </c>
      <c r="F3733" s="1">
        <v>15</v>
      </c>
      <c r="G3733" s="1" t="s">
        <v>5877</v>
      </c>
      <c r="H3733" s="1" t="s">
        <v>7065</v>
      </c>
      <c r="I3733" s="1">
        <v>1</v>
      </c>
      <c r="L3733" s="1">
        <v>5</v>
      </c>
      <c r="M3733" s="1" t="s">
        <v>15214</v>
      </c>
      <c r="N3733" s="1" t="s">
        <v>15215</v>
      </c>
      <c r="S3733" s="1" t="s">
        <v>49</v>
      </c>
      <c r="T3733" s="1" t="s">
        <v>2878</v>
      </c>
      <c r="W3733" s="1" t="s">
        <v>303</v>
      </c>
      <c r="X3733" s="1" t="s">
        <v>7757</v>
      </c>
      <c r="Y3733" s="1" t="s">
        <v>88</v>
      </c>
      <c r="Z3733" s="1" t="s">
        <v>7814</v>
      </c>
      <c r="AC3733" s="1">
        <v>31</v>
      </c>
      <c r="AD3733" s="1" t="s">
        <v>607</v>
      </c>
      <c r="AE3733" s="1" t="s">
        <v>9809</v>
      </c>
      <c r="AJ3733" s="1" t="s">
        <v>17</v>
      </c>
      <c r="AK3733" s="1" t="s">
        <v>9936</v>
      </c>
      <c r="AL3733" s="1" t="s">
        <v>149</v>
      </c>
      <c r="AM3733" s="1" t="s">
        <v>9962</v>
      </c>
      <c r="AT3733" s="1" t="s">
        <v>46</v>
      </c>
      <c r="AU3733" s="1" t="s">
        <v>7417</v>
      </c>
      <c r="AV3733" s="1" t="s">
        <v>792</v>
      </c>
      <c r="AW3733" s="1" t="s">
        <v>9101</v>
      </c>
      <c r="BG3733" s="1" t="s">
        <v>189</v>
      </c>
      <c r="BH3733" s="1" t="s">
        <v>7414</v>
      </c>
      <c r="BI3733" s="1" t="s">
        <v>5903</v>
      </c>
      <c r="BJ3733" s="1" t="s">
        <v>11441</v>
      </c>
      <c r="BK3733" s="1" t="s">
        <v>189</v>
      </c>
      <c r="BL3733" s="1" t="s">
        <v>7414</v>
      </c>
      <c r="BM3733" s="1" t="s">
        <v>1442</v>
      </c>
      <c r="BN3733" s="1" t="s">
        <v>10373</v>
      </c>
      <c r="BO3733" s="1" t="s">
        <v>46</v>
      </c>
      <c r="BP3733" s="1" t="s">
        <v>7417</v>
      </c>
      <c r="BQ3733" s="1" t="s">
        <v>5904</v>
      </c>
      <c r="BR3733" s="1" t="s">
        <v>12543</v>
      </c>
      <c r="BS3733" s="1" t="s">
        <v>416</v>
      </c>
      <c r="BT3733" s="1" t="s">
        <v>8868</v>
      </c>
    </row>
    <row r="3734" spans="1:72" ht="13.5" customHeight="1">
      <c r="A3734" s="4" t="str">
        <f t="shared" si="112"/>
        <v>1702_각남면_0145</v>
      </c>
      <c r="B3734" s="1">
        <v>1702</v>
      </c>
      <c r="C3734" s="1" t="s">
        <v>12741</v>
      </c>
      <c r="D3734" s="1" t="s">
        <v>12742</v>
      </c>
      <c r="E3734" s="1">
        <v>3733</v>
      </c>
      <c r="F3734" s="1">
        <v>15</v>
      </c>
      <c r="G3734" s="1" t="s">
        <v>5877</v>
      </c>
      <c r="H3734" s="1" t="s">
        <v>7065</v>
      </c>
      <c r="I3734" s="1">
        <v>1</v>
      </c>
      <c r="L3734" s="1">
        <v>5</v>
      </c>
      <c r="M3734" s="1" t="s">
        <v>15214</v>
      </c>
      <c r="N3734" s="1" t="s">
        <v>15215</v>
      </c>
      <c r="S3734" s="1" t="s">
        <v>68</v>
      </c>
      <c r="T3734" s="1" t="s">
        <v>7222</v>
      </c>
      <c r="Y3734" s="1" t="s">
        <v>3492</v>
      </c>
      <c r="Z3734" s="1" t="s">
        <v>8691</v>
      </c>
      <c r="AF3734" s="1" t="s">
        <v>368</v>
      </c>
      <c r="AG3734" s="1" t="s">
        <v>9826</v>
      </c>
    </row>
    <row r="3735" spans="1:72" ht="13.5" customHeight="1">
      <c r="A3735" s="4" t="str">
        <f t="shared" si="112"/>
        <v>1702_각남면_0145</v>
      </c>
      <c r="B3735" s="1">
        <v>1702</v>
      </c>
      <c r="C3735" s="1" t="s">
        <v>12741</v>
      </c>
      <c r="D3735" s="1" t="s">
        <v>12742</v>
      </c>
      <c r="E3735" s="1">
        <v>3734</v>
      </c>
      <c r="F3735" s="1">
        <v>15</v>
      </c>
      <c r="G3735" s="1" t="s">
        <v>5877</v>
      </c>
      <c r="H3735" s="1" t="s">
        <v>7065</v>
      </c>
      <c r="I3735" s="1">
        <v>1</v>
      </c>
      <c r="L3735" s="1">
        <v>5</v>
      </c>
      <c r="M3735" s="1" t="s">
        <v>15214</v>
      </c>
      <c r="N3735" s="1" t="s">
        <v>15215</v>
      </c>
      <c r="S3735" s="1" t="s">
        <v>367</v>
      </c>
      <c r="T3735" s="1" t="s">
        <v>12826</v>
      </c>
      <c r="Y3735" s="1" t="s">
        <v>3373</v>
      </c>
      <c r="Z3735" s="1" t="s">
        <v>9416</v>
      </c>
      <c r="AC3735" s="1">
        <v>82</v>
      </c>
      <c r="AD3735" s="1" t="s">
        <v>465</v>
      </c>
      <c r="AE3735" s="1" t="s">
        <v>9802</v>
      </c>
    </row>
    <row r="3736" spans="1:72" ht="13.5" customHeight="1">
      <c r="A3736" s="4" t="str">
        <f t="shared" si="112"/>
        <v>1702_각남면_0145</v>
      </c>
      <c r="B3736" s="1">
        <v>1702</v>
      </c>
      <c r="C3736" s="1" t="s">
        <v>12741</v>
      </c>
      <c r="D3736" s="1" t="s">
        <v>12742</v>
      </c>
      <c r="E3736" s="1">
        <v>3735</v>
      </c>
      <c r="F3736" s="1">
        <v>15</v>
      </c>
      <c r="G3736" s="1" t="s">
        <v>5877</v>
      </c>
      <c r="H3736" s="1" t="s">
        <v>7065</v>
      </c>
      <c r="I3736" s="1">
        <v>1</v>
      </c>
      <c r="L3736" s="1">
        <v>5</v>
      </c>
      <c r="M3736" s="1" t="s">
        <v>15214</v>
      </c>
      <c r="N3736" s="1" t="s">
        <v>15215</v>
      </c>
      <c r="S3736" s="1" t="s">
        <v>280</v>
      </c>
      <c r="T3736" s="1" t="s">
        <v>7228</v>
      </c>
      <c r="W3736" s="1" t="s">
        <v>87</v>
      </c>
      <c r="X3736" s="1" t="s">
        <v>7750</v>
      </c>
      <c r="Y3736" s="1" t="s">
        <v>88</v>
      </c>
      <c r="Z3736" s="1" t="s">
        <v>7814</v>
      </c>
      <c r="AC3736" s="1">
        <v>67</v>
      </c>
      <c r="AD3736" s="1" t="s">
        <v>74</v>
      </c>
      <c r="AE3736" s="1" t="s">
        <v>9766</v>
      </c>
    </row>
    <row r="3737" spans="1:72" ht="13.5" customHeight="1">
      <c r="A3737" s="4" t="str">
        <f t="shared" si="112"/>
        <v>1702_각남면_0145</v>
      </c>
      <c r="B3737" s="1">
        <v>1702</v>
      </c>
      <c r="C3737" s="1" t="s">
        <v>12741</v>
      </c>
      <c r="D3737" s="1" t="s">
        <v>12742</v>
      </c>
      <c r="E3737" s="1">
        <v>3736</v>
      </c>
      <c r="F3737" s="1">
        <v>15</v>
      </c>
      <c r="G3737" s="1" t="s">
        <v>5877</v>
      </c>
      <c r="H3737" s="1" t="s">
        <v>7065</v>
      </c>
      <c r="I3737" s="1">
        <v>1</v>
      </c>
      <c r="L3737" s="1">
        <v>5</v>
      </c>
      <c r="M3737" s="1" t="s">
        <v>15214</v>
      </c>
      <c r="N3737" s="1" t="s">
        <v>15215</v>
      </c>
      <c r="S3737" s="1" t="s">
        <v>64</v>
      </c>
      <c r="T3737" s="1" t="s">
        <v>7221</v>
      </c>
      <c r="Y3737" s="1" t="s">
        <v>88</v>
      </c>
      <c r="Z3737" s="1" t="s">
        <v>7814</v>
      </c>
      <c r="AC3737" s="1">
        <v>2</v>
      </c>
      <c r="AD3737" s="1" t="s">
        <v>99</v>
      </c>
      <c r="AE3737" s="1" t="s">
        <v>9768</v>
      </c>
      <c r="AF3737" s="1" t="s">
        <v>100</v>
      </c>
      <c r="AG3737" s="1" t="s">
        <v>9819</v>
      </c>
    </row>
    <row r="3738" spans="1:72" ht="13.5" customHeight="1">
      <c r="A3738" s="4" t="str">
        <f t="shared" si="112"/>
        <v>1702_각남면_0145</v>
      </c>
      <c r="B3738" s="1">
        <v>1702</v>
      </c>
      <c r="C3738" s="1" t="s">
        <v>12741</v>
      </c>
      <c r="D3738" s="1" t="s">
        <v>12742</v>
      </c>
      <c r="E3738" s="1">
        <v>3737</v>
      </c>
      <c r="F3738" s="1">
        <v>15</v>
      </c>
      <c r="G3738" s="1" t="s">
        <v>5877</v>
      </c>
      <c r="H3738" s="1" t="s">
        <v>7065</v>
      </c>
      <c r="I3738" s="1">
        <v>2</v>
      </c>
      <c r="J3738" s="1" t="s">
        <v>5905</v>
      </c>
      <c r="K3738" s="1" t="s">
        <v>12782</v>
      </c>
      <c r="L3738" s="1">
        <v>1</v>
      </c>
      <c r="M3738" s="1" t="s">
        <v>5905</v>
      </c>
      <c r="N3738" s="1" t="s">
        <v>14230</v>
      </c>
      <c r="T3738" s="1" t="s">
        <v>14194</v>
      </c>
      <c r="U3738" s="1" t="s">
        <v>467</v>
      </c>
      <c r="V3738" s="1" t="s">
        <v>7337</v>
      </c>
      <c r="W3738" s="1" t="s">
        <v>148</v>
      </c>
      <c r="X3738" s="1" t="s">
        <v>11263</v>
      </c>
      <c r="Y3738" s="1" t="s">
        <v>1667</v>
      </c>
      <c r="Z3738" s="1" t="s">
        <v>8211</v>
      </c>
      <c r="AC3738" s="1">
        <v>33</v>
      </c>
      <c r="AD3738" s="1" t="s">
        <v>380</v>
      </c>
      <c r="AE3738" s="1" t="s">
        <v>9798</v>
      </c>
      <c r="AJ3738" s="1" t="s">
        <v>17</v>
      </c>
      <c r="AK3738" s="1" t="s">
        <v>9936</v>
      </c>
      <c r="AL3738" s="1" t="s">
        <v>416</v>
      </c>
      <c r="AM3738" s="1" t="s">
        <v>8868</v>
      </c>
      <c r="AT3738" s="1" t="s">
        <v>46</v>
      </c>
      <c r="AU3738" s="1" t="s">
        <v>7417</v>
      </c>
      <c r="AV3738" s="1" t="s">
        <v>3406</v>
      </c>
      <c r="AW3738" s="1" t="s">
        <v>8917</v>
      </c>
      <c r="BG3738" s="1" t="s">
        <v>46</v>
      </c>
      <c r="BH3738" s="1" t="s">
        <v>7417</v>
      </c>
      <c r="BI3738" s="1" t="s">
        <v>2653</v>
      </c>
      <c r="BJ3738" s="1" t="s">
        <v>10483</v>
      </c>
      <c r="BK3738" s="1" t="s">
        <v>46</v>
      </c>
      <c r="BL3738" s="1" t="s">
        <v>7417</v>
      </c>
      <c r="BM3738" s="1" t="s">
        <v>5906</v>
      </c>
      <c r="BN3738" s="1" t="s">
        <v>11444</v>
      </c>
      <c r="BO3738" s="1" t="s">
        <v>46</v>
      </c>
      <c r="BP3738" s="1" t="s">
        <v>7417</v>
      </c>
      <c r="BQ3738" s="1" t="s">
        <v>15580</v>
      </c>
      <c r="BR3738" s="1" t="s">
        <v>12544</v>
      </c>
      <c r="BS3738" s="1" t="s">
        <v>401</v>
      </c>
      <c r="BT3738" s="1" t="s">
        <v>9996</v>
      </c>
    </row>
    <row r="3739" spans="1:72" ht="13.5" customHeight="1">
      <c r="A3739" s="4" t="str">
        <f t="shared" si="112"/>
        <v>1702_각남면_0145</v>
      </c>
      <c r="B3739" s="1">
        <v>1702</v>
      </c>
      <c r="C3739" s="1" t="s">
        <v>12741</v>
      </c>
      <c r="D3739" s="1" t="s">
        <v>12742</v>
      </c>
      <c r="E3739" s="1">
        <v>3738</v>
      </c>
      <c r="F3739" s="1">
        <v>15</v>
      </c>
      <c r="G3739" s="1" t="s">
        <v>5877</v>
      </c>
      <c r="H3739" s="1" t="s">
        <v>7065</v>
      </c>
      <c r="I3739" s="1">
        <v>2</v>
      </c>
      <c r="L3739" s="1">
        <v>1</v>
      </c>
      <c r="M3739" s="1" t="s">
        <v>5905</v>
      </c>
      <c r="N3739" s="1" t="s">
        <v>14230</v>
      </c>
      <c r="S3739" s="1" t="s">
        <v>49</v>
      </c>
      <c r="T3739" s="1" t="s">
        <v>2878</v>
      </c>
      <c r="W3739" s="1" t="s">
        <v>166</v>
      </c>
      <c r="X3739" s="1" t="s">
        <v>7754</v>
      </c>
      <c r="Y3739" s="1" t="s">
        <v>88</v>
      </c>
      <c r="Z3739" s="1" t="s">
        <v>7814</v>
      </c>
      <c r="AC3739" s="1">
        <v>28</v>
      </c>
      <c r="AD3739" s="1" t="s">
        <v>650</v>
      </c>
      <c r="AE3739" s="1" t="s">
        <v>9810</v>
      </c>
      <c r="AJ3739" s="1" t="s">
        <v>17</v>
      </c>
      <c r="AK3739" s="1" t="s">
        <v>9936</v>
      </c>
      <c r="AL3739" s="1" t="s">
        <v>97</v>
      </c>
      <c r="AM3739" s="1" t="s">
        <v>9880</v>
      </c>
      <c r="AT3739" s="1" t="s">
        <v>187</v>
      </c>
      <c r="AU3739" s="1" t="s">
        <v>10063</v>
      </c>
      <c r="AV3739" s="1" t="s">
        <v>4563</v>
      </c>
      <c r="AW3739" s="1" t="s">
        <v>9024</v>
      </c>
      <c r="BG3739" s="1" t="s">
        <v>187</v>
      </c>
      <c r="BH3739" s="1" t="s">
        <v>10063</v>
      </c>
      <c r="BI3739" s="1" t="s">
        <v>3299</v>
      </c>
      <c r="BJ3739" s="1" t="s">
        <v>10613</v>
      </c>
      <c r="BK3739" s="1" t="s">
        <v>46</v>
      </c>
      <c r="BL3739" s="1" t="s">
        <v>7417</v>
      </c>
      <c r="BM3739" s="1" t="s">
        <v>15886</v>
      </c>
      <c r="BN3739" s="1" t="s">
        <v>13595</v>
      </c>
      <c r="BO3739" s="1" t="s">
        <v>46</v>
      </c>
      <c r="BP3739" s="1" t="s">
        <v>7417</v>
      </c>
      <c r="BQ3739" s="1" t="s">
        <v>3300</v>
      </c>
      <c r="BR3739" s="1" t="s">
        <v>12300</v>
      </c>
      <c r="BS3739" s="1" t="s">
        <v>1916</v>
      </c>
      <c r="BT3739" s="1" t="s">
        <v>10007</v>
      </c>
    </row>
    <row r="3740" spans="1:72" ht="13.5" customHeight="1">
      <c r="A3740" s="4" t="str">
        <f t="shared" si="112"/>
        <v>1702_각남면_0145</v>
      </c>
      <c r="B3740" s="1">
        <v>1702</v>
      </c>
      <c r="C3740" s="1" t="s">
        <v>12741</v>
      </c>
      <c r="D3740" s="1" t="s">
        <v>12742</v>
      </c>
      <c r="E3740" s="1">
        <v>3739</v>
      </c>
      <c r="F3740" s="1">
        <v>15</v>
      </c>
      <c r="G3740" s="1" t="s">
        <v>5877</v>
      </c>
      <c r="H3740" s="1" t="s">
        <v>7065</v>
      </c>
      <c r="I3740" s="1">
        <v>2</v>
      </c>
      <c r="L3740" s="1">
        <v>1</v>
      </c>
      <c r="M3740" s="1" t="s">
        <v>5905</v>
      </c>
      <c r="N3740" s="1" t="s">
        <v>14230</v>
      </c>
      <c r="S3740" s="1" t="s">
        <v>494</v>
      </c>
      <c r="T3740" s="1" t="s">
        <v>7234</v>
      </c>
      <c r="Y3740" s="1" t="s">
        <v>1352</v>
      </c>
      <c r="Z3740" s="1" t="s">
        <v>8113</v>
      </c>
      <c r="AF3740" s="1" t="s">
        <v>66</v>
      </c>
      <c r="AG3740" s="1" t="s">
        <v>9818</v>
      </c>
    </row>
    <row r="3741" spans="1:72" ht="13.5" customHeight="1">
      <c r="A3741" s="4" t="str">
        <f t="shared" si="112"/>
        <v>1702_각남면_0145</v>
      </c>
      <c r="B3741" s="1">
        <v>1702</v>
      </c>
      <c r="C3741" s="1" t="s">
        <v>12741</v>
      </c>
      <c r="D3741" s="1" t="s">
        <v>12742</v>
      </c>
      <c r="E3741" s="1">
        <v>3740</v>
      </c>
      <c r="F3741" s="1">
        <v>15</v>
      </c>
      <c r="G3741" s="1" t="s">
        <v>5877</v>
      </c>
      <c r="H3741" s="1" t="s">
        <v>7065</v>
      </c>
      <c r="I3741" s="1">
        <v>2</v>
      </c>
      <c r="L3741" s="1">
        <v>1</v>
      </c>
      <c r="M3741" s="1" t="s">
        <v>5905</v>
      </c>
      <c r="N3741" s="1" t="s">
        <v>14230</v>
      </c>
      <c r="S3741" s="1" t="s">
        <v>494</v>
      </c>
      <c r="T3741" s="1" t="s">
        <v>7234</v>
      </c>
      <c r="Y3741" s="1" t="s">
        <v>617</v>
      </c>
      <c r="Z3741" s="1" t="s">
        <v>7926</v>
      </c>
      <c r="AF3741" s="1" t="s">
        <v>66</v>
      </c>
      <c r="AG3741" s="1" t="s">
        <v>9818</v>
      </c>
    </row>
    <row r="3742" spans="1:72" ht="13.5" customHeight="1">
      <c r="A3742" s="4" t="str">
        <f t="shared" si="112"/>
        <v>1702_각남면_0145</v>
      </c>
      <c r="B3742" s="1">
        <v>1702</v>
      </c>
      <c r="C3742" s="1" t="s">
        <v>12741</v>
      </c>
      <c r="D3742" s="1" t="s">
        <v>12742</v>
      </c>
      <c r="E3742" s="1">
        <v>3741</v>
      </c>
      <c r="F3742" s="1">
        <v>15</v>
      </c>
      <c r="G3742" s="1" t="s">
        <v>5877</v>
      </c>
      <c r="H3742" s="1" t="s">
        <v>7065</v>
      </c>
      <c r="I3742" s="1">
        <v>2</v>
      </c>
      <c r="L3742" s="1">
        <v>1</v>
      </c>
      <c r="M3742" s="1" t="s">
        <v>5905</v>
      </c>
      <c r="N3742" s="1" t="s">
        <v>14230</v>
      </c>
      <c r="S3742" s="1" t="s">
        <v>64</v>
      </c>
      <c r="T3742" s="1" t="s">
        <v>7221</v>
      </c>
      <c r="Y3742" s="1" t="s">
        <v>180</v>
      </c>
      <c r="Z3742" s="1" t="s">
        <v>7830</v>
      </c>
      <c r="AC3742" s="1">
        <v>2</v>
      </c>
      <c r="AD3742" s="1" t="s">
        <v>99</v>
      </c>
      <c r="AE3742" s="1" t="s">
        <v>9768</v>
      </c>
      <c r="AF3742" s="1" t="s">
        <v>100</v>
      </c>
      <c r="AG3742" s="1" t="s">
        <v>9819</v>
      </c>
    </row>
    <row r="3743" spans="1:72" ht="13.5" customHeight="1">
      <c r="A3743" s="4" t="str">
        <f t="shared" si="112"/>
        <v>1702_각남면_0145</v>
      </c>
      <c r="B3743" s="1">
        <v>1702</v>
      </c>
      <c r="C3743" s="1" t="s">
        <v>12741</v>
      </c>
      <c r="D3743" s="1" t="s">
        <v>12742</v>
      </c>
      <c r="E3743" s="1">
        <v>3742</v>
      </c>
      <c r="F3743" s="1">
        <v>15</v>
      </c>
      <c r="G3743" s="1" t="s">
        <v>5877</v>
      </c>
      <c r="H3743" s="1" t="s">
        <v>7065</v>
      </c>
      <c r="I3743" s="1">
        <v>2</v>
      </c>
      <c r="L3743" s="1">
        <v>1</v>
      </c>
      <c r="M3743" s="1" t="s">
        <v>5905</v>
      </c>
      <c r="N3743" s="1" t="s">
        <v>14230</v>
      </c>
      <c r="S3743" s="1" t="s">
        <v>68</v>
      </c>
      <c r="T3743" s="1" t="s">
        <v>7222</v>
      </c>
      <c r="Y3743" s="1" t="s">
        <v>1305</v>
      </c>
      <c r="Z3743" s="1" t="s">
        <v>8099</v>
      </c>
      <c r="AC3743" s="1">
        <v>3</v>
      </c>
      <c r="AD3743" s="1" t="s">
        <v>217</v>
      </c>
      <c r="AE3743" s="1" t="s">
        <v>9783</v>
      </c>
      <c r="AF3743" s="1" t="s">
        <v>100</v>
      </c>
      <c r="AG3743" s="1" t="s">
        <v>9819</v>
      </c>
    </row>
    <row r="3744" spans="1:72" ht="13.5" customHeight="1">
      <c r="A3744" s="4" t="str">
        <f t="shared" si="112"/>
        <v>1702_각남면_0145</v>
      </c>
      <c r="B3744" s="1">
        <v>1702</v>
      </c>
      <c r="C3744" s="1" t="s">
        <v>12741</v>
      </c>
      <c r="D3744" s="1" t="s">
        <v>12742</v>
      </c>
      <c r="E3744" s="1">
        <v>3743</v>
      </c>
      <c r="F3744" s="1">
        <v>15</v>
      </c>
      <c r="G3744" s="1" t="s">
        <v>5877</v>
      </c>
      <c r="H3744" s="1" t="s">
        <v>7065</v>
      </c>
      <c r="I3744" s="1">
        <v>2</v>
      </c>
      <c r="L3744" s="1">
        <v>2</v>
      </c>
      <c r="M3744" s="1" t="s">
        <v>14459</v>
      </c>
      <c r="N3744" s="1" t="s">
        <v>14460</v>
      </c>
      <c r="T3744" s="1" t="s">
        <v>14194</v>
      </c>
      <c r="U3744" s="1" t="s">
        <v>5898</v>
      </c>
      <c r="V3744" s="1" t="s">
        <v>7669</v>
      </c>
      <c r="W3744" s="1" t="s">
        <v>500</v>
      </c>
      <c r="X3744" s="1" t="s">
        <v>7765</v>
      </c>
      <c r="Y3744" s="1" t="s">
        <v>1938</v>
      </c>
      <c r="Z3744" s="1" t="s">
        <v>8058</v>
      </c>
      <c r="AC3744" s="1">
        <v>66</v>
      </c>
      <c r="AD3744" s="1" t="s">
        <v>316</v>
      </c>
      <c r="AE3744" s="1" t="s">
        <v>9794</v>
      </c>
      <c r="AJ3744" s="1" t="s">
        <v>17</v>
      </c>
      <c r="AK3744" s="1" t="s">
        <v>9936</v>
      </c>
      <c r="AL3744" s="1" t="s">
        <v>310</v>
      </c>
      <c r="AM3744" s="1" t="s">
        <v>9995</v>
      </c>
      <c r="AT3744" s="1" t="s">
        <v>685</v>
      </c>
      <c r="AU3744" s="1" t="s">
        <v>13357</v>
      </c>
      <c r="AV3744" s="1" t="s">
        <v>4497</v>
      </c>
      <c r="AW3744" s="1" t="s">
        <v>8995</v>
      </c>
      <c r="BG3744" s="1" t="s">
        <v>3356</v>
      </c>
      <c r="BH3744" s="1" t="s">
        <v>10259</v>
      </c>
      <c r="BI3744" s="1" t="s">
        <v>5907</v>
      </c>
      <c r="BJ3744" s="1" t="s">
        <v>9367</v>
      </c>
      <c r="BK3744" s="1" t="s">
        <v>299</v>
      </c>
      <c r="BL3744" s="1" t="s">
        <v>7347</v>
      </c>
      <c r="BM3744" s="1" t="s">
        <v>15501</v>
      </c>
      <c r="BN3744" s="1" t="s">
        <v>8977</v>
      </c>
      <c r="BO3744" s="1" t="s">
        <v>275</v>
      </c>
      <c r="BP3744" s="1" t="s">
        <v>7699</v>
      </c>
      <c r="BQ3744" s="1" t="s">
        <v>5908</v>
      </c>
      <c r="BR3744" s="1" t="s">
        <v>13855</v>
      </c>
      <c r="BS3744" s="1" t="s">
        <v>79</v>
      </c>
      <c r="BT3744" s="1" t="s">
        <v>14129</v>
      </c>
    </row>
    <row r="3745" spans="1:72" ht="13.5" customHeight="1">
      <c r="A3745" s="4" t="str">
        <f t="shared" si="112"/>
        <v>1702_각남면_0145</v>
      </c>
      <c r="B3745" s="1">
        <v>1702</v>
      </c>
      <c r="C3745" s="1" t="s">
        <v>12741</v>
      </c>
      <c r="D3745" s="1" t="s">
        <v>12742</v>
      </c>
      <c r="E3745" s="1">
        <v>3744</v>
      </c>
      <c r="F3745" s="1">
        <v>15</v>
      </c>
      <c r="G3745" s="1" t="s">
        <v>5877</v>
      </c>
      <c r="H3745" s="1" t="s">
        <v>7065</v>
      </c>
      <c r="I3745" s="1">
        <v>2</v>
      </c>
      <c r="L3745" s="1">
        <v>2</v>
      </c>
      <c r="M3745" s="1" t="s">
        <v>14459</v>
      </c>
      <c r="N3745" s="1" t="s">
        <v>14460</v>
      </c>
      <c r="S3745" s="1" t="s">
        <v>49</v>
      </c>
      <c r="T3745" s="1" t="s">
        <v>2878</v>
      </c>
      <c r="W3745" s="1" t="s">
        <v>148</v>
      </c>
      <c r="X3745" s="1" t="s">
        <v>11263</v>
      </c>
      <c r="Y3745" s="1" t="s">
        <v>88</v>
      </c>
      <c r="Z3745" s="1" t="s">
        <v>7814</v>
      </c>
      <c r="AC3745" s="1">
        <v>45</v>
      </c>
      <c r="AD3745" s="1" t="s">
        <v>203</v>
      </c>
      <c r="AE3745" s="1" t="s">
        <v>9782</v>
      </c>
      <c r="AJ3745" s="1" t="s">
        <v>17</v>
      </c>
      <c r="AK3745" s="1" t="s">
        <v>9936</v>
      </c>
      <c r="AL3745" s="1" t="s">
        <v>416</v>
      </c>
      <c r="AM3745" s="1" t="s">
        <v>8868</v>
      </c>
      <c r="AT3745" s="1" t="s">
        <v>481</v>
      </c>
      <c r="AU3745" s="1" t="s">
        <v>7339</v>
      </c>
      <c r="AV3745" s="1" t="s">
        <v>3738</v>
      </c>
      <c r="AW3745" s="1" t="s">
        <v>7812</v>
      </c>
      <c r="BG3745" s="1" t="s">
        <v>233</v>
      </c>
      <c r="BH3745" s="1" t="s">
        <v>7467</v>
      </c>
      <c r="BI3745" s="1" t="s">
        <v>931</v>
      </c>
      <c r="BJ3745" s="1" t="s">
        <v>11158</v>
      </c>
      <c r="BK3745" s="1" t="s">
        <v>107</v>
      </c>
      <c r="BL3745" s="1" t="s">
        <v>13368</v>
      </c>
      <c r="BM3745" s="1" t="s">
        <v>3659</v>
      </c>
      <c r="BN3745" s="1" t="s">
        <v>10647</v>
      </c>
      <c r="BO3745" s="1" t="s">
        <v>1963</v>
      </c>
      <c r="BP3745" s="1" t="s">
        <v>7442</v>
      </c>
      <c r="BQ3745" s="1" t="s">
        <v>5899</v>
      </c>
      <c r="BR3745" s="1" t="s">
        <v>12542</v>
      </c>
      <c r="BS3745" s="1" t="s">
        <v>90</v>
      </c>
      <c r="BT3745" s="1" t="s">
        <v>9993</v>
      </c>
    </row>
    <row r="3746" spans="1:72" ht="13.5" customHeight="1">
      <c r="A3746" s="4" t="str">
        <f t="shared" ref="A3746:A3769" si="113">HYPERLINK("http://kyu.snu.ac.kr/sdhj/index.jsp?type=hj/GK14658_00IH_0001_0145.jpg","1702_각남면_0145")</f>
        <v>1702_각남면_0145</v>
      </c>
      <c r="B3746" s="1">
        <v>1702</v>
      </c>
      <c r="C3746" s="1" t="s">
        <v>12741</v>
      </c>
      <c r="D3746" s="1" t="s">
        <v>12742</v>
      </c>
      <c r="E3746" s="1">
        <v>3745</v>
      </c>
      <c r="F3746" s="1">
        <v>15</v>
      </c>
      <c r="G3746" s="1" t="s">
        <v>5877</v>
      </c>
      <c r="H3746" s="1" t="s">
        <v>7065</v>
      </c>
      <c r="I3746" s="1">
        <v>2</v>
      </c>
      <c r="L3746" s="1">
        <v>2</v>
      </c>
      <c r="M3746" s="1" t="s">
        <v>14459</v>
      </c>
      <c r="N3746" s="1" t="s">
        <v>14460</v>
      </c>
      <c r="S3746" s="1" t="s">
        <v>280</v>
      </c>
      <c r="T3746" s="1" t="s">
        <v>7228</v>
      </c>
      <c r="W3746" s="1" t="s">
        <v>76</v>
      </c>
      <c r="X3746" s="1" t="s">
        <v>12974</v>
      </c>
      <c r="Y3746" s="1" t="s">
        <v>88</v>
      </c>
      <c r="Z3746" s="1" t="s">
        <v>7814</v>
      </c>
      <c r="AC3746" s="1">
        <v>90</v>
      </c>
      <c r="AD3746" s="1" t="s">
        <v>78</v>
      </c>
      <c r="AE3746" s="1" t="s">
        <v>9767</v>
      </c>
    </row>
    <row r="3747" spans="1:72" ht="13.5" customHeight="1">
      <c r="A3747" s="4" t="str">
        <f t="shared" si="113"/>
        <v>1702_각남면_0145</v>
      </c>
      <c r="B3747" s="1">
        <v>1702</v>
      </c>
      <c r="C3747" s="1" t="s">
        <v>12741</v>
      </c>
      <c r="D3747" s="1" t="s">
        <v>12742</v>
      </c>
      <c r="E3747" s="1">
        <v>3746</v>
      </c>
      <c r="F3747" s="1">
        <v>15</v>
      </c>
      <c r="G3747" s="1" t="s">
        <v>5877</v>
      </c>
      <c r="H3747" s="1" t="s">
        <v>7065</v>
      </c>
      <c r="I3747" s="1">
        <v>2</v>
      </c>
      <c r="L3747" s="1">
        <v>2</v>
      </c>
      <c r="M3747" s="1" t="s">
        <v>14459</v>
      </c>
      <c r="N3747" s="1" t="s">
        <v>14460</v>
      </c>
      <c r="S3747" s="1" t="s">
        <v>64</v>
      </c>
      <c r="T3747" s="1" t="s">
        <v>7221</v>
      </c>
      <c r="Y3747" s="1" t="s">
        <v>12696</v>
      </c>
      <c r="Z3747" s="1" t="s">
        <v>13096</v>
      </c>
      <c r="AF3747" s="1" t="s">
        <v>66</v>
      </c>
      <c r="AG3747" s="1" t="s">
        <v>9818</v>
      </c>
    </row>
    <row r="3748" spans="1:72" ht="13.5" customHeight="1">
      <c r="A3748" s="4" t="str">
        <f t="shared" si="113"/>
        <v>1702_각남면_0145</v>
      </c>
      <c r="B3748" s="1">
        <v>1702</v>
      </c>
      <c r="C3748" s="1" t="s">
        <v>12741</v>
      </c>
      <c r="D3748" s="1" t="s">
        <v>12742</v>
      </c>
      <c r="E3748" s="1">
        <v>3747</v>
      </c>
      <c r="F3748" s="1">
        <v>15</v>
      </c>
      <c r="G3748" s="1" t="s">
        <v>5877</v>
      </c>
      <c r="H3748" s="1" t="s">
        <v>7065</v>
      </c>
      <c r="I3748" s="1">
        <v>2</v>
      </c>
      <c r="L3748" s="1">
        <v>2</v>
      </c>
      <c r="M3748" s="1" t="s">
        <v>14459</v>
      </c>
      <c r="N3748" s="1" t="s">
        <v>14460</v>
      </c>
      <c r="S3748" s="1" t="s">
        <v>68</v>
      </c>
      <c r="T3748" s="1" t="s">
        <v>7222</v>
      </c>
      <c r="U3748" s="1" t="s">
        <v>5902</v>
      </c>
      <c r="V3748" s="1" t="s">
        <v>7670</v>
      </c>
      <c r="Y3748" s="1" t="s">
        <v>5909</v>
      </c>
      <c r="Z3748" s="1" t="s">
        <v>9445</v>
      </c>
      <c r="AC3748" s="1">
        <v>11</v>
      </c>
      <c r="AD3748" s="1" t="s">
        <v>495</v>
      </c>
      <c r="AE3748" s="1" t="s">
        <v>9805</v>
      </c>
    </row>
    <row r="3749" spans="1:72" ht="13.5" customHeight="1">
      <c r="A3749" s="4" t="str">
        <f t="shared" si="113"/>
        <v>1702_각남면_0145</v>
      </c>
      <c r="B3749" s="1">
        <v>1702</v>
      </c>
      <c r="C3749" s="1" t="s">
        <v>12741</v>
      </c>
      <c r="D3749" s="1" t="s">
        <v>12742</v>
      </c>
      <c r="E3749" s="1">
        <v>3748</v>
      </c>
      <c r="F3749" s="1">
        <v>15</v>
      </c>
      <c r="G3749" s="1" t="s">
        <v>5877</v>
      </c>
      <c r="H3749" s="1" t="s">
        <v>7065</v>
      </c>
      <c r="I3749" s="1">
        <v>2</v>
      </c>
      <c r="L3749" s="1">
        <v>2</v>
      </c>
      <c r="M3749" s="1" t="s">
        <v>14459</v>
      </c>
      <c r="N3749" s="1" t="s">
        <v>14460</v>
      </c>
      <c r="S3749" s="1" t="s">
        <v>64</v>
      </c>
      <c r="T3749" s="1" t="s">
        <v>7221</v>
      </c>
      <c r="Y3749" s="1" t="s">
        <v>65</v>
      </c>
      <c r="Z3749" s="1" t="s">
        <v>7810</v>
      </c>
      <c r="AC3749" s="1">
        <v>12</v>
      </c>
      <c r="AD3749" s="1" t="s">
        <v>736</v>
      </c>
      <c r="AE3749" s="1" t="s">
        <v>9813</v>
      </c>
    </row>
    <row r="3750" spans="1:72" ht="13.5" customHeight="1">
      <c r="A3750" s="4" t="str">
        <f t="shared" si="113"/>
        <v>1702_각남면_0145</v>
      </c>
      <c r="B3750" s="1">
        <v>1702</v>
      </c>
      <c r="C3750" s="1" t="s">
        <v>12741</v>
      </c>
      <c r="D3750" s="1" t="s">
        <v>12742</v>
      </c>
      <c r="E3750" s="1">
        <v>3749</v>
      </c>
      <c r="F3750" s="1">
        <v>15</v>
      </c>
      <c r="G3750" s="1" t="s">
        <v>5877</v>
      </c>
      <c r="H3750" s="1" t="s">
        <v>7065</v>
      </c>
      <c r="I3750" s="1">
        <v>2</v>
      </c>
      <c r="L3750" s="1">
        <v>2</v>
      </c>
      <c r="M3750" s="1" t="s">
        <v>14459</v>
      </c>
      <c r="N3750" s="1" t="s">
        <v>14460</v>
      </c>
      <c r="S3750" s="1" t="s">
        <v>68</v>
      </c>
      <c r="T3750" s="1" t="s">
        <v>7222</v>
      </c>
      <c r="Y3750" s="1" t="s">
        <v>5910</v>
      </c>
      <c r="Z3750" s="1" t="s">
        <v>9446</v>
      </c>
      <c r="AC3750" s="1">
        <v>2</v>
      </c>
      <c r="AD3750" s="1" t="s">
        <v>99</v>
      </c>
      <c r="AE3750" s="1" t="s">
        <v>9768</v>
      </c>
      <c r="AF3750" s="1" t="s">
        <v>100</v>
      </c>
      <c r="AG3750" s="1" t="s">
        <v>9819</v>
      </c>
    </row>
    <row r="3751" spans="1:72" ht="13.5" customHeight="1">
      <c r="A3751" s="4" t="str">
        <f t="shared" si="113"/>
        <v>1702_각남면_0145</v>
      </c>
      <c r="B3751" s="1">
        <v>1702</v>
      </c>
      <c r="C3751" s="1" t="s">
        <v>12741</v>
      </c>
      <c r="D3751" s="1" t="s">
        <v>12742</v>
      </c>
      <c r="E3751" s="1">
        <v>3750</v>
      </c>
      <c r="F3751" s="1">
        <v>15</v>
      </c>
      <c r="G3751" s="1" t="s">
        <v>5877</v>
      </c>
      <c r="H3751" s="1" t="s">
        <v>7065</v>
      </c>
      <c r="I3751" s="1">
        <v>2</v>
      </c>
      <c r="L3751" s="1">
        <v>2</v>
      </c>
      <c r="M3751" s="1" t="s">
        <v>14459</v>
      </c>
      <c r="N3751" s="1" t="s">
        <v>14460</v>
      </c>
      <c r="T3751" s="1" t="s">
        <v>15306</v>
      </c>
      <c r="U3751" s="1" t="s">
        <v>130</v>
      </c>
      <c r="V3751" s="1" t="s">
        <v>7309</v>
      </c>
      <c r="Y3751" s="1" t="s">
        <v>5911</v>
      </c>
      <c r="Z3751" s="1" t="s">
        <v>13053</v>
      </c>
      <c r="AC3751" s="1">
        <v>56</v>
      </c>
      <c r="AD3751" s="1" t="s">
        <v>611</v>
      </c>
      <c r="AE3751" s="1" t="s">
        <v>9539</v>
      </c>
      <c r="AG3751" s="1" t="s">
        <v>15633</v>
      </c>
      <c r="AI3751" s="1" t="s">
        <v>15663</v>
      </c>
      <c r="BB3751" s="1" t="s">
        <v>141</v>
      </c>
      <c r="BC3751" s="1" t="s">
        <v>7634</v>
      </c>
      <c r="BD3751" s="1" t="s">
        <v>5912</v>
      </c>
      <c r="BE3751" s="1" t="s">
        <v>11019</v>
      </c>
    </row>
    <row r="3752" spans="1:72" ht="13.5" customHeight="1">
      <c r="A3752" s="4" t="str">
        <f t="shared" si="113"/>
        <v>1702_각남면_0145</v>
      </c>
      <c r="B3752" s="1">
        <v>1702</v>
      </c>
      <c r="C3752" s="1" t="s">
        <v>12741</v>
      </c>
      <c r="D3752" s="1" t="s">
        <v>12742</v>
      </c>
      <c r="E3752" s="1">
        <v>3751</v>
      </c>
      <c r="F3752" s="1">
        <v>15</v>
      </c>
      <c r="G3752" s="1" t="s">
        <v>5877</v>
      </c>
      <c r="H3752" s="1" t="s">
        <v>7065</v>
      </c>
      <c r="I3752" s="1">
        <v>2</v>
      </c>
      <c r="L3752" s="1">
        <v>2</v>
      </c>
      <c r="M3752" s="1" t="s">
        <v>14459</v>
      </c>
      <c r="N3752" s="1" t="s">
        <v>14460</v>
      </c>
      <c r="T3752" s="1" t="s">
        <v>15306</v>
      </c>
      <c r="U3752" s="1" t="s">
        <v>130</v>
      </c>
      <c r="V3752" s="1" t="s">
        <v>7309</v>
      </c>
      <c r="Y3752" s="1" t="s">
        <v>15473</v>
      </c>
      <c r="Z3752" s="1" t="s">
        <v>8806</v>
      </c>
      <c r="AF3752" s="1" t="s">
        <v>13180</v>
      </c>
      <c r="AG3752" s="1" t="s">
        <v>13177</v>
      </c>
      <c r="AH3752" s="1" t="s">
        <v>360</v>
      </c>
      <c r="AI3752" s="1" t="s">
        <v>9928</v>
      </c>
      <c r="BB3752" s="1" t="s">
        <v>141</v>
      </c>
      <c r="BC3752" s="1" t="s">
        <v>7634</v>
      </c>
      <c r="BD3752" s="1" t="s">
        <v>5911</v>
      </c>
      <c r="BE3752" s="1" t="s">
        <v>13486</v>
      </c>
    </row>
    <row r="3753" spans="1:72" ht="13.5" customHeight="1">
      <c r="A3753" s="4" t="str">
        <f t="shared" si="113"/>
        <v>1702_각남면_0145</v>
      </c>
      <c r="B3753" s="1">
        <v>1702</v>
      </c>
      <c r="C3753" s="1" t="s">
        <v>12741</v>
      </c>
      <c r="D3753" s="1" t="s">
        <v>12742</v>
      </c>
      <c r="E3753" s="1">
        <v>3752</v>
      </c>
      <c r="F3753" s="1">
        <v>15</v>
      </c>
      <c r="G3753" s="1" t="s">
        <v>5877</v>
      </c>
      <c r="H3753" s="1" t="s">
        <v>7065</v>
      </c>
      <c r="I3753" s="1">
        <v>2</v>
      </c>
      <c r="L3753" s="1">
        <v>2</v>
      </c>
      <c r="M3753" s="1" t="s">
        <v>14459</v>
      </c>
      <c r="N3753" s="1" t="s">
        <v>14460</v>
      </c>
      <c r="T3753" s="1" t="s">
        <v>15306</v>
      </c>
      <c r="U3753" s="1" t="s">
        <v>143</v>
      </c>
      <c r="V3753" s="1" t="s">
        <v>7311</v>
      </c>
      <c r="Y3753" s="1" t="s">
        <v>12708</v>
      </c>
      <c r="Z3753" s="1" t="s">
        <v>13099</v>
      </c>
      <c r="AC3753" s="1">
        <v>29</v>
      </c>
      <c r="AD3753" s="1" t="s">
        <v>232</v>
      </c>
      <c r="AE3753" s="1" t="s">
        <v>9785</v>
      </c>
      <c r="AF3753" s="1" t="s">
        <v>146</v>
      </c>
      <c r="AG3753" s="1" t="s">
        <v>9822</v>
      </c>
      <c r="AH3753" s="1" t="s">
        <v>416</v>
      </c>
      <c r="AI3753" s="1" t="s">
        <v>8868</v>
      </c>
    </row>
    <row r="3754" spans="1:72" ht="13.5" customHeight="1">
      <c r="A3754" s="4" t="str">
        <f t="shared" si="113"/>
        <v>1702_각남면_0145</v>
      </c>
      <c r="B3754" s="1">
        <v>1702</v>
      </c>
      <c r="C3754" s="1" t="s">
        <v>12741</v>
      </c>
      <c r="D3754" s="1" t="s">
        <v>12742</v>
      </c>
      <c r="E3754" s="1">
        <v>3753</v>
      </c>
      <c r="F3754" s="1">
        <v>15</v>
      </c>
      <c r="G3754" s="1" t="s">
        <v>5877</v>
      </c>
      <c r="H3754" s="1" t="s">
        <v>7065</v>
      </c>
      <c r="I3754" s="1">
        <v>2</v>
      </c>
      <c r="L3754" s="1">
        <v>2</v>
      </c>
      <c r="M3754" s="1" t="s">
        <v>14459</v>
      </c>
      <c r="N3754" s="1" t="s">
        <v>14460</v>
      </c>
      <c r="T3754" s="1" t="s">
        <v>15306</v>
      </c>
      <c r="U3754" s="1" t="s">
        <v>143</v>
      </c>
      <c r="V3754" s="1" t="s">
        <v>7311</v>
      </c>
      <c r="Y3754" s="1" t="s">
        <v>5913</v>
      </c>
      <c r="Z3754" s="1" t="s">
        <v>9447</v>
      </c>
      <c r="AC3754" s="1">
        <v>22</v>
      </c>
      <c r="AD3754" s="1" t="s">
        <v>465</v>
      </c>
      <c r="AE3754" s="1" t="s">
        <v>9802</v>
      </c>
      <c r="AG3754" s="1" t="s">
        <v>15779</v>
      </c>
      <c r="AI3754" s="1" t="s">
        <v>15780</v>
      </c>
    </row>
    <row r="3755" spans="1:72" ht="13.5" customHeight="1">
      <c r="A3755" s="4" t="str">
        <f t="shared" si="113"/>
        <v>1702_각남면_0145</v>
      </c>
      <c r="B3755" s="1">
        <v>1702</v>
      </c>
      <c r="C3755" s="1" t="s">
        <v>12741</v>
      </c>
      <c r="D3755" s="1" t="s">
        <v>12742</v>
      </c>
      <c r="E3755" s="1">
        <v>3754</v>
      </c>
      <c r="F3755" s="1">
        <v>15</v>
      </c>
      <c r="G3755" s="1" t="s">
        <v>5877</v>
      </c>
      <c r="H3755" s="1" t="s">
        <v>7065</v>
      </c>
      <c r="I3755" s="1">
        <v>2</v>
      </c>
      <c r="L3755" s="1">
        <v>2</v>
      </c>
      <c r="M3755" s="1" t="s">
        <v>14459</v>
      </c>
      <c r="N3755" s="1" t="s">
        <v>14460</v>
      </c>
      <c r="T3755" s="1" t="s">
        <v>15306</v>
      </c>
      <c r="U3755" s="1" t="s">
        <v>143</v>
      </c>
      <c r="V3755" s="1" t="s">
        <v>7311</v>
      </c>
      <c r="Y3755" s="1" t="s">
        <v>4254</v>
      </c>
      <c r="Z3755" s="1" t="s">
        <v>9448</v>
      </c>
      <c r="AC3755" s="1">
        <v>47</v>
      </c>
      <c r="AD3755" s="1" t="s">
        <v>575</v>
      </c>
      <c r="AE3755" s="1" t="s">
        <v>9807</v>
      </c>
      <c r="AF3755" s="1" t="s">
        <v>1130</v>
      </c>
      <c r="AG3755" s="1" t="s">
        <v>9834</v>
      </c>
      <c r="AH3755" s="1" t="s">
        <v>1015</v>
      </c>
      <c r="AI3755" s="1" t="s">
        <v>9970</v>
      </c>
    </row>
    <row r="3756" spans="1:72" ht="13.5" customHeight="1">
      <c r="A3756" s="4" t="str">
        <f t="shared" si="113"/>
        <v>1702_각남면_0145</v>
      </c>
      <c r="B3756" s="1">
        <v>1702</v>
      </c>
      <c r="C3756" s="1" t="s">
        <v>12741</v>
      </c>
      <c r="D3756" s="1" t="s">
        <v>12742</v>
      </c>
      <c r="E3756" s="1">
        <v>3755</v>
      </c>
      <c r="F3756" s="1">
        <v>15</v>
      </c>
      <c r="G3756" s="1" t="s">
        <v>5877</v>
      </c>
      <c r="H3756" s="1" t="s">
        <v>7065</v>
      </c>
      <c r="I3756" s="1">
        <v>2</v>
      </c>
      <c r="L3756" s="1">
        <v>2</v>
      </c>
      <c r="M3756" s="1" t="s">
        <v>14459</v>
      </c>
      <c r="N3756" s="1" t="s">
        <v>14460</v>
      </c>
      <c r="T3756" s="1" t="s">
        <v>15306</v>
      </c>
      <c r="U3756" s="1" t="s">
        <v>143</v>
      </c>
      <c r="V3756" s="1" t="s">
        <v>7311</v>
      </c>
      <c r="Y3756" s="1" t="s">
        <v>830</v>
      </c>
      <c r="Z3756" s="1" t="s">
        <v>9449</v>
      </c>
      <c r="AG3756" s="1" t="s">
        <v>15633</v>
      </c>
      <c r="AI3756" s="1" t="s">
        <v>15664</v>
      </c>
    </row>
    <row r="3757" spans="1:72" ht="13.5" customHeight="1">
      <c r="A3757" s="4" t="str">
        <f t="shared" si="113"/>
        <v>1702_각남면_0145</v>
      </c>
      <c r="B3757" s="1">
        <v>1702</v>
      </c>
      <c r="C3757" s="1" t="s">
        <v>12741</v>
      </c>
      <c r="D3757" s="1" t="s">
        <v>12742</v>
      </c>
      <c r="E3757" s="1">
        <v>3756</v>
      </c>
      <c r="F3757" s="1">
        <v>15</v>
      </c>
      <c r="G3757" s="1" t="s">
        <v>5877</v>
      </c>
      <c r="H3757" s="1" t="s">
        <v>7065</v>
      </c>
      <c r="I3757" s="1">
        <v>2</v>
      </c>
      <c r="L3757" s="1">
        <v>2</v>
      </c>
      <c r="M3757" s="1" t="s">
        <v>14459</v>
      </c>
      <c r="N3757" s="1" t="s">
        <v>14460</v>
      </c>
      <c r="T3757" s="1" t="s">
        <v>15306</v>
      </c>
      <c r="U3757" s="1" t="s">
        <v>143</v>
      </c>
      <c r="V3757" s="1" t="s">
        <v>7311</v>
      </c>
      <c r="Y3757" s="1" t="s">
        <v>5914</v>
      </c>
      <c r="Z3757" s="1" t="s">
        <v>9450</v>
      </c>
      <c r="AG3757" s="1" t="s">
        <v>15633</v>
      </c>
      <c r="AI3757" s="1" t="s">
        <v>15664</v>
      </c>
    </row>
    <row r="3758" spans="1:72" ht="13.5" customHeight="1">
      <c r="A3758" s="4" t="str">
        <f t="shared" si="113"/>
        <v>1702_각남면_0145</v>
      </c>
      <c r="B3758" s="1">
        <v>1702</v>
      </c>
      <c r="C3758" s="1" t="s">
        <v>12741</v>
      </c>
      <c r="D3758" s="1" t="s">
        <v>12742</v>
      </c>
      <c r="E3758" s="1">
        <v>3757</v>
      </c>
      <c r="F3758" s="1">
        <v>15</v>
      </c>
      <c r="G3758" s="1" t="s">
        <v>5877</v>
      </c>
      <c r="H3758" s="1" t="s">
        <v>7065</v>
      </c>
      <c r="I3758" s="1">
        <v>2</v>
      </c>
      <c r="L3758" s="1">
        <v>2</v>
      </c>
      <c r="M3758" s="1" t="s">
        <v>14459</v>
      </c>
      <c r="N3758" s="1" t="s">
        <v>14460</v>
      </c>
      <c r="T3758" s="1" t="s">
        <v>15306</v>
      </c>
      <c r="U3758" s="1" t="s">
        <v>130</v>
      </c>
      <c r="V3758" s="1" t="s">
        <v>7309</v>
      </c>
      <c r="Y3758" s="1" t="s">
        <v>1102</v>
      </c>
      <c r="Z3758" s="1" t="s">
        <v>8049</v>
      </c>
      <c r="AG3758" s="1" t="s">
        <v>15633</v>
      </c>
      <c r="AI3758" s="1" t="s">
        <v>15664</v>
      </c>
    </row>
    <row r="3759" spans="1:72" ht="13.5" customHeight="1">
      <c r="A3759" s="4" t="str">
        <f t="shared" si="113"/>
        <v>1702_각남면_0145</v>
      </c>
      <c r="B3759" s="1">
        <v>1702</v>
      </c>
      <c r="C3759" s="1" t="s">
        <v>12741</v>
      </c>
      <c r="D3759" s="1" t="s">
        <v>12742</v>
      </c>
      <c r="E3759" s="1">
        <v>3758</v>
      </c>
      <c r="F3759" s="1">
        <v>15</v>
      </c>
      <c r="G3759" s="1" t="s">
        <v>5877</v>
      </c>
      <c r="H3759" s="1" t="s">
        <v>7065</v>
      </c>
      <c r="I3759" s="1">
        <v>2</v>
      </c>
      <c r="L3759" s="1">
        <v>2</v>
      </c>
      <c r="M3759" s="1" t="s">
        <v>14459</v>
      </c>
      <c r="N3759" s="1" t="s">
        <v>14460</v>
      </c>
      <c r="T3759" s="1" t="s">
        <v>15306</v>
      </c>
      <c r="U3759" s="1" t="s">
        <v>130</v>
      </c>
      <c r="V3759" s="1" t="s">
        <v>7309</v>
      </c>
      <c r="Y3759" s="1" t="s">
        <v>5321</v>
      </c>
      <c r="Z3759" s="1" t="s">
        <v>9264</v>
      </c>
      <c r="AG3759" s="1" t="s">
        <v>15633</v>
      </c>
      <c r="AI3759" s="1" t="s">
        <v>15664</v>
      </c>
    </row>
    <row r="3760" spans="1:72" ht="13.5" customHeight="1">
      <c r="A3760" s="4" t="str">
        <f t="shared" si="113"/>
        <v>1702_각남면_0145</v>
      </c>
      <c r="B3760" s="1">
        <v>1702</v>
      </c>
      <c r="C3760" s="1" t="s">
        <v>12741</v>
      </c>
      <c r="D3760" s="1" t="s">
        <v>12742</v>
      </c>
      <c r="E3760" s="1">
        <v>3759</v>
      </c>
      <c r="F3760" s="1">
        <v>15</v>
      </c>
      <c r="G3760" s="1" t="s">
        <v>5877</v>
      </c>
      <c r="H3760" s="1" t="s">
        <v>7065</v>
      </c>
      <c r="I3760" s="1">
        <v>2</v>
      </c>
      <c r="L3760" s="1">
        <v>2</v>
      </c>
      <c r="M3760" s="1" t="s">
        <v>14459</v>
      </c>
      <c r="N3760" s="1" t="s">
        <v>14460</v>
      </c>
      <c r="T3760" s="1" t="s">
        <v>15306</v>
      </c>
      <c r="U3760" s="1" t="s">
        <v>130</v>
      </c>
      <c r="V3760" s="1" t="s">
        <v>7309</v>
      </c>
      <c r="Y3760" s="1" t="s">
        <v>415</v>
      </c>
      <c r="Z3760" s="1" t="s">
        <v>7876</v>
      </c>
      <c r="AF3760" s="1" t="s">
        <v>1130</v>
      </c>
      <c r="AG3760" s="1" t="s">
        <v>9834</v>
      </c>
      <c r="AH3760" s="1" t="s">
        <v>817</v>
      </c>
      <c r="AI3760" s="1" t="s">
        <v>9971</v>
      </c>
    </row>
    <row r="3761" spans="1:73" ht="13.5" customHeight="1">
      <c r="A3761" s="4" t="str">
        <f t="shared" si="113"/>
        <v>1702_각남면_0145</v>
      </c>
      <c r="B3761" s="1">
        <v>1702</v>
      </c>
      <c r="C3761" s="1" t="s">
        <v>12741</v>
      </c>
      <c r="D3761" s="1" t="s">
        <v>12742</v>
      </c>
      <c r="E3761" s="1">
        <v>3760</v>
      </c>
      <c r="F3761" s="1">
        <v>15</v>
      </c>
      <c r="G3761" s="1" t="s">
        <v>5877</v>
      </c>
      <c r="H3761" s="1" t="s">
        <v>7065</v>
      </c>
      <c r="I3761" s="1">
        <v>2</v>
      </c>
      <c r="L3761" s="1">
        <v>3</v>
      </c>
      <c r="M3761" s="1" t="s">
        <v>15581</v>
      </c>
      <c r="N3761" s="1" t="s">
        <v>10449</v>
      </c>
      <c r="T3761" s="1" t="s">
        <v>14194</v>
      </c>
      <c r="U3761" s="1" t="s">
        <v>5915</v>
      </c>
      <c r="V3761" s="1" t="s">
        <v>12902</v>
      </c>
      <c r="W3761" s="1" t="s">
        <v>155</v>
      </c>
      <c r="X3761" s="1" t="s">
        <v>7753</v>
      </c>
      <c r="Y3761" s="1" t="s">
        <v>15331</v>
      </c>
      <c r="Z3761" s="1" t="s">
        <v>8461</v>
      </c>
      <c r="AC3761" s="1">
        <v>76</v>
      </c>
      <c r="AD3761" s="1" t="s">
        <v>313</v>
      </c>
      <c r="AE3761" s="1" t="s">
        <v>9793</v>
      </c>
      <c r="AJ3761" s="1" t="s">
        <v>17</v>
      </c>
      <c r="AK3761" s="1" t="s">
        <v>9936</v>
      </c>
      <c r="AL3761" s="1" t="s">
        <v>399</v>
      </c>
      <c r="AM3761" s="1" t="s">
        <v>9937</v>
      </c>
      <c r="AT3761" s="1" t="s">
        <v>189</v>
      </c>
      <c r="AU3761" s="1" t="s">
        <v>7414</v>
      </c>
      <c r="AV3761" s="1" t="s">
        <v>1231</v>
      </c>
      <c r="AW3761" s="1" t="s">
        <v>9259</v>
      </c>
      <c r="BG3761" s="1" t="s">
        <v>254</v>
      </c>
      <c r="BH3761" s="1" t="s">
        <v>7429</v>
      </c>
      <c r="BI3761" s="1" t="s">
        <v>3731</v>
      </c>
      <c r="BJ3761" s="1" t="s">
        <v>11442</v>
      </c>
      <c r="BK3761" s="1" t="s">
        <v>46</v>
      </c>
      <c r="BL3761" s="1" t="s">
        <v>7417</v>
      </c>
      <c r="BM3761" s="1" t="s">
        <v>2267</v>
      </c>
      <c r="BN3761" s="1" t="s">
        <v>8365</v>
      </c>
      <c r="BO3761" s="1" t="s">
        <v>46</v>
      </c>
      <c r="BP3761" s="1" t="s">
        <v>7417</v>
      </c>
      <c r="BQ3761" s="1" t="s">
        <v>15970</v>
      </c>
      <c r="BR3761" s="1" t="s">
        <v>14110</v>
      </c>
      <c r="BS3761" s="1" t="s">
        <v>79</v>
      </c>
      <c r="BT3761" s="1" t="s">
        <v>14129</v>
      </c>
    </row>
    <row r="3762" spans="1:73" ht="13.5" customHeight="1">
      <c r="A3762" s="4" t="str">
        <f t="shared" si="113"/>
        <v>1702_각남면_0145</v>
      </c>
      <c r="B3762" s="1">
        <v>1702</v>
      </c>
      <c r="C3762" s="1" t="s">
        <v>12741</v>
      </c>
      <c r="D3762" s="1" t="s">
        <v>12742</v>
      </c>
      <c r="E3762" s="1">
        <v>3761</v>
      </c>
      <c r="F3762" s="1">
        <v>15</v>
      </c>
      <c r="G3762" s="1" t="s">
        <v>5877</v>
      </c>
      <c r="H3762" s="1" t="s">
        <v>7065</v>
      </c>
      <c r="I3762" s="1">
        <v>2</v>
      </c>
      <c r="L3762" s="1">
        <v>3</v>
      </c>
      <c r="M3762" s="1" t="s">
        <v>15971</v>
      </c>
      <c r="N3762" s="1" t="s">
        <v>10449</v>
      </c>
      <c r="S3762" s="1" t="s">
        <v>49</v>
      </c>
      <c r="T3762" s="1" t="s">
        <v>2878</v>
      </c>
      <c r="W3762" s="1" t="s">
        <v>76</v>
      </c>
      <c r="X3762" s="1" t="s">
        <v>12974</v>
      </c>
      <c r="Y3762" s="1" t="s">
        <v>88</v>
      </c>
      <c r="Z3762" s="1" t="s">
        <v>7814</v>
      </c>
      <c r="AC3762" s="1">
        <v>54</v>
      </c>
      <c r="AD3762" s="1" t="s">
        <v>323</v>
      </c>
      <c r="AE3762" s="1" t="s">
        <v>9795</v>
      </c>
      <c r="AJ3762" s="1" t="s">
        <v>17</v>
      </c>
      <c r="AK3762" s="1" t="s">
        <v>9936</v>
      </c>
      <c r="AL3762" s="1" t="s">
        <v>79</v>
      </c>
      <c r="AM3762" s="1" t="s">
        <v>13206</v>
      </c>
      <c r="AT3762" s="1" t="s">
        <v>46</v>
      </c>
      <c r="AU3762" s="1" t="s">
        <v>7417</v>
      </c>
      <c r="AV3762" s="1" t="s">
        <v>5916</v>
      </c>
      <c r="AW3762" s="1" t="s">
        <v>10157</v>
      </c>
      <c r="BG3762" s="1" t="s">
        <v>46</v>
      </c>
      <c r="BH3762" s="1" t="s">
        <v>7417</v>
      </c>
      <c r="BI3762" s="1" t="s">
        <v>5917</v>
      </c>
      <c r="BJ3762" s="1" t="s">
        <v>11443</v>
      </c>
      <c r="BK3762" s="1" t="s">
        <v>46</v>
      </c>
      <c r="BL3762" s="1" t="s">
        <v>7417</v>
      </c>
      <c r="BM3762" s="1" t="s">
        <v>5918</v>
      </c>
      <c r="BN3762" s="1" t="s">
        <v>11909</v>
      </c>
      <c r="BO3762" s="1" t="s">
        <v>46</v>
      </c>
      <c r="BP3762" s="1" t="s">
        <v>7417</v>
      </c>
      <c r="BQ3762" s="1" t="s">
        <v>5919</v>
      </c>
      <c r="BR3762" s="1" t="s">
        <v>14010</v>
      </c>
      <c r="BS3762" s="1" t="s">
        <v>1218</v>
      </c>
      <c r="BT3762" s="1" t="s">
        <v>9947</v>
      </c>
    </row>
    <row r="3763" spans="1:73" ht="13.5" customHeight="1">
      <c r="A3763" s="4" t="str">
        <f t="shared" si="113"/>
        <v>1702_각남면_0145</v>
      </c>
      <c r="B3763" s="1">
        <v>1702</v>
      </c>
      <c r="C3763" s="1" t="s">
        <v>12741</v>
      </c>
      <c r="D3763" s="1" t="s">
        <v>12742</v>
      </c>
      <c r="E3763" s="1">
        <v>3762</v>
      </c>
      <c r="F3763" s="1">
        <v>15</v>
      </c>
      <c r="G3763" s="1" t="s">
        <v>5877</v>
      </c>
      <c r="H3763" s="1" t="s">
        <v>7065</v>
      </c>
      <c r="I3763" s="1">
        <v>2</v>
      </c>
      <c r="L3763" s="1">
        <v>3</v>
      </c>
      <c r="M3763" s="1" t="s">
        <v>15971</v>
      </c>
      <c r="N3763" s="1" t="s">
        <v>10449</v>
      </c>
      <c r="T3763" s="1" t="s">
        <v>15306</v>
      </c>
      <c r="U3763" s="1" t="s">
        <v>320</v>
      </c>
      <c r="V3763" s="1" t="s">
        <v>7378</v>
      </c>
      <c r="Y3763" s="1" t="s">
        <v>2325</v>
      </c>
      <c r="Z3763" s="1" t="s">
        <v>8382</v>
      </c>
      <c r="AC3763" s="1">
        <v>11</v>
      </c>
      <c r="AD3763" s="1" t="s">
        <v>495</v>
      </c>
      <c r="AE3763" s="1" t="s">
        <v>9805</v>
      </c>
      <c r="AT3763" s="1" t="s">
        <v>57</v>
      </c>
      <c r="AU3763" s="1" t="s">
        <v>7320</v>
      </c>
      <c r="AV3763" s="1" t="s">
        <v>5920</v>
      </c>
      <c r="AW3763" s="1" t="s">
        <v>8936</v>
      </c>
      <c r="BB3763" s="1" t="s">
        <v>50</v>
      </c>
      <c r="BC3763" s="1" t="s">
        <v>7304</v>
      </c>
      <c r="BD3763" s="1" t="s">
        <v>651</v>
      </c>
      <c r="BE3763" s="1" t="s">
        <v>7934</v>
      </c>
    </row>
    <row r="3764" spans="1:73" ht="13.5" customHeight="1">
      <c r="A3764" s="4" t="str">
        <f t="shared" si="113"/>
        <v>1702_각남면_0145</v>
      </c>
      <c r="B3764" s="1">
        <v>1702</v>
      </c>
      <c r="C3764" s="1" t="s">
        <v>12741</v>
      </c>
      <c r="D3764" s="1" t="s">
        <v>12742</v>
      </c>
      <c r="E3764" s="1">
        <v>3763</v>
      </c>
      <c r="F3764" s="1">
        <v>15</v>
      </c>
      <c r="G3764" s="1" t="s">
        <v>5877</v>
      </c>
      <c r="H3764" s="1" t="s">
        <v>7065</v>
      </c>
      <c r="I3764" s="1">
        <v>2</v>
      </c>
      <c r="L3764" s="1">
        <v>4</v>
      </c>
      <c r="M3764" s="1" t="s">
        <v>14978</v>
      </c>
      <c r="N3764" s="1" t="s">
        <v>14979</v>
      </c>
      <c r="T3764" s="1" t="s">
        <v>14194</v>
      </c>
      <c r="U3764" s="1" t="s">
        <v>2148</v>
      </c>
      <c r="V3764" s="1" t="s">
        <v>7445</v>
      </c>
      <c r="W3764" s="1" t="s">
        <v>155</v>
      </c>
      <c r="X3764" s="1" t="s">
        <v>7753</v>
      </c>
      <c r="Y3764" s="1" t="s">
        <v>1277</v>
      </c>
      <c r="Z3764" s="1" t="s">
        <v>8093</v>
      </c>
      <c r="AC3764" s="1">
        <v>49</v>
      </c>
      <c r="AD3764" s="1" t="s">
        <v>145</v>
      </c>
      <c r="AE3764" s="1" t="s">
        <v>9775</v>
      </c>
      <c r="AJ3764" s="1" t="s">
        <v>17</v>
      </c>
      <c r="AK3764" s="1" t="s">
        <v>9936</v>
      </c>
      <c r="AL3764" s="1" t="s">
        <v>399</v>
      </c>
      <c r="AM3764" s="1" t="s">
        <v>9937</v>
      </c>
      <c r="AT3764" s="1" t="s">
        <v>553</v>
      </c>
      <c r="AU3764" s="1" t="s">
        <v>7549</v>
      </c>
      <c r="AV3764" s="1" t="s">
        <v>15331</v>
      </c>
      <c r="AW3764" s="1" t="s">
        <v>8461</v>
      </c>
      <c r="BG3764" s="1" t="s">
        <v>553</v>
      </c>
      <c r="BH3764" s="1" t="s">
        <v>7549</v>
      </c>
      <c r="BI3764" s="1" t="s">
        <v>1231</v>
      </c>
      <c r="BJ3764" s="1" t="s">
        <v>9259</v>
      </c>
      <c r="BK3764" s="1" t="s">
        <v>343</v>
      </c>
      <c r="BL3764" s="1" t="s">
        <v>11039</v>
      </c>
      <c r="BM3764" s="1" t="s">
        <v>3731</v>
      </c>
      <c r="BN3764" s="1" t="s">
        <v>11442</v>
      </c>
      <c r="BO3764" s="1" t="s">
        <v>187</v>
      </c>
      <c r="BP3764" s="1" t="s">
        <v>10063</v>
      </c>
      <c r="BQ3764" s="1" t="s">
        <v>5916</v>
      </c>
      <c r="BR3764" s="1" t="s">
        <v>13847</v>
      </c>
      <c r="BS3764" s="1" t="s">
        <v>79</v>
      </c>
      <c r="BT3764" s="1" t="s">
        <v>14129</v>
      </c>
    </row>
    <row r="3765" spans="1:73" ht="13.5" customHeight="1">
      <c r="A3765" s="4" t="str">
        <f t="shared" si="113"/>
        <v>1702_각남면_0145</v>
      </c>
      <c r="B3765" s="1">
        <v>1702</v>
      </c>
      <c r="C3765" s="1" t="s">
        <v>12741</v>
      </c>
      <c r="D3765" s="1" t="s">
        <v>12742</v>
      </c>
      <c r="E3765" s="1">
        <v>3764</v>
      </c>
      <c r="F3765" s="1">
        <v>15</v>
      </c>
      <c r="G3765" s="1" t="s">
        <v>5877</v>
      </c>
      <c r="H3765" s="1" t="s">
        <v>7065</v>
      </c>
      <c r="I3765" s="1">
        <v>2</v>
      </c>
      <c r="L3765" s="1">
        <v>4</v>
      </c>
      <c r="M3765" s="1" t="s">
        <v>14978</v>
      </c>
      <c r="N3765" s="1" t="s">
        <v>14979</v>
      </c>
      <c r="S3765" s="1" t="s">
        <v>49</v>
      </c>
      <c r="T3765" s="1" t="s">
        <v>2878</v>
      </c>
      <c r="W3765" s="1" t="s">
        <v>76</v>
      </c>
      <c r="X3765" s="1" t="s">
        <v>12974</v>
      </c>
      <c r="Y3765" s="1" t="s">
        <v>88</v>
      </c>
      <c r="Z3765" s="1" t="s">
        <v>7814</v>
      </c>
      <c r="AC3765" s="1">
        <v>35</v>
      </c>
      <c r="AD3765" s="1" t="s">
        <v>135</v>
      </c>
      <c r="AE3765" s="1" t="s">
        <v>9773</v>
      </c>
      <c r="AJ3765" s="1" t="s">
        <v>17</v>
      </c>
      <c r="AK3765" s="1" t="s">
        <v>9936</v>
      </c>
      <c r="AL3765" s="1" t="s">
        <v>79</v>
      </c>
      <c r="AM3765" s="1" t="s">
        <v>13206</v>
      </c>
      <c r="AT3765" s="1" t="s">
        <v>13359</v>
      </c>
      <c r="AU3765" s="1" t="s">
        <v>13360</v>
      </c>
      <c r="AV3765" s="1" t="s">
        <v>15972</v>
      </c>
      <c r="AW3765" s="1" t="s">
        <v>13433</v>
      </c>
      <c r="BG3765" s="1" t="s">
        <v>187</v>
      </c>
      <c r="BH3765" s="1" t="s">
        <v>10063</v>
      </c>
      <c r="BI3765" s="1" t="s">
        <v>4384</v>
      </c>
      <c r="BJ3765" s="1" t="s">
        <v>8185</v>
      </c>
      <c r="BK3765" s="1" t="s">
        <v>207</v>
      </c>
      <c r="BL3765" s="1" t="s">
        <v>10187</v>
      </c>
      <c r="BM3765" s="1" t="s">
        <v>5351</v>
      </c>
      <c r="BN3765" s="1" t="s">
        <v>11465</v>
      </c>
      <c r="BO3765" s="1" t="s">
        <v>481</v>
      </c>
      <c r="BP3765" s="1" t="s">
        <v>7339</v>
      </c>
      <c r="BQ3765" s="1" t="s">
        <v>5352</v>
      </c>
      <c r="BR3765" s="1" t="s">
        <v>13275</v>
      </c>
      <c r="BS3765" s="1" t="s">
        <v>79</v>
      </c>
      <c r="BT3765" s="1" t="s">
        <v>14129</v>
      </c>
    </row>
    <row r="3766" spans="1:73" ht="13.5" customHeight="1">
      <c r="A3766" s="4" t="str">
        <f t="shared" si="113"/>
        <v>1702_각남면_0145</v>
      </c>
      <c r="B3766" s="1">
        <v>1702</v>
      </c>
      <c r="C3766" s="1" t="s">
        <v>12741</v>
      </c>
      <c r="D3766" s="1" t="s">
        <v>12742</v>
      </c>
      <c r="E3766" s="1">
        <v>3765</v>
      </c>
      <c r="F3766" s="1">
        <v>15</v>
      </c>
      <c r="G3766" s="1" t="s">
        <v>5877</v>
      </c>
      <c r="H3766" s="1" t="s">
        <v>7065</v>
      </c>
      <c r="I3766" s="1">
        <v>2</v>
      </c>
      <c r="L3766" s="1">
        <v>4</v>
      </c>
      <c r="M3766" s="1" t="s">
        <v>14978</v>
      </c>
      <c r="N3766" s="1" t="s">
        <v>14979</v>
      </c>
      <c r="S3766" s="1" t="s">
        <v>64</v>
      </c>
      <c r="T3766" s="1" t="s">
        <v>7221</v>
      </c>
      <c r="Y3766" s="1" t="s">
        <v>5921</v>
      </c>
      <c r="Z3766" s="1" t="s">
        <v>9451</v>
      </c>
      <c r="AC3766" s="1">
        <v>14</v>
      </c>
      <c r="AD3766" s="1" t="s">
        <v>159</v>
      </c>
      <c r="AE3766" s="1" t="s">
        <v>9777</v>
      </c>
    </row>
    <row r="3767" spans="1:73" ht="13.5" customHeight="1">
      <c r="A3767" s="4" t="str">
        <f t="shared" si="113"/>
        <v>1702_각남면_0145</v>
      </c>
      <c r="B3767" s="1">
        <v>1702</v>
      </c>
      <c r="C3767" s="1" t="s">
        <v>12741</v>
      </c>
      <c r="D3767" s="1" t="s">
        <v>12742</v>
      </c>
      <c r="E3767" s="1">
        <v>3766</v>
      </c>
      <c r="F3767" s="1">
        <v>15</v>
      </c>
      <c r="G3767" s="1" t="s">
        <v>5877</v>
      </c>
      <c r="H3767" s="1" t="s">
        <v>7065</v>
      </c>
      <c r="I3767" s="1">
        <v>2</v>
      </c>
      <c r="L3767" s="1">
        <v>4</v>
      </c>
      <c r="M3767" s="1" t="s">
        <v>14978</v>
      </c>
      <c r="N3767" s="1" t="s">
        <v>14979</v>
      </c>
      <c r="S3767" s="1" t="s">
        <v>430</v>
      </c>
      <c r="T3767" s="1" t="s">
        <v>7231</v>
      </c>
      <c r="U3767" s="1" t="s">
        <v>4188</v>
      </c>
      <c r="V3767" s="1" t="s">
        <v>7569</v>
      </c>
      <c r="Y3767" s="1" t="s">
        <v>3927</v>
      </c>
      <c r="Z3767" s="1" t="s">
        <v>8828</v>
      </c>
      <c r="AC3767" s="1">
        <v>24</v>
      </c>
      <c r="AD3767" s="1" t="s">
        <v>337</v>
      </c>
      <c r="AE3767" s="1" t="s">
        <v>9796</v>
      </c>
    </row>
    <row r="3768" spans="1:73" ht="13.5" customHeight="1">
      <c r="A3768" s="4" t="str">
        <f t="shared" si="113"/>
        <v>1702_각남면_0145</v>
      </c>
      <c r="B3768" s="1">
        <v>1702</v>
      </c>
      <c r="C3768" s="1" t="s">
        <v>12741</v>
      </c>
      <c r="D3768" s="1" t="s">
        <v>12742</v>
      </c>
      <c r="E3768" s="1">
        <v>3767</v>
      </c>
      <c r="F3768" s="1">
        <v>15</v>
      </c>
      <c r="G3768" s="1" t="s">
        <v>5877</v>
      </c>
      <c r="H3768" s="1" t="s">
        <v>7065</v>
      </c>
      <c r="I3768" s="1">
        <v>2</v>
      </c>
      <c r="L3768" s="1">
        <v>4</v>
      </c>
      <c r="M3768" s="1" t="s">
        <v>14978</v>
      </c>
      <c r="N3768" s="1" t="s">
        <v>14979</v>
      </c>
      <c r="S3768" s="1" t="s">
        <v>1390</v>
      </c>
      <c r="T3768" s="1" t="s">
        <v>7248</v>
      </c>
      <c r="W3768" s="1" t="s">
        <v>76</v>
      </c>
      <c r="X3768" s="1" t="s">
        <v>12974</v>
      </c>
      <c r="Y3768" s="1" t="s">
        <v>88</v>
      </c>
      <c r="Z3768" s="1" t="s">
        <v>7814</v>
      </c>
      <c r="AC3768" s="1">
        <v>25</v>
      </c>
      <c r="AD3768" s="1" t="s">
        <v>125</v>
      </c>
      <c r="AE3768" s="1" t="s">
        <v>9771</v>
      </c>
      <c r="AF3768" s="1" t="s">
        <v>100</v>
      </c>
      <c r="AG3768" s="1" t="s">
        <v>9819</v>
      </c>
    </row>
    <row r="3769" spans="1:73" ht="13.5" customHeight="1">
      <c r="A3769" s="4" t="str">
        <f t="shared" si="113"/>
        <v>1702_각남면_0145</v>
      </c>
      <c r="B3769" s="1">
        <v>1702</v>
      </c>
      <c r="C3769" s="1" t="s">
        <v>12741</v>
      </c>
      <c r="D3769" s="1" t="s">
        <v>12742</v>
      </c>
      <c r="E3769" s="1">
        <v>3768</v>
      </c>
      <c r="F3769" s="1">
        <v>15</v>
      </c>
      <c r="G3769" s="1" t="s">
        <v>5877</v>
      </c>
      <c r="H3769" s="1" t="s">
        <v>7065</v>
      </c>
      <c r="I3769" s="1">
        <v>2</v>
      </c>
      <c r="L3769" s="1">
        <v>4</v>
      </c>
      <c r="M3769" s="1" t="s">
        <v>14978</v>
      </c>
      <c r="N3769" s="1" t="s">
        <v>14979</v>
      </c>
      <c r="S3769" s="1" t="s">
        <v>1476</v>
      </c>
      <c r="T3769" s="1" t="s">
        <v>7240</v>
      </c>
      <c r="Y3769" s="1" t="s">
        <v>4097</v>
      </c>
      <c r="Z3769" s="1" t="s">
        <v>8885</v>
      </c>
      <c r="AC3769" s="1">
        <v>3</v>
      </c>
      <c r="AD3769" s="1" t="s">
        <v>217</v>
      </c>
      <c r="AE3769" s="1" t="s">
        <v>9783</v>
      </c>
      <c r="AF3769" s="1" t="s">
        <v>100</v>
      </c>
      <c r="AG3769" s="1" t="s">
        <v>9819</v>
      </c>
    </row>
    <row r="3770" spans="1:73" ht="13.5" customHeight="1">
      <c r="A3770" s="4" t="str">
        <f t="shared" ref="A3770:A3815" si="114">HYPERLINK("http://kyu.snu.ac.kr/sdhj/index.jsp?type=hj/GK14658_00IH_0001_0146.jpg","1702_각남면_0146")</f>
        <v>1702_각남면_0146</v>
      </c>
      <c r="B3770" s="1">
        <v>1702</v>
      </c>
      <c r="C3770" s="1" t="s">
        <v>12741</v>
      </c>
      <c r="D3770" s="1" t="s">
        <v>12742</v>
      </c>
      <c r="E3770" s="1">
        <v>3769</v>
      </c>
      <c r="F3770" s="1">
        <v>15</v>
      </c>
      <c r="G3770" s="1" t="s">
        <v>5877</v>
      </c>
      <c r="H3770" s="1" t="s">
        <v>7065</v>
      </c>
      <c r="I3770" s="1">
        <v>2</v>
      </c>
      <c r="L3770" s="1">
        <v>5</v>
      </c>
      <c r="M3770" s="1" t="s">
        <v>15216</v>
      </c>
      <c r="N3770" s="1" t="s">
        <v>15217</v>
      </c>
      <c r="T3770" s="1" t="s">
        <v>14194</v>
      </c>
      <c r="U3770" s="1" t="s">
        <v>12911</v>
      </c>
      <c r="V3770" s="1" t="s">
        <v>12912</v>
      </c>
      <c r="W3770" s="1" t="s">
        <v>148</v>
      </c>
      <c r="X3770" s="1" t="s">
        <v>11263</v>
      </c>
      <c r="Y3770" s="1" t="s">
        <v>3406</v>
      </c>
      <c r="Z3770" s="1" t="s">
        <v>8917</v>
      </c>
      <c r="AC3770" s="1">
        <v>65</v>
      </c>
      <c r="AD3770" s="1" t="s">
        <v>319</v>
      </c>
      <c r="AE3770" s="1" t="s">
        <v>7865</v>
      </c>
      <c r="AJ3770" s="1" t="s">
        <v>17</v>
      </c>
      <c r="AK3770" s="1" t="s">
        <v>9936</v>
      </c>
      <c r="AL3770" s="1" t="s">
        <v>416</v>
      </c>
      <c r="AM3770" s="1" t="s">
        <v>8868</v>
      </c>
      <c r="AT3770" s="1" t="s">
        <v>259</v>
      </c>
      <c r="AU3770" s="1" t="s">
        <v>13350</v>
      </c>
      <c r="AV3770" s="1" t="s">
        <v>2653</v>
      </c>
      <c r="AW3770" s="1" t="s">
        <v>10483</v>
      </c>
      <c r="BG3770" s="1" t="s">
        <v>259</v>
      </c>
      <c r="BH3770" s="1" t="s">
        <v>13516</v>
      </c>
      <c r="BI3770" s="1" t="s">
        <v>5922</v>
      </c>
      <c r="BJ3770" s="1" t="s">
        <v>11444</v>
      </c>
      <c r="BK3770" s="1" t="s">
        <v>259</v>
      </c>
      <c r="BL3770" s="1" t="s">
        <v>13516</v>
      </c>
      <c r="BM3770" s="1" t="s">
        <v>1498</v>
      </c>
      <c r="BN3770" s="1" t="s">
        <v>8158</v>
      </c>
      <c r="BO3770" s="1" t="s">
        <v>259</v>
      </c>
      <c r="BP3770" s="1" t="s">
        <v>13625</v>
      </c>
      <c r="BQ3770" s="1" t="s">
        <v>5923</v>
      </c>
      <c r="BR3770" s="1" t="s">
        <v>13852</v>
      </c>
      <c r="BS3770" s="1" t="s">
        <v>86</v>
      </c>
      <c r="BT3770" s="1" t="s">
        <v>9892</v>
      </c>
      <c r="BU3770" s="1" t="s">
        <v>16125</v>
      </c>
    </row>
    <row r="3771" spans="1:73" ht="13.5" customHeight="1">
      <c r="A3771" s="4" t="str">
        <f t="shared" si="114"/>
        <v>1702_각남면_0146</v>
      </c>
      <c r="B3771" s="1">
        <v>1702</v>
      </c>
      <c r="C3771" s="1" t="s">
        <v>12741</v>
      </c>
      <c r="D3771" s="1" t="s">
        <v>12742</v>
      </c>
      <c r="E3771" s="1">
        <v>3770</v>
      </c>
      <c r="F3771" s="1">
        <v>15</v>
      </c>
      <c r="G3771" s="1" t="s">
        <v>5877</v>
      </c>
      <c r="H3771" s="1" t="s">
        <v>7065</v>
      </c>
      <c r="I3771" s="1">
        <v>2</v>
      </c>
      <c r="L3771" s="1">
        <v>5</v>
      </c>
      <c r="M3771" s="1" t="s">
        <v>15216</v>
      </c>
      <c r="N3771" s="1" t="s">
        <v>15217</v>
      </c>
      <c r="S3771" s="1" t="s">
        <v>49</v>
      </c>
      <c r="T3771" s="1" t="s">
        <v>2878</v>
      </c>
      <c r="U3771" s="1" t="s">
        <v>5924</v>
      </c>
      <c r="V3771" s="1" t="s">
        <v>7671</v>
      </c>
      <c r="W3771" s="1" t="s">
        <v>400</v>
      </c>
      <c r="X3771" s="1" t="s">
        <v>7759</v>
      </c>
      <c r="Y3771" s="1" t="s">
        <v>88</v>
      </c>
      <c r="Z3771" s="1" t="s">
        <v>7814</v>
      </c>
      <c r="AC3771" s="1">
        <v>49</v>
      </c>
      <c r="AD3771" s="1" t="s">
        <v>145</v>
      </c>
      <c r="AE3771" s="1" t="s">
        <v>9775</v>
      </c>
      <c r="AJ3771" s="1" t="s">
        <v>17</v>
      </c>
      <c r="AK3771" s="1" t="s">
        <v>9936</v>
      </c>
      <c r="AL3771" s="1" t="s">
        <v>149</v>
      </c>
      <c r="AM3771" s="1" t="s">
        <v>9962</v>
      </c>
      <c r="AT3771" s="1" t="s">
        <v>46</v>
      </c>
      <c r="AU3771" s="1" t="s">
        <v>7417</v>
      </c>
      <c r="AV3771" s="1" t="s">
        <v>15488</v>
      </c>
      <c r="AW3771" s="1" t="s">
        <v>10634</v>
      </c>
      <c r="BG3771" s="1" t="s">
        <v>46</v>
      </c>
      <c r="BH3771" s="1" t="s">
        <v>7417</v>
      </c>
      <c r="BI3771" s="1" t="s">
        <v>5925</v>
      </c>
      <c r="BJ3771" s="1" t="s">
        <v>11445</v>
      </c>
      <c r="BK3771" s="1" t="s">
        <v>46</v>
      </c>
      <c r="BL3771" s="1" t="s">
        <v>7417</v>
      </c>
      <c r="BM3771" s="1" t="s">
        <v>1578</v>
      </c>
      <c r="BN3771" s="1" t="s">
        <v>9496</v>
      </c>
      <c r="BO3771" s="1" t="s">
        <v>46</v>
      </c>
      <c r="BP3771" s="1" t="s">
        <v>7417</v>
      </c>
      <c r="BQ3771" s="1" t="s">
        <v>5926</v>
      </c>
      <c r="BR3771" s="1" t="s">
        <v>12545</v>
      </c>
      <c r="BS3771" s="1" t="s">
        <v>399</v>
      </c>
      <c r="BT3771" s="1" t="s">
        <v>9937</v>
      </c>
    </row>
    <row r="3772" spans="1:73" ht="13.5" customHeight="1">
      <c r="A3772" s="4" t="str">
        <f t="shared" si="114"/>
        <v>1702_각남면_0146</v>
      </c>
      <c r="B3772" s="1">
        <v>1702</v>
      </c>
      <c r="C3772" s="1" t="s">
        <v>12741</v>
      </c>
      <c r="D3772" s="1" t="s">
        <v>12742</v>
      </c>
      <c r="E3772" s="1">
        <v>3771</v>
      </c>
      <c r="F3772" s="1">
        <v>15</v>
      </c>
      <c r="G3772" s="1" t="s">
        <v>5877</v>
      </c>
      <c r="H3772" s="1" t="s">
        <v>7065</v>
      </c>
      <c r="I3772" s="1">
        <v>2</v>
      </c>
      <c r="L3772" s="1">
        <v>5</v>
      </c>
      <c r="M3772" s="1" t="s">
        <v>15216</v>
      </c>
      <c r="N3772" s="1" t="s">
        <v>15217</v>
      </c>
      <c r="S3772" s="1" t="s">
        <v>64</v>
      </c>
      <c r="T3772" s="1" t="s">
        <v>7221</v>
      </c>
      <c r="Y3772" s="1" t="s">
        <v>2736</v>
      </c>
      <c r="Z3772" s="1" t="s">
        <v>8490</v>
      </c>
      <c r="AC3772" s="1">
        <v>6</v>
      </c>
      <c r="AD3772" s="1" t="s">
        <v>316</v>
      </c>
      <c r="AE3772" s="1" t="s">
        <v>9794</v>
      </c>
    </row>
    <row r="3773" spans="1:73" ht="13.5" customHeight="1">
      <c r="A3773" s="4" t="str">
        <f t="shared" si="114"/>
        <v>1702_각남면_0146</v>
      </c>
      <c r="B3773" s="1">
        <v>1702</v>
      </c>
      <c r="C3773" s="1" t="s">
        <v>12741</v>
      </c>
      <c r="D3773" s="1" t="s">
        <v>12742</v>
      </c>
      <c r="E3773" s="1">
        <v>3772</v>
      </c>
      <c r="F3773" s="1">
        <v>15</v>
      </c>
      <c r="G3773" s="1" t="s">
        <v>5877</v>
      </c>
      <c r="H3773" s="1" t="s">
        <v>7065</v>
      </c>
      <c r="I3773" s="1">
        <v>3</v>
      </c>
      <c r="J3773" s="1" t="s">
        <v>5927</v>
      </c>
      <c r="K3773" s="1" t="s">
        <v>7161</v>
      </c>
      <c r="L3773" s="1">
        <v>1</v>
      </c>
      <c r="M3773" s="1" t="s">
        <v>5927</v>
      </c>
      <c r="N3773" s="1" t="s">
        <v>7161</v>
      </c>
      <c r="Q3773" s="1" t="s">
        <v>15973</v>
      </c>
      <c r="R3773" s="1" t="s">
        <v>7213</v>
      </c>
      <c r="T3773" s="1" t="s">
        <v>14194</v>
      </c>
      <c r="U3773" s="1" t="s">
        <v>264</v>
      </c>
      <c r="V3773" s="1" t="s">
        <v>7323</v>
      </c>
      <c r="W3773" s="1" t="s">
        <v>155</v>
      </c>
      <c r="X3773" s="1" t="s">
        <v>7753</v>
      </c>
      <c r="Y3773" s="1" t="s">
        <v>5928</v>
      </c>
      <c r="Z3773" s="1" t="s">
        <v>9452</v>
      </c>
      <c r="AC3773" s="1">
        <v>27</v>
      </c>
      <c r="AD3773" s="1" t="s">
        <v>483</v>
      </c>
      <c r="AE3773" s="1" t="s">
        <v>9497</v>
      </c>
      <c r="AJ3773" s="1" t="s">
        <v>17</v>
      </c>
      <c r="AK3773" s="1" t="s">
        <v>9936</v>
      </c>
      <c r="AL3773" s="1" t="s">
        <v>399</v>
      </c>
      <c r="AM3773" s="1" t="s">
        <v>9937</v>
      </c>
      <c r="AT3773" s="1" t="s">
        <v>363</v>
      </c>
      <c r="AU3773" s="1" t="s">
        <v>7491</v>
      </c>
      <c r="AV3773" s="1" t="s">
        <v>15337</v>
      </c>
      <c r="AW3773" s="1" t="s">
        <v>8111</v>
      </c>
      <c r="BG3773" s="1" t="s">
        <v>189</v>
      </c>
      <c r="BH3773" s="1" t="s">
        <v>7414</v>
      </c>
      <c r="BI3773" s="1" t="s">
        <v>1231</v>
      </c>
      <c r="BJ3773" s="1" t="s">
        <v>9259</v>
      </c>
      <c r="BK3773" s="1" t="s">
        <v>46</v>
      </c>
      <c r="BL3773" s="1" t="s">
        <v>7417</v>
      </c>
      <c r="BM3773" s="1" t="s">
        <v>3731</v>
      </c>
      <c r="BN3773" s="1" t="s">
        <v>11442</v>
      </c>
      <c r="BO3773" s="1" t="s">
        <v>46</v>
      </c>
      <c r="BP3773" s="1" t="s">
        <v>7417</v>
      </c>
      <c r="BQ3773" s="1" t="s">
        <v>5929</v>
      </c>
      <c r="BR3773" s="1" t="s">
        <v>13707</v>
      </c>
      <c r="BS3773" s="1" t="s">
        <v>79</v>
      </c>
      <c r="BT3773" s="1" t="s">
        <v>14129</v>
      </c>
    </row>
    <row r="3774" spans="1:73" ht="13.5" customHeight="1">
      <c r="A3774" s="4" t="str">
        <f t="shared" si="114"/>
        <v>1702_각남면_0146</v>
      </c>
      <c r="B3774" s="1">
        <v>1702</v>
      </c>
      <c r="C3774" s="1" t="s">
        <v>12741</v>
      </c>
      <c r="D3774" s="1" t="s">
        <v>12742</v>
      </c>
      <c r="E3774" s="1">
        <v>3773</v>
      </c>
      <c r="F3774" s="1">
        <v>15</v>
      </c>
      <c r="G3774" s="1" t="s">
        <v>5877</v>
      </c>
      <c r="H3774" s="1" t="s">
        <v>7065</v>
      </c>
      <c r="I3774" s="1">
        <v>3</v>
      </c>
      <c r="L3774" s="1">
        <v>1</v>
      </c>
      <c r="M3774" s="1" t="s">
        <v>5927</v>
      </c>
      <c r="N3774" s="1" t="s">
        <v>7161</v>
      </c>
      <c r="S3774" s="1" t="s">
        <v>49</v>
      </c>
      <c r="T3774" s="1" t="s">
        <v>2878</v>
      </c>
      <c r="W3774" s="1" t="s">
        <v>76</v>
      </c>
      <c r="X3774" s="1" t="s">
        <v>12974</v>
      </c>
      <c r="Y3774" s="1" t="s">
        <v>88</v>
      </c>
      <c r="Z3774" s="1" t="s">
        <v>7814</v>
      </c>
      <c r="AC3774" s="1">
        <v>20</v>
      </c>
      <c r="AD3774" s="1" t="s">
        <v>263</v>
      </c>
      <c r="AE3774" s="1" t="s">
        <v>9787</v>
      </c>
      <c r="AF3774" s="1" t="s">
        <v>100</v>
      </c>
      <c r="AG3774" s="1" t="s">
        <v>9819</v>
      </c>
      <c r="AJ3774" s="1" t="s">
        <v>17</v>
      </c>
      <c r="AK3774" s="1" t="s">
        <v>9936</v>
      </c>
      <c r="AL3774" s="1" t="s">
        <v>79</v>
      </c>
      <c r="AM3774" s="1" t="s">
        <v>13206</v>
      </c>
      <c r="AT3774" s="1" t="s">
        <v>189</v>
      </c>
      <c r="AU3774" s="1" t="s">
        <v>7414</v>
      </c>
      <c r="AV3774" s="1" t="s">
        <v>5930</v>
      </c>
      <c r="AW3774" s="1" t="s">
        <v>13419</v>
      </c>
      <c r="BG3774" s="1" t="s">
        <v>363</v>
      </c>
      <c r="BH3774" s="1" t="s">
        <v>7491</v>
      </c>
      <c r="BI3774" s="1" t="s">
        <v>5931</v>
      </c>
      <c r="BJ3774" s="1" t="s">
        <v>9455</v>
      </c>
      <c r="BK3774" s="1" t="s">
        <v>566</v>
      </c>
      <c r="BL3774" s="1" t="s">
        <v>10061</v>
      </c>
      <c r="BM3774" s="1" t="s">
        <v>4336</v>
      </c>
      <c r="BN3774" s="1" t="s">
        <v>8954</v>
      </c>
      <c r="BO3774" s="1" t="s">
        <v>566</v>
      </c>
      <c r="BP3774" s="1" t="s">
        <v>10061</v>
      </c>
      <c r="BQ3774" s="1" t="s">
        <v>5932</v>
      </c>
      <c r="BR3774" s="1" t="s">
        <v>14096</v>
      </c>
      <c r="BS3774" s="1" t="s">
        <v>486</v>
      </c>
      <c r="BT3774" s="1" t="s">
        <v>10000</v>
      </c>
    </row>
    <row r="3775" spans="1:73" ht="13.5" customHeight="1">
      <c r="A3775" s="4" t="str">
        <f t="shared" si="114"/>
        <v>1702_각남면_0146</v>
      </c>
      <c r="B3775" s="1">
        <v>1702</v>
      </c>
      <c r="C3775" s="1" t="s">
        <v>12741</v>
      </c>
      <c r="D3775" s="1" t="s">
        <v>12742</v>
      </c>
      <c r="E3775" s="1">
        <v>3774</v>
      </c>
      <c r="F3775" s="1">
        <v>15</v>
      </c>
      <c r="G3775" s="1" t="s">
        <v>5877</v>
      </c>
      <c r="H3775" s="1" t="s">
        <v>7065</v>
      </c>
      <c r="I3775" s="1">
        <v>3</v>
      </c>
      <c r="L3775" s="1">
        <v>1</v>
      </c>
      <c r="M3775" s="1" t="s">
        <v>5927</v>
      </c>
      <c r="N3775" s="1" t="s">
        <v>7161</v>
      </c>
      <c r="S3775" s="1" t="s">
        <v>367</v>
      </c>
      <c r="T3775" s="1" t="s">
        <v>12826</v>
      </c>
      <c r="U3775" s="1" t="s">
        <v>363</v>
      </c>
      <c r="V3775" s="1" t="s">
        <v>7491</v>
      </c>
      <c r="Y3775" s="1" t="s">
        <v>15337</v>
      </c>
      <c r="Z3775" s="1" t="s">
        <v>8111</v>
      </c>
      <c r="AC3775" s="1">
        <v>77</v>
      </c>
      <c r="AD3775" s="1" t="s">
        <v>312</v>
      </c>
      <c r="AE3775" s="1" t="s">
        <v>7338</v>
      </c>
    </row>
    <row r="3776" spans="1:73" ht="13.5" customHeight="1">
      <c r="A3776" s="4" t="str">
        <f t="shared" si="114"/>
        <v>1702_각남면_0146</v>
      </c>
      <c r="B3776" s="1">
        <v>1702</v>
      </c>
      <c r="C3776" s="1" t="s">
        <v>12741</v>
      </c>
      <c r="D3776" s="1" t="s">
        <v>12742</v>
      </c>
      <c r="E3776" s="1">
        <v>3775</v>
      </c>
      <c r="F3776" s="1">
        <v>15</v>
      </c>
      <c r="G3776" s="1" t="s">
        <v>5877</v>
      </c>
      <c r="H3776" s="1" t="s">
        <v>7065</v>
      </c>
      <c r="I3776" s="1">
        <v>3</v>
      </c>
      <c r="L3776" s="1">
        <v>1</v>
      </c>
      <c r="M3776" s="1" t="s">
        <v>5927</v>
      </c>
      <c r="N3776" s="1" t="s">
        <v>7161</v>
      </c>
      <c r="S3776" s="1" t="s">
        <v>280</v>
      </c>
      <c r="T3776" s="1" t="s">
        <v>7228</v>
      </c>
      <c r="W3776" s="1" t="s">
        <v>76</v>
      </c>
      <c r="X3776" s="1" t="s">
        <v>12974</v>
      </c>
      <c r="Y3776" s="1" t="s">
        <v>88</v>
      </c>
      <c r="Z3776" s="1" t="s">
        <v>7814</v>
      </c>
      <c r="AC3776" s="1">
        <v>63</v>
      </c>
      <c r="AD3776" s="1" t="s">
        <v>217</v>
      </c>
      <c r="AE3776" s="1" t="s">
        <v>9783</v>
      </c>
    </row>
    <row r="3777" spans="1:73" ht="13.5" customHeight="1">
      <c r="A3777" s="4" t="str">
        <f t="shared" si="114"/>
        <v>1702_각남면_0146</v>
      </c>
      <c r="B3777" s="1">
        <v>1702</v>
      </c>
      <c r="C3777" s="1" t="s">
        <v>12741</v>
      </c>
      <c r="D3777" s="1" t="s">
        <v>12742</v>
      </c>
      <c r="E3777" s="1">
        <v>3776</v>
      </c>
      <c r="F3777" s="1">
        <v>15</v>
      </c>
      <c r="G3777" s="1" t="s">
        <v>5877</v>
      </c>
      <c r="H3777" s="1" t="s">
        <v>7065</v>
      </c>
      <c r="I3777" s="1">
        <v>3</v>
      </c>
      <c r="L3777" s="1">
        <v>1</v>
      </c>
      <c r="M3777" s="1" t="s">
        <v>5927</v>
      </c>
      <c r="N3777" s="1" t="s">
        <v>7161</v>
      </c>
      <c r="S3777" s="1" t="s">
        <v>68</v>
      </c>
      <c r="T3777" s="1" t="s">
        <v>7222</v>
      </c>
      <c r="Y3777" s="1" t="s">
        <v>3292</v>
      </c>
      <c r="Z3777" s="1" t="s">
        <v>8642</v>
      </c>
      <c r="AF3777" s="1" t="s">
        <v>368</v>
      </c>
      <c r="AG3777" s="1" t="s">
        <v>9826</v>
      </c>
    </row>
    <row r="3778" spans="1:73" ht="13.5" customHeight="1">
      <c r="A3778" s="4" t="str">
        <f t="shared" si="114"/>
        <v>1702_각남면_0146</v>
      </c>
      <c r="B3778" s="1">
        <v>1702</v>
      </c>
      <c r="C3778" s="1" t="s">
        <v>12741</v>
      </c>
      <c r="D3778" s="1" t="s">
        <v>12742</v>
      </c>
      <c r="E3778" s="1">
        <v>3777</v>
      </c>
      <c r="F3778" s="1">
        <v>15</v>
      </c>
      <c r="G3778" s="1" t="s">
        <v>5877</v>
      </c>
      <c r="H3778" s="1" t="s">
        <v>7065</v>
      </c>
      <c r="I3778" s="1">
        <v>3</v>
      </c>
      <c r="L3778" s="1">
        <v>1</v>
      </c>
      <c r="M3778" s="1" t="s">
        <v>5927</v>
      </c>
      <c r="N3778" s="1" t="s">
        <v>7161</v>
      </c>
      <c r="S3778" s="1" t="s">
        <v>461</v>
      </c>
      <c r="T3778" s="1" t="s">
        <v>7233</v>
      </c>
      <c r="U3778" s="1" t="s">
        <v>1520</v>
      </c>
      <c r="V3778" s="1" t="s">
        <v>7413</v>
      </c>
      <c r="Y3778" s="1" t="s">
        <v>526</v>
      </c>
      <c r="Z3778" s="1" t="s">
        <v>7907</v>
      </c>
      <c r="AC3778" s="1">
        <v>40</v>
      </c>
      <c r="AD3778" s="1" t="s">
        <v>52</v>
      </c>
      <c r="AE3778" s="1" t="s">
        <v>9763</v>
      </c>
      <c r="AN3778" s="1" t="s">
        <v>2069</v>
      </c>
      <c r="AO3778" s="1" t="s">
        <v>9896</v>
      </c>
      <c r="AP3778" s="1" t="s">
        <v>46</v>
      </c>
      <c r="AQ3778" s="1" t="s">
        <v>7417</v>
      </c>
      <c r="AR3778" s="1" t="s">
        <v>5933</v>
      </c>
      <c r="AS3778" s="1" t="s">
        <v>10152</v>
      </c>
    </row>
    <row r="3779" spans="1:73" ht="13.5" customHeight="1">
      <c r="A3779" s="4" t="str">
        <f t="shared" si="114"/>
        <v>1702_각남면_0146</v>
      </c>
      <c r="B3779" s="1">
        <v>1702</v>
      </c>
      <c r="C3779" s="1" t="s">
        <v>12741</v>
      </c>
      <c r="D3779" s="1" t="s">
        <v>12742</v>
      </c>
      <c r="E3779" s="1">
        <v>3778</v>
      </c>
      <c r="F3779" s="1">
        <v>15</v>
      </c>
      <c r="G3779" s="1" t="s">
        <v>5877</v>
      </c>
      <c r="H3779" s="1" t="s">
        <v>7065</v>
      </c>
      <c r="I3779" s="1">
        <v>3</v>
      </c>
      <c r="L3779" s="1">
        <v>1</v>
      </c>
      <c r="M3779" s="1" t="s">
        <v>5927</v>
      </c>
      <c r="N3779" s="1" t="s">
        <v>7161</v>
      </c>
      <c r="T3779" s="1" t="s">
        <v>15306</v>
      </c>
      <c r="U3779" s="1" t="s">
        <v>2228</v>
      </c>
      <c r="V3779" s="1" t="s">
        <v>7449</v>
      </c>
      <c r="Y3779" s="1" t="s">
        <v>5934</v>
      </c>
      <c r="Z3779" s="1" t="s">
        <v>9453</v>
      </c>
      <c r="AC3779" s="1">
        <v>18</v>
      </c>
      <c r="AD3779" s="1" t="s">
        <v>157</v>
      </c>
      <c r="AE3779" s="1" t="s">
        <v>9776</v>
      </c>
    </row>
    <row r="3780" spans="1:73" ht="13.5" customHeight="1">
      <c r="A3780" s="4" t="str">
        <f t="shared" si="114"/>
        <v>1702_각남면_0146</v>
      </c>
      <c r="B3780" s="1">
        <v>1702</v>
      </c>
      <c r="C3780" s="1" t="s">
        <v>12741</v>
      </c>
      <c r="D3780" s="1" t="s">
        <v>12742</v>
      </c>
      <c r="E3780" s="1">
        <v>3779</v>
      </c>
      <c r="F3780" s="1">
        <v>15</v>
      </c>
      <c r="G3780" s="1" t="s">
        <v>5877</v>
      </c>
      <c r="H3780" s="1" t="s">
        <v>7065</v>
      </c>
      <c r="I3780" s="1">
        <v>3</v>
      </c>
      <c r="L3780" s="1">
        <v>2</v>
      </c>
      <c r="M3780" s="1" t="s">
        <v>15582</v>
      </c>
      <c r="N3780" s="1" t="s">
        <v>14461</v>
      </c>
      <c r="T3780" s="1" t="s">
        <v>14194</v>
      </c>
      <c r="U3780" s="1" t="s">
        <v>553</v>
      </c>
      <c r="V3780" s="1" t="s">
        <v>7549</v>
      </c>
      <c r="W3780" s="1" t="s">
        <v>155</v>
      </c>
      <c r="X3780" s="1" t="s">
        <v>7753</v>
      </c>
      <c r="Y3780" s="1" t="s">
        <v>15583</v>
      </c>
      <c r="Z3780" s="1" t="s">
        <v>9454</v>
      </c>
      <c r="AC3780" s="1">
        <v>69</v>
      </c>
      <c r="AD3780" s="1" t="s">
        <v>408</v>
      </c>
      <c r="AE3780" s="1" t="s">
        <v>9800</v>
      </c>
      <c r="AJ3780" s="1" t="s">
        <v>17</v>
      </c>
      <c r="AK3780" s="1" t="s">
        <v>9936</v>
      </c>
      <c r="AL3780" s="1" t="s">
        <v>399</v>
      </c>
      <c r="AM3780" s="1" t="s">
        <v>9937</v>
      </c>
      <c r="AT3780" s="1" t="s">
        <v>189</v>
      </c>
      <c r="AU3780" s="1" t="s">
        <v>7414</v>
      </c>
      <c r="AV3780" s="1" t="s">
        <v>1231</v>
      </c>
      <c r="AW3780" s="1" t="s">
        <v>9259</v>
      </c>
      <c r="BG3780" s="1" t="s">
        <v>254</v>
      </c>
      <c r="BH3780" s="1" t="s">
        <v>7429</v>
      </c>
      <c r="BI3780" s="1" t="s">
        <v>3731</v>
      </c>
      <c r="BJ3780" s="1" t="s">
        <v>11442</v>
      </c>
      <c r="BK3780" s="1" t="s">
        <v>46</v>
      </c>
      <c r="BL3780" s="1" t="s">
        <v>7417</v>
      </c>
      <c r="BM3780" s="1" t="s">
        <v>2267</v>
      </c>
      <c r="BN3780" s="1" t="s">
        <v>8365</v>
      </c>
      <c r="BO3780" s="1" t="s">
        <v>46</v>
      </c>
      <c r="BP3780" s="1" t="s">
        <v>7417</v>
      </c>
      <c r="BQ3780" s="1" t="s">
        <v>15970</v>
      </c>
      <c r="BR3780" s="1" t="s">
        <v>14110</v>
      </c>
      <c r="BS3780" s="1" t="s">
        <v>79</v>
      </c>
      <c r="BT3780" s="1" t="s">
        <v>14129</v>
      </c>
    </row>
    <row r="3781" spans="1:73" ht="13.5" customHeight="1">
      <c r="A3781" s="4" t="str">
        <f t="shared" si="114"/>
        <v>1702_각남면_0146</v>
      </c>
      <c r="B3781" s="1">
        <v>1702</v>
      </c>
      <c r="C3781" s="1" t="s">
        <v>12741</v>
      </c>
      <c r="D3781" s="1" t="s">
        <v>12742</v>
      </c>
      <c r="E3781" s="1">
        <v>3780</v>
      </c>
      <c r="F3781" s="1">
        <v>15</v>
      </c>
      <c r="G3781" s="1" t="s">
        <v>5877</v>
      </c>
      <c r="H3781" s="1" t="s">
        <v>7065</v>
      </c>
      <c r="I3781" s="1">
        <v>3</v>
      </c>
      <c r="L3781" s="1">
        <v>2</v>
      </c>
      <c r="M3781" s="1" t="s">
        <v>15974</v>
      </c>
      <c r="N3781" s="1" t="s">
        <v>14461</v>
      </c>
      <c r="S3781" s="1" t="s">
        <v>49</v>
      </c>
      <c r="T3781" s="1" t="s">
        <v>2878</v>
      </c>
      <c r="W3781" s="1" t="s">
        <v>166</v>
      </c>
      <c r="X3781" s="1" t="s">
        <v>7754</v>
      </c>
      <c r="Y3781" s="1" t="s">
        <v>88</v>
      </c>
      <c r="Z3781" s="1" t="s">
        <v>7814</v>
      </c>
      <c r="AC3781" s="1">
        <v>56</v>
      </c>
      <c r="AD3781" s="1" t="s">
        <v>611</v>
      </c>
      <c r="AE3781" s="1" t="s">
        <v>9539</v>
      </c>
      <c r="AJ3781" s="1" t="s">
        <v>17</v>
      </c>
      <c r="AK3781" s="1" t="s">
        <v>9936</v>
      </c>
      <c r="AL3781" s="1" t="s">
        <v>97</v>
      </c>
      <c r="AM3781" s="1" t="s">
        <v>9880</v>
      </c>
      <c r="AT3781" s="1" t="s">
        <v>1005</v>
      </c>
      <c r="AU3781" s="1" t="s">
        <v>10209</v>
      </c>
      <c r="AV3781" s="1" t="s">
        <v>364</v>
      </c>
      <c r="AW3781" s="1" t="s">
        <v>9546</v>
      </c>
      <c r="BG3781" s="1" t="s">
        <v>363</v>
      </c>
      <c r="BH3781" s="1" t="s">
        <v>7491</v>
      </c>
      <c r="BI3781" s="1" t="s">
        <v>5935</v>
      </c>
      <c r="BJ3781" s="1" t="s">
        <v>10837</v>
      </c>
      <c r="BK3781" s="1" t="s">
        <v>189</v>
      </c>
      <c r="BL3781" s="1" t="s">
        <v>7414</v>
      </c>
      <c r="BM3781" s="1" t="s">
        <v>5936</v>
      </c>
      <c r="BN3781" s="1" t="s">
        <v>11468</v>
      </c>
      <c r="BO3781" s="1" t="s">
        <v>189</v>
      </c>
      <c r="BP3781" s="1" t="s">
        <v>7414</v>
      </c>
      <c r="BQ3781" s="1" t="s">
        <v>5937</v>
      </c>
      <c r="BR3781" s="1" t="s">
        <v>12546</v>
      </c>
      <c r="BS3781" s="1" t="s">
        <v>97</v>
      </c>
      <c r="BT3781" s="1" t="s">
        <v>9880</v>
      </c>
    </row>
    <row r="3782" spans="1:73" ht="13.5" customHeight="1">
      <c r="A3782" s="4" t="str">
        <f t="shared" si="114"/>
        <v>1702_각남면_0146</v>
      </c>
      <c r="B3782" s="1">
        <v>1702</v>
      </c>
      <c r="C3782" s="1" t="s">
        <v>12741</v>
      </c>
      <c r="D3782" s="1" t="s">
        <v>12742</v>
      </c>
      <c r="E3782" s="1">
        <v>3781</v>
      </c>
      <c r="F3782" s="1">
        <v>15</v>
      </c>
      <c r="G3782" s="1" t="s">
        <v>5877</v>
      </c>
      <c r="H3782" s="1" t="s">
        <v>7065</v>
      </c>
      <c r="I3782" s="1">
        <v>3</v>
      </c>
      <c r="L3782" s="1">
        <v>2</v>
      </c>
      <c r="M3782" s="1" t="s">
        <v>15974</v>
      </c>
      <c r="N3782" s="1" t="s">
        <v>14461</v>
      </c>
      <c r="S3782" s="1" t="s">
        <v>68</v>
      </c>
      <c r="T3782" s="1" t="s">
        <v>7222</v>
      </c>
      <c r="U3782" s="1" t="s">
        <v>1505</v>
      </c>
      <c r="V3782" s="1" t="s">
        <v>7411</v>
      </c>
      <c r="Y3782" s="1" t="s">
        <v>1983</v>
      </c>
      <c r="Z3782" s="1" t="s">
        <v>8294</v>
      </c>
      <c r="AC3782" s="1">
        <v>12</v>
      </c>
      <c r="AD3782" s="1" t="s">
        <v>736</v>
      </c>
      <c r="AE3782" s="1" t="s">
        <v>9813</v>
      </c>
    </row>
    <row r="3783" spans="1:73" ht="13.5" customHeight="1">
      <c r="A3783" s="4" t="str">
        <f t="shared" si="114"/>
        <v>1702_각남면_0146</v>
      </c>
      <c r="B3783" s="1">
        <v>1702</v>
      </c>
      <c r="C3783" s="1" t="s">
        <v>12741</v>
      </c>
      <c r="D3783" s="1" t="s">
        <v>12742</v>
      </c>
      <c r="E3783" s="1">
        <v>3782</v>
      </c>
      <c r="F3783" s="1">
        <v>15</v>
      </c>
      <c r="G3783" s="1" t="s">
        <v>5877</v>
      </c>
      <c r="H3783" s="1" t="s">
        <v>7065</v>
      </c>
      <c r="I3783" s="1">
        <v>3</v>
      </c>
      <c r="L3783" s="1">
        <v>2</v>
      </c>
      <c r="M3783" s="1" t="s">
        <v>15974</v>
      </c>
      <c r="N3783" s="1" t="s">
        <v>14461</v>
      </c>
      <c r="S3783" s="1" t="s">
        <v>68</v>
      </c>
      <c r="T3783" s="1" t="s">
        <v>7222</v>
      </c>
      <c r="U3783" s="1" t="s">
        <v>1153</v>
      </c>
      <c r="V3783" s="1" t="s">
        <v>7383</v>
      </c>
      <c r="Y3783" s="1" t="s">
        <v>5938</v>
      </c>
      <c r="Z3783" s="1" t="s">
        <v>8043</v>
      </c>
      <c r="AC3783" s="1">
        <v>10</v>
      </c>
      <c r="AD3783" s="1" t="s">
        <v>72</v>
      </c>
      <c r="AE3783" s="1" t="s">
        <v>9765</v>
      </c>
    </row>
    <row r="3784" spans="1:73" ht="13.5" customHeight="1">
      <c r="A3784" s="4" t="str">
        <f t="shared" si="114"/>
        <v>1702_각남면_0146</v>
      </c>
      <c r="B3784" s="1">
        <v>1702</v>
      </c>
      <c r="C3784" s="1" t="s">
        <v>12741</v>
      </c>
      <c r="D3784" s="1" t="s">
        <v>12742</v>
      </c>
      <c r="E3784" s="1">
        <v>3783</v>
      </c>
      <c r="F3784" s="1">
        <v>15</v>
      </c>
      <c r="G3784" s="1" t="s">
        <v>5877</v>
      </c>
      <c r="H3784" s="1" t="s">
        <v>7065</v>
      </c>
      <c r="I3784" s="1">
        <v>3</v>
      </c>
      <c r="L3784" s="1">
        <v>2</v>
      </c>
      <c r="M3784" s="1" t="s">
        <v>15974</v>
      </c>
      <c r="N3784" s="1" t="s">
        <v>14461</v>
      </c>
      <c r="S3784" s="1" t="s">
        <v>68</v>
      </c>
      <c r="T3784" s="1" t="s">
        <v>7222</v>
      </c>
      <c r="Y3784" s="1" t="s">
        <v>5939</v>
      </c>
      <c r="Z3784" s="1" t="s">
        <v>8865</v>
      </c>
      <c r="AC3784" s="1">
        <v>8</v>
      </c>
      <c r="AD3784" s="1" t="s">
        <v>184</v>
      </c>
      <c r="AE3784" s="1" t="s">
        <v>9781</v>
      </c>
    </row>
    <row r="3785" spans="1:73" ht="13.5" customHeight="1">
      <c r="A3785" s="4" t="str">
        <f t="shared" si="114"/>
        <v>1702_각남면_0146</v>
      </c>
      <c r="B3785" s="1">
        <v>1702</v>
      </c>
      <c r="C3785" s="1" t="s">
        <v>12741</v>
      </c>
      <c r="D3785" s="1" t="s">
        <v>12742</v>
      </c>
      <c r="E3785" s="1">
        <v>3784</v>
      </c>
      <c r="F3785" s="1">
        <v>15</v>
      </c>
      <c r="G3785" s="1" t="s">
        <v>5877</v>
      </c>
      <c r="H3785" s="1" t="s">
        <v>7065</v>
      </c>
      <c r="I3785" s="1">
        <v>3</v>
      </c>
      <c r="L3785" s="1">
        <v>2</v>
      </c>
      <c r="M3785" s="1" t="s">
        <v>15974</v>
      </c>
      <c r="N3785" s="1" t="s">
        <v>14461</v>
      </c>
      <c r="S3785" s="1" t="s">
        <v>64</v>
      </c>
      <c r="T3785" s="1" t="s">
        <v>7221</v>
      </c>
      <c r="Y3785" s="1" t="s">
        <v>2404</v>
      </c>
      <c r="Z3785" s="1" t="s">
        <v>8407</v>
      </c>
      <c r="AC3785" s="1">
        <v>3</v>
      </c>
      <c r="AD3785" s="1" t="s">
        <v>217</v>
      </c>
      <c r="AE3785" s="1" t="s">
        <v>9783</v>
      </c>
      <c r="AF3785" s="1" t="s">
        <v>100</v>
      </c>
      <c r="AG3785" s="1" t="s">
        <v>9819</v>
      </c>
    </row>
    <row r="3786" spans="1:73" ht="13.5" customHeight="1">
      <c r="A3786" s="4" t="str">
        <f t="shared" si="114"/>
        <v>1702_각남면_0146</v>
      </c>
      <c r="B3786" s="1">
        <v>1702</v>
      </c>
      <c r="C3786" s="1" t="s">
        <v>12741</v>
      </c>
      <c r="D3786" s="1" t="s">
        <v>12742</v>
      </c>
      <c r="E3786" s="1">
        <v>3785</v>
      </c>
      <c r="F3786" s="1">
        <v>15</v>
      </c>
      <c r="G3786" s="1" t="s">
        <v>5877</v>
      </c>
      <c r="H3786" s="1" t="s">
        <v>7065</v>
      </c>
      <c r="I3786" s="1">
        <v>3</v>
      </c>
      <c r="L3786" s="1">
        <v>2</v>
      </c>
      <c r="M3786" s="1" t="s">
        <v>15974</v>
      </c>
      <c r="N3786" s="1" t="s">
        <v>14461</v>
      </c>
      <c r="T3786" s="1" t="s">
        <v>15306</v>
      </c>
      <c r="U3786" s="1" t="s">
        <v>320</v>
      </c>
      <c r="V3786" s="1" t="s">
        <v>7378</v>
      </c>
      <c r="Y3786" s="1" t="s">
        <v>5940</v>
      </c>
      <c r="Z3786" s="1" t="s">
        <v>9455</v>
      </c>
      <c r="AC3786" s="1">
        <v>25</v>
      </c>
      <c r="AD3786" s="1" t="s">
        <v>125</v>
      </c>
      <c r="AE3786" s="1" t="s">
        <v>9771</v>
      </c>
      <c r="AF3786" s="1" t="s">
        <v>146</v>
      </c>
      <c r="AG3786" s="1" t="s">
        <v>9822</v>
      </c>
      <c r="AH3786" s="1" t="s">
        <v>360</v>
      </c>
      <c r="AI3786" s="1" t="s">
        <v>9928</v>
      </c>
      <c r="AT3786" s="1" t="s">
        <v>4514</v>
      </c>
      <c r="AU3786" s="1" t="s">
        <v>10256</v>
      </c>
      <c r="AV3786" s="1" t="s">
        <v>15584</v>
      </c>
      <c r="AW3786" s="1" t="s">
        <v>10807</v>
      </c>
      <c r="BB3786" s="1" t="s">
        <v>141</v>
      </c>
      <c r="BC3786" s="1" t="s">
        <v>7634</v>
      </c>
      <c r="BD3786" s="1" t="s">
        <v>5941</v>
      </c>
      <c r="BE3786" s="1" t="s">
        <v>11020</v>
      </c>
    </row>
    <row r="3787" spans="1:73" ht="13.5" customHeight="1">
      <c r="A3787" s="4" t="str">
        <f t="shared" si="114"/>
        <v>1702_각남면_0146</v>
      </c>
      <c r="B3787" s="1">
        <v>1702</v>
      </c>
      <c r="C3787" s="1" t="s">
        <v>12741</v>
      </c>
      <c r="D3787" s="1" t="s">
        <v>12742</v>
      </c>
      <c r="E3787" s="1">
        <v>3786</v>
      </c>
      <c r="F3787" s="1">
        <v>15</v>
      </c>
      <c r="G3787" s="1" t="s">
        <v>5877</v>
      </c>
      <c r="H3787" s="1" t="s">
        <v>7065</v>
      </c>
      <c r="I3787" s="1">
        <v>3</v>
      </c>
      <c r="L3787" s="1">
        <v>2</v>
      </c>
      <c r="M3787" s="1" t="s">
        <v>15974</v>
      </c>
      <c r="N3787" s="1" t="s">
        <v>14461</v>
      </c>
      <c r="T3787" s="1" t="s">
        <v>15306</v>
      </c>
      <c r="U3787" s="1" t="s">
        <v>320</v>
      </c>
      <c r="V3787" s="1" t="s">
        <v>7378</v>
      </c>
      <c r="Y3787" s="1" t="s">
        <v>15422</v>
      </c>
      <c r="Z3787" s="1" t="s">
        <v>8479</v>
      </c>
      <c r="AC3787" s="1">
        <v>45</v>
      </c>
      <c r="AD3787" s="1" t="s">
        <v>203</v>
      </c>
      <c r="AE3787" s="1" t="s">
        <v>9782</v>
      </c>
    </row>
    <row r="3788" spans="1:73" ht="13.5" customHeight="1">
      <c r="A3788" s="4" t="str">
        <f t="shared" si="114"/>
        <v>1702_각남면_0146</v>
      </c>
      <c r="B3788" s="1">
        <v>1702</v>
      </c>
      <c r="C3788" s="1" t="s">
        <v>12741</v>
      </c>
      <c r="D3788" s="1" t="s">
        <v>12742</v>
      </c>
      <c r="E3788" s="1">
        <v>3787</v>
      </c>
      <c r="F3788" s="1">
        <v>15</v>
      </c>
      <c r="G3788" s="1" t="s">
        <v>5877</v>
      </c>
      <c r="H3788" s="1" t="s">
        <v>7065</v>
      </c>
      <c r="I3788" s="1">
        <v>3</v>
      </c>
      <c r="L3788" s="1">
        <v>2</v>
      </c>
      <c r="M3788" s="1" t="s">
        <v>15974</v>
      </c>
      <c r="N3788" s="1" t="s">
        <v>14461</v>
      </c>
      <c r="T3788" s="1" t="s">
        <v>15306</v>
      </c>
      <c r="U3788" s="1" t="s">
        <v>130</v>
      </c>
      <c r="V3788" s="1" t="s">
        <v>7309</v>
      </c>
      <c r="Y3788" s="1" t="s">
        <v>344</v>
      </c>
      <c r="Z3788" s="1" t="s">
        <v>8643</v>
      </c>
      <c r="AC3788" s="1">
        <v>19</v>
      </c>
      <c r="AD3788" s="1" t="s">
        <v>493</v>
      </c>
      <c r="AE3788" s="1" t="s">
        <v>9804</v>
      </c>
      <c r="AT3788" s="1" t="s">
        <v>57</v>
      </c>
      <c r="AU3788" s="1" t="s">
        <v>7320</v>
      </c>
      <c r="AV3788" s="1" t="s">
        <v>5942</v>
      </c>
      <c r="AW3788" s="1" t="s">
        <v>10808</v>
      </c>
      <c r="BB3788" s="1" t="s">
        <v>292</v>
      </c>
      <c r="BC3788" s="1" t="s">
        <v>10920</v>
      </c>
      <c r="BE3788" s="1" t="s">
        <v>15715</v>
      </c>
      <c r="BF3788" s="1" t="s">
        <v>13507</v>
      </c>
    </row>
    <row r="3789" spans="1:73" ht="13.5" customHeight="1">
      <c r="A3789" s="4" t="str">
        <f t="shared" si="114"/>
        <v>1702_각남면_0146</v>
      </c>
      <c r="B3789" s="1">
        <v>1702</v>
      </c>
      <c r="C3789" s="1" t="s">
        <v>12741</v>
      </c>
      <c r="D3789" s="1" t="s">
        <v>12742</v>
      </c>
      <c r="E3789" s="1">
        <v>3788</v>
      </c>
      <c r="F3789" s="1">
        <v>15</v>
      </c>
      <c r="G3789" s="1" t="s">
        <v>5877</v>
      </c>
      <c r="H3789" s="1" t="s">
        <v>7065</v>
      </c>
      <c r="I3789" s="1">
        <v>3</v>
      </c>
      <c r="L3789" s="1">
        <v>2</v>
      </c>
      <c r="M3789" s="1" t="s">
        <v>15974</v>
      </c>
      <c r="N3789" s="1" t="s">
        <v>14461</v>
      </c>
      <c r="T3789" s="1" t="s">
        <v>15306</v>
      </c>
      <c r="U3789" s="1" t="s">
        <v>143</v>
      </c>
      <c r="V3789" s="1" t="s">
        <v>7311</v>
      </c>
      <c r="Y3789" s="1" t="s">
        <v>226</v>
      </c>
      <c r="Z3789" s="1" t="s">
        <v>9456</v>
      </c>
      <c r="AC3789" s="1">
        <v>17</v>
      </c>
      <c r="AD3789" s="1" t="s">
        <v>312</v>
      </c>
      <c r="AE3789" s="1" t="s">
        <v>7338</v>
      </c>
      <c r="AT3789" s="1" t="s">
        <v>57</v>
      </c>
      <c r="AU3789" s="1" t="s">
        <v>7320</v>
      </c>
      <c r="AV3789" s="1" t="s">
        <v>5942</v>
      </c>
      <c r="AW3789" s="1" t="s">
        <v>10808</v>
      </c>
      <c r="BC3789" s="1" t="s">
        <v>10920</v>
      </c>
      <c r="BE3789" s="1" t="s">
        <v>15715</v>
      </c>
      <c r="BF3789" s="1" t="s">
        <v>13511</v>
      </c>
    </row>
    <row r="3790" spans="1:73" ht="13.5" customHeight="1">
      <c r="A3790" s="4" t="str">
        <f t="shared" si="114"/>
        <v>1702_각남면_0146</v>
      </c>
      <c r="B3790" s="1">
        <v>1702</v>
      </c>
      <c r="C3790" s="1" t="s">
        <v>12741</v>
      </c>
      <c r="D3790" s="1" t="s">
        <v>12742</v>
      </c>
      <c r="E3790" s="1">
        <v>3789</v>
      </c>
      <c r="F3790" s="1">
        <v>15</v>
      </c>
      <c r="G3790" s="1" t="s">
        <v>5877</v>
      </c>
      <c r="H3790" s="1" t="s">
        <v>7065</v>
      </c>
      <c r="I3790" s="1">
        <v>3</v>
      </c>
      <c r="L3790" s="1">
        <v>2</v>
      </c>
      <c r="M3790" s="1" t="s">
        <v>15974</v>
      </c>
      <c r="N3790" s="1" t="s">
        <v>14461</v>
      </c>
      <c r="T3790" s="1" t="s">
        <v>15306</v>
      </c>
      <c r="U3790" s="1" t="s">
        <v>130</v>
      </c>
      <c r="V3790" s="1" t="s">
        <v>7309</v>
      </c>
      <c r="Y3790" s="1" t="s">
        <v>5943</v>
      </c>
      <c r="Z3790" s="1" t="s">
        <v>9457</v>
      </c>
      <c r="AC3790" s="1">
        <v>13</v>
      </c>
      <c r="AD3790" s="1" t="s">
        <v>717</v>
      </c>
      <c r="AE3790" s="1" t="s">
        <v>9812</v>
      </c>
      <c r="AF3790" s="1" t="s">
        <v>146</v>
      </c>
      <c r="AG3790" s="1" t="s">
        <v>9822</v>
      </c>
      <c r="AH3790" s="1" t="s">
        <v>360</v>
      </c>
      <c r="AI3790" s="1" t="s">
        <v>9928</v>
      </c>
      <c r="AT3790" s="1" t="s">
        <v>57</v>
      </c>
      <c r="AU3790" s="1" t="s">
        <v>7320</v>
      </c>
      <c r="AV3790" s="1" t="s">
        <v>5942</v>
      </c>
      <c r="AW3790" s="1" t="s">
        <v>10808</v>
      </c>
      <c r="BC3790" s="1" t="s">
        <v>10920</v>
      </c>
      <c r="BE3790" s="1" t="s">
        <v>15715</v>
      </c>
      <c r="BF3790" s="1" t="s">
        <v>13512</v>
      </c>
      <c r="BU3790" s="1" t="s">
        <v>16165</v>
      </c>
    </row>
    <row r="3791" spans="1:73" ht="13.5" customHeight="1">
      <c r="A3791" s="4" t="str">
        <f t="shared" si="114"/>
        <v>1702_각남면_0146</v>
      </c>
      <c r="B3791" s="1">
        <v>1702</v>
      </c>
      <c r="C3791" s="1" t="s">
        <v>12741</v>
      </c>
      <c r="D3791" s="1" t="s">
        <v>12742</v>
      </c>
      <c r="E3791" s="1">
        <v>3790</v>
      </c>
      <c r="F3791" s="1">
        <v>15</v>
      </c>
      <c r="G3791" s="1" t="s">
        <v>5877</v>
      </c>
      <c r="H3791" s="1" t="s">
        <v>7065</v>
      </c>
      <c r="I3791" s="1">
        <v>3</v>
      </c>
      <c r="L3791" s="1">
        <v>2</v>
      </c>
      <c r="M3791" s="1" t="s">
        <v>15974</v>
      </c>
      <c r="N3791" s="1" t="s">
        <v>14461</v>
      </c>
      <c r="S3791" s="1" t="s">
        <v>117</v>
      </c>
      <c r="T3791" s="1" t="s">
        <v>7223</v>
      </c>
      <c r="W3791" s="1" t="s">
        <v>1241</v>
      </c>
      <c r="X3791" s="1" t="s">
        <v>12978</v>
      </c>
      <c r="Y3791" s="1" t="s">
        <v>88</v>
      </c>
      <c r="Z3791" s="1" t="s">
        <v>7814</v>
      </c>
      <c r="AC3791" s="1">
        <v>21</v>
      </c>
      <c r="AD3791" s="1" t="s">
        <v>246</v>
      </c>
      <c r="AE3791" s="1" t="s">
        <v>9786</v>
      </c>
      <c r="AF3791" s="1" t="s">
        <v>100</v>
      </c>
      <c r="AG3791" s="1" t="s">
        <v>9819</v>
      </c>
    </row>
    <row r="3792" spans="1:73" ht="13.5" customHeight="1">
      <c r="A3792" s="4" t="str">
        <f t="shared" si="114"/>
        <v>1702_각남면_0146</v>
      </c>
      <c r="B3792" s="1">
        <v>1702</v>
      </c>
      <c r="C3792" s="1" t="s">
        <v>12741</v>
      </c>
      <c r="D3792" s="1" t="s">
        <v>12742</v>
      </c>
      <c r="E3792" s="1">
        <v>3791</v>
      </c>
      <c r="F3792" s="1">
        <v>15</v>
      </c>
      <c r="G3792" s="1" t="s">
        <v>5877</v>
      </c>
      <c r="H3792" s="1" t="s">
        <v>7065</v>
      </c>
      <c r="I3792" s="1">
        <v>3</v>
      </c>
      <c r="L3792" s="1">
        <v>3</v>
      </c>
      <c r="M3792" s="1" t="s">
        <v>14727</v>
      </c>
      <c r="N3792" s="1" t="s">
        <v>14728</v>
      </c>
      <c r="T3792" s="1" t="s">
        <v>14194</v>
      </c>
      <c r="U3792" s="1" t="s">
        <v>5944</v>
      </c>
      <c r="V3792" s="1" t="s">
        <v>7511</v>
      </c>
      <c r="W3792" s="1" t="s">
        <v>155</v>
      </c>
      <c r="X3792" s="1" t="s">
        <v>7753</v>
      </c>
      <c r="Y3792" s="1" t="s">
        <v>5945</v>
      </c>
      <c r="Z3792" s="1" t="s">
        <v>9458</v>
      </c>
      <c r="AC3792" s="1">
        <v>38</v>
      </c>
      <c r="AD3792" s="1" t="s">
        <v>393</v>
      </c>
      <c r="AE3792" s="1" t="s">
        <v>9799</v>
      </c>
      <c r="AJ3792" s="1" t="s">
        <v>17</v>
      </c>
      <c r="AK3792" s="1" t="s">
        <v>9936</v>
      </c>
      <c r="AL3792" s="1" t="s">
        <v>399</v>
      </c>
      <c r="AM3792" s="1" t="s">
        <v>9937</v>
      </c>
      <c r="AT3792" s="1" t="s">
        <v>363</v>
      </c>
      <c r="AU3792" s="1" t="s">
        <v>7491</v>
      </c>
      <c r="AV3792" s="1" t="s">
        <v>15337</v>
      </c>
      <c r="AW3792" s="1" t="s">
        <v>8111</v>
      </c>
      <c r="BG3792" s="1" t="s">
        <v>189</v>
      </c>
      <c r="BH3792" s="1" t="s">
        <v>7414</v>
      </c>
      <c r="BI3792" s="1" t="s">
        <v>1231</v>
      </c>
      <c r="BJ3792" s="1" t="s">
        <v>9259</v>
      </c>
      <c r="BK3792" s="1" t="s">
        <v>95</v>
      </c>
      <c r="BL3792" s="1" t="s">
        <v>10190</v>
      </c>
      <c r="BM3792" s="1" t="s">
        <v>3731</v>
      </c>
      <c r="BN3792" s="1" t="s">
        <v>11442</v>
      </c>
      <c r="BO3792" s="1" t="s">
        <v>187</v>
      </c>
      <c r="BP3792" s="1" t="s">
        <v>10063</v>
      </c>
      <c r="BQ3792" s="1" t="s">
        <v>5916</v>
      </c>
      <c r="BR3792" s="1" t="s">
        <v>13847</v>
      </c>
      <c r="BS3792" s="1" t="s">
        <v>79</v>
      </c>
      <c r="BT3792" s="1" t="s">
        <v>14129</v>
      </c>
    </row>
    <row r="3793" spans="1:73" ht="13.5" customHeight="1">
      <c r="A3793" s="4" t="str">
        <f t="shared" si="114"/>
        <v>1702_각남면_0146</v>
      </c>
      <c r="B3793" s="1">
        <v>1702</v>
      </c>
      <c r="C3793" s="1" t="s">
        <v>12741</v>
      </c>
      <c r="D3793" s="1" t="s">
        <v>12742</v>
      </c>
      <c r="E3793" s="1">
        <v>3792</v>
      </c>
      <c r="F3793" s="1">
        <v>15</v>
      </c>
      <c r="G3793" s="1" t="s">
        <v>5877</v>
      </c>
      <c r="H3793" s="1" t="s">
        <v>7065</v>
      </c>
      <c r="I3793" s="1">
        <v>3</v>
      </c>
      <c r="L3793" s="1">
        <v>3</v>
      </c>
      <c r="M3793" s="1" t="s">
        <v>14727</v>
      </c>
      <c r="N3793" s="1" t="s">
        <v>14728</v>
      </c>
      <c r="S3793" s="1" t="s">
        <v>49</v>
      </c>
      <c r="T3793" s="1" t="s">
        <v>2878</v>
      </c>
      <c r="W3793" s="1" t="s">
        <v>1056</v>
      </c>
      <c r="X3793" s="1" t="s">
        <v>7774</v>
      </c>
      <c r="Y3793" s="1" t="s">
        <v>88</v>
      </c>
      <c r="Z3793" s="1" t="s">
        <v>7814</v>
      </c>
      <c r="AC3793" s="1">
        <v>30</v>
      </c>
      <c r="AD3793" s="1" t="s">
        <v>78</v>
      </c>
      <c r="AE3793" s="1" t="s">
        <v>9767</v>
      </c>
      <c r="AJ3793" s="1" t="s">
        <v>17</v>
      </c>
      <c r="AK3793" s="1" t="s">
        <v>9936</v>
      </c>
      <c r="AL3793" s="1" t="s">
        <v>86</v>
      </c>
      <c r="AM3793" s="1" t="s">
        <v>9892</v>
      </c>
      <c r="AT3793" s="1" t="s">
        <v>187</v>
      </c>
      <c r="AU3793" s="1" t="s">
        <v>10063</v>
      </c>
      <c r="AV3793" s="1" t="s">
        <v>3947</v>
      </c>
      <c r="AW3793" s="1" t="s">
        <v>10607</v>
      </c>
      <c r="BG3793" s="1" t="s">
        <v>187</v>
      </c>
      <c r="BH3793" s="1" t="s">
        <v>10063</v>
      </c>
      <c r="BI3793" s="1" t="s">
        <v>3544</v>
      </c>
      <c r="BJ3793" s="1" t="s">
        <v>11337</v>
      </c>
      <c r="BK3793" s="1" t="s">
        <v>207</v>
      </c>
      <c r="BL3793" s="1" t="s">
        <v>10187</v>
      </c>
      <c r="BM3793" s="1" t="s">
        <v>3948</v>
      </c>
      <c r="BN3793" s="1" t="s">
        <v>7756</v>
      </c>
      <c r="BO3793" s="1" t="s">
        <v>189</v>
      </c>
      <c r="BP3793" s="1" t="s">
        <v>7414</v>
      </c>
      <c r="BQ3793" s="1" t="s">
        <v>3949</v>
      </c>
      <c r="BR3793" s="1" t="s">
        <v>13826</v>
      </c>
      <c r="BS3793" s="1" t="s">
        <v>79</v>
      </c>
      <c r="BT3793" s="1" t="s">
        <v>14129</v>
      </c>
    </row>
    <row r="3794" spans="1:73" ht="13.5" customHeight="1">
      <c r="A3794" s="4" t="str">
        <f t="shared" si="114"/>
        <v>1702_각남면_0146</v>
      </c>
      <c r="B3794" s="1">
        <v>1702</v>
      </c>
      <c r="C3794" s="1" t="s">
        <v>12741</v>
      </c>
      <c r="D3794" s="1" t="s">
        <v>12742</v>
      </c>
      <c r="E3794" s="1">
        <v>3793</v>
      </c>
      <c r="F3794" s="1">
        <v>15</v>
      </c>
      <c r="G3794" s="1" t="s">
        <v>5877</v>
      </c>
      <c r="H3794" s="1" t="s">
        <v>7065</v>
      </c>
      <c r="I3794" s="1">
        <v>3</v>
      </c>
      <c r="L3794" s="1">
        <v>4</v>
      </c>
      <c r="M3794" s="1" t="s">
        <v>15436</v>
      </c>
      <c r="N3794" s="1" t="s">
        <v>8564</v>
      </c>
      <c r="T3794" s="1" t="s">
        <v>14194</v>
      </c>
      <c r="U3794" s="1" t="s">
        <v>662</v>
      </c>
      <c r="V3794" s="1" t="s">
        <v>7352</v>
      </c>
      <c r="Y3794" s="1" t="s">
        <v>15436</v>
      </c>
      <c r="Z3794" s="1" t="s">
        <v>8564</v>
      </c>
      <c r="AC3794" s="1">
        <v>55</v>
      </c>
      <c r="AD3794" s="1" t="s">
        <v>559</v>
      </c>
      <c r="AE3794" s="1" t="s">
        <v>9806</v>
      </c>
      <c r="AJ3794" s="1" t="s">
        <v>17</v>
      </c>
      <c r="AK3794" s="1" t="s">
        <v>9936</v>
      </c>
      <c r="AL3794" s="1" t="s">
        <v>310</v>
      </c>
      <c r="AM3794" s="1" t="s">
        <v>9995</v>
      </c>
      <c r="AN3794" s="1" t="s">
        <v>456</v>
      </c>
      <c r="AO3794" s="1" t="s">
        <v>7287</v>
      </c>
      <c r="AR3794" s="1" t="s">
        <v>5946</v>
      </c>
      <c r="AS3794" s="1" t="s">
        <v>10153</v>
      </c>
      <c r="AT3794" s="1" t="s">
        <v>57</v>
      </c>
      <c r="AU3794" s="1" t="s">
        <v>7320</v>
      </c>
      <c r="AV3794" s="1" t="s">
        <v>843</v>
      </c>
      <c r="AW3794" s="1" t="s">
        <v>10774</v>
      </c>
      <c r="BB3794" s="1" t="s">
        <v>141</v>
      </c>
      <c r="BC3794" s="1" t="s">
        <v>7634</v>
      </c>
      <c r="BD3794" s="1" t="s">
        <v>2876</v>
      </c>
      <c r="BE3794" s="1" t="s">
        <v>8535</v>
      </c>
      <c r="BG3794" s="1" t="s">
        <v>57</v>
      </c>
      <c r="BH3794" s="1" t="s">
        <v>7320</v>
      </c>
      <c r="BI3794" s="1" t="s">
        <v>5947</v>
      </c>
      <c r="BJ3794" s="1" t="s">
        <v>11446</v>
      </c>
      <c r="BK3794" s="1" t="s">
        <v>57</v>
      </c>
      <c r="BL3794" s="1" t="s">
        <v>7320</v>
      </c>
      <c r="BM3794" s="1" t="s">
        <v>5948</v>
      </c>
      <c r="BN3794" s="1" t="s">
        <v>11910</v>
      </c>
      <c r="BO3794" s="1" t="s">
        <v>57</v>
      </c>
      <c r="BP3794" s="1" t="s">
        <v>7320</v>
      </c>
      <c r="BQ3794" s="1" t="s">
        <v>1298</v>
      </c>
      <c r="BR3794" s="1" t="s">
        <v>8167</v>
      </c>
      <c r="BS3794" s="1" t="s">
        <v>2069</v>
      </c>
      <c r="BT3794" s="1" t="s">
        <v>9896</v>
      </c>
    </row>
    <row r="3795" spans="1:73" ht="13.5" customHeight="1">
      <c r="A3795" s="4" t="str">
        <f t="shared" si="114"/>
        <v>1702_각남면_0146</v>
      </c>
      <c r="B3795" s="1">
        <v>1702</v>
      </c>
      <c r="C3795" s="1" t="s">
        <v>12741</v>
      </c>
      <c r="D3795" s="1" t="s">
        <v>12742</v>
      </c>
      <c r="E3795" s="1">
        <v>3794</v>
      </c>
      <c r="F3795" s="1">
        <v>15</v>
      </c>
      <c r="G3795" s="1" t="s">
        <v>5877</v>
      </c>
      <c r="H3795" s="1" t="s">
        <v>7065</v>
      </c>
      <c r="I3795" s="1">
        <v>3</v>
      </c>
      <c r="L3795" s="1">
        <v>4</v>
      </c>
      <c r="M3795" s="1" t="s">
        <v>15975</v>
      </c>
      <c r="N3795" s="1" t="s">
        <v>8564</v>
      </c>
      <c r="S3795" s="1" t="s">
        <v>68</v>
      </c>
      <c r="T3795" s="1" t="s">
        <v>7222</v>
      </c>
      <c r="U3795" s="1" t="s">
        <v>3840</v>
      </c>
      <c r="V3795" s="1" t="s">
        <v>7542</v>
      </c>
      <c r="Y3795" s="1" t="s">
        <v>5949</v>
      </c>
      <c r="Z3795" s="1" t="s">
        <v>9459</v>
      </c>
      <c r="AC3795" s="1">
        <v>19</v>
      </c>
      <c r="AD3795" s="1" t="s">
        <v>493</v>
      </c>
      <c r="AE3795" s="1" t="s">
        <v>9804</v>
      </c>
    </row>
    <row r="3796" spans="1:73" ht="13.5" customHeight="1">
      <c r="A3796" s="4" t="str">
        <f t="shared" si="114"/>
        <v>1702_각남면_0146</v>
      </c>
      <c r="B3796" s="1">
        <v>1702</v>
      </c>
      <c r="C3796" s="1" t="s">
        <v>12741</v>
      </c>
      <c r="D3796" s="1" t="s">
        <v>12742</v>
      </c>
      <c r="E3796" s="1">
        <v>3795</v>
      </c>
      <c r="F3796" s="1">
        <v>15</v>
      </c>
      <c r="G3796" s="1" t="s">
        <v>5877</v>
      </c>
      <c r="H3796" s="1" t="s">
        <v>7065</v>
      </c>
      <c r="I3796" s="1">
        <v>3</v>
      </c>
      <c r="L3796" s="1">
        <v>4</v>
      </c>
      <c r="M3796" s="1" t="s">
        <v>15975</v>
      </c>
      <c r="N3796" s="1" t="s">
        <v>8564</v>
      </c>
      <c r="S3796" s="1" t="s">
        <v>68</v>
      </c>
      <c r="T3796" s="1" t="s">
        <v>7222</v>
      </c>
      <c r="U3796" s="1" t="s">
        <v>462</v>
      </c>
      <c r="V3796" s="1" t="s">
        <v>12952</v>
      </c>
      <c r="Y3796" s="1" t="s">
        <v>5950</v>
      </c>
      <c r="Z3796" s="1" t="s">
        <v>9460</v>
      </c>
      <c r="AC3796" s="1">
        <v>11</v>
      </c>
      <c r="AD3796" s="1" t="s">
        <v>313</v>
      </c>
      <c r="AE3796" s="1" t="s">
        <v>9793</v>
      </c>
    </row>
    <row r="3797" spans="1:73" ht="13.5" customHeight="1">
      <c r="A3797" s="4" t="str">
        <f t="shared" si="114"/>
        <v>1702_각남면_0146</v>
      </c>
      <c r="B3797" s="1">
        <v>1702</v>
      </c>
      <c r="C3797" s="1" t="s">
        <v>12741</v>
      </c>
      <c r="D3797" s="1" t="s">
        <v>12742</v>
      </c>
      <c r="E3797" s="1">
        <v>3796</v>
      </c>
      <c r="F3797" s="1">
        <v>15</v>
      </c>
      <c r="G3797" s="1" t="s">
        <v>5877</v>
      </c>
      <c r="H3797" s="1" t="s">
        <v>7065</v>
      </c>
      <c r="I3797" s="1">
        <v>3</v>
      </c>
      <c r="L3797" s="1">
        <v>5</v>
      </c>
      <c r="M3797" s="1" t="s">
        <v>1070</v>
      </c>
      <c r="N3797" s="1" t="s">
        <v>9461</v>
      </c>
      <c r="T3797" s="1" t="s">
        <v>14194</v>
      </c>
      <c r="U3797" s="1" t="s">
        <v>57</v>
      </c>
      <c r="V3797" s="1" t="s">
        <v>7320</v>
      </c>
      <c r="Y3797" s="1" t="s">
        <v>1070</v>
      </c>
      <c r="Z3797" s="1" t="s">
        <v>9461</v>
      </c>
      <c r="AC3797" s="1">
        <v>67</v>
      </c>
      <c r="AD3797" s="1" t="s">
        <v>74</v>
      </c>
      <c r="AE3797" s="1" t="s">
        <v>9766</v>
      </c>
      <c r="AJ3797" s="1" t="s">
        <v>17</v>
      </c>
      <c r="AK3797" s="1" t="s">
        <v>9936</v>
      </c>
      <c r="AL3797" s="1" t="s">
        <v>2055</v>
      </c>
      <c r="AM3797" s="1" t="s">
        <v>13244</v>
      </c>
      <c r="AN3797" s="1" t="s">
        <v>1218</v>
      </c>
      <c r="AO3797" s="1" t="s">
        <v>9947</v>
      </c>
      <c r="AP3797" s="1" t="s">
        <v>55</v>
      </c>
      <c r="AQ3797" s="1" t="s">
        <v>7306</v>
      </c>
      <c r="AR3797" s="1" t="s">
        <v>5951</v>
      </c>
      <c r="AS3797" s="1" t="s">
        <v>10154</v>
      </c>
      <c r="AT3797" s="1" t="s">
        <v>57</v>
      </c>
      <c r="AU3797" s="1" t="s">
        <v>7320</v>
      </c>
      <c r="AV3797" s="1" t="s">
        <v>5952</v>
      </c>
      <c r="AW3797" s="1" t="s">
        <v>10809</v>
      </c>
      <c r="BB3797" s="1" t="s">
        <v>50</v>
      </c>
      <c r="BC3797" s="1" t="s">
        <v>7304</v>
      </c>
      <c r="BD3797" s="1" t="s">
        <v>2772</v>
      </c>
      <c r="BE3797" s="1" t="s">
        <v>8504</v>
      </c>
      <c r="BG3797" s="1" t="s">
        <v>57</v>
      </c>
      <c r="BH3797" s="1" t="s">
        <v>7320</v>
      </c>
      <c r="BI3797" s="1" t="s">
        <v>3762</v>
      </c>
      <c r="BJ3797" s="1" t="s">
        <v>8774</v>
      </c>
      <c r="BK3797" s="1" t="s">
        <v>57</v>
      </c>
      <c r="BL3797" s="1" t="s">
        <v>7320</v>
      </c>
      <c r="BM3797" s="1" t="s">
        <v>5953</v>
      </c>
      <c r="BN3797" s="1" t="s">
        <v>11911</v>
      </c>
      <c r="BO3797" s="1" t="s">
        <v>57</v>
      </c>
      <c r="BP3797" s="1" t="s">
        <v>7320</v>
      </c>
      <c r="BQ3797" s="1" t="s">
        <v>1123</v>
      </c>
      <c r="BR3797" s="1" t="s">
        <v>9659</v>
      </c>
      <c r="BS3797" s="1" t="s">
        <v>1218</v>
      </c>
      <c r="BT3797" s="1" t="s">
        <v>9947</v>
      </c>
    </row>
    <row r="3798" spans="1:73" ht="13.5" customHeight="1">
      <c r="A3798" s="4" t="str">
        <f t="shared" si="114"/>
        <v>1702_각남면_0146</v>
      </c>
      <c r="B3798" s="1">
        <v>1702</v>
      </c>
      <c r="C3798" s="1" t="s">
        <v>12741</v>
      </c>
      <c r="D3798" s="1" t="s">
        <v>12742</v>
      </c>
      <c r="E3798" s="1">
        <v>3797</v>
      </c>
      <c r="F3798" s="1">
        <v>15</v>
      </c>
      <c r="G3798" s="1" t="s">
        <v>5877</v>
      </c>
      <c r="H3798" s="1" t="s">
        <v>7065</v>
      </c>
      <c r="I3798" s="1">
        <v>3</v>
      </c>
      <c r="L3798" s="1">
        <v>5</v>
      </c>
      <c r="M3798" s="1" t="s">
        <v>1070</v>
      </c>
      <c r="N3798" s="1" t="s">
        <v>9461</v>
      </c>
      <c r="S3798" s="1" t="s">
        <v>49</v>
      </c>
      <c r="T3798" s="1" t="s">
        <v>2878</v>
      </c>
      <c r="U3798" s="1" t="s">
        <v>50</v>
      </c>
      <c r="V3798" s="1" t="s">
        <v>7304</v>
      </c>
      <c r="Y3798" s="1" t="s">
        <v>5326</v>
      </c>
      <c r="Z3798" s="1" t="s">
        <v>13076</v>
      </c>
      <c r="AC3798" s="1">
        <v>67</v>
      </c>
      <c r="AD3798" s="1" t="s">
        <v>74</v>
      </c>
      <c r="AE3798" s="1" t="s">
        <v>9766</v>
      </c>
      <c r="AJ3798" s="1" t="s">
        <v>17</v>
      </c>
      <c r="AK3798" s="1" t="s">
        <v>9936</v>
      </c>
      <c r="AL3798" s="1" t="s">
        <v>1062</v>
      </c>
      <c r="AM3798" s="1" t="s">
        <v>10031</v>
      </c>
      <c r="AN3798" s="1" t="s">
        <v>5954</v>
      </c>
      <c r="AO3798" s="1" t="s">
        <v>10055</v>
      </c>
      <c r="AP3798" s="1" t="s">
        <v>5955</v>
      </c>
      <c r="AQ3798" s="1" t="s">
        <v>10069</v>
      </c>
      <c r="AR3798" s="1" t="s">
        <v>15976</v>
      </c>
      <c r="AS3798" s="1" t="s">
        <v>13270</v>
      </c>
      <c r="AT3798" s="1" t="s">
        <v>57</v>
      </c>
      <c r="AU3798" s="1" t="s">
        <v>7320</v>
      </c>
      <c r="AV3798" s="1" t="s">
        <v>1686</v>
      </c>
      <c r="AW3798" s="1" t="s">
        <v>7135</v>
      </c>
      <c r="BB3798" s="1" t="s">
        <v>141</v>
      </c>
      <c r="BC3798" s="1" t="s">
        <v>7634</v>
      </c>
      <c r="BD3798" s="1" t="s">
        <v>15436</v>
      </c>
      <c r="BE3798" s="1" t="s">
        <v>8564</v>
      </c>
      <c r="BG3798" s="1" t="s">
        <v>57</v>
      </c>
      <c r="BH3798" s="1" t="s">
        <v>7320</v>
      </c>
      <c r="BI3798" s="1" t="s">
        <v>15343</v>
      </c>
      <c r="BJ3798" s="1" t="s">
        <v>10326</v>
      </c>
      <c r="BK3798" s="1" t="s">
        <v>57</v>
      </c>
      <c r="BL3798" s="1" t="s">
        <v>7320</v>
      </c>
      <c r="BM3798" s="1" t="s">
        <v>5956</v>
      </c>
      <c r="BN3798" s="1" t="s">
        <v>11912</v>
      </c>
      <c r="BO3798" s="1" t="s">
        <v>57</v>
      </c>
      <c r="BP3798" s="1" t="s">
        <v>7320</v>
      </c>
      <c r="BQ3798" s="1" t="s">
        <v>2205</v>
      </c>
      <c r="BR3798" s="1" t="s">
        <v>8441</v>
      </c>
      <c r="BS3798" s="1" t="s">
        <v>1062</v>
      </c>
      <c r="BT3798" s="1" t="s">
        <v>10031</v>
      </c>
    </row>
    <row r="3799" spans="1:73" ht="13.5" customHeight="1">
      <c r="A3799" s="4" t="str">
        <f t="shared" si="114"/>
        <v>1702_각남면_0146</v>
      </c>
      <c r="B3799" s="1">
        <v>1702</v>
      </c>
      <c r="C3799" s="1" t="s">
        <v>12741</v>
      </c>
      <c r="D3799" s="1" t="s">
        <v>12742</v>
      </c>
      <c r="E3799" s="1">
        <v>3798</v>
      </c>
      <c r="F3799" s="1">
        <v>15</v>
      </c>
      <c r="G3799" s="1" t="s">
        <v>5877</v>
      </c>
      <c r="H3799" s="1" t="s">
        <v>7065</v>
      </c>
      <c r="I3799" s="1">
        <v>4</v>
      </c>
      <c r="J3799" s="1" t="s">
        <v>5957</v>
      </c>
      <c r="K3799" s="1" t="s">
        <v>7162</v>
      </c>
      <c r="L3799" s="1">
        <v>1</v>
      </c>
      <c r="M3799" s="1" t="s">
        <v>5958</v>
      </c>
      <c r="N3799" s="1" t="s">
        <v>9462</v>
      </c>
      <c r="T3799" s="1" t="s">
        <v>14194</v>
      </c>
      <c r="U3799" s="1" t="s">
        <v>1520</v>
      </c>
      <c r="V3799" s="1" t="s">
        <v>7413</v>
      </c>
      <c r="Y3799" s="1" t="s">
        <v>5958</v>
      </c>
      <c r="Z3799" s="1" t="s">
        <v>9462</v>
      </c>
      <c r="AC3799" s="1">
        <v>56</v>
      </c>
      <c r="AD3799" s="1" t="s">
        <v>611</v>
      </c>
      <c r="AE3799" s="1" t="s">
        <v>9539</v>
      </c>
      <c r="AJ3799" s="1" t="s">
        <v>17</v>
      </c>
      <c r="AK3799" s="1" t="s">
        <v>9936</v>
      </c>
      <c r="AL3799" s="1" t="s">
        <v>97</v>
      </c>
      <c r="AM3799" s="1" t="s">
        <v>9880</v>
      </c>
      <c r="AN3799" s="1" t="s">
        <v>5959</v>
      </c>
      <c r="AO3799" s="1" t="s">
        <v>10056</v>
      </c>
      <c r="AP3799" s="1" t="s">
        <v>55</v>
      </c>
      <c r="AQ3799" s="1" t="s">
        <v>7306</v>
      </c>
      <c r="AR3799" s="1" t="s">
        <v>5960</v>
      </c>
      <c r="AS3799" s="1" t="s">
        <v>13295</v>
      </c>
      <c r="AT3799" s="1" t="s">
        <v>57</v>
      </c>
      <c r="AU3799" s="1" t="s">
        <v>7320</v>
      </c>
      <c r="AV3799" s="1" t="s">
        <v>15437</v>
      </c>
      <c r="AW3799" s="1" t="s">
        <v>8582</v>
      </c>
      <c r="BB3799" s="1" t="s">
        <v>141</v>
      </c>
      <c r="BC3799" s="1" t="s">
        <v>7634</v>
      </c>
      <c r="BD3799" s="1" t="s">
        <v>5961</v>
      </c>
      <c r="BE3799" s="1" t="s">
        <v>11021</v>
      </c>
      <c r="BG3799" s="1" t="s">
        <v>46</v>
      </c>
      <c r="BH3799" s="1" t="s">
        <v>7417</v>
      </c>
      <c r="BI3799" s="1" t="s">
        <v>5962</v>
      </c>
      <c r="BJ3799" s="1" t="s">
        <v>11447</v>
      </c>
      <c r="BK3799" s="1" t="s">
        <v>46</v>
      </c>
      <c r="BL3799" s="1" t="s">
        <v>7417</v>
      </c>
      <c r="BM3799" s="1" t="s">
        <v>5963</v>
      </c>
      <c r="BN3799" s="1" t="s">
        <v>11913</v>
      </c>
      <c r="BO3799" s="1" t="s">
        <v>189</v>
      </c>
      <c r="BP3799" s="1" t="s">
        <v>7414</v>
      </c>
      <c r="BQ3799" s="1" t="s">
        <v>5964</v>
      </c>
      <c r="BR3799" s="1" t="s">
        <v>12547</v>
      </c>
      <c r="BS3799" s="1" t="s">
        <v>120</v>
      </c>
      <c r="BT3799" s="1" t="s">
        <v>9894</v>
      </c>
      <c r="BU3799" s="1" t="s">
        <v>16126</v>
      </c>
    </row>
    <row r="3800" spans="1:73" ht="13.5" customHeight="1">
      <c r="A3800" s="4" t="str">
        <f t="shared" si="114"/>
        <v>1702_각남면_0146</v>
      </c>
      <c r="B3800" s="1">
        <v>1702</v>
      </c>
      <c r="C3800" s="1" t="s">
        <v>12741</v>
      </c>
      <c r="D3800" s="1" t="s">
        <v>12742</v>
      </c>
      <c r="E3800" s="1">
        <v>3799</v>
      </c>
      <c r="F3800" s="1">
        <v>15</v>
      </c>
      <c r="G3800" s="1" t="s">
        <v>5877</v>
      </c>
      <c r="H3800" s="1" t="s">
        <v>7065</v>
      </c>
      <c r="I3800" s="1">
        <v>4</v>
      </c>
      <c r="L3800" s="1">
        <v>1</v>
      </c>
      <c r="M3800" s="1" t="s">
        <v>5958</v>
      </c>
      <c r="N3800" s="1" t="s">
        <v>9462</v>
      </c>
      <c r="S3800" s="1" t="s">
        <v>49</v>
      </c>
      <c r="T3800" s="1" t="s">
        <v>2878</v>
      </c>
      <c r="U3800" s="1" t="s">
        <v>5965</v>
      </c>
      <c r="V3800" s="1" t="s">
        <v>12921</v>
      </c>
      <c r="Y3800" s="1" t="s">
        <v>12723</v>
      </c>
      <c r="Z3800" s="1" t="s">
        <v>13102</v>
      </c>
      <c r="AC3800" s="1">
        <v>56</v>
      </c>
      <c r="AD3800" s="1" t="s">
        <v>611</v>
      </c>
      <c r="AE3800" s="1" t="s">
        <v>9539</v>
      </c>
      <c r="AJ3800" s="1" t="s">
        <v>17</v>
      </c>
      <c r="AK3800" s="1" t="s">
        <v>9936</v>
      </c>
      <c r="AL3800" s="1" t="s">
        <v>1125</v>
      </c>
      <c r="AM3800" s="1" t="s">
        <v>9972</v>
      </c>
      <c r="AT3800" s="1" t="s">
        <v>46</v>
      </c>
      <c r="AU3800" s="1" t="s">
        <v>7417</v>
      </c>
      <c r="AV3800" s="1" t="s">
        <v>5966</v>
      </c>
      <c r="AW3800" s="1" t="s">
        <v>10810</v>
      </c>
      <c r="BB3800" s="1" t="s">
        <v>2457</v>
      </c>
      <c r="BC3800" s="1" t="s">
        <v>13467</v>
      </c>
      <c r="BD3800" s="1" t="s">
        <v>12705</v>
      </c>
      <c r="BE3800" s="1" t="s">
        <v>13087</v>
      </c>
      <c r="BG3800" s="1" t="s">
        <v>189</v>
      </c>
      <c r="BH3800" s="1" t="s">
        <v>7414</v>
      </c>
      <c r="BI3800" s="1" t="s">
        <v>5967</v>
      </c>
      <c r="BJ3800" s="1" t="s">
        <v>11448</v>
      </c>
      <c r="BK3800" s="1" t="s">
        <v>46</v>
      </c>
      <c r="BL3800" s="1" t="s">
        <v>7417</v>
      </c>
      <c r="BM3800" s="1" t="s">
        <v>205</v>
      </c>
      <c r="BN3800" s="1" t="s">
        <v>10615</v>
      </c>
      <c r="BO3800" s="1" t="s">
        <v>935</v>
      </c>
      <c r="BP3800" s="1" t="s">
        <v>13630</v>
      </c>
      <c r="BQ3800" s="1" t="s">
        <v>15392</v>
      </c>
      <c r="BR3800" s="1" t="s">
        <v>10649</v>
      </c>
      <c r="BS3800" s="1" t="s">
        <v>97</v>
      </c>
      <c r="BT3800" s="1" t="s">
        <v>9880</v>
      </c>
    </row>
    <row r="3801" spans="1:73" ht="13.5" customHeight="1">
      <c r="A3801" s="4" t="str">
        <f t="shared" si="114"/>
        <v>1702_각남면_0146</v>
      </c>
      <c r="B3801" s="1">
        <v>1702</v>
      </c>
      <c r="C3801" s="1" t="s">
        <v>12741</v>
      </c>
      <c r="D3801" s="1" t="s">
        <v>12742</v>
      </c>
      <c r="E3801" s="1">
        <v>3800</v>
      </c>
      <c r="F3801" s="1">
        <v>15</v>
      </c>
      <c r="G3801" s="1" t="s">
        <v>5877</v>
      </c>
      <c r="H3801" s="1" t="s">
        <v>7065</v>
      </c>
      <c r="I3801" s="1">
        <v>4</v>
      </c>
      <c r="L3801" s="1">
        <v>1</v>
      </c>
      <c r="M3801" s="1" t="s">
        <v>5958</v>
      </c>
      <c r="N3801" s="1" t="s">
        <v>9462</v>
      </c>
      <c r="S3801" s="1" t="s">
        <v>121</v>
      </c>
      <c r="T3801" s="1" t="s">
        <v>7224</v>
      </c>
      <c r="U3801" s="1" t="s">
        <v>57</v>
      </c>
      <c r="V3801" s="1" t="s">
        <v>7320</v>
      </c>
      <c r="Y3801" s="1" t="s">
        <v>202</v>
      </c>
      <c r="Z3801" s="1" t="s">
        <v>7835</v>
      </c>
      <c r="AC3801" s="1">
        <v>12</v>
      </c>
      <c r="AD3801" s="1" t="s">
        <v>736</v>
      </c>
      <c r="AE3801" s="1" t="s">
        <v>9813</v>
      </c>
    </row>
    <row r="3802" spans="1:73" ht="13.5" customHeight="1">
      <c r="A3802" s="4" t="str">
        <f t="shared" si="114"/>
        <v>1702_각남면_0146</v>
      </c>
      <c r="B3802" s="1">
        <v>1702</v>
      </c>
      <c r="C3802" s="1" t="s">
        <v>12741</v>
      </c>
      <c r="D3802" s="1" t="s">
        <v>12742</v>
      </c>
      <c r="E3802" s="1">
        <v>3801</v>
      </c>
      <c r="F3802" s="1">
        <v>15</v>
      </c>
      <c r="G3802" s="1" t="s">
        <v>5877</v>
      </c>
      <c r="H3802" s="1" t="s">
        <v>7065</v>
      </c>
      <c r="I3802" s="1">
        <v>4</v>
      </c>
      <c r="L3802" s="1">
        <v>1</v>
      </c>
      <c r="M3802" s="1" t="s">
        <v>5958</v>
      </c>
      <c r="N3802" s="1" t="s">
        <v>9462</v>
      </c>
      <c r="S3802" s="1" t="s">
        <v>5765</v>
      </c>
      <c r="T3802" s="1" t="s">
        <v>7291</v>
      </c>
      <c r="U3802" s="1" t="s">
        <v>1520</v>
      </c>
      <c r="V3802" s="1" t="s">
        <v>7413</v>
      </c>
      <c r="Y3802" s="1" t="s">
        <v>3927</v>
      </c>
      <c r="Z3802" s="1" t="s">
        <v>8828</v>
      </c>
      <c r="AC3802" s="1">
        <v>29</v>
      </c>
      <c r="AD3802" s="1" t="s">
        <v>232</v>
      </c>
      <c r="AE3802" s="1" t="s">
        <v>9785</v>
      </c>
      <c r="AF3802" s="1" t="s">
        <v>100</v>
      </c>
      <c r="AG3802" s="1" t="s">
        <v>9819</v>
      </c>
      <c r="AN3802" s="1" t="s">
        <v>97</v>
      </c>
      <c r="AO3802" s="1" t="s">
        <v>9880</v>
      </c>
      <c r="AP3802" s="1" t="s">
        <v>481</v>
      </c>
      <c r="AQ3802" s="1" t="s">
        <v>7339</v>
      </c>
      <c r="AR3802" s="1" t="s">
        <v>5968</v>
      </c>
      <c r="AS3802" s="1" t="s">
        <v>10155</v>
      </c>
    </row>
    <row r="3803" spans="1:73" ht="13.5" customHeight="1">
      <c r="A3803" s="4" t="str">
        <f t="shared" si="114"/>
        <v>1702_각남면_0146</v>
      </c>
      <c r="B3803" s="1">
        <v>1702</v>
      </c>
      <c r="C3803" s="1" t="s">
        <v>12741</v>
      </c>
      <c r="D3803" s="1" t="s">
        <v>12742</v>
      </c>
      <c r="E3803" s="1">
        <v>3802</v>
      </c>
      <c r="F3803" s="1">
        <v>15</v>
      </c>
      <c r="G3803" s="1" t="s">
        <v>5877</v>
      </c>
      <c r="H3803" s="1" t="s">
        <v>7065</v>
      </c>
      <c r="I3803" s="1">
        <v>4</v>
      </c>
      <c r="L3803" s="1">
        <v>1</v>
      </c>
      <c r="M3803" s="1" t="s">
        <v>5958</v>
      </c>
      <c r="N3803" s="1" t="s">
        <v>9462</v>
      </c>
      <c r="S3803" s="1" t="s">
        <v>117</v>
      </c>
      <c r="T3803" s="1" t="s">
        <v>7223</v>
      </c>
      <c r="U3803" s="1" t="s">
        <v>50</v>
      </c>
      <c r="V3803" s="1" t="s">
        <v>7304</v>
      </c>
      <c r="Y3803" s="1" t="s">
        <v>5969</v>
      </c>
      <c r="Z3803" s="1" t="s">
        <v>9463</v>
      </c>
      <c r="AC3803" s="1">
        <v>25</v>
      </c>
      <c r="AD3803" s="1" t="s">
        <v>125</v>
      </c>
      <c r="AE3803" s="1" t="s">
        <v>9771</v>
      </c>
      <c r="AF3803" s="1" t="s">
        <v>100</v>
      </c>
      <c r="AG3803" s="1" t="s">
        <v>9819</v>
      </c>
      <c r="AN3803" s="1" t="s">
        <v>97</v>
      </c>
      <c r="AO3803" s="1" t="s">
        <v>9880</v>
      </c>
      <c r="AP3803" s="1" t="s">
        <v>481</v>
      </c>
      <c r="AQ3803" s="1" t="s">
        <v>7339</v>
      </c>
      <c r="AR3803" s="1" t="s">
        <v>5968</v>
      </c>
      <c r="AS3803" s="1" t="s">
        <v>10155</v>
      </c>
      <c r="BU3803" s="1" t="s">
        <v>3198</v>
      </c>
    </row>
    <row r="3804" spans="1:73" ht="13.5" customHeight="1">
      <c r="A3804" s="4" t="str">
        <f t="shared" si="114"/>
        <v>1702_각남면_0146</v>
      </c>
      <c r="B3804" s="1">
        <v>1702</v>
      </c>
      <c r="C3804" s="1" t="s">
        <v>12741</v>
      </c>
      <c r="D3804" s="1" t="s">
        <v>12742</v>
      </c>
      <c r="E3804" s="1">
        <v>3803</v>
      </c>
      <c r="F3804" s="1">
        <v>15</v>
      </c>
      <c r="G3804" s="1" t="s">
        <v>5877</v>
      </c>
      <c r="H3804" s="1" t="s">
        <v>7065</v>
      </c>
      <c r="I3804" s="1">
        <v>4</v>
      </c>
      <c r="L3804" s="1">
        <v>2</v>
      </c>
      <c r="M3804" s="1" t="s">
        <v>14462</v>
      </c>
      <c r="N3804" s="1" t="s">
        <v>14463</v>
      </c>
      <c r="T3804" s="1" t="s">
        <v>14194</v>
      </c>
      <c r="U3804" s="1" t="s">
        <v>5970</v>
      </c>
      <c r="V3804" s="1" t="s">
        <v>7672</v>
      </c>
      <c r="W3804" s="1" t="s">
        <v>148</v>
      </c>
      <c r="X3804" s="1" t="s">
        <v>11263</v>
      </c>
      <c r="Y3804" s="1" t="s">
        <v>5582</v>
      </c>
      <c r="Z3804" s="1" t="s">
        <v>9356</v>
      </c>
      <c r="AC3804" s="1">
        <v>41</v>
      </c>
      <c r="AD3804" s="1" t="s">
        <v>223</v>
      </c>
      <c r="AE3804" s="1" t="s">
        <v>9784</v>
      </c>
      <c r="AJ3804" s="1" t="s">
        <v>17</v>
      </c>
      <c r="AK3804" s="1" t="s">
        <v>9936</v>
      </c>
      <c r="AL3804" s="1" t="s">
        <v>416</v>
      </c>
      <c r="AM3804" s="1" t="s">
        <v>8868</v>
      </c>
      <c r="AT3804" s="1" t="s">
        <v>3158</v>
      </c>
      <c r="AU3804" s="1" t="s">
        <v>10219</v>
      </c>
      <c r="AV3804" s="1" t="s">
        <v>5971</v>
      </c>
      <c r="AW3804" s="1" t="s">
        <v>10811</v>
      </c>
      <c r="BG3804" s="1" t="s">
        <v>1346</v>
      </c>
      <c r="BH3804" s="1" t="s">
        <v>13518</v>
      </c>
      <c r="BI3804" s="1" t="s">
        <v>1945</v>
      </c>
      <c r="BJ3804" s="1" t="s">
        <v>9710</v>
      </c>
      <c r="BK3804" s="1" t="s">
        <v>207</v>
      </c>
      <c r="BL3804" s="1" t="s">
        <v>10187</v>
      </c>
      <c r="BM3804" s="1" t="s">
        <v>5972</v>
      </c>
      <c r="BN3804" s="1" t="s">
        <v>11914</v>
      </c>
      <c r="BO3804" s="1" t="s">
        <v>5973</v>
      </c>
      <c r="BP3804" s="1" t="s">
        <v>12016</v>
      </c>
      <c r="BQ3804" s="1" t="s">
        <v>5974</v>
      </c>
      <c r="BR3804" s="1" t="s">
        <v>13859</v>
      </c>
      <c r="BS3804" s="1" t="s">
        <v>79</v>
      </c>
      <c r="BT3804" s="1" t="s">
        <v>14129</v>
      </c>
    </row>
    <row r="3805" spans="1:73" ht="13.5" customHeight="1">
      <c r="A3805" s="4" t="str">
        <f t="shared" si="114"/>
        <v>1702_각남면_0146</v>
      </c>
      <c r="B3805" s="1">
        <v>1702</v>
      </c>
      <c r="C3805" s="1" t="s">
        <v>12741</v>
      </c>
      <c r="D3805" s="1" t="s">
        <v>12742</v>
      </c>
      <c r="E3805" s="1">
        <v>3804</v>
      </c>
      <c r="F3805" s="1">
        <v>15</v>
      </c>
      <c r="G3805" s="1" t="s">
        <v>5877</v>
      </c>
      <c r="H3805" s="1" t="s">
        <v>7065</v>
      </c>
      <c r="I3805" s="1">
        <v>4</v>
      </c>
      <c r="L3805" s="1">
        <v>2</v>
      </c>
      <c r="M3805" s="1" t="s">
        <v>14462</v>
      </c>
      <c r="N3805" s="1" t="s">
        <v>14463</v>
      </c>
      <c r="S3805" s="1" t="s">
        <v>49</v>
      </c>
      <c r="T3805" s="1" t="s">
        <v>2878</v>
      </c>
      <c r="U3805" s="1" t="s">
        <v>50</v>
      </c>
      <c r="V3805" s="1" t="s">
        <v>7304</v>
      </c>
      <c r="Y3805" s="1" t="s">
        <v>5975</v>
      </c>
      <c r="Z3805" s="1" t="s">
        <v>9404</v>
      </c>
      <c r="AC3805" s="1">
        <v>36</v>
      </c>
      <c r="AD3805" s="1" t="s">
        <v>289</v>
      </c>
      <c r="AE3805" s="1" t="s">
        <v>9790</v>
      </c>
      <c r="AJ3805" s="1" t="s">
        <v>17</v>
      </c>
      <c r="AK3805" s="1" t="s">
        <v>9936</v>
      </c>
      <c r="AL3805" s="1" t="s">
        <v>360</v>
      </c>
      <c r="AM3805" s="1" t="s">
        <v>9928</v>
      </c>
      <c r="AN3805" s="1" t="s">
        <v>97</v>
      </c>
      <c r="AO3805" s="1" t="s">
        <v>9880</v>
      </c>
      <c r="AP3805" s="1" t="s">
        <v>46</v>
      </c>
      <c r="AQ3805" s="1" t="s">
        <v>7417</v>
      </c>
      <c r="AR3805" s="1" t="s">
        <v>5976</v>
      </c>
      <c r="AS3805" s="1" t="s">
        <v>10156</v>
      </c>
      <c r="AT3805" s="1" t="s">
        <v>3158</v>
      </c>
      <c r="AU3805" s="1" t="s">
        <v>10219</v>
      </c>
      <c r="AV3805" s="1" t="s">
        <v>5977</v>
      </c>
      <c r="AW3805" s="1" t="s">
        <v>15296</v>
      </c>
      <c r="BB3805" s="1" t="s">
        <v>141</v>
      </c>
      <c r="BC3805" s="1" t="s">
        <v>7634</v>
      </c>
      <c r="BD3805" s="1" t="s">
        <v>631</v>
      </c>
      <c r="BE3805" s="1" t="s">
        <v>7930</v>
      </c>
      <c r="BG3805" s="1" t="s">
        <v>3158</v>
      </c>
      <c r="BH3805" s="1" t="s">
        <v>10219</v>
      </c>
      <c r="BI3805" s="1" t="s">
        <v>3818</v>
      </c>
      <c r="BJ3805" s="1" t="s">
        <v>8474</v>
      </c>
      <c r="BK3805" s="1" t="s">
        <v>46</v>
      </c>
      <c r="BL3805" s="1" t="s">
        <v>7417</v>
      </c>
      <c r="BM3805" s="1" t="s">
        <v>5978</v>
      </c>
      <c r="BN3805" s="1" t="s">
        <v>11915</v>
      </c>
      <c r="BO3805" s="1" t="s">
        <v>57</v>
      </c>
      <c r="BP3805" s="1" t="s">
        <v>7320</v>
      </c>
      <c r="BQ3805" s="1" t="s">
        <v>5979</v>
      </c>
      <c r="BR3805" s="1" t="s">
        <v>13924</v>
      </c>
      <c r="BS3805" s="1" t="s">
        <v>1062</v>
      </c>
      <c r="BT3805" s="1" t="s">
        <v>10031</v>
      </c>
    </row>
    <row r="3806" spans="1:73" ht="13.5" customHeight="1">
      <c r="A3806" s="4" t="str">
        <f t="shared" si="114"/>
        <v>1702_각남면_0146</v>
      </c>
      <c r="B3806" s="1">
        <v>1702</v>
      </c>
      <c r="C3806" s="1" t="s">
        <v>12741</v>
      </c>
      <c r="D3806" s="1" t="s">
        <v>12742</v>
      </c>
      <c r="E3806" s="1">
        <v>3805</v>
      </c>
      <c r="F3806" s="1">
        <v>15</v>
      </c>
      <c r="G3806" s="1" t="s">
        <v>5877</v>
      </c>
      <c r="H3806" s="1" t="s">
        <v>7065</v>
      </c>
      <c r="I3806" s="1">
        <v>4</v>
      </c>
      <c r="L3806" s="1">
        <v>2</v>
      </c>
      <c r="M3806" s="1" t="s">
        <v>14462</v>
      </c>
      <c r="N3806" s="1" t="s">
        <v>14463</v>
      </c>
      <c r="S3806" s="1" t="s">
        <v>64</v>
      </c>
      <c r="T3806" s="1" t="s">
        <v>7221</v>
      </c>
      <c r="Y3806" s="1" t="s">
        <v>1180</v>
      </c>
      <c r="Z3806" s="1" t="s">
        <v>8661</v>
      </c>
      <c r="AC3806" s="1">
        <v>4</v>
      </c>
      <c r="AD3806" s="1" t="s">
        <v>103</v>
      </c>
      <c r="AE3806" s="1" t="s">
        <v>9769</v>
      </c>
    </row>
    <row r="3807" spans="1:73" ht="13.5" customHeight="1">
      <c r="A3807" s="4" t="str">
        <f t="shared" si="114"/>
        <v>1702_각남면_0146</v>
      </c>
      <c r="B3807" s="1">
        <v>1702</v>
      </c>
      <c r="C3807" s="1" t="s">
        <v>12741</v>
      </c>
      <c r="D3807" s="1" t="s">
        <v>12742</v>
      </c>
      <c r="E3807" s="1">
        <v>3806</v>
      </c>
      <c r="F3807" s="1">
        <v>15</v>
      </c>
      <c r="G3807" s="1" t="s">
        <v>5877</v>
      </c>
      <c r="H3807" s="1" t="s">
        <v>7065</v>
      </c>
      <c r="I3807" s="1">
        <v>4</v>
      </c>
      <c r="L3807" s="1">
        <v>2</v>
      </c>
      <c r="M3807" s="1" t="s">
        <v>14462</v>
      </c>
      <c r="N3807" s="1" t="s">
        <v>14463</v>
      </c>
      <c r="S3807" s="1" t="s">
        <v>64</v>
      </c>
      <c r="T3807" s="1" t="s">
        <v>7221</v>
      </c>
      <c r="Y3807" s="1" t="s">
        <v>5980</v>
      </c>
      <c r="Z3807" s="1" t="s">
        <v>8379</v>
      </c>
      <c r="AC3807" s="1">
        <v>2</v>
      </c>
      <c r="AD3807" s="1" t="s">
        <v>99</v>
      </c>
      <c r="AE3807" s="1" t="s">
        <v>9768</v>
      </c>
      <c r="AF3807" s="1" t="s">
        <v>100</v>
      </c>
      <c r="AG3807" s="1" t="s">
        <v>9819</v>
      </c>
    </row>
    <row r="3808" spans="1:73" ht="13.5" customHeight="1">
      <c r="A3808" s="4" t="str">
        <f t="shared" si="114"/>
        <v>1702_각남면_0146</v>
      </c>
      <c r="B3808" s="1">
        <v>1702</v>
      </c>
      <c r="C3808" s="1" t="s">
        <v>12741</v>
      </c>
      <c r="D3808" s="1" t="s">
        <v>12742</v>
      </c>
      <c r="E3808" s="1">
        <v>3807</v>
      </c>
      <c r="F3808" s="1">
        <v>15</v>
      </c>
      <c r="G3808" s="1" t="s">
        <v>5877</v>
      </c>
      <c r="H3808" s="1" t="s">
        <v>7065</v>
      </c>
      <c r="I3808" s="1">
        <v>4</v>
      </c>
      <c r="L3808" s="1">
        <v>3</v>
      </c>
      <c r="M3808" s="1" t="s">
        <v>14729</v>
      </c>
      <c r="N3808" s="1" t="s">
        <v>14730</v>
      </c>
      <c r="T3808" s="1" t="s">
        <v>14194</v>
      </c>
      <c r="U3808" s="1" t="s">
        <v>967</v>
      </c>
      <c r="V3808" s="1" t="s">
        <v>7369</v>
      </c>
      <c r="W3808" s="1" t="s">
        <v>166</v>
      </c>
      <c r="X3808" s="1" t="s">
        <v>7754</v>
      </c>
      <c r="Y3808" s="1" t="s">
        <v>4840</v>
      </c>
      <c r="Z3808" s="1" t="s">
        <v>9116</v>
      </c>
      <c r="AC3808" s="1">
        <v>29</v>
      </c>
      <c r="AD3808" s="1" t="s">
        <v>232</v>
      </c>
      <c r="AE3808" s="1" t="s">
        <v>9785</v>
      </c>
      <c r="AJ3808" s="1" t="s">
        <v>17</v>
      </c>
      <c r="AK3808" s="1" t="s">
        <v>9936</v>
      </c>
      <c r="AL3808" s="1" t="s">
        <v>97</v>
      </c>
      <c r="AM3808" s="1" t="s">
        <v>9880</v>
      </c>
      <c r="AT3808" s="1" t="s">
        <v>553</v>
      </c>
      <c r="AU3808" s="1" t="s">
        <v>7549</v>
      </c>
      <c r="AV3808" s="1" t="s">
        <v>5981</v>
      </c>
      <c r="AW3808" s="1" t="s">
        <v>9645</v>
      </c>
      <c r="BG3808" s="1" t="s">
        <v>4768</v>
      </c>
      <c r="BH3808" s="1" t="s">
        <v>15287</v>
      </c>
      <c r="BI3808" s="1" t="s">
        <v>2759</v>
      </c>
      <c r="BJ3808" s="1" t="s">
        <v>8659</v>
      </c>
      <c r="BK3808" s="1" t="s">
        <v>553</v>
      </c>
      <c r="BL3808" s="1" t="s">
        <v>7549</v>
      </c>
      <c r="BM3808" s="1" t="s">
        <v>1945</v>
      </c>
      <c r="BN3808" s="1" t="s">
        <v>9710</v>
      </c>
      <c r="BO3808" s="1" t="s">
        <v>187</v>
      </c>
      <c r="BP3808" s="1" t="s">
        <v>10063</v>
      </c>
      <c r="BQ3808" s="1" t="s">
        <v>2769</v>
      </c>
      <c r="BR3808" s="1" t="s">
        <v>13816</v>
      </c>
      <c r="BS3808" s="1" t="s">
        <v>79</v>
      </c>
      <c r="BT3808" s="1" t="s">
        <v>14129</v>
      </c>
    </row>
    <row r="3809" spans="1:72" ht="13.5" customHeight="1">
      <c r="A3809" s="4" t="str">
        <f t="shared" si="114"/>
        <v>1702_각남면_0146</v>
      </c>
      <c r="B3809" s="1">
        <v>1702</v>
      </c>
      <c r="C3809" s="1" t="s">
        <v>12741</v>
      </c>
      <c r="D3809" s="1" t="s">
        <v>12742</v>
      </c>
      <c r="E3809" s="1">
        <v>3808</v>
      </c>
      <c r="F3809" s="1">
        <v>15</v>
      </c>
      <c r="G3809" s="1" t="s">
        <v>5877</v>
      </c>
      <c r="H3809" s="1" t="s">
        <v>7065</v>
      </c>
      <c r="I3809" s="1">
        <v>4</v>
      </c>
      <c r="L3809" s="1">
        <v>3</v>
      </c>
      <c r="M3809" s="1" t="s">
        <v>14729</v>
      </c>
      <c r="N3809" s="1" t="s">
        <v>14730</v>
      </c>
      <c r="S3809" s="1" t="s">
        <v>49</v>
      </c>
      <c r="T3809" s="1" t="s">
        <v>2878</v>
      </c>
      <c r="W3809" s="1" t="s">
        <v>155</v>
      </c>
      <c r="X3809" s="1" t="s">
        <v>7753</v>
      </c>
      <c r="Y3809" s="1" t="s">
        <v>88</v>
      </c>
      <c r="Z3809" s="1" t="s">
        <v>7814</v>
      </c>
      <c r="AC3809" s="1">
        <v>27</v>
      </c>
      <c r="AD3809" s="1" t="s">
        <v>483</v>
      </c>
      <c r="AE3809" s="1" t="s">
        <v>9497</v>
      </c>
      <c r="AJ3809" s="1" t="s">
        <v>17</v>
      </c>
      <c r="AK3809" s="1" t="s">
        <v>9936</v>
      </c>
      <c r="AL3809" s="1" t="s">
        <v>399</v>
      </c>
      <c r="AM3809" s="1" t="s">
        <v>9937</v>
      </c>
      <c r="AT3809" s="1" t="s">
        <v>553</v>
      </c>
      <c r="AU3809" s="1" t="s">
        <v>7549</v>
      </c>
      <c r="AV3809" s="1" t="s">
        <v>5982</v>
      </c>
      <c r="AW3809" s="1" t="s">
        <v>7991</v>
      </c>
      <c r="BG3809" s="1" t="s">
        <v>189</v>
      </c>
      <c r="BH3809" s="1" t="s">
        <v>7414</v>
      </c>
      <c r="BI3809" s="1" t="s">
        <v>437</v>
      </c>
      <c r="BJ3809" s="1" t="s">
        <v>8975</v>
      </c>
      <c r="BK3809" s="1" t="s">
        <v>189</v>
      </c>
      <c r="BL3809" s="1" t="s">
        <v>7414</v>
      </c>
      <c r="BM3809" s="1" t="s">
        <v>840</v>
      </c>
      <c r="BN3809" s="1" t="s">
        <v>7984</v>
      </c>
      <c r="BO3809" s="1" t="s">
        <v>46</v>
      </c>
      <c r="BP3809" s="1" t="s">
        <v>7417</v>
      </c>
      <c r="BQ3809" s="1" t="s">
        <v>4917</v>
      </c>
      <c r="BR3809" s="1" t="s">
        <v>12459</v>
      </c>
      <c r="BS3809" s="1" t="s">
        <v>120</v>
      </c>
      <c r="BT3809" s="1" t="s">
        <v>9894</v>
      </c>
    </row>
    <row r="3810" spans="1:72" ht="13.5" customHeight="1">
      <c r="A3810" s="4" t="str">
        <f t="shared" si="114"/>
        <v>1702_각남면_0146</v>
      </c>
      <c r="B3810" s="1">
        <v>1702</v>
      </c>
      <c r="C3810" s="1" t="s">
        <v>12741</v>
      </c>
      <c r="D3810" s="1" t="s">
        <v>12742</v>
      </c>
      <c r="E3810" s="1">
        <v>3809</v>
      </c>
      <c r="F3810" s="1">
        <v>15</v>
      </c>
      <c r="G3810" s="1" t="s">
        <v>5877</v>
      </c>
      <c r="H3810" s="1" t="s">
        <v>7065</v>
      </c>
      <c r="I3810" s="1">
        <v>4</v>
      </c>
      <c r="L3810" s="1">
        <v>3</v>
      </c>
      <c r="M3810" s="1" t="s">
        <v>14729</v>
      </c>
      <c r="N3810" s="1" t="s">
        <v>14730</v>
      </c>
      <c r="S3810" s="1" t="s">
        <v>280</v>
      </c>
      <c r="T3810" s="1" t="s">
        <v>7228</v>
      </c>
      <c r="W3810" s="1" t="s">
        <v>76</v>
      </c>
      <c r="X3810" s="1" t="s">
        <v>12974</v>
      </c>
      <c r="Y3810" s="1" t="s">
        <v>88</v>
      </c>
      <c r="Z3810" s="1" t="s">
        <v>7814</v>
      </c>
      <c r="AC3810" s="1">
        <v>54</v>
      </c>
      <c r="AD3810" s="1" t="s">
        <v>323</v>
      </c>
      <c r="AE3810" s="1" t="s">
        <v>9795</v>
      </c>
    </row>
    <row r="3811" spans="1:72" ht="13.5" customHeight="1">
      <c r="A3811" s="4" t="str">
        <f t="shared" si="114"/>
        <v>1702_각남면_0146</v>
      </c>
      <c r="B3811" s="1">
        <v>1702</v>
      </c>
      <c r="C3811" s="1" t="s">
        <v>12741</v>
      </c>
      <c r="D3811" s="1" t="s">
        <v>12742</v>
      </c>
      <c r="E3811" s="1">
        <v>3810</v>
      </c>
      <c r="F3811" s="1">
        <v>15</v>
      </c>
      <c r="G3811" s="1" t="s">
        <v>5877</v>
      </c>
      <c r="H3811" s="1" t="s">
        <v>7065</v>
      </c>
      <c r="I3811" s="1">
        <v>4</v>
      </c>
      <c r="L3811" s="1">
        <v>3</v>
      </c>
      <c r="M3811" s="1" t="s">
        <v>14729</v>
      </c>
      <c r="N3811" s="1" t="s">
        <v>14730</v>
      </c>
      <c r="S3811" s="1" t="s">
        <v>430</v>
      </c>
      <c r="T3811" s="1" t="s">
        <v>7231</v>
      </c>
      <c r="U3811" s="1" t="s">
        <v>387</v>
      </c>
      <c r="V3811" s="1" t="s">
        <v>7332</v>
      </c>
      <c r="Y3811" s="1" t="s">
        <v>5983</v>
      </c>
      <c r="Z3811" s="1" t="s">
        <v>9464</v>
      </c>
      <c r="AC3811" s="1">
        <v>21</v>
      </c>
      <c r="AD3811" s="1" t="s">
        <v>246</v>
      </c>
      <c r="AE3811" s="1" t="s">
        <v>9786</v>
      </c>
    </row>
    <row r="3812" spans="1:72" ht="13.5" customHeight="1">
      <c r="A3812" s="4" t="str">
        <f t="shared" si="114"/>
        <v>1702_각남면_0146</v>
      </c>
      <c r="B3812" s="1">
        <v>1702</v>
      </c>
      <c r="C3812" s="1" t="s">
        <v>12741</v>
      </c>
      <c r="D3812" s="1" t="s">
        <v>12742</v>
      </c>
      <c r="E3812" s="1">
        <v>3811</v>
      </c>
      <c r="F3812" s="1">
        <v>15</v>
      </c>
      <c r="G3812" s="1" t="s">
        <v>5877</v>
      </c>
      <c r="H3812" s="1" t="s">
        <v>7065</v>
      </c>
      <c r="I3812" s="1">
        <v>4</v>
      </c>
      <c r="L3812" s="1">
        <v>3</v>
      </c>
      <c r="M3812" s="1" t="s">
        <v>14729</v>
      </c>
      <c r="N3812" s="1" t="s">
        <v>14730</v>
      </c>
      <c r="T3812" s="1" t="s">
        <v>15306</v>
      </c>
      <c r="U3812" s="1" t="s">
        <v>143</v>
      </c>
      <c r="V3812" s="1" t="s">
        <v>7311</v>
      </c>
      <c r="Y3812" s="1" t="s">
        <v>980</v>
      </c>
      <c r="Z3812" s="1" t="s">
        <v>9465</v>
      </c>
      <c r="AC3812" s="1">
        <v>68</v>
      </c>
      <c r="AD3812" s="1" t="s">
        <v>184</v>
      </c>
      <c r="AE3812" s="1" t="s">
        <v>9781</v>
      </c>
      <c r="AF3812" s="1" t="s">
        <v>146</v>
      </c>
      <c r="AG3812" s="1" t="s">
        <v>9822</v>
      </c>
      <c r="AH3812" s="1" t="s">
        <v>1125</v>
      </c>
      <c r="AI3812" s="1" t="s">
        <v>9972</v>
      </c>
      <c r="AT3812" s="1" t="s">
        <v>126</v>
      </c>
      <c r="AU3812" s="1" t="s">
        <v>10186</v>
      </c>
      <c r="AV3812" s="1" t="s">
        <v>248</v>
      </c>
      <c r="AW3812" s="1" t="s">
        <v>10281</v>
      </c>
      <c r="BB3812" s="1" t="s">
        <v>141</v>
      </c>
      <c r="BC3812" s="1" t="s">
        <v>7634</v>
      </c>
      <c r="BD3812" s="1" t="s">
        <v>227</v>
      </c>
      <c r="BE3812" s="1" t="s">
        <v>8241</v>
      </c>
    </row>
    <row r="3813" spans="1:72" ht="13.5" customHeight="1">
      <c r="A3813" s="4" t="str">
        <f t="shared" si="114"/>
        <v>1702_각남면_0146</v>
      </c>
      <c r="B3813" s="1">
        <v>1702</v>
      </c>
      <c r="C3813" s="1" t="s">
        <v>12741</v>
      </c>
      <c r="D3813" s="1" t="s">
        <v>12742</v>
      </c>
      <c r="E3813" s="1">
        <v>3812</v>
      </c>
      <c r="F3813" s="1">
        <v>15</v>
      </c>
      <c r="G3813" s="1" t="s">
        <v>5877</v>
      </c>
      <c r="H3813" s="1" t="s">
        <v>7065</v>
      </c>
      <c r="I3813" s="1">
        <v>4</v>
      </c>
      <c r="L3813" s="1">
        <v>3</v>
      </c>
      <c r="M3813" s="1" t="s">
        <v>14729</v>
      </c>
      <c r="N3813" s="1" t="s">
        <v>14730</v>
      </c>
      <c r="S3813" s="1" t="s">
        <v>64</v>
      </c>
      <c r="T3813" s="1" t="s">
        <v>7221</v>
      </c>
      <c r="Y3813" s="1" t="s">
        <v>12698</v>
      </c>
      <c r="Z3813" s="1" t="s">
        <v>13095</v>
      </c>
      <c r="AC3813" s="1">
        <v>6</v>
      </c>
      <c r="AD3813" s="1" t="s">
        <v>316</v>
      </c>
      <c r="AE3813" s="1" t="s">
        <v>9794</v>
      </c>
    </row>
    <row r="3814" spans="1:72" ht="13.5" customHeight="1">
      <c r="A3814" s="4" t="str">
        <f t="shared" si="114"/>
        <v>1702_각남면_0146</v>
      </c>
      <c r="B3814" s="1">
        <v>1702</v>
      </c>
      <c r="C3814" s="1" t="s">
        <v>12741</v>
      </c>
      <c r="D3814" s="1" t="s">
        <v>12742</v>
      </c>
      <c r="E3814" s="1">
        <v>3813</v>
      </c>
      <c r="F3814" s="1">
        <v>15</v>
      </c>
      <c r="G3814" s="1" t="s">
        <v>5877</v>
      </c>
      <c r="H3814" s="1" t="s">
        <v>7065</v>
      </c>
      <c r="I3814" s="1">
        <v>4</v>
      </c>
      <c r="L3814" s="1">
        <v>3</v>
      </c>
      <c r="M3814" s="1" t="s">
        <v>14729</v>
      </c>
      <c r="N3814" s="1" t="s">
        <v>14730</v>
      </c>
      <c r="S3814" s="1" t="s">
        <v>64</v>
      </c>
      <c r="T3814" s="1" t="s">
        <v>7221</v>
      </c>
      <c r="Y3814" s="1" t="s">
        <v>411</v>
      </c>
      <c r="Z3814" s="1" t="s">
        <v>7874</v>
      </c>
      <c r="AC3814" s="1">
        <v>4</v>
      </c>
      <c r="AD3814" s="1" t="s">
        <v>103</v>
      </c>
      <c r="AE3814" s="1" t="s">
        <v>9769</v>
      </c>
      <c r="AF3814" s="1" t="s">
        <v>100</v>
      </c>
      <c r="AG3814" s="1" t="s">
        <v>9819</v>
      </c>
    </row>
    <row r="3815" spans="1:72" ht="13.5" customHeight="1">
      <c r="A3815" s="4" t="str">
        <f t="shared" si="114"/>
        <v>1702_각남면_0146</v>
      </c>
      <c r="B3815" s="1">
        <v>1702</v>
      </c>
      <c r="C3815" s="1" t="s">
        <v>12741</v>
      </c>
      <c r="D3815" s="1" t="s">
        <v>12742</v>
      </c>
      <c r="E3815" s="1">
        <v>3814</v>
      </c>
      <c r="F3815" s="1">
        <v>15</v>
      </c>
      <c r="G3815" s="1" t="s">
        <v>5877</v>
      </c>
      <c r="H3815" s="1" t="s">
        <v>7065</v>
      </c>
      <c r="I3815" s="1">
        <v>4</v>
      </c>
      <c r="L3815" s="1">
        <v>3</v>
      </c>
      <c r="M3815" s="1" t="s">
        <v>14729</v>
      </c>
      <c r="N3815" s="1" t="s">
        <v>14730</v>
      </c>
      <c r="S3815" s="1" t="s">
        <v>64</v>
      </c>
      <c r="T3815" s="1" t="s">
        <v>7221</v>
      </c>
      <c r="Y3815" s="1" t="s">
        <v>88</v>
      </c>
      <c r="Z3815" s="1" t="s">
        <v>7814</v>
      </c>
      <c r="AC3815" s="1">
        <v>3</v>
      </c>
      <c r="AD3815" s="1" t="s">
        <v>217</v>
      </c>
      <c r="AE3815" s="1" t="s">
        <v>9783</v>
      </c>
      <c r="AF3815" s="1" t="s">
        <v>100</v>
      </c>
      <c r="AG3815" s="1" t="s">
        <v>9819</v>
      </c>
    </row>
    <row r="3816" spans="1:72" ht="13.5" customHeight="1">
      <c r="A3816" s="4" t="str">
        <f t="shared" ref="A3816:A3847" si="115">HYPERLINK("http://kyu.snu.ac.kr/sdhj/index.jsp?type=hj/GK14658_00IH_0001_0147.jpg","1702_각남면_0147")</f>
        <v>1702_각남면_0147</v>
      </c>
      <c r="B3816" s="1">
        <v>1702</v>
      </c>
      <c r="C3816" s="1" t="s">
        <v>12741</v>
      </c>
      <c r="D3816" s="1" t="s">
        <v>12742</v>
      </c>
      <c r="E3816" s="1">
        <v>3815</v>
      </c>
      <c r="F3816" s="1">
        <v>15</v>
      </c>
      <c r="G3816" s="1" t="s">
        <v>5877</v>
      </c>
      <c r="H3816" s="1" t="s">
        <v>7065</v>
      </c>
      <c r="I3816" s="1">
        <v>4</v>
      </c>
      <c r="L3816" s="1">
        <v>4</v>
      </c>
      <c r="M3816" s="1" t="s">
        <v>14980</v>
      </c>
      <c r="N3816" s="1" t="s">
        <v>14981</v>
      </c>
      <c r="T3816" s="1" t="s">
        <v>14194</v>
      </c>
      <c r="U3816" s="1" t="s">
        <v>5984</v>
      </c>
      <c r="V3816" s="1" t="s">
        <v>12934</v>
      </c>
      <c r="W3816" s="1" t="s">
        <v>487</v>
      </c>
      <c r="X3816" s="1" t="s">
        <v>7764</v>
      </c>
      <c r="Y3816" s="1" t="s">
        <v>5985</v>
      </c>
      <c r="Z3816" s="1" t="s">
        <v>9466</v>
      </c>
      <c r="AC3816" s="1">
        <v>34</v>
      </c>
      <c r="AD3816" s="1" t="s">
        <v>174</v>
      </c>
      <c r="AE3816" s="1" t="s">
        <v>9779</v>
      </c>
      <c r="AJ3816" s="1" t="s">
        <v>17</v>
      </c>
      <c r="AK3816" s="1" t="s">
        <v>9936</v>
      </c>
      <c r="AL3816" s="1" t="s">
        <v>120</v>
      </c>
      <c r="AM3816" s="1" t="s">
        <v>9894</v>
      </c>
      <c r="AT3816" s="1" t="s">
        <v>259</v>
      </c>
      <c r="AU3816" s="1" t="s">
        <v>13350</v>
      </c>
      <c r="AV3816" s="1" t="s">
        <v>1561</v>
      </c>
      <c r="AW3816" s="1" t="s">
        <v>8181</v>
      </c>
      <c r="BG3816" s="1" t="s">
        <v>46</v>
      </c>
      <c r="BH3816" s="1" t="s">
        <v>7417</v>
      </c>
      <c r="BI3816" s="1" t="s">
        <v>5029</v>
      </c>
      <c r="BJ3816" s="1" t="s">
        <v>10718</v>
      </c>
      <c r="BK3816" s="1" t="s">
        <v>1005</v>
      </c>
      <c r="BL3816" s="1" t="s">
        <v>10209</v>
      </c>
      <c r="BM3816" s="1" t="s">
        <v>5986</v>
      </c>
      <c r="BN3816" s="1" t="s">
        <v>9073</v>
      </c>
      <c r="BO3816" s="1" t="s">
        <v>57</v>
      </c>
      <c r="BP3816" s="1" t="s">
        <v>7320</v>
      </c>
      <c r="BQ3816" s="1" t="s">
        <v>3818</v>
      </c>
      <c r="BR3816" s="1" t="s">
        <v>8474</v>
      </c>
      <c r="BS3816" s="1" t="s">
        <v>97</v>
      </c>
      <c r="BT3816" s="1" t="s">
        <v>9880</v>
      </c>
    </row>
    <row r="3817" spans="1:72" ht="13.5" customHeight="1">
      <c r="A3817" s="4" t="str">
        <f t="shared" si="115"/>
        <v>1702_각남면_0147</v>
      </c>
      <c r="B3817" s="1">
        <v>1702</v>
      </c>
      <c r="C3817" s="1" t="s">
        <v>12741</v>
      </c>
      <c r="D3817" s="1" t="s">
        <v>12742</v>
      </c>
      <c r="E3817" s="1">
        <v>3816</v>
      </c>
      <c r="F3817" s="1">
        <v>15</v>
      </c>
      <c r="G3817" s="1" t="s">
        <v>5877</v>
      </c>
      <c r="H3817" s="1" t="s">
        <v>7065</v>
      </c>
      <c r="I3817" s="1">
        <v>4</v>
      </c>
      <c r="L3817" s="1">
        <v>4</v>
      </c>
      <c r="M3817" s="1" t="s">
        <v>14980</v>
      </c>
      <c r="N3817" s="1" t="s">
        <v>14981</v>
      </c>
      <c r="S3817" s="1" t="s">
        <v>49</v>
      </c>
      <c r="T3817" s="1" t="s">
        <v>2878</v>
      </c>
      <c r="U3817" s="1" t="s">
        <v>128</v>
      </c>
      <c r="V3817" s="1" t="s">
        <v>7236</v>
      </c>
      <c r="W3817" s="1" t="s">
        <v>76</v>
      </c>
      <c r="X3817" s="1" t="s">
        <v>12974</v>
      </c>
      <c r="Y3817" s="1" t="s">
        <v>1279</v>
      </c>
      <c r="Z3817" s="1" t="s">
        <v>8779</v>
      </c>
      <c r="AC3817" s="1">
        <v>35</v>
      </c>
      <c r="AD3817" s="1" t="s">
        <v>135</v>
      </c>
      <c r="AE3817" s="1" t="s">
        <v>9773</v>
      </c>
      <c r="AJ3817" s="1" t="s">
        <v>17</v>
      </c>
      <c r="AK3817" s="1" t="s">
        <v>9936</v>
      </c>
      <c r="AL3817" s="1" t="s">
        <v>97</v>
      </c>
      <c r="AM3817" s="1" t="s">
        <v>9880</v>
      </c>
      <c r="AT3817" s="1" t="s">
        <v>5987</v>
      </c>
      <c r="AU3817" s="1" t="s">
        <v>10257</v>
      </c>
      <c r="AV3817" s="1" t="s">
        <v>15331</v>
      </c>
      <c r="AW3817" s="1" t="s">
        <v>8461</v>
      </c>
      <c r="BG3817" s="1" t="s">
        <v>207</v>
      </c>
      <c r="BH3817" s="1" t="s">
        <v>10187</v>
      </c>
      <c r="BI3817" s="1" t="s">
        <v>2784</v>
      </c>
      <c r="BJ3817" s="1" t="s">
        <v>8185</v>
      </c>
      <c r="BK3817" s="1" t="s">
        <v>207</v>
      </c>
      <c r="BL3817" s="1" t="s">
        <v>10187</v>
      </c>
      <c r="BM3817" s="1" t="s">
        <v>5351</v>
      </c>
      <c r="BN3817" s="1" t="s">
        <v>11465</v>
      </c>
      <c r="BO3817" s="1" t="s">
        <v>57</v>
      </c>
      <c r="BP3817" s="1" t="s">
        <v>7320</v>
      </c>
      <c r="BQ3817" s="1" t="s">
        <v>792</v>
      </c>
      <c r="BR3817" s="1" t="s">
        <v>9101</v>
      </c>
      <c r="BS3817" s="1" t="s">
        <v>271</v>
      </c>
      <c r="BT3817" s="1" t="s">
        <v>10035</v>
      </c>
    </row>
    <row r="3818" spans="1:72" ht="13.5" customHeight="1">
      <c r="A3818" s="4" t="str">
        <f t="shared" si="115"/>
        <v>1702_각남면_0147</v>
      </c>
      <c r="B3818" s="1">
        <v>1702</v>
      </c>
      <c r="C3818" s="1" t="s">
        <v>12741</v>
      </c>
      <c r="D3818" s="1" t="s">
        <v>12742</v>
      </c>
      <c r="E3818" s="1">
        <v>3817</v>
      </c>
      <c r="F3818" s="1">
        <v>15</v>
      </c>
      <c r="G3818" s="1" t="s">
        <v>5877</v>
      </c>
      <c r="H3818" s="1" t="s">
        <v>7065</v>
      </c>
      <c r="I3818" s="1">
        <v>4</v>
      </c>
      <c r="L3818" s="1">
        <v>4</v>
      </c>
      <c r="M3818" s="1" t="s">
        <v>14980</v>
      </c>
      <c r="N3818" s="1" t="s">
        <v>14981</v>
      </c>
      <c r="S3818" s="1" t="s">
        <v>367</v>
      </c>
      <c r="T3818" s="1" t="s">
        <v>12826</v>
      </c>
      <c r="U3818" s="1" t="s">
        <v>259</v>
      </c>
      <c r="V3818" s="1" t="s">
        <v>7236</v>
      </c>
      <c r="Y3818" s="1" t="s">
        <v>1561</v>
      </c>
      <c r="Z3818" s="1" t="s">
        <v>8181</v>
      </c>
      <c r="AG3818" s="1" t="s">
        <v>9821</v>
      </c>
      <c r="AI3818" s="1" t="s">
        <v>9973</v>
      </c>
    </row>
    <row r="3819" spans="1:72" ht="13.5" customHeight="1">
      <c r="A3819" s="4" t="str">
        <f t="shared" si="115"/>
        <v>1702_각남면_0147</v>
      </c>
      <c r="B3819" s="1">
        <v>1702</v>
      </c>
      <c r="C3819" s="1" t="s">
        <v>12741</v>
      </c>
      <c r="D3819" s="1" t="s">
        <v>12742</v>
      </c>
      <c r="E3819" s="1">
        <v>3818</v>
      </c>
      <c r="F3819" s="1">
        <v>15</v>
      </c>
      <c r="G3819" s="1" t="s">
        <v>5877</v>
      </c>
      <c r="H3819" s="1" t="s">
        <v>7065</v>
      </c>
      <c r="I3819" s="1">
        <v>4</v>
      </c>
      <c r="L3819" s="1">
        <v>4</v>
      </c>
      <c r="M3819" s="1" t="s">
        <v>14980</v>
      </c>
      <c r="N3819" s="1" t="s">
        <v>14981</v>
      </c>
      <c r="S3819" s="1" t="s">
        <v>280</v>
      </c>
      <c r="T3819" s="1" t="s">
        <v>7228</v>
      </c>
      <c r="U3819" s="1" t="s">
        <v>50</v>
      </c>
      <c r="V3819" s="1" t="s">
        <v>7304</v>
      </c>
      <c r="Y3819" s="1" t="s">
        <v>2519</v>
      </c>
      <c r="Z3819" s="1" t="s">
        <v>8436</v>
      </c>
      <c r="AG3819" s="1" t="s">
        <v>9821</v>
      </c>
      <c r="AI3819" s="1" t="s">
        <v>9973</v>
      </c>
    </row>
    <row r="3820" spans="1:72" ht="13.5" customHeight="1">
      <c r="A3820" s="4" t="str">
        <f t="shared" si="115"/>
        <v>1702_각남면_0147</v>
      </c>
      <c r="B3820" s="1">
        <v>1702</v>
      </c>
      <c r="C3820" s="1" t="s">
        <v>12741</v>
      </c>
      <c r="D3820" s="1" t="s">
        <v>12742</v>
      </c>
      <c r="E3820" s="1">
        <v>3819</v>
      </c>
      <c r="F3820" s="1">
        <v>15</v>
      </c>
      <c r="G3820" s="1" t="s">
        <v>5877</v>
      </c>
      <c r="H3820" s="1" t="s">
        <v>7065</v>
      </c>
      <c r="I3820" s="1">
        <v>4</v>
      </c>
      <c r="L3820" s="1">
        <v>4</v>
      </c>
      <c r="M3820" s="1" t="s">
        <v>14980</v>
      </c>
      <c r="N3820" s="1" t="s">
        <v>14981</v>
      </c>
      <c r="S3820" s="1" t="s">
        <v>494</v>
      </c>
      <c r="T3820" s="1" t="s">
        <v>7234</v>
      </c>
      <c r="Y3820" s="1" t="s">
        <v>4591</v>
      </c>
      <c r="Z3820" s="1" t="s">
        <v>9041</v>
      </c>
      <c r="AF3820" s="1" t="s">
        <v>136</v>
      </c>
      <c r="AG3820" s="1" t="s">
        <v>9821</v>
      </c>
      <c r="AH3820" s="1" t="s">
        <v>15977</v>
      </c>
      <c r="AI3820" s="1" t="s">
        <v>9973</v>
      </c>
    </row>
    <row r="3821" spans="1:72" ht="13.5" customHeight="1">
      <c r="A3821" s="4" t="str">
        <f t="shared" si="115"/>
        <v>1702_각남면_0147</v>
      </c>
      <c r="B3821" s="1">
        <v>1702</v>
      </c>
      <c r="C3821" s="1" t="s">
        <v>12741</v>
      </c>
      <c r="D3821" s="1" t="s">
        <v>12742</v>
      </c>
      <c r="E3821" s="1">
        <v>3820</v>
      </c>
      <c r="F3821" s="1">
        <v>15</v>
      </c>
      <c r="G3821" s="1" t="s">
        <v>5877</v>
      </c>
      <c r="H3821" s="1" t="s">
        <v>7065</v>
      </c>
      <c r="I3821" s="1">
        <v>4</v>
      </c>
      <c r="L3821" s="1">
        <v>4</v>
      </c>
      <c r="M3821" s="1" t="s">
        <v>14980</v>
      </c>
      <c r="N3821" s="1" t="s">
        <v>14981</v>
      </c>
      <c r="S3821" s="1" t="s">
        <v>68</v>
      </c>
      <c r="T3821" s="1" t="s">
        <v>7222</v>
      </c>
      <c r="Y3821" s="1" t="s">
        <v>5988</v>
      </c>
      <c r="Z3821" s="1" t="s">
        <v>9467</v>
      </c>
      <c r="AC3821" s="1">
        <v>6</v>
      </c>
      <c r="AD3821" s="1" t="s">
        <v>316</v>
      </c>
      <c r="AE3821" s="1" t="s">
        <v>9794</v>
      </c>
      <c r="AF3821" s="1" t="s">
        <v>100</v>
      </c>
      <c r="AG3821" s="1" t="s">
        <v>9819</v>
      </c>
    </row>
    <row r="3822" spans="1:72" ht="13.5" customHeight="1">
      <c r="A3822" s="4" t="str">
        <f t="shared" si="115"/>
        <v>1702_각남면_0147</v>
      </c>
      <c r="B3822" s="1">
        <v>1702</v>
      </c>
      <c r="C3822" s="1" t="s">
        <v>12741</v>
      </c>
      <c r="D3822" s="1" t="s">
        <v>12742</v>
      </c>
      <c r="E3822" s="1">
        <v>3821</v>
      </c>
      <c r="F3822" s="1">
        <v>15</v>
      </c>
      <c r="G3822" s="1" t="s">
        <v>5877</v>
      </c>
      <c r="H3822" s="1" t="s">
        <v>7065</v>
      </c>
      <c r="I3822" s="1">
        <v>4</v>
      </c>
      <c r="L3822" s="1">
        <v>4</v>
      </c>
      <c r="M3822" s="1" t="s">
        <v>14980</v>
      </c>
      <c r="N3822" s="1" t="s">
        <v>14981</v>
      </c>
      <c r="S3822" s="1" t="s">
        <v>64</v>
      </c>
      <c r="T3822" s="1" t="s">
        <v>7221</v>
      </c>
      <c r="Y3822" s="1" t="s">
        <v>88</v>
      </c>
      <c r="Z3822" s="1" t="s">
        <v>7814</v>
      </c>
      <c r="AC3822" s="1">
        <v>2</v>
      </c>
      <c r="AD3822" s="1" t="s">
        <v>99</v>
      </c>
      <c r="AE3822" s="1" t="s">
        <v>9768</v>
      </c>
      <c r="AF3822" s="1" t="s">
        <v>100</v>
      </c>
      <c r="AG3822" s="1" t="s">
        <v>9819</v>
      </c>
    </row>
    <row r="3823" spans="1:72" ht="13.5" customHeight="1">
      <c r="A3823" s="4" t="str">
        <f t="shared" si="115"/>
        <v>1702_각남면_0147</v>
      </c>
      <c r="B3823" s="1">
        <v>1702</v>
      </c>
      <c r="C3823" s="1" t="s">
        <v>12741</v>
      </c>
      <c r="D3823" s="1" t="s">
        <v>12742</v>
      </c>
      <c r="E3823" s="1">
        <v>3822</v>
      </c>
      <c r="F3823" s="1">
        <v>15</v>
      </c>
      <c r="G3823" s="1" t="s">
        <v>5877</v>
      </c>
      <c r="H3823" s="1" t="s">
        <v>7065</v>
      </c>
      <c r="I3823" s="1">
        <v>4</v>
      </c>
      <c r="L3823" s="1">
        <v>5</v>
      </c>
      <c r="M3823" s="1" t="s">
        <v>15218</v>
      </c>
      <c r="N3823" s="1" t="s">
        <v>15219</v>
      </c>
      <c r="T3823" s="1" t="s">
        <v>14194</v>
      </c>
      <c r="U3823" s="1" t="s">
        <v>2148</v>
      </c>
      <c r="V3823" s="1" t="s">
        <v>7445</v>
      </c>
      <c r="W3823" s="1" t="s">
        <v>166</v>
      </c>
      <c r="X3823" s="1" t="s">
        <v>7754</v>
      </c>
      <c r="Y3823" s="1" t="s">
        <v>5989</v>
      </c>
      <c r="Z3823" s="1" t="s">
        <v>9468</v>
      </c>
      <c r="AC3823" s="1">
        <v>53</v>
      </c>
      <c r="AD3823" s="1" t="s">
        <v>40</v>
      </c>
      <c r="AE3823" s="1" t="s">
        <v>9762</v>
      </c>
      <c r="AJ3823" s="1" t="s">
        <v>17</v>
      </c>
      <c r="AK3823" s="1" t="s">
        <v>9936</v>
      </c>
      <c r="AL3823" s="1" t="s">
        <v>97</v>
      </c>
      <c r="AM3823" s="1" t="s">
        <v>9880</v>
      </c>
      <c r="AT3823" s="1" t="s">
        <v>553</v>
      </c>
      <c r="AU3823" s="1" t="s">
        <v>7549</v>
      </c>
      <c r="AV3823" s="1" t="s">
        <v>5981</v>
      </c>
      <c r="AW3823" s="1" t="s">
        <v>9645</v>
      </c>
      <c r="BG3823" s="1" t="s">
        <v>4768</v>
      </c>
      <c r="BH3823" s="1" t="s">
        <v>15287</v>
      </c>
      <c r="BI3823" s="1" t="s">
        <v>2759</v>
      </c>
      <c r="BJ3823" s="1" t="s">
        <v>8659</v>
      </c>
      <c r="BK3823" s="1" t="s">
        <v>553</v>
      </c>
      <c r="BL3823" s="1" t="s">
        <v>7549</v>
      </c>
      <c r="BM3823" s="1" t="s">
        <v>1945</v>
      </c>
      <c r="BN3823" s="1" t="s">
        <v>9710</v>
      </c>
      <c r="BO3823" s="1" t="s">
        <v>95</v>
      </c>
      <c r="BP3823" s="1" t="s">
        <v>10190</v>
      </c>
      <c r="BQ3823" s="1" t="s">
        <v>5990</v>
      </c>
      <c r="BR3823" s="1" t="s">
        <v>14070</v>
      </c>
      <c r="BS3823" s="1" t="s">
        <v>416</v>
      </c>
      <c r="BT3823" s="1" t="s">
        <v>8868</v>
      </c>
    </row>
    <row r="3824" spans="1:72" ht="13.5" customHeight="1">
      <c r="A3824" s="4" t="str">
        <f t="shared" si="115"/>
        <v>1702_각남면_0147</v>
      </c>
      <c r="B3824" s="1">
        <v>1702</v>
      </c>
      <c r="C3824" s="1" t="s">
        <v>12741</v>
      </c>
      <c r="D3824" s="1" t="s">
        <v>12742</v>
      </c>
      <c r="E3824" s="1">
        <v>3823</v>
      </c>
      <c r="F3824" s="1">
        <v>15</v>
      </c>
      <c r="G3824" s="1" t="s">
        <v>5877</v>
      </c>
      <c r="H3824" s="1" t="s">
        <v>7065</v>
      </c>
      <c r="I3824" s="1">
        <v>4</v>
      </c>
      <c r="L3824" s="1">
        <v>5</v>
      </c>
      <c r="M3824" s="1" t="s">
        <v>15218</v>
      </c>
      <c r="N3824" s="1" t="s">
        <v>15219</v>
      </c>
      <c r="S3824" s="1" t="s">
        <v>49</v>
      </c>
      <c r="T3824" s="1" t="s">
        <v>2878</v>
      </c>
      <c r="W3824" s="1" t="s">
        <v>148</v>
      </c>
      <c r="X3824" s="1" t="s">
        <v>11263</v>
      </c>
      <c r="Y3824" s="1" t="s">
        <v>88</v>
      </c>
      <c r="Z3824" s="1" t="s">
        <v>7814</v>
      </c>
      <c r="AC3824" s="1">
        <v>42</v>
      </c>
      <c r="AD3824" s="1" t="s">
        <v>266</v>
      </c>
      <c r="AE3824" s="1" t="s">
        <v>9788</v>
      </c>
      <c r="AJ3824" s="1" t="s">
        <v>17</v>
      </c>
      <c r="AK3824" s="1" t="s">
        <v>9936</v>
      </c>
      <c r="AL3824" s="1" t="s">
        <v>1218</v>
      </c>
      <c r="AM3824" s="1" t="s">
        <v>9947</v>
      </c>
      <c r="AT3824" s="1" t="s">
        <v>95</v>
      </c>
      <c r="AU3824" s="1" t="s">
        <v>10190</v>
      </c>
      <c r="AV3824" s="1" t="s">
        <v>15469</v>
      </c>
      <c r="AW3824" s="1" t="s">
        <v>10449</v>
      </c>
      <c r="BG3824" s="1" t="s">
        <v>95</v>
      </c>
      <c r="BH3824" s="1" t="s">
        <v>10190</v>
      </c>
      <c r="BI3824" s="1" t="s">
        <v>3224</v>
      </c>
      <c r="BJ3824" s="1" t="s">
        <v>10667</v>
      </c>
      <c r="BK3824" s="1" t="s">
        <v>207</v>
      </c>
      <c r="BL3824" s="1" t="s">
        <v>10187</v>
      </c>
      <c r="BM3824" s="1" t="s">
        <v>5584</v>
      </c>
      <c r="BN3824" s="1" t="s">
        <v>11884</v>
      </c>
      <c r="BO3824" s="1" t="s">
        <v>189</v>
      </c>
      <c r="BP3824" s="1" t="s">
        <v>7414</v>
      </c>
      <c r="BQ3824" s="1" t="s">
        <v>15458</v>
      </c>
      <c r="BR3824" s="1" t="s">
        <v>13846</v>
      </c>
      <c r="BS3824" s="1" t="s">
        <v>79</v>
      </c>
      <c r="BT3824" s="1" t="s">
        <v>14129</v>
      </c>
    </row>
    <row r="3825" spans="1:73" ht="13.5" customHeight="1">
      <c r="A3825" s="4" t="str">
        <f t="shared" si="115"/>
        <v>1702_각남면_0147</v>
      </c>
      <c r="B3825" s="1">
        <v>1702</v>
      </c>
      <c r="C3825" s="1" t="s">
        <v>12741</v>
      </c>
      <c r="D3825" s="1" t="s">
        <v>12742</v>
      </c>
      <c r="E3825" s="1">
        <v>3824</v>
      </c>
      <c r="F3825" s="1">
        <v>15</v>
      </c>
      <c r="G3825" s="1" t="s">
        <v>5877</v>
      </c>
      <c r="H3825" s="1" t="s">
        <v>7065</v>
      </c>
      <c r="I3825" s="1">
        <v>4</v>
      </c>
      <c r="L3825" s="1">
        <v>5</v>
      </c>
      <c r="M3825" s="1" t="s">
        <v>15218</v>
      </c>
      <c r="N3825" s="1" t="s">
        <v>15219</v>
      </c>
      <c r="S3825" s="1" t="s">
        <v>68</v>
      </c>
      <c r="T3825" s="1" t="s">
        <v>7222</v>
      </c>
      <c r="U3825" s="1" t="s">
        <v>462</v>
      </c>
      <c r="V3825" s="1" t="s">
        <v>12952</v>
      </c>
      <c r="Y3825" s="1" t="s">
        <v>5991</v>
      </c>
      <c r="Z3825" s="1" t="s">
        <v>8397</v>
      </c>
      <c r="AC3825" s="1">
        <v>30</v>
      </c>
      <c r="AD3825" s="1" t="s">
        <v>78</v>
      </c>
      <c r="AE3825" s="1" t="s">
        <v>9767</v>
      </c>
      <c r="AF3825" s="1" t="s">
        <v>100</v>
      </c>
      <c r="AG3825" s="1" t="s">
        <v>9819</v>
      </c>
    </row>
    <row r="3826" spans="1:73" ht="13.5" customHeight="1">
      <c r="A3826" s="4" t="str">
        <f t="shared" si="115"/>
        <v>1702_각남면_0147</v>
      </c>
      <c r="B3826" s="1">
        <v>1702</v>
      </c>
      <c r="C3826" s="1" t="s">
        <v>12741</v>
      </c>
      <c r="D3826" s="1" t="s">
        <v>12742</v>
      </c>
      <c r="E3826" s="1">
        <v>3825</v>
      </c>
      <c r="F3826" s="1">
        <v>15</v>
      </c>
      <c r="G3826" s="1" t="s">
        <v>5877</v>
      </c>
      <c r="H3826" s="1" t="s">
        <v>7065</v>
      </c>
      <c r="I3826" s="1">
        <v>4</v>
      </c>
      <c r="L3826" s="1">
        <v>5</v>
      </c>
      <c r="M3826" s="1" t="s">
        <v>15218</v>
      </c>
      <c r="N3826" s="1" t="s">
        <v>15219</v>
      </c>
      <c r="S3826" s="1" t="s">
        <v>68</v>
      </c>
      <c r="T3826" s="1" t="s">
        <v>7222</v>
      </c>
      <c r="U3826" s="1" t="s">
        <v>15918</v>
      </c>
      <c r="V3826" s="1" t="s">
        <v>7590</v>
      </c>
      <c r="Y3826" s="1" t="s">
        <v>5992</v>
      </c>
      <c r="Z3826" s="1" t="s">
        <v>9469</v>
      </c>
      <c r="AC3826" s="1">
        <v>10</v>
      </c>
      <c r="AD3826" s="1" t="s">
        <v>72</v>
      </c>
      <c r="AE3826" s="1" t="s">
        <v>9765</v>
      </c>
    </row>
    <row r="3827" spans="1:73" ht="13.5" customHeight="1">
      <c r="A3827" s="4" t="str">
        <f t="shared" si="115"/>
        <v>1702_각남면_0147</v>
      </c>
      <c r="B3827" s="1">
        <v>1702</v>
      </c>
      <c r="C3827" s="1" t="s">
        <v>12741</v>
      </c>
      <c r="D3827" s="1" t="s">
        <v>12742</v>
      </c>
      <c r="E3827" s="1">
        <v>3826</v>
      </c>
      <c r="F3827" s="1">
        <v>15</v>
      </c>
      <c r="G3827" s="1" t="s">
        <v>5877</v>
      </c>
      <c r="H3827" s="1" t="s">
        <v>7065</v>
      </c>
      <c r="I3827" s="1">
        <v>4</v>
      </c>
      <c r="L3827" s="1">
        <v>5</v>
      </c>
      <c r="M3827" s="1" t="s">
        <v>15218</v>
      </c>
      <c r="N3827" s="1" t="s">
        <v>15219</v>
      </c>
      <c r="S3827" s="1" t="s">
        <v>64</v>
      </c>
      <c r="T3827" s="1" t="s">
        <v>7221</v>
      </c>
      <c r="Y3827" s="1" t="s">
        <v>88</v>
      </c>
      <c r="Z3827" s="1" t="s">
        <v>7814</v>
      </c>
      <c r="AC3827" s="1">
        <v>13</v>
      </c>
      <c r="AD3827" s="1" t="s">
        <v>717</v>
      </c>
      <c r="AE3827" s="1" t="s">
        <v>9812</v>
      </c>
    </row>
    <row r="3828" spans="1:73" ht="13.5" customHeight="1">
      <c r="A3828" s="4" t="str">
        <f t="shared" si="115"/>
        <v>1702_각남면_0147</v>
      </c>
      <c r="B3828" s="1">
        <v>1702</v>
      </c>
      <c r="C3828" s="1" t="s">
        <v>12741</v>
      </c>
      <c r="D3828" s="1" t="s">
        <v>12742</v>
      </c>
      <c r="E3828" s="1">
        <v>3827</v>
      </c>
      <c r="F3828" s="1">
        <v>15</v>
      </c>
      <c r="G3828" s="1" t="s">
        <v>5877</v>
      </c>
      <c r="H3828" s="1" t="s">
        <v>7065</v>
      </c>
      <c r="I3828" s="1">
        <v>4</v>
      </c>
      <c r="L3828" s="1">
        <v>5</v>
      </c>
      <c r="M3828" s="1" t="s">
        <v>15218</v>
      </c>
      <c r="N3828" s="1" t="s">
        <v>15219</v>
      </c>
      <c r="S3828" s="1" t="s">
        <v>64</v>
      </c>
      <c r="T3828" s="1" t="s">
        <v>7221</v>
      </c>
      <c r="Y3828" s="1" t="s">
        <v>411</v>
      </c>
      <c r="Z3828" s="1" t="s">
        <v>7874</v>
      </c>
      <c r="AC3828" s="1">
        <v>5</v>
      </c>
      <c r="AD3828" s="1" t="s">
        <v>319</v>
      </c>
      <c r="AE3828" s="1" t="s">
        <v>7865</v>
      </c>
    </row>
    <row r="3829" spans="1:73" ht="13.5" customHeight="1">
      <c r="A3829" s="4" t="str">
        <f t="shared" si="115"/>
        <v>1702_각남면_0147</v>
      </c>
      <c r="B3829" s="1">
        <v>1702</v>
      </c>
      <c r="C3829" s="1" t="s">
        <v>12741</v>
      </c>
      <c r="D3829" s="1" t="s">
        <v>12742</v>
      </c>
      <c r="E3829" s="1">
        <v>3828</v>
      </c>
      <c r="F3829" s="1">
        <v>15</v>
      </c>
      <c r="G3829" s="1" t="s">
        <v>5877</v>
      </c>
      <c r="H3829" s="1" t="s">
        <v>7065</v>
      </c>
      <c r="I3829" s="1">
        <v>5</v>
      </c>
      <c r="J3829" s="1" t="s">
        <v>190</v>
      </c>
      <c r="K3829" s="1" t="s">
        <v>7163</v>
      </c>
      <c r="L3829" s="1">
        <v>1</v>
      </c>
      <c r="M3829" s="1" t="s">
        <v>190</v>
      </c>
      <c r="N3829" s="1" t="s">
        <v>7163</v>
      </c>
      <c r="T3829" s="1" t="s">
        <v>14194</v>
      </c>
      <c r="U3829" s="1" t="s">
        <v>1520</v>
      </c>
      <c r="V3829" s="1" t="s">
        <v>7413</v>
      </c>
      <c r="Y3829" s="1" t="s">
        <v>190</v>
      </c>
      <c r="Z3829" s="1" t="s">
        <v>7163</v>
      </c>
      <c r="AC3829" s="1">
        <v>62</v>
      </c>
      <c r="AD3829" s="1" t="s">
        <v>99</v>
      </c>
      <c r="AE3829" s="1" t="s">
        <v>9768</v>
      </c>
      <c r="AJ3829" s="1" t="s">
        <v>17</v>
      </c>
      <c r="AK3829" s="1" t="s">
        <v>9936</v>
      </c>
      <c r="AL3829" s="1" t="s">
        <v>97</v>
      </c>
      <c r="AM3829" s="1" t="s">
        <v>9880</v>
      </c>
      <c r="AN3829" s="1" t="s">
        <v>5959</v>
      </c>
      <c r="AO3829" s="1" t="s">
        <v>10056</v>
      </c>
      <c r="AP3829" s="1" t="s">
        <v>55</v>
      </c>
      <c r="AQ3829" s="1" t="s">
        <v>7306</v>
      </c>
      <c r="AR3829" s="1" t="s">
        <v>5916</v>
      </c>
      <c r="AS3829" s="1" t="s">
        <v>13292</v>
      </c>
      <c r="AT3829" s="1" t="s">
        <v>57</v>
      </c>
      <c r="AU3829" s="1" t="s">
        <v>7320</v>
      </c>
      <c r="AV3829" s="1" t="s">
        <v>5993</v>
      </c>
      <c r="AW3829" s="1" t="s">
        <v>10812</v>
      </c>
      <c r="BB3829" s="1" t="s">
        <v>141</v>
      </c>
      <c r="BC3829" s="1" t="s">
        <v>7634</v>
      </c>
      <c r="BD3829" s="1" t="s">
        <v>2607</v>
      </c>
      <c r="BE3829" s="1" t="s">
        <v>8454</v>
      </c>
      <c r="BG3829" s="1" t="s">
        <v>57</v>
      </c>
      <c r="BH3829" s="1" t="s">
        <v>7320</v>
      </c>
      <c r="BI3829" s="1" t="s">
        <v>5994</v>
      </c>
      <c r="BJ3829" s="1" t="s">
        <v>11449</v>
      </c>
      <c r="BK3829" s="1" t="s">
        <v>57</v>
      </c>
      <c r="BL3829" s="1" t="s">
        <v>7320</v>
      </c>
      <c r="BM3829" s="1" t="s">
        <v>5995</v>
      </c>
      <c r="BN3829" s="1" t="s">
        <v>11916</v>
      </c>
      <c r="BO3829" s="1" t="s">
        <v>189</v>
      </c>
      <c r="BP3829" s="1" t="s">
        <v>7414</v>
      </c>
      <c r="BQ3829" s="1" t="s">
        <v>5964</v>
      </c>
      <c r="BR3829" s="1" t="s">
        <v>12547</v>
      </c>
      <c r="BS3829" s="1" t="s">
        <v>120</v>
      </c>
      <c r="BT3829" s="1" t="s">
        <v>9894</v>
      </c>
    </row>
    <row r="3830" spans="1:73" ht="13.5" customHeight="1">
      <c r="A3830" s="4" t="str">
        <f t="shared" si="115"/>
        <v>1702_각남면_0147</v>
      </c>
      <c r="B3830" s="1">
        <v>1702</v>
      </c>
      <c r="C3830" s="1" t="s">
        <v>12741</v>
      </c>
      <c r="D3830" s="1" t="s">
        <v>12742</v>
      </c>
      <c r="E3830" s="1">
        <v>3829</v>
      </c>
      <c r="F3830" s="1">
        <v>15</v>
      </c>
      <c r="G3830" s="1" t="s">
        <v>5877</v>
      </c>
      <c r="H3830" s="1" t="s">
        <v>7065</v>
      </c>
      <c r="I3830" s="1">
        <v>5</v>
      </c>
      <c r="L3830" s="1">
        <v>1</v>
      </c>
      <c r="M3830" s="1" t="s">
        <v>190</v>
      </c>
      <c r="N3830" s="1" t="s">
        <v>7163</v>
      </c>
      <c r="S3830" s="1" t="s">
        <v>49</v>
      </c>
      <c r="T3830" s="1" t="s">
        <v>2878</v>
      </c>
      <c r="U3830" s="1" t="s">
        <v>50</v>
      </c>
      <c r="V3830" s="1" t="s">
        <v>7304</v>
      </c>
      <c r="Y3830" s="1" t="s">
        <v>5996</v>
      </c>
      <c r="Z3830" s="1" t="s">
        <v>9470</v>
      </c>
      <c r="AC3830" s="1">
        <v>55</v>
      </c>
      <c r="AD3830" s="1" t="s">
        <v>559</v>
      </c>
      <c r="AE3830" s="1" t="s">
        <v>9806</v>
      </c>
      <c r="AJ3830" s="1" t="s">
        <v>17</v>
      </c>
      <c r="AK3830" s="1" t="s">
        <v>9936</v>
      </c>
      <c r="AL3830" s="1" t="s">
        <v>443</v>
      </c>
      <c r="AM3830" s="1" t="s">
        <v>9603</v>
      </c>
      <c r="AN3830" s="1" t="s">
        <v>1497</v>
      </c>
      <c r="AO3830" s="1" t="s">
        <v>9890</v>
      </c>
      <c r="AR3830" s="1" t="s">
        <v>5997</v>
      </c>
      <c r="AS3830" s="1" t="s">
        <v>10158</v>
      </c>
      <c r="AT3830" s="1" t="s">
        <v>57</v>
      </c>
      <c r="AU3830" s="1" t="s">
        <v>7320</v>
      </c>
      <c r="AV3830" s="1" t="s">
        <v>1884</v>
      </c>
      <c r="AW3830" s="1" t="s">
        <v>9418</v>
      </c>
      <c r="BB3830" s="1" t="s">
        <v>141</v>
      </c>
      <c r="BC3830" s="1" t="s">
        <v>7634</v>
      </c>
      <c r="BD3830" s="1" t="s">
        <v>3581</v>
      </c>
      <c r="BE3830" s="1" t="s">
        <v>8714</v>
      </c>
      <c r="BG3830" s="1" t="s">
        <v>57</v>
      </c>
      <c r="BH3830" s="1" t="s">
        <v>7320</v>
      </c>
      <c r="BI3830" s="1" t="s">
        <v>2315</v>
      </c>
      <c r="BJ3830" s="1" t="s">
        <v>8380</v>
      </c>
      <c r="BK3830" s="1" t="s">
        <v>57</v>
      </c>
      <c r="BL3830" s="1" t="s">
        <v>7320</v>
      </c>
      <c r="BM3830" s="1" t="s">
        <v>1195</v>
      </c>
      <c r="BN3830" s="1" t="s">
        <v>10824</v>
      </c>
      <c r="BO3830" s="1" t="s">
        <v>57</v>
      </c>
      <c r="BP3830" s="1" t="s">
        <v>7320</v>
      </c>
      <c r="BQ3830" s="1" t="s">
        <v>5998</v>
      </c>
      <c r="BR3830" s="1" t="s">
        <v>12548</v>
      </c>
      <c r="BS3830" s="1" t="s">
        <v>443</v>
      </c>
      <c r="BT3830" s="1" t="s">
        <v>9603</v>
      </c>
      <c r="BU3830" s="1" t="s">
        <v>16127</v>
      </c>
    </row>
    <row r="3831" spans="1:73" ht="13.5" customHeight="1">
      <c r="A3831" s="4" t="str">
        <f t="shared" si="115"/>
        <v>1702_각남면_0147</v>
      </c>
      <c r="B3831" s="1">
        <v>1702</v>
      </c>
      <c r="C3831" s="1" t="s">
        <v>12741</v>
      </c>
      <c r="D3831" s="1" t="s">
        <v>12742</v>
      </c>
      <c r="E3831" s="1">
        <v>3830</v>
      </c>
      <c r="F3831" s="1">
        <v>15</v>
      </c>
      <c r="G3831" s="1" t="s">
        <v>5877</v>
      </c>
      <c r="H3831" s="1" t="s">
        <v>7065</v>
      </c>
      <c r="I3831" s="1">
        <v>5</v>
      </c>
      <c r="L3831" s="1">
        <v>1</v>
      </c>
      <c r="M3831" s="1" t="s">
        <v>190</v>
      </c>
      <c r="N3831" s="1" t="s">
        <v>7163</v>
      </c>
      <c r="S3831" s="1" t="s">
        <v>68</v>
      </c>
      <c r="T3831" s="1" t="s">
        <v>7222</v>
      </c>
      <c r="U3831" s="1" t="s">
        <v>5999</v>
      </c>
      <c r="V3831" s="1" t="s">
        <v>7673</v>
      </c>
      <c r="Y3831" s="1" t="s">
        <v>6000</v>
      </c>
      <c r="Z3831" s="1" t="s">
        <v>9471</v>
      </c>
      <c r="AC3831" s="1">
        <v>32</v>
      </c>
      <c r="AD3831" s="1" t="s">
        <v>178</v>
      </c>
      <c r="AE3831" s="1" t="s">
        <v>9780</v>
      </c>
    </row>
    <row r="3832" spans="1:73" ht="13.5" customHeight="1">
      <c r="A3832" s="4" t="str">
        <f t="shared" si="115"/>
        <v>1702_각남면_0147</v>
      </c>
      <c r="B3832" s="1">
        <v>1702</v>
      </c>
      <c r="C3832" s="1" t="s">
        <v>12741</v>
      </c>
      <c r="D3832" s="1" t="s">
        <v>12742</v>
      </c>
      <c r="E3832" s="1">
        <v>3831</v>
      </c>
      <c r="F3832" s="1">
        <v>15</v>
      </c>
      <c r="G3832" s="1" t="s">
        <v>5877</v>
      </c>
      <c r="H3832" s="1" t="s">
        <v>7065</v>
      </c>
      <c r="I3832" s="1">
        <v>5</v>
      </c>
      <c r="L3832" s="1">
        <v>1</v>
      </c>
      <c r="M3832" s="1" t="s">
        <v>190</v>
      </c>
      <c r="N3832" s="1" t="s">
        <v>7163</v>
      </c>
      <c r="S3832" s="1" t="s">
        <v>64</v>
      </c>
      <c r="T3832" s="1" t="s">
        <v>7221</v>
      </c>
      <c r="Y3832" s="1" t="s">
        <v>6001</v>
      </c>
      <c r="Z3832" s="1" t="s">
        <v>8140</v>
      </c>
      <c r="AC3832" s="1">
        <v>11</v>
      </c>
      <c r="AD3832" s="1" t="s">
        <v>495</v>
      </c>
      <c r="AE3832" s="1" t="s">
        <v>9805</v>
      </c>
    </row>
    <row r="3833" spans="1:73" ht="13.5" customHeight="1">
      <c r="A3833" s="4" t="str">
        <f t="shared" si="115"/>
        <v>1702_각남면_0147</v>
      </c>
      <c r="B3833" s="1">
        <v>1702</v>
      </c>
      <c r="C3833" s="1" t="s">
        <v>12741</v>
      </c>
      <c r="D3833" s="1" t="s">
        <v>12742</v>
      </c>
      <c r="E3833" s="1">
        <v>3832</v>
      </c>
      <c r="F3833" s="1">
        <v>15</v>
      </c>
      <c r="G3833" s="1" t="s">
        <v>5877</v>
      </c>
      <c r="H3833" s="1" t="s">
        <v>7065</v>
      </c>
      <c r="I3833" s="1">
        <v>5</v>
      </c>
      <c r="L3833" s="1">
        <v>1</v>
      </c>
      <c r="M3833" s="1" t="s">
        <v>190</v>
      </c>
      <c r="N3833" s="1" t="s">
        <v>7163</v>
      </c>
      <c r="S3833" s="1" t="s">
        <v>117</v>
      </c>
      <c r="T3833" s="1" t="s">
        <v>7223</v>
      </c>
      <c r="U3833" s="1" t="s">
        <v>50</v>
      </c>
      <c r="V3833" s="1" t="s">
        <v>7304</v>
      </c>
      <c r="Y3833" s="1" t="s">
        <v>3696</v>
      </c>
      <c r="Z3833" s="1" t="s">
        <v>8752</v>
      </c>
      <c r="AC3833" s="1">
        <v>25</v>
      </c>
      <c r="AD3833" s="1" t="s">
        <v>125</v>
      </c>
      <c r="AE3833" s="1" t="s">
        <v>9771</v>
      </c>
      <c r="AF3833" s="1" t="s">
        <v>100</v>
      </c>
      <c r="AG3833" s="1" t="s">
        <v>9819</v>
      </c>
      <c r="AN3833" s="1" t="s">
        <v>443</v>
      </c>
      <c r="AO3833" s="1" t="s">
        <v>9603</v>
      </c>
      <c r="AR3833" s="1" t="s">
        <v>6002</v>
      </c>
      <c r="AS3833" s="1" t="s">
        <v>13321</v>
      </c>
    </row>
    <row r="3834" spans="1:73" ht="13.5" customHeight="1">
      <c r="A3834" s="4" t="str">
        <f t="shared" si="115"/>
        <v>1702_각남면_0147</v>
      </c>
      <c r="B3834" s="1">
        <v>1702</v>
      </c>
      <c r="C3834" s="1" t="s">
        <v>12741</v>
      </c>
      <c r="D3834" s="1" t="s">
        <v>12742</v>
      </c>
      <c r="E3834" s="1">
        <v>3833</v>
      </c>
      <c r="F3834" s="1">
        <v>15</v>
      </c>
      <c r="G3834" s="1" t="s">
        <v>5877</v>
      </c>
      <c r="H3834" s="1" t="s">
        <v>7065</v>
      </c>
      <c r="I3834" s="1">
        <v>5</v>
      </c>
      <c r="L3834" s="1">
        <v>2</v>
      </c>
      <c r="M3834" s="1" t="s">
        <v>14464</v>
      </c>
      <c r="N3834" s="1" t="s">
        <v>14465</v>
      </c>
      <c r="T3834" s="1" t="s">
        <v>14194</v>
      </c>
      <c r="U3834" s="1" t="s">
        <v>2148</v>
      </c>
      <c r="V3834" s="1" t="s">
        <v>7445</v>
      </c>
      <c r="W3834" s="1" t="s">
        <v>166</v>
      </c>
      <c r="X3834" s="1" t="s">
        <v>7754</v>
      </c>
      <c r="Y3834" s="1" t="s">
        <v>1865</v>
      </c>
      <c r="Z3834" s="1" t="s">
        <v>8274</v>
      </c>
      <c r="AC3834" s="1">
        <v>44</v>
      </c>
      <c r="AD3834" s="1" t="s">
        <v>353</v>
      </c>
      <c r="AE3834" s="1" t="s">
        <v>9797</v>
      </c>
      <c r="AJ3834" s="1" t="s">
        <v>17</v>
      </c>
      <c r="AK3834" s="1" t="s">
        <v>9936</v>
      </c>
      <c r="AL3834" s="1" t="s">
        <v>97</v>
      </c>
      <c r="AM3834" s="1" t="s">
        <v>9880</v>
      </c>
      <c r="AT3834" s="1" t="s">
        <v>862</v>
      </c>
      <c r="AU3834" s="1" t="s">
        <v>7578</v>
      </c>
      <c r="AV3834" s="1" t="s">
        <v>3143</v>
      </c>
      <c r="AW3834" s="1" t="s">
        <v>8618</v>
      </c>
      <c r="BG3834" s="1" t="s">
        <v>553</v>
      </c>
      <c r="BH3834" s="1" t="s">
        <v>7549</v>
      </c>
      <c r="BI3834" s="1" t="s">
        <v>1945</v>
      </c>
      <c r="BJ3834" s="1" t="s">
        <v>9710</v>
      </c>
      <c r="BK3834" s="1" t="s">
        <v>4769</v>
      </c>
      <c r="BL3834" s="1" t="s">
        <v>11553</v>
      </c>
      <c r="BM3834" s="1" t="s">
        <v>4770</v>
      </c>
      <c r="BN3834" s="1" t="s">
        <v>11837</v>
      </c>
      <c r="BO3834" s="1" t="s">
        <v>46</v>
      </c>
      <c r="BP3834" s="1" t="s">
        <v>7417</v>
      </c>
      <c r="BQ3834" s="1" t="s">
        <v>6003</v>
      </c>
      <c r="BR3834" s="1" t="s">
        <v>12549</v>
      </c>
      <c r="BS3834" s="1" t="s">
        <v>97</v>
      </c>
      <c r="BT3834" s="1" t="s">
        <v>9880</v>
      </c>
    </row>
    <row r="3835" spans="1:73" ht="13.5" customHeight="1">
      <c r="A3835" s="4" t="str">
        <f t="shared" si="115"/>
        <v>1702_각남면_0147</v>
      </c>
      <c r="B3835" s="1">
        <v>1702</v>
      </c>
      <c r="C3835" s="1" t="s">
        <v>12741</v>
      </c>
      <c r="D3835" s="1" t="s">
        <v>12742</v>
      </c>
      <c r="E3835" s="1">
        <v>3834</v>
      </c>
      <c r="F3835" s="1">
        <v>15</v>
      </c>
      <c r="G3835" s="1" t="s">
        <v>5877</v>
      </c>
      <c r="H3835" s="1" t="s">
        <v>7065</v>
      </c>
      <c r="I3835" s="1">
        <v>5</v>
      </c>
      <c r="L3835" s="1">
        <v>2</v>
      </c>
      <c r="M3835" s="1" t="s">
        <v>14464</v>
      </c>
      <c r="N3835" s="1" t="s">
        <v>14465</v>
      </c>
      <c r="S3835" s="1" t="s">
        <v>49</v>
      </c>
      <c r="T3835" s="1" t="s">
        <v>2878</v>
      </c>
      <c r="W3835" s="1" t="s">
        <v>166</v>
      </c>
      <c r="X3835" s="1" t="s">
        <v>7754</v>
      </c>
      <c r="Y3835" s="1" t="s">
        <v>88</v>
      </c>
      <c r="Z3835" s="1" t="s">
        <v>7814</v>
      </c>
      <c r="AC3835" s="1">
        <v>32</v>
      </c>
      <c r="AD3835" s="1" t="s">
        <v>178</v>
      </c>
      <c r="AE3835" s="1" t="s">
        <v>9780</v>
      </c>
      <c r="AJ3835" s="1" t="s">
        <v>17</v>
      </c>
      <c r="AK3835" s="1" t="s">
        <v>9936</v>
      </c>
      <c r="AL3835" s="1" t="s">
        <v>149</v>
      </c>
      <c r="AM3835" s="1" t="s">
        <v>9962</v>
      </c>
      <c r="AT3835" s="1" t="s">
        <v>1992</v>
      </c>
      <c r="AU3835" s="1" t="s">
        <v>12945</v>
      </c>
      <c r="AV3835" s="1" t="s">
        <v>364</v>
      </c>
      <c r="AW3835" s="1" t="s">
        <v>9546</v>
      </c>
      <c r="BG3835" s="1" t="s">
        <v>194</v>
      </c>
      <c r="BH3835" s="1" t="s">
        <v>7558</v>
      </c>
      <c r="BI3835" s="1" t="s">
        <v>5935</v>
      </c>
      <c r="BJ3835" s="1" t="s">
        <v>10837</v>
      </c>
      <c r="BK3835" s="1" t="s">
        <v>6004</v>
      </c>
      <c r="BL3835" s="1" t="s">
        <v>11573</v>
      </c>
      <c r="BM3835" s="1" t="s">
        <v>2678</v>
      </c>
      <c r="BN3835" s="1" t="s">
        <v>9553</v>
      </c>
      <c r="BO3835" s="1" t="s">
        <v>46</v>
      </c>
      <c r="BP3835" s="1" t="s">
        <v>7417</v>
      </c>
      <c r="BQ3835" s="1" t="s">
        <v>6005</v>
      </c>
      <c r="BR3835" s="1" t="s">
        <v>12550</v>
      </c>
      <c r="BS3835" s="1" t="s">
        <v>97</v>
      </c>
      <c r="BT3835" s="1" t="s">
        <v>9880</v>
      </c>
    </row>
    <row r="3836" spans="1:73" ht="13.5" customHeight="1">
      <c r="A3836" s="4" t="str">
        <f t="shared" si="115"/>
        <v>1702_각남면_0147</v>
      </c>
      <c r="B3836" s="1">
        <v>1702</v>
      </c>
      <c r="C3836" s="1" t="s">
        <v>12741</v>
      </c>
      <c r="D3836" s="1" t="s">
        <v>12742</v>
      </c>
      <c r="E3836" s="1">
        <v>3835</v>
      </c>
      <c r="F3836" s="1">
        <v>15</v>
      </c>
      <c r="G3836" s="1" t="s">
        <v>5877</v>
      </c>
      <c r="H3836" s="1" t="s">
        <v>7065</v>
      </c>
      <c r="I3836" s="1">
        <v>5</v>
      </c>
      <c r="L3836" s="1">
        <v>2</v>
      </c>
      <c r="M3836" s="1" t="s">
        <v>14464</v>
      </c>
      <c r="N3836" s="1" t="s">
        <v>14465</v>
      </c>
      <c r="S3836" s="1" t="s">
        <v>280</v>
      </c>
      <c r="T3836" s="1" t="s">
        <v>7228</v>
      </c>
      <c r="W3836" s="1" t="s">
        <v>272</v>
      </c>
      <c r="X3836" s="1" t="s">
        <v>7756</v>
      </c>
      <c r="Y3836" s="1" t="s">
        <v>88</v>
      </c>
      <c r="Z3836" s="1" t="s">
        <v>7814</v>
      </c>
      <c r="AC3836" s="1">
        <v>48</v>
      </c>
      <c r="AD3836" s="1" t="s">
        <v>664</v>
      </c>
      <c r="AE3836" s="1" t="s">
        <v>9811</v>
      </c>
    </row>
    <row r="3837" spans="1:73" ht="13.5" customHeight="1">
      <c r="A3837" s="4" t="str">
        <f t="shared" si="115"/>
        <v>1702_각남면_0147</v>
      </c>
      <c r="B3837" s="1">
        <v>1702</v>
      </c>
      <c r="C3837" s="1" t="s">
        <v>12741</v>
      </c>
      <c r="D3837" s="1" t="s">
        <v>12742</v>
      </c>
      <c r="E3837" s="1">
        <v>3836</v>
      </c>
      <c r="F3837" s="1">
        <v>15</v>
      </c>
      <c r="G3837" s="1" t="s">
        <v>5877</v>
      </c>
      <c r="H3837" s="1" t="s">
        <v>7065</v>
      </c>
      <c r="I3837" s="1">
        <v>5</v>
      </c>
      <c r="L3837" s="1">
        <v>2</v>
      </c>
      <c r="M3837" s="1" t="s">
        <v>14464</v>
      </c>
      <c r="N3837" s="1" t="s">
        <v>14465</v>
      </c>
      <c r="S3837" s="1" t="s">
        <v>430</v>
      </c>
      <c r="T3837" s="1" t="s">
        <v>7231</v>
      </c>
      <c r="U3837" s="1" t="s">
        <v>2148</v>
      </c>
      <c r="V3837" s="1" t="s">
        <v>7445</v>
      </c>
      <c r="Y3837" s="1" t="s">
        <v>4916</v>
      </c>
      <c r="Z3837" s="1" t="s">
        <v>9137</v>
      </c>
      <c r="AC3837" s="1">
        <v>19</v>
      </c>
      <c r="AD3837" s="1" t="s">
        <v>493</v>
      </c>
      <c r="AE3837" s="1" t="s">
        <v>9804</v>
      </c>
    </row>
    <row r="3838" spans="1:73" ht="13.5" customHeight="1">
      <c r="A3838" s="4" t="str">
        <f t="shared" si="115"/>
        <v>1702_각남면_0147</v>
      </c>
      <c r="B3838" s="1">
        <v>1702</v>
      </c>
      <c r="C3838" s="1" t="s">
        <v>12741</v>
      </c>
      <c r="D3838" s="1" t="s">
        <v>12742</v>
      </c>
      <c r="E3838" s="1">
        <v>3837</v>
      </c>
      <c r="F3838" s="1">
        <v>15</v>
      </c>
      <c r="G3838" s="1" t="s">
        <v>5877</v>
      </c>
      <c r="H3838" s="1" t="s">
        <v>7065</v>
      </c>
      <c r="I3838" s="1">
        <v>5</v>
      </c>
      <c r="L3838" s="1">
        <v>2</v>
      </c>
      <c r="M3838" s="1" t="s">
        <v>14464</v>
      </c>
      <c r="N3838" s="1" t="s">
        <v>14465</v>
      </c>
      <c r="S3838" s="1" t="s">
        <v>64</v>
      </c>
      <c r="T3838" s="1" t="s">
        <v>7221</v>
      </c>
      <c r="Y3838" s="1" t="s">
        <v>2981</v>
      </c>
      <c r="Z3838" s="1" t="s">
        <v>8565</v>
      </c>
      <c r="AC3838" s="1">
        <v>8</v>
      </c>
      <c r="AD3838" s="1" t="s">
        <v>184</v>
      </c>
      <c r="AE3838" s="1" t="s">
        <v>9781</v>
      </c>
    </row>
    <row r="3839" spans="1:73" ht="13.5" customHeight="1">
      <c r="A3839" s="4" t="str">
        <f t="shared" si="115"/>
        <v>1702_각남면_0147</v>
      </c>
      <c r="B3839" s="1">
        <v>1702</v>
      </c>
      <c r="C3839" s="1" t="s">
        <v>12741</v>
      </c>
      <c r="D3839" s="1" t="s">
        <v>12742</v>
      </c>
      <c r="E3839" s="1">
        <v>3838</v>
      </c>
      <c r="F3839" s="1">
        <v>15</v>
      </c>
      <c r="G3839" s="1" t="s">
        <v>5877</v>
      </c>
      <c r="H3839" s="1" t="s">
        <v>7065</v>
      </c>
      <c r="I3839" s="1">
        <v>5</v>
      </c>
      <c r="L3839" s="1">
        <v>2</v>
      </c>
      <c r="M3839" s="1" t="s">
        <v>14464</v>
      </c>
      <c r="N3839" s="1" t="s">
        <v>14465</v>
      </c>
      <c r="S3839" s="1" t="s">
        <v>64</v>
      </c>
      <c r="T3839" s="1" t="s">
        <v>7221</v>
      </c>
      <c r="Y3839" s="1" t="s">
        <v>12737</v>
      </c>
      <c r="Z3839" s="1" t="s">
        <v>13097</v>
      </c>
      <c r="AC3839" s="1">
        <v>6</v>
      </c>
      <c r="AD3839" s="1" t="s">
        <v>316</v>
      </c>
      <c r="AE3839" s="1" t="s">
        <v>9794</v>
      </c>
    </row>
    <row r="3840" spans="1:73" ht="13.5" customHeight="1">
      <c r="A3840" s="4" t="str">
        <f t="shared" si="115"/>
        <v>1702_각남면_0147</v>
      </c>
      <c r="B3840" s="1">
        <v>1702</v>
      </c>
      <c r="C3840" s="1" t="s">
        <v>12741</v>
      </c>
      <c r="D3840" s="1" t="s">
        <v>12742</v>
      </c>
      <c r="E3840" s="1">
        <v>3839</v>
      </c>
      <c r="F3840" s="1">
        <v>15</v>
      </c>
      <c r="G3840" s="1" t="s">
        <v>5877</v>
      </c>
      <c r="H3840" s="1" t="s">
        <v>7065</v>
      </c>
      <c r="I3840" s="1">
        <v>5</v>
      </c>
      <c r="L3840" s="1">
        <v>2</v>
      </c>
      <c r="M3840" s="1" t="s">
        <v>14464</v>
      </c>
      <c r="N3840" s="1" t="s">
        <v>14465</v>
      </c>
      <c r="S3840" s="1" t="s">
        <v>64</v>
      </c>
      <c r="T3840" s="1" t="s">
        <v>7221</v>
      </c>
      <c r="Y3840" s="1" t="s">
        <v>972</v>
      </c>
      <c r="Z3840" s="1" t="s">
        <v>8016</v>
      </c>
      <c r="AC3840" s="1">
        <v>2</v>
      </c>
      <c r="AD3840" s="1" t="s">
        <v>99</v>
      </c>
      <c r="AE3840" s="1" t="s">
        <v>9768</v>
      </c>
      <c r="AF3840" s="1" t="s">
        <v>100</v>
      </c>
      <c r="AG3840" s="1" t="s">
        <v>9819</v>
      </c>
    </row>
    <row r="3841" spans="1:73" ht="13.5" customHeight="1">
      <c r="A3841" s="4" t="str">
        <f t="shared" si="115"/>
        <v>1702_각남면_0147</v>
      </c>
      <c r="B3841" s="1">
        <v>1702</v>
      </c>
      <c r="C3841" s="1" t="s">
        <v>12741</v>
      </c>
      <c r="D3841" s="1" t="s">
        <v>12742</v>
      </c>
      <c r="E3841" s="1">
        <v>3840</v>
      </c>
      <c r="F3841" s="1">
        <v>15</v>
      </c>
      <c r="G3841" s="1" t="s">
        <v>5877</v>
      </c>
      <c r="H3841" s="1" t="s">
        <v>7065</v>
      </c>
      <c r="I3841" s="1">
        <v>5</v>
      </c>
      <c r="L3841" s="1">
        <v>3</v>
      </c>
      <c r="M3841" s="1" t="s">
        <v>14731</v>
      </c>
      <c r="N3841" s="1" t="s">
        <v>14732</v>
      </c>
      <c r="T3841" s="1" t="s">
        <v>14194</v>
      </c>
      <c r="U3841" s="1" t="s">
        <v>5902</v>
      </c>
      <c r="V3841" s="1" t="s">
        <v>7670</v>
      </c>
      <c r="W3841" s="1" t="s">
        <v>5888</v>
      </c>
      <c r="X3841" s="1" t="s">
        <v>7804</v>
      </c>
      <c r="Y3841" s="1" t="s">
        <v>5886</v>
      </c>
      <c r="Z3841" s="1" t="s">
        <v>9443</v>
      </c>
      <c r="AC3841" s="1">
        <v>35</v>
      </c>
      <c r="AD3841" s="1" t="s">
        <v>135</v>
      </c>
      <c r="AE3841" s="1" t="s">
        <v>9773</v>
      </c>
      <c r="AJ3841" s="1" t="s">
        <v>17</v>
      </c>
      <c r="AK3841" s="1" t="s">
        <v>9936</v>
      </c>
      <c r="AL3841" s="1" t="s">
        <v>3598</v>
      </c>
      <c r="AM3841" s="1" t="s">
        <v>8719</v>
      </c>
      <c r="AT3841" s="1" t="s">
        <v>247</v>
      </c>
      <c r="AU3841" s="1" t="s">
        <v>7367</v>
      </c>
      <c r="AV3841" s="1" t="s">
        <v>6006</v>
      </c>
      <c r="AW3841" s="1" t="s">
        <v>9472</v>
      </c>
      <c r="BG3841" s="1" t="s">
        <v>5890</v>
      </c>
      <c r="BH3841" s="1" t="s">
        <v>13524</v>
      </c>
      <c r="BI3841" s="1" t="s">
        <v>1613</v>
      </c>
      <c r="BJ3841" s="1" t="s">
        <v>10490</v>
      </c>
      <c r="BK3841" s="1" t="s">
        <v>6007</v>
      </c>
      <c r="BL3841" s="1" t="s">
        <v>10258</v>
      </c>
      <c r="BM3841" s="1" t="s">
        <v>15883</v>
      </c>
      <c r="BN3841" s="1" t="s">
        <v>13597</v>
      </c>
      <c r="BO3841" s="1" t="s">
        <v>257</v>
      </c>
      <c r="BP3841" s="1" t="s">
        <v>7537</v>
      </c>
      <c r="BQ3841" s="1" t="s">
        <v>6008</v>
      </c>
      <c r="BR3841" s="1" t="s">
        <v>12551</v>
      </c>
      <c r="BS3841" s="1" t="s">
        <v>360</v>
      </c>
      <c r="BT3841" s="1" t="s">
        <v>9928</v>
      </c>
    </row>
    <row r="3842" spans="1:73" ht="13.5" customHeight="1">
      <c r="A3842" s="4" t="str">
        <f t="shared" si="115"/>
        <v>1702_각남면_0147</v>
      </c>
      <c r="B3842" s="1">
        <v>1702</v>
      </c>
      <c r="C3842" s="1" t="s">
        <v>12741</v>
      </c>
      <c r="D3842" s="1" t="s">
        <v>12742</v>
      </c>
      <c r="E3842" s="1">
        <v>3841</v>
      </c>
      <c r="F3842" s="1">
        <v>15</v>
      </c>
      <c r="G3842" s="1" t="s">
        <v>5877</v>
      </c>
      <c r="H3842" s="1" t="s">
        <v>7065</v>
      </c>
      <c r="I3842" s="1">
        <v>5</v>
      </c>
      <c r="L3842" s="1">
        <v>3</v>
      </c>
      <c r="M3842" s="1" t="s">
        <v>14731</v>
      </c>
      <c r="N3842" s="1" t="s">
        <v>14732</v>
      </c>
      <c r="S3842" s="1" t="s">
        <v>49</v>
      </c>
      <c r="T3842" s="1" t="s">
        <v>2878</v>
      </c>
      <c r="W3842" s="1" t="s">
        <v>76</v>
      </c>
      <c r="X3842" s="1" t="s">
        <v>12974</v>
      </c>
      <c r="Y3842" s="1" t="s">
        <v>88</v>
      </c>
      <c r="Z3842" s="1" t="s">
        <v>7814</v>
      </c>
      <c r="AC3842" s="1">
        <v>38</v>
      </c>
      <c r="AD3842" s="1" t="s">
        <v>393</v>
      </c>
      <c r="AE3842" s="1" t="s">
        <v>9799</v>
      </c>
      <c r="AJ3842" s="1" t="s">
        <v>17</v>
      </c>
      <c r="AK3842" s="1" t="s">
        <v>9936</v>
      </c>
      <c r="AL3842" s="1" t="s">
        <v>79</v>
      </c>
      <c r="AM3842" s="1" t="s">
        <v>13206</v>
      </c>
      <c r="AT3842" s="1" t="s">
        <v>6007</v>
      </c>
      <c r="AU3842" s="1" t="s">
        <v>10258</v>
      </c>
      <c r="AV3842" s="1" t="s">
        <v>402</v>
      </c>
      <c r="AW3842" s="1" t="s">
        <v>7997</v>
      </c>
      <c r="BG3842" s="1" t="s">
        <v>95</v>
      </c>
      <c r="BH3842" s="1" t="s">
        <v>10190</v>
      </c>
      <c r="BI3842" s="1" t="s">
        <v>6009</v>
      </c>
      <c r="BJ3842" s="1" t="s">
        <v>11450</v>
      </c>
      <c r="BK3842" s="1" t="s">
        <v>189</v>
      </c>
      <c r="BL3842" s="1" t="s">
        <v>7414</v>
      </c>
      <c r="BM3842" s="1" t="s">
        <v>6010</v>
      </c>
      <c r="BN3842" s="1" t="s">
        <v>11917</v>
      </c>
      <c r="BO3842" s="1" t="s">
        <v>194</v>
      </c>
      <c r="BP3842" s="1" t="s">
        <v>7558</v>
      </c>
      <c r="BQ3842" s="1" t="s">
        <v>6011</v>
      </c>
      <c r="BR3842" s="1" t="s">
        <v>13972</v>
      </c>
      <c r="BS3842" s="1" t="s">
        <v>149</v>
      </c>
      <c r="BT3842" s="1" t="s">
        <v>9962</v>
      </c>
    </row>
    <row r="3843" spans="1:73" ht="13.5" customHeight="1">
      <c r="A3843" s="4" t="str">
        <f t="shared" si="115"/>
        <v>1702_각남면_0147</v>
      </c>
      <c r="B3843" s="1">
        <v>1702</v>
      </c>
      <c r="C3843" s="1" t="s">
        <v>12741</v>
      </c>
      <c r="D3843" s="1" t="s">
        <v>12742</v>
      </c>
      <c r="E3843" s="1">
        <v>3842</v>
      </c>
      <c r="F3843" s="1">
        <v>15</v>
      </c>
      <c r="G3843" s="1" t="s">
        <v>5877</v>
      </c>
      <c r="H3843" s="1" t="s">
        <v>7065</v>
      </c>
      <c r="I3843" s="1">
        <v>5</v>
      </c>
      <c r="L3843" s="1">
        <v>3</v>
      </c>
      <c r="M3843" s="1" t="s">
        <v>14731</v>
      </c>
      <c r="N3843" s="1" t="s">
        <v>14732</v>
      </c>
      <c r="S3843" s="1" t="s">
        <v>367</v>
      </c>
      <c r="T3843" s="1" t="s">
        <v>12826</v>
      </c>
      <c r="U3843" s="1" t="s">
        <v>247</v>
      </c>
      <c r="V3843" s="1" t="s">
        <v>7367</v>
      </c>
      <c r="Y3843" s="1" t="s">
        <v>6006</v>
      </c>
      <c r="Z3843" s="1" t="s">
        <v>9472</v>
      </c>
      <c r="AC3843" s="1">
        <v>84</v>
      </c>
      <c r="AD3843" s="1" t="s">
        <v>337</v>
      </c>
      <c r="AE3843" s="1" t="s">
        <v>9796</v>
      </c>
    </row>
    <row r="3844" spans="1:73" ht="13.5" customHeight="1">
      <c r="A3844" s="4" t="str">
        <f t="shared" si="115"/>
        <v>1702_각남면_0147</v>
      </c>
      <c r="B3844" s="1">
        <v>1702</v>
      </c>
      <c r="C3844" s="1" t="s">
        <v>12741</v>
      </c>
      <c r="D3844" s="1" t="s">
        <v>12742</v>
      </c>
      <c r="E3844" s="1">
        <v>3843</v>
      </c>
      <c r="F3844" s="1">
        <v>15</v>
      </c>
      <c r="G3844" s="1" t="s">
        <v>5877</v>
      </c>
      <c r="H3844" s="1" t="s">
        <v>7065</v>
      </c>
      <c r="I3844" s="1">
        <v>5</v>
      </c>
      <c r="L3844" s="1">
        <v>3</v>
      </c>
      <c r="M3844" s="1" t="s">
        <v>14731</v>
      </c>
      <c r="N3844" s="1" t="s">
        <v>14732</v>
      </c>
      <c r="S3844" s="1" t="s">
        <v>929</v>
      </c>
      <c r="T3844" s="1" t="s">
        <v>7239</v>
      </c>
      <c r="W3844" s="1" t="s">
        <v>148</v>
      </c>
      <c r="X3844" s="1" t="s">
        <v>11263</v>
      </c>
      <c r="Y3844" s="1" t="s">
        <v>88</v>
      </c>
      <c r="Z3844" s="1" t="s">
        <v>7814</v>
      </c>
      <c r="AC3844" s="1">
        <v>70</v>
      </c>
      <c r="AD3844" s="1" t="s">
        <v>72</v>
      </c>
      <c r="AE3844" s="1" t="s">
        <v>9765</v>
      </c>
    </row>
    <row r="3845" spans="1:73" ht="13.5" customHeight="1">
      <c r="A3845" s="4" t="str">
        <f t="shared" si="115"/>
        <v>1702_각남면_0147</v>
      </c>
      <c r="B3845" s="1">
        <v>1702</v>
      </c>
      <c r="C3845" s="1" t="s">
        <v>12741</v>
      </c>
      <c r="D3845" s="1" t="s">
        <v>12742</v>
      </c>
      <c r="E3845" s="1">
        <v>3844</v>
      </c>
      <c r="F3845" s="1">
        <v>15</v>
      </c>
      <c r="G3845" s="1" t="s">
        <v>5877</v>
      </c>
      <c r="H3845" s="1" t="s">
        <v>7065</v>
      </c>
      <c r="I3845" s="1">
        <v>5</v>
      </c>
      <c r="L3845" s="1">
        <v>3</v>
      </c>
      <c r="M3845" s="1" t="s">
        <v>14731</v>
      </c>
      <c r="N3845" s="1" t="s">
        <v>14732</v>
      </c>
      <c r="S3845" s="1" t="s">
        <v>68</v>
      </c>
      <c r="T3845" s="1" t="s">
        <v>7222</v>
      </c>
      <c r="Y3845" s="1" t="s">
        <v>1516</v>
      </c>
      <c r="Z3845" s="1" t="s">
        <v>8759</v>
      </c>
      <c r="AC3845" s="1">
        <v>14</v>
      </c>
      <c r="AD3845" s="1" t="s">
        <v>159</v>
      </c>
      <c r="AE3845" s="1" t="s">
        <v>9777</v>
      </c>
    </row>
    <row r="3846" spans="1:73" ht="13.5" customHeight="1">
      <c r="A3846" s="4" t="str">
        <f t="shared" si="115"/>
        <v>1702_각남면_0147</v>
      </c>
      <c r="B3846" s="1">
        <v>1702</v>
      </c>
      <c r="C3846" s="1" t="s">
        <v>12741</v>
      </c>
      <c r="D3846" s="1" t="s">
        <v>12742</v>
      </c>
      <c r="E3846" s="1">
        <v>3845</v>
      </c>
      <c r="F3846" s="1">
        <v>15</v>
      </c>
      <c r="G3846" s="1" t="s">
        <v>5877</v>
      </c>
      <c r="H3846" s="1" t="s">
        <v>7065</v>
      </c>
      <c r="I3846" s="1">
        <v>5</v>
      </c>
      <c r="L3846" s="1">
        <v>3</v>
      </c>
      <c r="M3846" s="1" t="s">
        <v>14731</v>
      </c>
      <c r="N3846" s="1" t="s">
        <v>14732</v>
      </c>
      <c r="S3846" s="1" t="s">
        <v>64</v>
      </c>
      <c r="T3846" s="1" t="s">
        <v>7221</v>
      </c>
      <c r="Y3846" s="1" t="s">
        <v>15413</v>
      </c>
      <c r="Z3846" s="1" t="s">
        <v>8440</v>
      </c>
      <c r="AC3846" s="1">
        <v>10</v>
      </c>
      <c r="AD3846" s="1" t="s">
        <v>72</v>
      </c>
      <c r="AE3846" s="1" t="s">
        <v>9765</v>
      </c>
    </row>
    <row r="3847" spans="1:73" ht="13.5" customHeight="1">
      <c r="A3847" s="4" t="str">
        <f t="shared" si="115"/>
        <v>1702_각남면_0147</v>
      </c>
      <c r="B3847" s="1">
        <v>1702</v>
      </c>
      <c r="C3847" s="1" t="s">
        <v>12741</v>
      </c>
      <c r="D3847" s="1" t="s">
        <v>12742</v>
      </c>
      <c r="E3847" s="1">
        <v>3846</v>
      </c>
      <c r="F3847" s="1">
        <v>15</v>
      </c>
      <c r="G3847" s="1" t="s">
        <v>5877</v>
      </c>
      <c r="H3847" s="1" t="s">
        <v>7065</v>
      </c>
      <c r="I3847" s="1">
        <v>5</v>
      </c>
      <c r="L3847" s="1">
        <v>3</v>
      </c>
      <c r="M3847" s="1" t="s">
        <v>14731</v>
      </c>
      <c r="N3847" s="1" t="s">
        <v>14732</v>
      </c>
      <c r="S3847" s="1" t="s">
        <v>68</v>
      </c>
      <c r="T3847" s="1" t="s">
        <v>7222</v>
      </c>
      <c r="Y3847" s="1" t="s">
        <v>3073</v>
      </c>
      <c r="Z3847" s="1" t="s">
        <v>9473</v>
      </c>
      <c r="AC3847" s="1">
        <v>5</v>
      </c>
      <c r="AD3847" s="1" t="s">
        <v>319</v>
      </c>
      <c r="AE3847" s="1" t="s">
        <v>7865</v>
      </c>
    </row>
    <row r="3848" spans="1:73" ht="13.5" customHeight="1">
      <c r="A3848" s="4" t="str">
        <f t="shared" ref="A3848:A3872" si="116">HYPERLINK("http://kyu.snu.ac.kr/sdhj/index.jsp?type=hj/GK14658_00IH_0001_0147.jpg","1702_각남면_0147")</f>
        <v>1702_각남면_0147</v>
      </c>
      <c r="B3848" s="1">
        <v>1702</v>
      </c>
      <c r="C3848" s="1" t="s">
        <v>12741</v>
      </c>
      <c r="D3848" s="1" t="s">
        <v>12742</v>
      </c>
      <c r="E3848" s="1">
        <v>3847</v>
      </c>
      <c r="F3848" s="1">
        <v>15</v>
      </c>
      <c r="G3848" s="1" t="s">
        <v>5877</v>
      </c>
      <c r="H3848" s="1" t="s">
        <v>7065</v>
      </c>
      <c r="I3848" s="1">
        <v>5</v>
      </c>
      <c r="L3848" s="1">
        <v>3</v>
      </c>
      <c r="M3848" s="1" t="s">
        <v>14731</v>
      </c>
      <c r="N3848" s="1" t="s">
        <v>14732</v>
      </c>
      <c r="S3848" s="1" t="s">
        <v>68</v>
      </c>
      <c r="T3848" s="1" t="s">
        <v>7222</v>
      </c>
      <c r="U3848" s="1" t="s">
        <v>462</v>
      </c>
      <c r="V3848" s="1" t="s">
        <v>12952</v>
      </c>
      <c r="Y3848" s="1" t="s">
        <v>6012</v>
      </c>
      <c r="Z3848" s="1" t="s">
        <v>9474</v>
      </c>
      <c r="AC3848" s="1">
        <v>9</v>
      </c>
      <c r="AD3848" s="1" t="s">
        <v>408</v>
      </c>
      <c r="AE3848" s="1" t="s">
        <v>9800</v>
      </c>
      <c r="AF3848" s="1" t="s">
        <v>100</v>
      </c>
      <c r="AG3848" s="1" t="s">
        <v>9819</v>
      </c>
    </row>
    <row r="3849" spans="1:73" ht="13.5" customHeight="1">
      <c r="A3849" s="4" t="str">
        <f t="shared" si="116"/>
        <v>1702_각남면_0147</v>
      </c>
      <c r="B3849" s="1">
        <v>1702</v>
      </c>
      <c r="C3849" s="1" t="s">
        <v>12741</v>
      </c>
      <c r="D3849" s="1" t="s">
        <v>12742</v>
      </c>
      <c r="E3849" s="1">
        <v>3848</v>
      </c>
      <c r="F3849" s="1">
        <v>15</v>
      </c>
      <c r="G3849" s="1" t="s">
        <v>5877</v>
      </c>
      <c r="H3849" s="1" t="s">
        <v>7065</v>
      </c>
      <c r="I3849" s="1">
        <v>5</v>
      </c>
      <c r="L3849" s="1">
        <v>3</v>
      </c>
      <c r="M3849" s="1" t="s">
        <v>14731</v>
      </c>
      <c r="N3849" s="1" t="s">
        <v>14732</v>
      </c>
      <c r="T3849" s="1" t="s">
        <v>15306</v>
      </c>
      <c r="U3849" s="1" t="s">
        <v>143</v>
      </c>
      <c r="V3849" s="1" t="s">
        <v>7311</v>
      </c>
      <c r="Y3849" s="1" t="s">
        <v>6013</v>
      </c>
      <c r="Z3849" s="1" t="s">
        <v>9475</v>
      </c>
      <c r="AF3849" s="1" t="s">
        <v>146</v>
      </c>
      <c r="AG3849" s="1" t="s">
        <v>9822</v>
      </c>
      <c r="AH3849" s="1" t="s">
        <v>53</v>
      </c>
      <c r="AI3849" s="1" t="s">
        <v>9879</v>
      </c>
    </row>
    <row r="3850" spans="1:73" ht="13.5" customHeight="1">
      <c r="A3850" s="4" t="str">
        <f t="shared" si="116"/>
        <v>1702_각남면_0147</v>
      </c>
      <c r="B3850" s="1">
        <v>1702</v>
      </c>
      <c r="C3850" s="1" t="s">
        <v>12741</v>
      </c>
      <c r="D3850" s="1" t="s">
        <v>12742</v>
      </c>
      <c r="E3850" s="1">
        <v>3849</v>
      </c>
      <c r="F3850" s="1">
        <v>15</v>
      </c>
      <c r="G3850" s="1" t="s">
        <v>5877</v>
      </c>
      <c r="H3850" s="1" t="s">
        <v>7065</v>
      </c>
      <c r="I3850" s="1">
        <v>5</v>
      </c>
      <c r="L3850" s="1">
        <v>4</v>
      </c>
      <c r="M3850" s="1" t="s">
        <v>15485</v>
      </c>
      <c r="N3850" s="1" t="s">
        <v>8817</v>
      </c>
      <c r="T3850" s="1" t="s">
        <v>14194</v>
      </c>
      <c r="U3850" s="1" t="s">
        <v>1520</v>
      </c>
      <c r="V3850" s="1" t="s">
        <v>7413</v>
      </c>
      <c r="Y3850" s="1" t="s">
        <v>15485</v>
      </c>
      <c r="Z3850" s="1" t="s">
        <v>8817</v>
      </c>
      <c r="AC3850" s="1">
        <v>48</v>
      </c>
      <c r="AD3850" s="1" t="s">
        <v>664</v>
      </c>
      <c r="AE3850" s="1" t="s">
        <v>9811</v>
      </c>
      <c r="AJ3850" s="1" t="s">
        <v>17</v>
      </c>
      <c r="AK3850" s="1" t="s">
        <v>9936</v>
      </c>
      <c r="AL3850" s="1" t="s">
        <v>2069</v>
      </c>
      <c r="AM3850" s="1" t="s">
        <v>9896</v>
      </c>
      <c r="AN3850" s="1" t="s">
        <v>893</v>
      </c>
      <c r="AO3850" s="1" t="s">
        <v>9946</v>
      </c>
      <c r="AP3850" s="1" t="s">
        <v>55</v>
      </c>
      <c r="AQ3850" s="1" t="s">
        <v>7306</v>
      </c>
      <c r="AR3850" s="1" t="s">
        <v>13341</v>
      </c>
      <c r="AS3850" s="1" t="s">
        <v>13342</v>
      </c>
      <c r="AT3850" s="1" t="s">
        <v>57</v>
      </c>
      <c r="AU3850" s="1" t="s">
        <v>7320</v>
      </c>
      <c r="AV3850" s="1" t="s">
        <v>2841</v>
      </c>
      <c r="AW3850" s="1" t="s">
        <v>10813</v>
      </c>
      <c r="BB3850" s="1" t="s">
        <v>141</v>
      </c>
      <c r="BC3850" s="1" t="s">
        <v>7634</v>
      </c>
      <c r="BD3850" s="1" t="s">
        <v>179</v>
      </c>
      <c r="BE3850" s="1" t="s">
        <v>7829</v>
      </c>
      <c r="BG3850" s="1" t="s">
        <v>57</v>
      </c>
      <c r="BH3850" s="1" t="s">
        <v>7320</v>
      </c>
      <c r="BI3850" s="1" t="s">
        <v>966</v>
      </c>
      <c r="BJ3850" s="1" t="s">
        <v>8015</v>
      </c>
      <c r="BK3850" s="1" t="s">
        <v>57</v>
      </c>
      <c r="BL3850" s="1" t="s">
        <v>7320</v>
      </c>
      <c r="BM3850" s="1" t="s">
        <v>653</v>
      </c>
      <c r="BN3850" s="1" t="s">
        <v>7935</v>
      </c>
      <c r="BO3850" s="1" t="s">
        <v>6014</v>
      </c>
      <c r="BP3850" s="1" t="s">
        <v>12013</v>
      </c>
      <c r="BQ3850" s="1" t="s">
        <v>2123</v>
      </c>
      <c r="BR3850" s="1" t="s">
        <v>11333</v>
      </c>
      <c r="BS3850" s="1" t="s">
        <v>97</v>
      </c>
      <c r="BT3850" s="1" t="s">
        <v>9880</v>
      </c>
    </row>
    <row r="3851" spans="1:73" ht="13.5" customHeight="1">
      <c r="A3851" s="4" t="str">
        <f t="shared" si="116"/>
        <v>1702_각남면_0147</v>
      </c>
      <c r="B3851" s="1">
        <v>1702</v>
      </c>
      <c r="C3851" s="1" t="s">
        <v>12741</v>
      </c>
      <c r="D3851" s="1" t="s">
        <v>12742</v>
      </c>
      <c r="E3851" s="1">
        <v>3850</v>
      </c>
      <c r="F3851" s="1">
        <v>15</v>
      </c>
      <c r="G3851" s="1" t="s">
        <v>5877</v>
      </c>
      <c r="H3851" s="1" t="s">
        <v>7065</v>
      </c>
      <c r="I3851" s="1">
        <v>5</v>
      </c>
      <c r="L3851" s="1">
        <v>4</v>
      </c>
      <c r="M3851" s="1" t="s">
        <v>15978</v>
      </c>
      <c r="N3851" s="1" t="s">
        <v>8817</v>
      </c>
      <c r="S3851" s="1" t="s">
        <v>49</v>
      </c>
      <c r="T3851" s="1" t="s">
        <v>2878</v>
      </c>
      <c r="U3851" s="1" t="s">
        <v>50</v>
      </c>
      <c r="V3851" s="1" t="s">
        <v>7304</v>
      </c>
      <c r="Y3851" s="1" t="s">
        <v>1444</v>
      </c>
      <c r="Z3851" s="1" t="s">
        <v>8134</v>
      </c>
      <c r="AC3851" s="1">
        <v>51</v>
      </c>
      <c r="AD3851" s="1" t="s">
        <v>593</v>
      </c>
      <c r="AE3851" s="1" t="s">
        <v>9808</v>
      </c>
      <c r="AJ3851" s="1" t="s">
        <v>17</v>
      </c>
      <c r="AK3851" s="1" t="s">
        <v>9936</v>
      </c>
      <c r="AL3851" s="1" t="s">
        <v>79</v>
      </c>
      <c r="AM3851" s="1" t="s">
        <v>13206</v>
      </c>
      <c r="AN3851" s="1" t="s">
        <v>1218</v>
      </c>
      <c r="AO3851" s="1" t="s">
        <v>9947</v>
      </c>
      <c r="AP3851" s="1" t="s">
        <v>46</v>
      </c>
      <c r="AQ3851" s="1" t="s">
        <v>7417</v>
      </c>
      <c r="AR3851" s="1" t="s">
        <v>6015</v>
      </c>
      <c r="AS3851" s="1" t="s">
        <v>13330</v>
      </c>
      <c r="AT3851" s="1" t="s">
        <v>57</v>
      </c>
      <c r="AU3851" s="1" t="s">
        <v>7320</v>
      </c>
      <c r="AV3851" s="1" t="s">
        <v>762</v>
      </c>
      <c r="AW3851" s="1" t="s">
        <v>9381</v>
      </c>
      <c r="BB3851" s="1" t="s">
        <v>141</v>
      </c>
      <c r="BC3851" s="1" t="s">
        <v>7634</v>
      </c>
      <c r="BD3851" s="1" t="s">
        <v>6016</v>
      </c>
      <c r="BE3851" s="1" t="s">
        <v>11022</v>
      </c>
      <c r="BG3851" s="1" t="s">
        <v>57</v>
      </c>
      <c r="BH3851" s="1" t="s">
        <v>7320</v>
      </c>
      <c r="BI3851" s="1" t="s">
        <v>43</v>
      </c>
      <c r="BJ3851" s="1" t="s">
        <v>8251</v>
      </c>
      <c r="BM3851" s="1" t="s">
        <v>1882</v>
      </c>
      <c r="BN3851" s="1" t="s">
        <v>8303</v>
      </c>
      <c r="BO3851" s="1" t="s">
        <v>57</v>
      </c>
      <c r="BP3851" s="1" t="s">
        <v>7320</v>
      </c>
      <c r="BQ3851" s="1" t="s">
        <v>6017</v>
      </c>
      <c r="BR3851" s="1" t="s">
        <v>12552</v>
      </c>
      <c r="BS3851" s="1" t="s">
        <v>79</v>
      </c>
      <c r="BT3851" s="1" t="s">
        <v>14129</v>
      </c>
    </row>
    <row r="3852" spans="1:73" ht="13.5" customHeight="1">
      <c r="A3852" s="4" t="str">
        <f t="shared" si="116"/>
        <v>1702_각남면_0147</v>
      </c>
      <c r="B3852" s="1">
        <v>1702</v>
      </c>
      <c r="C3852" s="1" t="s">
        <v>12741</v>
      </c>
      <c r="D3852" s="1" t="s">
        <v>12742</v>
      </c>
      <c r="E3852" s="1">
        <v>3851</v>
      </c>
      <c r="F3852" s="1">
        <v>15</v>
      </c>
      <c r="G3852" s="1" t="s">
        <v>5877</v>
      </c>
      <c r="H3852" s="1" t="s">
        <v>7065</v>
      </c>
      <c r="I3852" s="1">
        <v>5</v>
      </c>
      <c r="L3852" s="1">
        <v>4</v>
      </c>
      <c r="M3852" s="1" t="s">
        <v>15978</v>
      </c>
      <c r="N3852" s="1" t="s">
        <v>8817</v>
      </c>
      <c r="S3852" s="1" t="s">
        <v>68</v>
      </c>
      <c r="T3852" s="1" t="s">
        <v>7222</v>
      </c>
      <c r="U3852" s="1" t="s">
        <v>15683</v>
      </c>
      <c r="V3852" s="1" t="s">
        <v>7673</v>
      </c>
      <c r="Y3852" s="1" t="s">
        <v>6018</v>
      </c>
      <c r="Z3852" s="1" t="s">
        <v>10814</v>
      </c>
      <c r="AC3852" s="1">
        <v>22</v>
      </c>
      <c r="AD3852" s="1" t="s">
        <v>465</v>
      </c>
      <c r="AE3852" s="1" t="s">
        <v>9802</v>
      </c>
      <c r="BU3852" s="1" t="s">
        <v>16128</v>
      </c>
    </row>
    <row r="3853" spans="1:73" ht="13.5" customHeight="1">
      <c r="A3853" s="4" t="str">
        <f t="shared" si="116"/>
        <v>1702_각남면_0147</v>
      </c>
      <c r="B3853" s="1">
        <v>1702</v>
      </c>
      <c r="C3853" s="1" t="s">
        <v>12741</v>
      </c>
      <c r="D3853" s="1" t="s">
        <v>12742</v>
      </c>
      <c r="E3853" s="1">
        <v>3852</v>
      </c>
      <c r="F3853" s="1">
        <v>15</v>
      </c>
      <c r="G3853" s="1" t="s">
        <v>5877</v>
      </c>
      <c r="H3853" s="1" t="s">
        <v>7065</v>
      </c>
      <c r="I3853" s="1">
        <v>5</v>
      </c>
      <c r="L3853" s="1">
        <v>4</v>
      </c>
      <c r="M3853" s="1" t="s">
        <v>15978</v>
      </c>
      <c r="N3853" s="1" t="s">
        <v>8817</v>
      </c>
      <c r="S3853" s="1" t="s">
        <v>68</v>
      </c>
      <c r="T3853" s="1" t="s">
        <v>7222</v>
      </c>
      <c r="Y3853" s="1" t="s">
        <v>6019</v>
      </c>
      <c r="Z3853" s="1" t="s">
        <v>9476</v>
      </c>
      <c r="AC3853" s="1">
        <v>14</v>
      </c>
      <c r="AD3853" s="1" t="s">
        <v>159</v>
      </c>
      <c r="AE3853" s="1" t="s">
        <v>9777</v>
      </c>
    </row>
    <row r="3854" spans="1:73" ht="13.5" customHeight="1">
      <c r="A3854" s="4" t="str">
        <f t="shared" si="116"/>
        <v>1702_각남면_0147</v>
      </c>
      <c r="B3854" s="1">
        <v>1702</v>
      </c>
      <c r="C3854" s="1" t="s">
        <v>12741</v>
      </c>
      <c r="D3854" s="1" t="s">
        <v>12742</v>
      </c>
      <c r="E3854" s="1">
        <v>3853</v>
      </c>
      <c r="F3854" s="1">
        <v>15</v>
      </c>
      <c r="G3854" s="1" t="s">
        <v>5877</v>
      </c>
      <c r="H3854" s="1" t="s">
        <v>7065</v>
      </c>
      <c r="I3854" s="1">
        <v>5</v>
      </c>
      <c r="L3854" s="1">
        <v>4</v>
      </c>
      <c r="M3854" s="1" t="s">
        <v>15978</v>
      </c>
      <c r="N3854" s="1" t="s">
        <v>8817</v>
      </c>
      <c r="T3854" s="1" t="s">
        <v>15307</v>
      </c>
      <c r="U3854" s="1" t="s">
        <v>130</v>
      </c>
      <c r="V3854" s="1" t="s">
        <v>7309</v>
      </c>
      <c r="Y3854" s="1" t="s">
        <v>142</v>
      </c>
      <c r="Z3854" s="1" t="s">
        <v>8786</v>
      </c>
      <c r="AC3854" s="1">
        <v>73</v>
      </c>
      <c r="AD3854" s="1" t="s">
        <v>717</v>
      </c>
      <c r="AE3854" s="1" t="s">
        <v>9812</v>
      </c>
      <c r="AG3854" s="1" t="s">
        <v>15633</v>
      </c>
      <c r="AI3854" s="1" t="s">
        <v>15664</v>
      </c>
    </row>
    <row r="3855" spans="1:73" ht="13.5" customHeight="1">
      <c r="A3855" s="4" t="str">
        <f t="shared" si="116"/>
        <v>1702_각남면_0147</v>
      </c>
      <c r="B3855" s="1">
        <v>1702</v>
      </c>
      <c r="C3855" s="1" t="s">
        <v>12741</v>
      </c>
      <c r="D3855" s="1" t="s">
        <v>12742</v>
      </c>
      <c r="E3855" s="1">
        <v>3854</v>
      </c>
      <c r="F3855" s="1">
        <v>15</v>
      </c>
      <c r="G3855" s="1" t="s">
        <v>5877</v>
      </c>
      <c r="H3855" s="1" t="s">
        <v>7065</v>
      </c>
      <c r="I3855" s="1">
        <v>5</v>
      </c>
      <c r="L3855" s="1">
        <v>4</v>
      </c>
      <c r="M3855" s="1" t="s">
        <v>15978</v>
      </c>
      <c r="N3855" s="1" t="s">
        <v>8817</v>
      </c>
      <c r="T3855" s="1" t="s">
        <v>15307</v>
      </c>
      <c r="U3855" s="1" t="s">
        <v>143</v>
      </c>
      <c r="V3855" s="1" t="s">
        <v>7311</v>
      </c>
      <c r="Y3855" s="1" t="s">
        <v>2671</v>
      </c>
      <c r="Z3855" s="1" t="s">
        <v>9477</v>
      </c>
      <c r="AC3855" s="1">
        <v>54</v>
      </c>
      <c r="AD3855" s="1" t="s">
        <v>323</v>
      </c>
      <c r="AE3855" s="1" t="s">
        <v>9795</v>
      </c>
      <c r="AG3855" s="1" t="s">
        <v>15633</v>
      </c>
      <c r="AI3855" s="1" t="s">
        <v>15664</v>
      </c>
      <c r="BB3855" s="1" t="s">
        <v>292</v>
      </c>
      <c r="BC3855" s="1" t="s">
        <v>10920</v>
      </c>
      <c r="BE3855" s="1" t="s">
        <v>15716</v>
      </c>
      <c r="BF3855" s="1" t="s">
        <v>13507</v>
      </c>
    </row>
    <row r="3856" spans="1:73" ht="13.5" customHeight="1">
      <c r="A3856" s="4" t="str">
        <f t="shared" si="116"/>
        <v>1702_각남면_0147</v>
      </c>
      <c r="B3856" s="1">
        <v>1702</v>
      </c>
      <c r="C3856" s="1" t="s">
        <v>12741</v>
      </c>
      <c r="D3856" s="1" t="s">
        <v>12742</v>
      </c>
      <c r="E3856" s="1">
        <v>3855</v>
      </c>
      <c r="F3856" s="1">
        <v>15</v>
      </c>
      <c r="G3856" s="1" t="s">
        <v>5877</v>
      </c>
      <c r="H3856" s="1" t="s">
        <v>7065</v>
      </c>
      <c r="I3856" s="1">
        <v>5</v>
      </c>
      <c r="L3856" s="1">
        <v>4</v>
      </c>
      <c r="M3856" s="1" t="s">
        <v>15978</v>
      </c>
      <c r="N3856" s="1" t="s">
        <v>8817</v>
      </c>
      <c r="T3856" s="1" t="s">
        <v>15307</v>
      </c>
      <c r="U3856" s="1" t="s">
        <v>143</v>
      </c>
      <c r="V3856" s="1" t="s">
        <v>7311</v>
      </c>
      <c r="Y3856" s="1" t="s">
        <v>6020</v>
      </c>
      <c r="Z3856" s="1" t="s">
        <v>9478</v>
      </c>
      <c r="AC3856" s="1">
        <v>51</v>
      </c>
      <c r="AD3856" s="1" t="s">
        <v>593</v>
      </c>
      <c r="AE3856" s="1" t="s">
        <v>9808</v>
      </c>
      <c r="AG3856" s="1" t="s">
        <v>15633</v>
      </c>
      <c r="AI3856" s="1" t="s">
        <v>15664</v>
      </c>
      <c r="BC3856" s="1" t="s">
        <v>10920</v>
      </c>
      <c r="BE3856" s="1" t="s">
        <v>15716</v>
      </c>
      <c r="BF3856" s="1" t="s">
        <v>13511</v>
      </c>
    </row>
    <row r="3857" spans="1:72" ht="13.5" customHeight="1">
      <c r="A3857" s="4" t="str">
        <f t="shared" si="116"/>
        <v>1702_각남면_0147</v>
      </c>
      <c r="B3857" s="1">
        <v>1702</v>
      </c>
      <c r="C3857" s="1" t="s">
        <v>12741</v>
      </c>
      <c r="D3857" s="1" t="s">
        <v>12742</v>
      </c>
      <c r="E3857" s="1">
        <v>3856</v>
      </c>
      <c r="F3857" s="1">
        <v>15</v>
      </c>
      <c r="G3857" s="1" t="s">
        <v>5877</v>
      </c>
      <c r="H3857" s="1" t="s">
        <v>7065</v>
      </c>
      <c r="I3857" s="1">
        <v>5</v>
      </c>
      <c r="L3857" s="1">
        <v>4</v>
      </c>
      <c r="M3857" s="1" t="s">
        <v>15978</v>
      </c>
      <c r="N3857" s="1" t="s">
        <v>8817</v>
      </c>
      <c r="T3857" s="1" t="s">
        <v>15307</v>
      </c>
      <c r="U3857" s="1" t="s">
        <v>130</v>
      </c>
      <c r="V3857" s="1" t="s">
        <v>7309</v>
      </c>
      <c r="Y3857" s="1" t="s">
        <v>15422</v>
      </c>
      <c r="Z3857" s="1" t="s">
        <v>8479</v>
      </c>
      <c r="AC3857" s="1">
        <v>48</v>
      </c>
      <c r="AD3857" s="1" t="s">
        <v>664</v>
      </c>
      <c r="AE3857" s="1" t="s">
        <v>9811</v>
      </c>
      <c r="AG3857" s="1" t="s">
        <v>15633</v>
      </c>
      <c r="AI3857" s="1" t="s">
        <v>15664</v>
      </c>
      <c r="BC3857" s="1" t="s">
        <v>10920</v>
      </c>
      <c r="BE3857" s="1" t="s">
        <v>15716</v>
      </c>
      <c r="BF3857" s="1" t="s">
        <v>13512</v>
      </c>
    </row>
    <row r="3858" spans="1:72" ht="13.5" customHeight="1">
      <c r="A3858" s="4" t="str">
        <f t="shared" si="116"/>
        <v>1702_각남면_0147</v>
      </c>
      <c r="B3858" s="1">
        <v>1702</v>
      </c>
      <c r="C3858" s="1" t="s">
        <v>12741</v>
      </c>
      <c r="D3858" s="1" t="s">
        <v>12742</v>
      </c>
      <c r="E3858" s="1">
        <v>3857</v>
      </c>
      <c r="F3858" s="1">
        <v>15</v>
      </c>
      <c r="G3858" s="1" t="s">
        <v>5877</v>
      </c>
      <c r="H3858" s="1" t="s">
        <v>7065</v>
      </c>
      <c r="I3858" s="1">
        <v>5</v>
      </c>
      <c r="L3858" s="1">
        <v>4</v>
      </c>
      <c r="M3858" s="1" t="s">
        <v>15978</v>
      </c>
      <c r="N3858" s="1" t="s">
        <v>8817</v>
      </c>
      <c r="T3858" s="1" t="s">
        <v>15307</v>
      </c>
      <c r="U3858" s="1" t="s">
        <v>130</v>
      </c>
      <c r="V3858" s="1" t="s">
        <v>7309</v>
      </c>
      <c r="Y3858" s="1" t="s">
        <v>6021</v>
      </c>
      <c r="Z3858" s="1" t="s">
        <v>9479</v>
      </c>
      <c r="AC3858" s="1">
        <v>45</v>
      </c>
      <c r="AD3858" s="1" t="s">
        <v>203</v>
      </c>
      <c r="AE3858" s="1" t="s">
        <v>9782</v>
      </c>
      <c r="AG3858" s="1" t="s">
        <v>15633</v>
      </c>
      <c r="AI3858" s="1" t="s">
        <v>15664</v>
      </c>
      <c r="BC3858" s="1" t="s">
        <v>10920</v>
      </c>
      <c r="BE3858" s="1" t="s">
        <v>15716</v>
      </c>
      <c r="BF3858" s="1" t="s">
        <v>13509</v>
      </c>
    </row>
    <row r="3859" spans="1:72" ht="13.5" customHeight="1">
      <c r="A3859" s="4" t="str">
        <f t="shared" si="116"/>
        <v>1702_각남면_0147</v>
      </c>
      <c r="B3859" s="1">
        <v>1702</v>
      </c>
      <c r="C3859" s="1" t="s">
        <v>12741</v>
      </c>
      <c r="D3859" s="1" t="s">
        <v>12742</v>
      </c>
      <c r="E3859" s="1">
        <v>3858</v>
      </c>
      <c r="F3859" s="1">
        <v>15</v>
      </c>
      <c r="G3859" s="1" t="s">
        <v>5877</v>
      </c>
      <c r="H3859" s="1" t="s">
        <v>7065</v>
      </c>
      <c r="I3859" s="1">
        <v>5</v>
      </c>
      <c r="L3859" s="1">
        <v>4</v>
      </c>
      <c r="M3859" s="1" t="s">
        <v>15978</v>
      </c>
      <c r="N3859" s="1" t="s">
        <v>8817</v>
      </c>
      <c r="T3859" s="1" t="s">
        <v>15307</v>
      </c>
      <c r="U3859" s="1" t="s">
        <v>130</v>
      </c>
      <c r="V3859" s="1" t="s">
        <v>7309</v>
      </c>
      <c r="Y3859" s="1" t="s">
        <v>12711</v>
      </c>
      <c r="Z3859" s="1" t="s">
        <v>13085</v>
      </c>
      <c r="AC3859" s="1">
        <v>41</v>
      </c>
      <c r="AD3859" s="1" t="s">
        <v>223</v>
      </c>
      <c r="AE3859" s="1" t="s">
        <v>9784</v>
      </c>
      <c r="AF3859" s="1" t="s">
        <v>13197</v>
      </c>
      <c r="AG3859" s="1" t="s">
        <v>13120</v>
      </c>
      <c r="AH3859" s="1" t="s">
        <v>817</v>
      </c>
      <c r="AI3859" s="1" t="s">
        <v>9971</v>
      </c>
      <c r="BC3859" s="1" t="s">
        <v>10920</v>
      </c>
      <c r="BE3859" s="1" t="s">
        <v>15716</v>
      </c>
      <c r="BF3859" s="1" t="s">
        <v>13510</v>
      </c>
    </row>
    <row r="3860" spans="1:72" ht="13.5" customHeight="1">
      <c r="A3860" s="4" t="str">
        <f t="shared" si="116"/>
        <v>1702_각남면_0147</v>
      </c>
      <c r="B3860" s="1">
        <v>1702</v>
      </c>
      <c r="C3860" s="1" t="s">
        <v>12741</v>
      </c>
      <c r="D3860" s="1" t="s">
        <v>12742</v>
      </c>
      <c r="E3860" s="1">
        <v>3859</v>
      </c>
      <c r="F3860" s="1">
        <v>15</v>
      </c>
      <c r="G3860" s="1" t="s">
        <v>5877</v>
      </c>
      <c r="H3860" s="1" t="s">
        <v>7065</v>
      </c>
      <c r="I3860" s="1">
        <v>5</v>
      </c>
      <c r="L3860" s="1">
        <v>4</v>
      </c>
      <c r="M3860" s="1" t="s">
        <v>15978</v>
      </c>
      <c r="N3860" s="1" t="s">
        <v>8817</v>
      </c>
      <c r="S3860" s="1" t="s">
        <v>68</v>
      </c>
      <c r="T3860" s="1" t="s">
        <v>7222</v>
      </c>
      <c r="U3860" s="1" t="s">
        <v>6022</v>
      </c>
      <c r="V3860" s="1" t="s">
        <v>12930</v>
      </c>
      <c r="Y3860" s="1" t="s">
        <v>2352</v>
      </c>
      <c r="Z3860" s="1" t="s">
        <v>8392</v>
      </c>
      <c r="AC3860" s="1">
        <v>25</v>
      </c>
      <c r="AD3860" s="1" t="s">
        <v>125</v>
      </c>
      <c r="AE3860" s="1" t="s">
        <v>9771</v>
      </c>
      <c r="AF3860" s="1" t="s">
        <v>100</v>
      </c>
      <c r="AG3860" s="1" t="s">
        <v>9819</v>
      </c>
    </row>
    <row r="3861" spans="1:72" ht="13.5" customHeight="1">
      <c r="A3861" s="4" t="str">
        <f t="shared" si="116"/>
        <v>1702_각남면_0147</v>
      </c>
      <c r="B3861" s="1">
        <v>1702</v>
      </c>
      <c r="C3861" s="1" t="s">
        <v>12741</v>
      </c>
      <c r="D3861" s="1" t="s">
        <v>12742</v>
      </c>
      <c r="E3861" s="1">
        <v>3860</v>
      </c>
      <c r="F3861" s="1">
        <v>15</v>
      </c>
      <c r="G3861" s="1" t="s">
        <v>5877</v>
      </c>
      <c r="H3861" s="1" t="s">
        <v>7065</v>
      </c>
      <c r="I3861" s="1">
        <v>5</v>
      </c>
      <c r="L3861" s="1">
        <v>4</v>
      </c>
      <c r="M3861" s="1" t="s">
        <v>15978</v>
      </c>
      <c r="N3861" s="1" t="s">
        <v>8817</v>
      </c>
      <c r="S3861" s="1" t="s">
        <v>117</v>
      </c>
      <c r="T3861" s="1" t="s">
        <v>7223</v>
      </c>
      <c r="W3861" s="1" t="s">
        <v>1049</v>
      </c>
      <c r="X3861" s="1" t="s">
        <v>7774</v>
      </c>
      <c r="Y3861" s="1" t="s">
        <v>180</v>
      </c>
      <c r="Z3861" s="1" t="s">
        <v>7830</v>
      </c>
      <c r="AC3861" s="1">
        <v>18</v>
      </c>
      <c r="AD3861" s="1" t="s">
        <v>157</v>
      </c>
      <c r="AE3861" s="1" t="s">
        <v>9776</v>
      </c>
      <c r="AF3861" s="1" t="s">
        <v>100</v>
      </c>
      <c r="AG3861" s="1" t="s">
        <v>9819</v>
      </c>
    </row>
    <row r="3862" spans="1:72" ht="13.5" customHeight="1">
      <c r="A3862" s="4" t="str">
        <f t="shared" si="116"/>
        <v>1702_각남면_0147</v>
      </c>
      <c r="B3862" s="1">
        <v>1702</v>
      </c>
      <c r="C3862" s="1" t="s">
        <v>12741</v>
      </c>
      <c r="D3862" s="1" t="s">
        <v>12742</v>
      </c>
      <c r="E3862" s="1">
        <v>3861</v>
      </c>
      <c r="F3862" s="1">
        <v>15</v>
      </c>
      <c r="G3862" s="1" t="s">
        <v>5877</v>
      </c>
      <c r="H3862" s="1" t="s">
        <v>7065</v>
      </c>
      <c r="I3862" s="1">
        <v>5</v>
      </c>
      <c r="L3862" s="1">
        <v>5</v>
      </c>
      <c r="M3862" s="1" t="s">
        <v>15220</v>
      </c>
      <c r="N3862" s="1" t="s">
        <v>15221</v>
      </c>
      <c r="T3862" s="1" t="s">
        <v>14194</v>
      </c>
      <c r="U3862" s="1" t="s">
        <v>2148</v>
      </c>
      <c r="V3862" s="1" t="s">
        <v>7445</v>
      </c>
      <c r="W3862" s="1" t="s">
        <v>166</v>
      </c>
      <c r="X3862" s="1" t="s">
        <v>7754</v>
      </c>
      <c r="Y3862" s="1" t="s">
        <v>6023</v>
      </c>
      <c r="Z3862" s="1" t="s">
        <v>9480</v>
      </c>
      <c r="AC3862" s="1">
        <v>49</v>
      </c>
      <c r="AD3862" s="1" t="s">
        <v>145</v>
      </c>
      <c r="AE3862" s="1" t="s">
        <v>9775</v>
      </c>
      <c r="AJ3862" s="1" t="s">
        <v>17</v>
      </c>
      <c r="AK3862" s="1" t="s">
        <v>9936</v>
      </c>
      <c r="AL3862" s="1" t="s">
        <v>97</v>
      </c>
      <c r="AM3862" s="1" t="s">
        <v>9880</v>
      </c>
      <c r="AT3862" s="1" t="s">
        <v>862</v>
      </c>
      <c r="AU3862" s="1" t="s">
        <v>7578</v>
      </c>
      <c r="AV3862" s="1" t="s">
        <v>15979</v>
      </c>
      <c r="AW3862" s="1" t="s">
        <v>10815</v>
      </c>
      <c r="BG3862" s="1" t="s">
        <v>553</v>
      </c>
      <c r="BH3862" s="1" t="s">
        <v>7549</v>
      </c>
      <c r="BI3862" s="1" t="s">
        <v>1945</v>
      </c>
      <c r="BJ3862" s="1" t="s">
        <v>9710</v>
      </c>
      <c r="BK3862" s="1" t="s">
        <v>4769</v>
      </c>
      <c r="BL3862" s="1" t="s">
        <v>11553</v>
      </c>
      <c r="BM3862" s="1" t="s">
        <v>4770</v>
      </c>
      <c r="BN3862" s="1" t="s">
        <v>11837</v>
      </c>
      <c r="BO3862" s="1" t="s">
        <v>194</v>
      </c>
      <c r="BP3862" s="1" t="s">
        <v>7558</v>
      </c>
      <c r="BQ3862" s="1" t="s">
        <v>6024</v>
      </c>
      <c r="BR3862" s="1" t="s">
        <v>12553</v>
      </c>
      <c r="BS3862" s="1" t="s">
        <v>149</v>
      </c>
      <c r="BT3862" s="1" t="s">
        <v>9962</v>
      </c>
    </row>
    <row r="3863" spans="1:72" ht="13.5" customHeight="1">
      <c r="A3863" s="4" t="str">
        <f t="shared" si="116"/>
        <v>1702_각남면_0147</v>
      </c>
      <c r="B3863" s="1">
        <v>1702</v>
      </c>
      <c r="C3863" s="1" t="s">
        <v>12741</v>
      </c>
      <c r="D3863" s="1" t="s">
        <v>12742</v>
      </c>
      <c r="E3863" s="1">
        <v>3862</v>
      </c>
      <c r="F3863" s="1">
        <v>15</v>
      </c>
      <c r="G3863" s="1" t="s">
        <v>5877</v>
      </c>
      <c r="H3863" s="1" t="s">
        <v>7065</v>
      </c>
      <c r="I3863" s="1">
        <v>5</v>
      </c>
      <c r="L3863" s="1">
        <v>5</v>
      </c>
      <c r="M3863" s="1" t="s">
        <v>15220</v>
      </c>
      <c r="N3863" s="1" t="s">
        <v>15221</v>
      </c>
      <c r="S3863" s="1" t="s">
        <v>49</v>
      </c>
      <c r="T3863" s="1" t="s">
        <v>2878</v>
      </c>
      <c r="W3863" s="1" t="s">
        <v>409</v>
      </c>
      <c r="X3863" s="1" t="s">
        <v>7760</v>
      </c>
      <c r="Y3863" s="1" t="s">
        <v>88</v>
      </c>
      <c r="Z3863" s="1" t="s">
        <v>7814</v>
      </c>
      <c r="AC3863" s="1">
        <v>38</v>
      </c>
      <c r="AD3863" s="1" t="s">
        <v>393</v>
      </c>
      <c r="AE3863" s="1" t="s">
        <v>9799</v>
      </c>
      <c r="AJ3863" s="1" t="s">
        <v>17</v>
      </c>
      <c r="AK3863" s="1" t="s">
        <v>9936</v>
      </c>
      <c r="AL3863" s="1" t="s">
        <v>399</v>
      </c>
      <c r="AM3863" s="1" t="s">
        <v>9937</v>
      </c>
      <c r="AT3863" s="1" t="s">
        <v>3356</v>
      </c>
      <c r="AU3863" s="1" t="s">
        <v>10259</v>
      </c>
      <c r="AV3863" s="1" t="s">
        <v>6025</v>
      </c>
      <c r="AW3863" s="1" t="s">
        <v>8343</v>
      </c>
      <c r="BG3863" s="1" t="s">
        <v>275</v>
      </c>
      <c r="BH3863" s="1" t="s">
        <v>7699</v>
      </c>
      <c r="BI3863" s="1" t="s">
        <v>2041</v>
      </c>
      <c r="BJ3863" s="1" t="s">
        <v>9612</v>
      </c>
      <c r="BK3863" s="1" t="s">
        <v>207</v>
      </c>
      <c r="BL3863" s="1" t="s">
        <v>10187</v>
      </c>
      <c r="BM3863" s="1" t="s">
        <v>2042</v>
      </c>
      <c r="BN3863" s="1" t="s">
        <v>11239</v>
      </c>
      <c r="BO3863" s="1" t="s">
        <v>207</v>
      </c>
      <c r="BP3863" s="1" t="s">
        <v>10187</v>
      </c>
      <c r="BQ3863" s="1" t="s">
        <v>2111</v>
      </c>
      <c r="BR3863" s="1" t="s">
        <v>12178</v>
      </c>
      <c r="BS3863" s="1" t="s">
        <v>149</v>
      </c>
      <c r="BT3863" s="1" t="s">
        <v>9962</v>
      </c>
    </row>
    <row r="3864" spans="1:72" ht="13.5" customHeight="1">
      <c r="A3864" s="4" t="str">
        <f t="shared" si="116"/>
        <v>1702_각남면_0147</v>
      </c>
      <c r="B3864" s="1">
        <v>1702</v>
      </c>
      <c r="C3864" s="1" t="s">
        <v>12741</v>
      </c>
      <c r="D3864" s="1" t="s">
        <v>12742</v>
      </c>
      <c r="E3864" s="1">
        <v>3863</v>
      </c>
      <c r="F3864" s="1">
        <v>15</v>
      </c>
      <c r="G3864" s="1" t="s">
        <v>5877</v>
      </c>
      <c r="H3864" s="1" t="s">
        <v>7065</v>
      </c>
      <c r="I3864" s="1">
        <v>5</v>
      </c>
      <c r="L3864" s="1">
        <v>5</v>
      </c>
      <c r="M3864" s="1" t="s">
        <v>15220</v>
      </c>
      <c r="N3864" s="1" t="s">
        <v>15221</v>
      </c>
      <c r="S3864" s="1" t="s">
        <v>280</v>
      </c>
      <c r="T3864" s="1" t="s">
        <v>7228</v>
      </c>
      <c r="W3864" s="1" t="s">
        <v>166</v>
      </c>
      <c r="X3864" s="1" t="s">
        <v>7754</v>
      </c>
      <c r="Y3864" s="1" t="s">
        <v>88</v>
      </c>
      <c r="Z3864" s="1" t="s">
        <v>7814</v>
      </c>
      <c r="AC3864" s="1">
        <v>70</v>
      </c>
      <c r="AD3864" s="1" t="s">
        <v>72</v>
      </c>
      <c r="AE3864" s="1" t="s">
        <v>9765</v>
      </c>
    </row>
    <row r="3865" spans="1:72" ht="13.5" customHeight="1">
      <c r="A3865" s="4" t="str">
        <f t="shared" si="116"/>
        <v>1702_각남면_0147</v>
      </c>
      <c r="B3865" s="1">
        <v>1702</v>
      </c>
      <c r="C3865" s="1" t="s">
        <v>12741</v>
      </c>
      <c r="D3865" s="1" t="s">
        <v>12742</v>
      </c>
      <c r="E3865" s="1">
        <v>3864</v>
      </c>
      <c r="F3865" s="1">
        <v>15</v>
      </c>
      <c r="G3865" s="1" t="s">
        <v>5877</v>
      </c>
      <c r="H3865" s="1" t="s">
        <v>7065</v>
      </c>
      <c r="I3865" s="1">
        <v>5</v>
      </c>
      <c r="L3865" s="1">
        <v>5</v>
      </c>
      <c r="M3865" s="1" t="s">
        <v>15220</v>
      </c>
      <c r="N3865" s="1" t="s">
        <v>15221</v>
      </c>
      <c r="S3865" s="1" t="s">
        <v>64</v>
      </c>
      <c r="T3865" s="1" t="s">
        <v>7221</v>
      </c>
      <c r="Y3865" s="1" t="s">
        <v>88</v>
      </c>
      <c r="Z3865" s="1" t="s">
        <v>7814</v>
      </c>
      <c r="AC3865" s="1">
        <v>11</v>
      </c>
      <c r="AD3865" s="1" t="s">
        <v>313</v>
      </c>
      <c r="AE3865" s="1" t="s">
        <v>9793</v>
      </c>
    </row>
    <row r="3866" spans="1:72" ht="13.5" customHeight="1">
      <c r="A3866" s="4" t="str">
        <f t="shared" si="116"/>
        <v>1702_각남면_0147</v>
      </c>
      <c r="B3866" s="1">
        <v>1702</v>
      </c>
      <c r="C3866" s="1" t="s">
        <v>12741</v>
      </c>
      <c r="D3866" s="1" t="s">
        <v>12742</v>
      </c>
      <c r="E3866" s="1">
        <v>3865</v>
      </c>
      <c r="F3866" s="1">
        <v>15</v>
      </c>
      <c r="G3866" s="1" t="s">
        <v>5877</v>
      </c>
      <c r="H3866" s="1" t="s">
        <v>7065</v>
      </c>
      <c r="I3866" s="1">
        <v>5</v>
      </c>
      <c r="L3866" s="1">
        <v>5</v>
      </c>
      <c r="M3866" s="1" t="s">
        <v>15220</v>
      </c>
      <c r="N3866" s="1" t="s">
        <v>15221</v>
      </c>
      <c r="S3866" s="1" t="s">
        <v>68</v>
      </c>
      <c r="T3866" s="1" t="s">
        <v>7222</v>
      </c>
      <c r="U3866" s="1" t="s">
        <v>15918</v>
      </c>
      <c r="V3866" s="1" t="s">
        <v>7590</v>
      </c>
      <c r="Y3866" s="1" t="s">
        <v>6026</v>
      </c>
      <c r="Z3866" s="1" t="s">
        <v>9481</v>
      </c>
      <c r="AC3866" s="1">
        <v>6</v>
      </c>
      <c r="AD3866" s="1" t="s">
        <v>316</v>
      </c>
      <c r="AE3866" s="1" t="s">
        <v>9794</v>
      </c>
    </row>
    <row r="3867" spans="1:72" ht="13.5" customHeight="1">
      <c r="A3867" s="4" t="str">
        <f t="shared" si="116"/>
        <v>1702_각남면_0147</v>
      </c>
      <c r="B3867" s="1">
        <v>1702</v>
      </c>
      <c r="C3867" s="1" t="s">
        <v>12741</v>
      </c>
      <c r="D3867" s="1" t="s">
        <v>12742</v>
      </c>
      <c r="E3867" s="1">
        <v>3866</v>
      </c>
      <c r="F3867" s="1">
        <v>15</v>
      </c>
      <c r="G3867" s="1" t="s">
        <v>5877</v>
      </c>
      <c r="H3867" s="1" t="s">
        <v>7065</v>
      </c>
      <c r="I3867" s="1">
        <v>5</v>
      </c>
      <c r="L3867" s="1">
        <v>5</v>
      </c>
      <c r="M3867" s="1" t="s">
        <v>15220</v>
      </c>
      <c r="N3867" s="1" t="s">
        <v>15221</v>
      </c>
      <c r="S3867" s="1" t="s">
        <v>64</v>
      </c>
      <c r="T3867" s="1" t="s">
        <v>7221</v>
      </c>
      <c r="Y3867" s="1" t="s">
        <v>88</v>
      </c>
      <c r="Z3867" s="1" t="s">
        <v>7814</v>
      </c>
      <c r="AC3867" s="1">
        <v>3</v>
      </c>
      <c r="AD3867" s="1" t="s">
        <v>217</v>
      </c>
      <c r="AE3867" s="1" t="s">
        <v>9783</v>
      </c>
      <c r="AF3867" s="1" t="s">
        <v>100</v>
      </c>
      <c r="AG3867" s="1" t="s">
        <v>9819</v>
      </c>
    </row>
    <row r="3868" spans="1:72" ht="13.5" customHeight="1">
      <c r="A3868" s="4" t="str">
        <f t="shared" si="116"/>
        <v>1702_각남면_0147</v>
      </c>
      <c r="B3868" s="1">
        <v>1702</v>
      </c>
      <c r="C3868" s="1" t="s">
        <v>12741</v>
      </c>
      <c r="D3868" s="1" t="s">
        <v>12742</v>
      </c>
      <c r="E3868" s="1">
        <v>3867</v>
      </c>
      <c r="F3868" s="1">
        <v>15</v>
      </c>
      <c r="G3868" s="1" t="s">
        <v>5877</v>
      </c>
      <c r="H3868" s="1" t="s">
        <v>7065</v>
      </c>
      <c r="I3868" s="1">
        <v>6</v>
      </c>
      <c r="J3868" s="1" t="s">
        <v>3944</v>
      </c>
      <c r="K3868" s="1" t="s">
        <v>7164</v>
      </c>
      <c r="L3868" s="1">
        <v>1</v>
      </c>
      <c r="M3868" s="1" t="s">
        <v>3944</v>
      </c>
      <c r="N3868" s="1" t="s">
        <v>7164</v>
      </c>
      <c r="T3868" s="1" t="s">
        <v>14194</v>
      </c>
      <c r="U3868" s="1" t="s">
        <v>1520</v>
      </c>
      <c r="V3868" s="1" t="s">
        <v>7413</v>
      </c>
      <c r="Y3868" s="1" t="s">
        <v>3944</v>
      </c>
      <c r="Z3868" s="1" t="s">
        <v>7164</v>
      </c>
      <c r="AC3868" s="1">
        <v>46</v>
      </c>
      <c r="AD3868" s="1" t="s">
        <v>469</v>
      </c>
      <c r="AE3868" s="1" t="s">
        <v>9803</v>
      </c>
      <c r="AJ3868" s="1" t="s">
        <v>17</v>
      </c>
      <c r="AK3868" s="1" t="s">
        <v>9936</v>
      </c>
      <c r="AL3868" s="1" t="s">
        <v>120</v>
      </c>
      <c r="AM3868" s="1" t="s">
        <v>9894</v>
      </c>
      <c r="AN3868" s="1" t="s">
        <v>893</v>
      </c>
      <c r="AO3868" s="1" t="s">
        <v>9946</v>
      </c>
      <c r="AP3868" s="1" t="s">
        <v>46</v>
      </c>
      <c r="AQ3868" s="1" t="s">
        <v>7417</v>
      </c>
      <c r="AR3868" s="1" t="s">
        <v>6027</v>
      </c>
      <c r="AS3868" s="1" t="s">
        <v>10159</v>
      </c>
      <c r="AT3868" s="1" t="s">
        <v>57</v>
      </c>
      <c r="AU3868" s="1" t="s">
        <v>7320</v>
      </c>
      <c r="AV3868" s="1" t="s">
        <v>4005</v>
      </c>
      <c r="AW3868" s="1" t="s">
        <v>9359</v>
      </c>
      <c r="BB3868" s="1" t="s">
        <v>141</v>
      </c>
      <c r="BC3868" s="1" t="s">
        <v>7634</v>
      </c>
      <c r="BD3868" s="1" t="s">
        <v>15806</v>
      </c>
      <c r="BE3868" s="1" t="s">
        <v>13038</v>
      </c>
      <c r="BG3868" s="1" t="s">
        <v>46</v>
      </c>
      <c r="BH3868" s="1" t="s">
        <v>7417</v>
      </c>
      <c r="BI3868" s="1" t="s">
        <v>6028</v>
      </c>
      <c r="BJ3868" s="1" t="s">
        <v>11451</v>
      </c>
      <c r="BK3868" s="1" t="s">
        <v>1005</v>
      </c>
      <c r="BL3868" s="1" t="s">
        <v>10209</v>
      </c>
      <c r="BM3868" s="1" t="s">
        <v>5986</v>
      </c>
      <c r="BN3868" s="1" t="s">
        <v>9073</v>
      </c>
      <c r="BO3868" s="1" t="s">
        <v>57</v>
      </c>
      <c r="BP3868" s="1" t="s">
        <v>7320</v>
      </c>
      <c r="BQ3868" s="1" t="s">
        <v>2433</v>
      </c>
      <c r="BR3868" s="1" t="s">
        <v>10687</v>
      </c>
    </row>
    <row r="3869" spans="1:72" ht="13.5" customHeight="1">
      <c r="A3869" s="4" t="str">
        <f t="shared" si="116"/>
        <v>1702_각남면_0147</v>
      </c>
      <c r="B3869" s="1">
        <v>1702</v>
      </c>
      <c r="C3869" s="1" t="s">
        <v>12741</v>
      </c>
      <c r="D3869" s="1" t="s">
        <v>12742</v>
      </c>
      <c r="E3869" s="1">
        <v>3868</v>
      </c>
      <c r="F3869" s="1">
        <v>15</v>
      </c>
      <c r="G3869" s="1" t="s">
        <v>5877</v>
      </c>
      <c r="H3869" s="1" t="s">
        <v>7065</v>
      </c>
      <c r="I3869" s="1">
        <v>6</v>
      </c>
      <c r="L3869" s="1">
        <v>1</v>
      </c>
      <c r="M3869" s="1" t="s">
        <v>3944</v>
      </c>
      <c r="N3869" s="1" t="s">
        <v>7164</v>
      </c>
      <c r="S3869" s="1" t="s">
        <v>49</v>
      </c>
      <c r="T3869" s="1" t="s">
        <v>2878</v>
      </c>
      <c r="U3869" s="1" t="s">
        <v>50</v>
      </c>
      <c r="V3869" s="1" t="s">
        <v>7304</v>
      </c>
      <c r="Y3869" s="1" t="s">
        <v>158</v>
      </c>
      <c r="Z3869" s="1" t="s">
        <v>7826</v>
      </c>
      <c r="AC3869" s="1">
        <v>46</v>
      </c>
      <c r="AD3869" s="1" t="s">
        <v>469</v>
      </c>
      <c r="AE3869" s="1" t="s">
        <v>9803</v>
      </c>
      <c r="AJ3869" s="1" t="s">
        <v>17</v>
      </c>
      <c r="AK3869" s="1" t="s">
        <v>9936</v>
      </c>
      <c r="AL3869" s="1" t="s">
        <v>2562</v>
      </c>
      <c r="AM3869" s="1" t="s">
        <v>13247</v>
      </c>
      <c r="AP3869" s="1" t="s">
        <v>6029</v>
      </c>
      <c r="AQ3869" s="1" t="s">
        <v>10070</v>
      </c>
      <c r="AR3869" s="1" t="s">
        <v>6030</v>
      </c>
      <c r="AS3869" s="1" t="s">
        <v>10160</v>
      </c>
      <c r="AT3869" s="1" t="s">
        <v>57</v>
      </c>
      <c r="AU3869" s="1" t="s">
        <v>7320</v>
      </c>
      <c r="AV3869" s="1" t="s">
        <v>1878</v>
      </c>
      <c r="AW3869" s="1" t="s">
        <v>10411</v>
      </c>
      <c r="BB3869" s="1" t="s">
        <v>141</v>
      </c>
      <c r="BC3869" s="1" t="s">
        <v>7634</v>
      </c>
      <c r="BD3869" s="1" t="s">
        <v>1328</v>
      </c>
      <c r="BE3869" s="1" t="s">
        <v>11023</v>
      </c>
      <c r="BG3869" s="1" t="s">
        <v>57</v>
      </c>
      <c r="BH3869" s="1" t="s">
        <v>7320</v>
      </c>
      <c r="BI3869" s="1" t="s">
        <v>1960</v>
      </c>
      <c r="BJ3869" s="1" t="s">
        <v>9415</v>
      </c>
      <c r="BK3869" s="1" t="s">
        <v>57</v>
      </c>
      <c r="BL3869" s="1" t="s">
        <v>7320</v>
      </c>
      <c r="BM3869" s="1" t="s">
        <v>2433</v>
      </c>
      <c r="BN3869" s="1" t="s">
        <v>10687</v>
      </c>
      <c r="BO3869" s="1" t="s">
        <v>57</v>
      </c>
      <c r="BP3869" s="1" t="s">
        <v>7320</v>
      </c>
      <c r="BQ3869" s="1" t="s">
        <v>6031</v>
      </c>
      <c r="BR3869" s="1" t="s">
        <v>12554</v>
      </c>
      <c r="BS3869" s="1" t="s">
        <v>2562</v>
      </c>
      <c r="BT3869" s="1" t="s">
        <v>14132</v>
      </c>
    </row>
    <row r="3870" spans="1:72" ht="13.5" customHeight="1">
      <c r="A3870" s="4" t="str">
        <f t="shared" si="116"/>
        <v>1702_각남면_0147</v>
      </c>
      <c r="B3870" s="1">
        <v>1702</v>
      </c>
      <c r="C3870" s="1" t="s">
        <v>12741</v>
      </c>
      <c r="D3870" s="1" t="s">
        <v>12742</v>
      </c>
      <c r="E3870" s="1">
        <v>3869</v>
      </c>
      <c r="F3870" s="1">
        <v>15</v>
      </c>
      <c r="G3870" s="1" t="s">
        <v>5877</v>
      </c>
      <c r="H3870" s="1" t="s">
        <v>7065</v>
      </c>
      <c r="I3870" s="1">
        <v>6</v>
      </c>
      <c r="L3870" s="1">
        <v>1</v>
      </c>
      <c r="M3870" s="1" t="s">
        <v>3944</v>
      </c>
      <c r="N3870" s="1" t="s">
        <v>7164</v>
      </c>
      <c r="S3870" s="1" t="s">
        <v>68</v>
      </c>
      <c r="T3870" s="1" t="s">
        <v>7222</v>
      </c>
      <c r="U3870" s="1" t="s">
        <v>5999</v>
      </c>
      <c r="V3870" s="1" t="s">
        <v>7673</v>
      </c>
      <c r="Y3870" s="1" t="s">
        <v>1603</v>
      </c>
      <c r="Z3870" s="1" t="s">
        <v>8196</v>
      </c>
      <c r="AC3870" s="1">
        <v>21</v>
      </c>
      <c r="AD3870" s="1" t="s">
        <v>246</v>
      </c>
      <c r="AE3870" s="1" t="s">
        <v>9786</v>
      </c>
    </row>
    <row r="3871" spans="1:72" ht="13.5" customHeight="1">
      <c r="A3871" s="4" t="str">
        <f t="shared" si="116"/>
        <v>1702_각남면_0147</v>
      </c>
      <c r="B3871" s="1">
        <v>1702</v>
      </c>
      <c r="C3871" s="1" t="s">
        <v>12741</v>
      </c>
      <c r="D3871" s="1" t="s">
        <v>12742</v>
      </c>
      <c r="E3871" s="1">
        <v>3870</v>
      </c>
      <c r="F3871" s="1">
        <v>15</v>
      </c>
      <c r="G3871" s="1" t="s">
        <v>5877</v>
      </c>
      <c r="H3871" s="1" t="s">
        <v>7065</v>
      </c>
      <c r="I3871" s="1">
        <v>6</v>
      </c>
      <c r="L3871" s="1">
        <v>1</v>
      </c>
      <c r="M3871" s="1" t="s">
        <v>3944</v>
      </c>
      <c r="N3871" s="1" t="s">
        <v>7164</v>
      </c>
      <c r="S3871" s="1" t="s">
        <v>68</v>
      </c>
      <c r="T3871" s="1" t="s">
        <v>7222</v>
      </c>
      <c r="Y3871" s="1" t="s">
        <v>202</v>
      </c>
      <c r="Z3871" s="1" t="s">
        <v>7835</v>
      </c>
      <c r="AF3871" s="1" t="s">
        <v>1138</v>
      </c>
      <c r="AG3871" s="1" t="s">
        <v>9835</v>
      </c>
      <c r="AH3871" s="1" t="s">
        <v>6032</v>
      </c>
      <c r="AI3871" s="1" t="s">
        <v>9974</v>
      </c>
    </row>
    <row r="3872" spans="1:72" ht="13.5" customHeight="1">
      <c r="A3872" s="4" t="str">
        <f t="shared" si="116"/>
        <v>1702_각남면_0147</v>
      </c>
      <c r="B3872" s="1">
        <v>1702</v>
      </c>
      <c r="C3872" s="1" t="s">
        <v>12741</v>
      </c>
      <c r="D3872" s="1" t="s">
        <v>12742</v>
      </c>
      <c r="E3872" s="1">
        <v>3871</v>
      </c>
      <c r="F3872" s="1">
        <v>15</v>
      </c>
      <c r="G3872" s="1" t="s">
        <v>5877</v>
      </c>
      <c r="H3872" s="1" t="s">
        <v>7065</v>
      </c>
      <c r="I3872" s="1">
        <v>6</v>
      </c>
      <c r="L3872" s="1">
        <v>1</v>
      </c>
      <c r="M3872" s="1" t="s">
        <v>3944</v>
      </c>
      <c r="N3872" s="1" t="s">
        <v>7164</v>
      </c>
      <c r="S3872" s="1" t="s">
        <v>64</v>
      </c>
      <c r="T3872" s="1" t="s">
        <v>7221</v>
      </c>
      <c r="Y3872" s="1" t="s">
        <v>15980</v>
      </c>
      <c r="Z3872" s="1" t="s">
        <v>9482</v>
      </c>
      <c r="AC3872" s="1">
        <v>4</v>
      </c>
      <c r="AD3872" s="1" t="s">
        <v>103</v>
      </c>
      <c r="AE3872" s="1" t="s">
        <v>9769</v>
      </c>
    </row>
    <row r="3873" spans="1:73" ht="13.5" customHeight="1">
      <c r="A3873" s="4" t="str">
        <f t="shared" ref="A3873:A3904" si="117">HYPERLINK("http://kyu.snu.ac.kr/sdhj/index.jsp?type=hj/GK14658_00IH_0001_0148.jpg","1702_각남면_0148")</f>
        <v>1702_각남면_0148</v>
      </c>
      <c r="B3873" s="1">
        <v>1702</v>
      </c>
      <c r="C3873" s="1" t="s">
        <v>12741</v>
      </c>
      <c r="D3873" s="1" t="s">
        <v>12742</v>
      </c>
      <c r="E3873" s="1">
        <v>3872</v>
      </c>
      <c r="F3873" s="1">
        <v>15</v>
      </c>
      <c r="G3873" s="1" t="s">
        <v>5877</v>
      </c>
      <c r="H3873" s="1" t="s">
        <v>7065</v>
      </c>
      <c r="I3873" s="1">
        <v>6</v>
      </c>
      <c r="L3873" s="1">
        <v>1</v>
      </c>
      <c r="M3873" s="1" t="s">
        <v>3944</v>
      </c>
      <c r="N3873" s="1" t="s">
        <v>7164</v>
      </c>
      <c r="S3873" s="1" t="s">
        <v>117</v>
      </c>
      <c r="T3873" s="1" t="s">
        <v>7223</v>
      </c>
      <c r="U3873" s="1" t="s">
        <v>128</v>
      </c>
      <c r="V3873" s="1" t="s">
        <v>7236</v>
      </c>
      <c r="W3873" s="1" t="s">
        <v>148</v>
      </c>
      <c r="X3873" s="1" t="s">
        <v>11263</v>
      </c>
      <c r="Y3873" s="1" t="s">
        <v>15535</v>
      </c>
      <c r="Z3873" s="1" t="s">
        <v>9192</v>
      </c>
      <c r="AC3873" s="1">
        <v>18</v>
      </c>
      <c r="AD3873" s="1" t="s">
        <v>157</v>
      </c>
      <c r="AE3873" s="1" t="s">
        <v>9776</v>
      </c>
      <c r="AF3873" s="1" t="s">
        <v>100</v>
      </c>
      <c r="AG3873" s="1" t="s">
        <v>9819</v>
      </c>
    </row>
    <row r="3874" spans="1:73" ht="13.5" customHeight="1">
      <c r="A3874" s="4" t="str">
        <f t="shared" si="117"/>
        <v>1702_각남면_0148</v>
      </c>
      <c r="B3874" s="1">
        <v>1702</v>
      </c>
      <c r="C3874" s="1" t="s">
        <v>12741</v>
      </c>
      <c r="D3874" s="1" t="s">
        <v>12742</v>
      </c>
      <c r="E3874" s="1">
        <v>3873</v>
      </c>
      <c r="F3874" s="1">
        <v>15</v>
      </c>
      <c r="G3874" s="1" t="s">
        <v>5877</v>
      </c>
      <c r="H3874" s="1" t="s">
        <v>7065</v>
      </c>
      <c r="I3874" s="1">
        <v>6</v>
      </c>
      <c r="L3874" s="1">
        <v>2</v>
      </c>
      <c r="M3874" s="1" t="s">
        <v>5378</v>
      </c>
      <c r="N3874" s="1" t="s">
        <v>9284</v>
      </c>
      <c r="T3874" s="1" t="s">
        <v>14194</v>
      </c>
      <c r="U3874" s="1" t="s">
        <v>1520</v>
      </c>
      <c r="V3874" s="1" t="s">
        <v>7413</v>
      </c>
      <c r="Y3874" s="1" t="s">
        <v>5378</v>
      </c>
      <c r="Z3874" s="1" t="s">
        <v>9284</v>
      </c>
      <c r="AC3874" s="1">
        <v>48</v>
      </c>
      <c r="AD3874" s="1" t="s">
        <v>664</v>
      </c>
      <c r="AE3874" s="1" t="s">
        <v>9811</v>
      </c>
      <c r="AJ3874" s="1" t="s">
        <v>17</v>
      </c>
      <c r="AK3874" s="1" t="s">
        <v>9936</v>
      </c>
      <c r="AL3874" s="1" t="s">
        <v>1125</v>
      </c>
      <c r="AM3874" s="1" t="s">
        <v>9972</v>
      </c>
      <c r="AN3874" s="1" t="s">
        <v>5959</v>
      </c>
      <c r="AO3874" s="1" t="s">
        <v>10056</v>
      </c>
      <c r="AP3874" s="1" t="s">
        <v>55</v>
      </c>
      <c r="AQ3874" s="1" t="s">
        <v>7306</v>
      </c>
      <c r="AR3874" s="1" t="s">
        <v>5916</v>
      </c>
      <c r="AS3874" s="1" t="s">
        <v>13292</v>
      </c>
      <c r="AT3874" s="1" t="s">
        <v>57</v>
      </c>
      <c r="AU3874" s="1" t="s">
        <v>7320</v>
      </c>
      <c r="AV3874" s="1" t="s">
        <v>4063</v>
      </c>
      <c r="AW3874" s="1" t="s">
        <v>10721</v>
      </c>
      <c r="BB3874" s="1" t="s">
        <v>141</v>
      </c>
      <c r="BC3874" s="1" t="s">
        <v>7634</v>
      </c>
      <c r="BD3874" s="1" t="s">
        <v>6033</v>
      </c>
      <c r="BE3874" s="1" t="s">
        <v>11024</v>
      </c>
      <c r="BG3874" s="1" t="s">
        <v>57</v>
      </c>
      <c r="BH3874" s="1" t="s">
        <v>7320</v>
      </c>
      <c r="BI3874" s="1" t="s">
        <v>15465</v>
      </c>
      <c r="BJ3874" s="1" t="s">
        <v>10453</v>
      </c>
      <c r="BK3874" s="1" t="s">
        <v>57</v>
      </c>
      <c r="BL3874" s="1" t="s">
        <v>7320</v>
      </c>
      <c r="BM3874" s="1" t="s">
        <v>1175</v>
      </c>
      <c r="BN3874" s="1" t="s">
        <v>9218</v>
      </c>
      <c r="BO3874" s="1" t="s">
        <v>189</v>
      </c>
      <c r="BP3874" s="1" t="s">
        <v>7414</v>
      </c>
      <c r="BQ3874" s="1" t="s">
        <v>5964</v>
      </c>
      <c r="BR3874" s="1" t="s">
        <v>12547</v>
      </c>
      <c r="BS3874" s="1" t="s">
        <v>120</v>
      </c>
      <c r="BT3874" s="1" t="s">
        <v>9894</v>
      </c>
    </row>
    <row r="3875" spans="1:73" ht="13.5" customHeight="1">
      <c r="A3875" s="4" t="str">
        <f t="shared" si="117"/>
        <v>1702_각남면_0148</v>
      </c>
      <c r="B3875" s="1">
        <v>1702</v>
      </c>
      <c r="C3875" s="1" t="s">
        <v>12741</v>
      </c>
      <c r="D3875" s="1" t="s">
        <v>12742</v>
      </c>
      <c r="E3875" s="1">
        <v>3874</v>
      </c>
      <c r="F3875" s="1">
        <v>15</v>
      </c>
      <c r="G3875" s="1" t="s">
        <v>5877</v>
      </c>
      <c r="H3875" s="1" t="s">
        <v>7065</v>
      </c>
      <c r="I3875" s="1">
        <v>6</v>
      </c>
      <c r="L3875" s="1">
        <v>2</v>
      </c>
      <c r="M3875" s="1" t="s">
        <v>5378</v>
      </c>
      <c r="N3875" s="1" t="s">
        <v>9284</v>
      </c>
      <c r="S3875" s="1" t="s">
        <v>49</v>
      </c>
      <c r="T3875" s="1" t="s">
        <v>2878</v>
      </c>
      <c r="U3875" s="1" t="s">
        <v>50</v>
      </c>
      <c r="V3875" s="1" t="s">
        <v>7304</v>
      </c>
      <c r="Y3875" s="1" t="s">
        <v>15325</v>
      </c>
      <c r="Z3875" s="1" t="s">
        <v>8147</v>
      </c>
      <c r="AC3875" s="1">
        <v>43</v>
      </c>
      <c r="AD3875" s="1" t="s">
        <v>353</v>
      </c>
      <c r="AE3875" s="1" t="s">
        <v>9797</v>
      </c>
      <c r="AJ3875" s="1" t="s">
        <v>17</v>
      </c>
      <c r="AK3875" s="1" t="s">
        <v>9936</v>
      </c>
      <c r="AL3875" s="1" t="s">
        <v>360</v>
      </c>
      <c r="AM3875" s="1" t="s">
        <v>9928</v>
      </c>
      <c r="AN3875" s="1" t="s">
        <v>828</v>
      </c>
      <c r="AO3875" s="1" t="s">
        <v>9963</v>
      </c>
      <c r="AP3875" s="1" t="s">
        <v>55</v>
      </c>
      <c r="AQ3875" s="1" t="s">
        <v>7306</v>
      </c>
      <c r="AR3875" s="1" t="s">
        <v>6034</v>
      </c>
      <c r="AS3875" s="1" t="s">
        <v>10161</v>
      </c>
      <c r="AT3875" s="1" t="s">
        <v>46</v>
      </c>
      <c r="AU3875" s="1" t="s">
        <v>7417</v>
      </c>
      <c r="AV3875" s="1" t="s">
        <v>3343</v>
      </c>
      <c r="AW3875" s="1" t="s">
        <v>10816</v>
      </c>
      <c r="BB3875" s="1" t="s">
        <v>141</v>
      </c>
      <c r="BC3875" s="1" t="s">
        <v>7634</v>
      </c>
      <c r="BD3875" s="1" t="s">
        <v>2658</v>
      </c>
      <c r="BE3875" s="1" t="s">
        <v>8471</v>
      </c>
      <c r="BG3875" s="1" t="s">
        <v>57</v>
      </c>
      <c r="BH3875" s="1" t="s">
        <v>7320</v>
      </c>
      <c r="BI3875" s="1" t="s">
        <v>1175</v>
      </c>
      <c r="BJ3875" s="1" t="s">
        <v>9218</v>
      </c>
      <c r="BK3875" s="1" t="s">
        <v>57</v>
      </c>
      <c r="BL3875" s="1" t="s">
        <v>7320</v>
      </c>
      <c r="BM3875" s="1" t="s">
        <v>6035</v>
      </c>
      <c r="BN3875" s="1" t="s">
        <v>11918</v>
      </c>
      <c r="BO3875" s="1" t="s">
        <v>57</v>
      </c>
      <c r="BP3875" s="1" t="s">
        <v>7320</v>
      </c>
      <c r="BQ3875" s="1" t="s">
        <v>15814</v>
      </c>
      <c r="BR3875" s="1" t="s">
        <v>13559</v>
      </c>
      <c r="BS3875" s="1" t="s">
        <v>360</v>
      </c>
      <c r="BT3875" s="1" t="s">
        <v>9928</v>
      </c>
    </row>
    <row r="3876" spans="1:73" ht="13.5" customHeight="1">
      <c r="A3876" s="4" t="str">
        <f t="shared" si="117"/>
        <v>1702_각남면_0148</v>
      </c>
      <c r="B3876" s="1">
        <v>1702</v>
      </c>
      <c r="C3876" s="1" t="s">
        <v>12741</v>
      </c>
      <c r="D3876" s="1" t="s">
        <v>12742</v>
      </c>
      <c r="E3876" s="1">
        <v>3875</v>
      </c>
      <c r="F3876" s="1">
        <v>15</v>
      </c>
      <c r="G3876" s="1" t="s">
        <v>5877</v>
      </c>
      <c r="H3876" s="1" t="s">
        <v>7065</v>
      </c>
      <c r="I3876" s="1">
        <v>6</v>
      </c>
      <c r="L3876" s="1">
        <v>2</v>
      </c>
      <c r="M3876" s="1" t="s">
        <v>5378</v>
      </c>
      <c r="N3876" s="1" t="s">
        <v>9284</v>
      </c>
      <c r="S3876" s="1" t="s">
        <v>64</v>
      </c>
      <c r="T3876" s="1" t="s">
        <v>7221</v>
      </c>
      <c r="Y3876" s="1" t="s">
        <v>3056</v>
      </c>
      <c r="Z3876" s="1" t="s">
        <v>8754</v>
      </c>
      <c r="AC3876" s="1">
        <v>13</v>
      </c>
      <c r="AD3876" s="1" t="s">
        <v>717</v>
      </c>
      <c r="AE3876" s="1" t="s">
        <v>9812</v>
      </c>
    </row>
    <row r="3877" spans="1:73" ht="13.5" customHeight="1">
      <c r="A3877" s="4" t="str">
        <f t="shared" si="117"/>
        <v>1702_각남면_0148</v>
      </c>
      <c r="B3877" s="1">
        <v>1702</v>
      </c>
      <c r="C3877" s="1" t="s">
        <v>12741</v>
      </c>
      <c r="D3877" s="1" t="s">
        <v>12742</v>
      </c>
      <c r="E3877" s="1">
        <v>3876</v>
      </c>
      <c r="F3877" s="1">
        <v>15</v>
      </c>
      <c r="G3877" s="1" t="s">
        <v>5877</v>
      </c>
      <c r="H3877" s="1" t="s">
        <v>7065</v>
      </c>
      <c r="I3877" s="1">
        <v>6</v>
      </c>
      <c r="L3877" s="1">
        <v>2</v>
      </c>
      <c r="M3877" s="1" t="s">
        <v>5378</v>
      </c>
      <c r="N3877" s="1" t="s">
        <v>9284</v>
      </c>
      <c r="S3877" s="1" t="s">
        <v>68</v>
      </c>
      <c r="T3877" s="1" t="s">
        <v>7222</v>
      </c>
      <c r="U3877" s="1" t="s">
        <v>6036</v>
      </c>
      <c r="V3877" s="1" t="s">
        <v>7674</v>
      </c>
      <c r="Y3877" s="1" t="s">
        <v>6037</v>
      </c>
      <c r="Z3877" s="1" t="s">
        <v>9483</v>
      </c>
      <c r="AF3877" s="1" t="s">
        <v>1138</v>
      </c>
      <c r="AG3877" s="1" t="s">
        <v>9835</v>
      </c>
      <c r="AH3877" s="1" t="s">
        <v>13208</v>
      </c>
      <c r="AI3877" s="1" t="s">
        <v>13209</v>
      </c>
    </row>
    <row r="3878" spans="1:73" ht="13.5" customHeight="1">
      <c r="A3878" s="4" t="str">
        <f t="shared" si="117"/>
        <v>1702_각남면_0148</v>
      </c>
      <c r="B3878" s="1">
        <v>1702</v>
      </c>
      <c r="C3878" s="1" t="s">
        <v>12741</v>
      </c>
      <c r="D3878" s="1" t="s">
        <v>12742</v>
      </c>
      <c r="E3878" s="1">
        <v>3877</v>
      </c>
      <c r="F3878" s="1">
        <v>15</v>
      </c>
      <c r="G3878" s="1" t="s">
        <v>5877</v>
      </c>
      <c r="H3878" s="1" t="s">
        <v>7065</v>
      </c>
      <c r="I3878" s="1">
        <v>6</v>
      </c>
      <c r="L3878" s="1">
        <v>2</v>
      </c>
      <c r="M3878" s="1" t="s">
        <v>5378</v>
      </c>
      <c r="N3878" s="1" t="s">
        <v>9284</v>
      </c>
      <c r="S3878" s="1" t="s">
        <v>494</v>
      </c>
      <c r="T3878" s="1" t="s">
        <v>7234</v>
      </c>
      <c r="U3878" s="1" t="s">
        <v>1512</v>
      </c>
      <c r="V3878" s="1" t="s">
        <v>7412</v>
      </c>
      <c r="Y3878" s="1" t="s">
        <v>12705</v>
      </c>
      <c r="Z3878" s="1" t="s">
        <v>13087</v>
      </c>
      <c r="AC3878" s="1">
        <v>43</v>
      </c>
      <c r="AD3878" s="1" t="s">
        <v>353</v>
      </c>
      <c r="AE3878" s="1" t="s">
        <v>9797</v>
      </c>
    </row>
    <row r="3879" spans="1:73" ht="13.5" customHeight="1">
      <c r="A3879" s="4" t="str">
        <f t="shared" si="117"/>
        <v>1702_각남면_0148</v>
      </c>
      <c r="B3879" s="1">
        <v>1702</v>
      </c>
      <c r="C3879" s="1" t="s">
        <v>12741</v>
      </c>
      <c r="D3879" s="1" t="s">
        <v>12742</v>
      </c>
      <c r="E3879" s="1">
        <v>3878</v>
      </c>
      <c r="F3879" s="1">
        <v>15</v>
      </c>
      <c r="G3879" s="1" t="s">
        <v>5877</v>
      </c>
      <c r="H3879" s="1" t="s">
        <v>7065</v>
      </c>
      <c r="I3879" s="1">
        <v>6</v>
      </c>
      <c r="L3879" s="1">
        <v>2</v>
      </c>
      <c r="M3879" s="1" t="s">
        <v>5378</v>
      </c>
      <c r="N3879" s="1" t="s">
        <v>9284</v>
      </c>
      <c r="S3879" s="1" t="s">
        <v>6038</v>
      </c>
      <c r="T3879" s="1" t="s">
        <v>7293</v>
      </c>
      <c r="U3879" s="1" t="s">
        <v>50</v>
      </c>
      <c r="V3879" s="1" t="s">
        <v>7304</v>
      </c>
      <c r="Y3879" s="1" t="s">
        <v>12696</v>
      </c>
      <c r="Z3879" s="1" t="s">
        <v>13096</v>
      </c>
      <c r="AC3879" s="1">
        <v>45</v>
      </c>
      <c r="AD3879" s="1" t="s">
        <v>203</v>
      </c>
      <c r="AE3879" s="1" t="s">
        <v>9782</v>
      </c>
      <c r="AF3879" s="1" t="s">
        <v>100</v>
      </c>
      <c r="AG3879" s="1" t="s">
        <v>9819</v>
      </c>
    </row>
    <row r="3880" spans="1:73" ht="13.5" customHeight="1">
      <c r="A3880" s="4" t="str">
        <f t="shared" si="117"/>
        <v>1702_각남면_0148</v>
      </c>
      <c r="B3880" s="1">
        <v>1702</v>
      </c>
      <c r="C3880" s="1" t="s">
        <v>12741</v>
      </c>
      <c r="D3880" s="1" t="s">
        <v>12742</v>
      </c>
      <c r="E3880" s="1">
        <v>3879</v>
      </c>
      <c r="F3880" s="1">
        <v>15</v>
      </c>
      <c r="G3880" s="1" t="s">
        <v>5877</v>
      </c>
      <c r="H3880" s="1" t="s">
        <v>7065</v>
      </c>
      <c r="I3880" s="1">
        <v>6</v>
      </c>
      <c r="L3880" s="1">
        <v>3</v>
      </c>
      <c r="M3880" s="1" t="s">
        <v>14733</v>
      </c>
      <c r="N3880" s="1" t="s">
        <v>14734</v>
      </c>
      <c r="T3880" s="1" t="s">
        <v>14194</v>
      </c>
      <c r="U3880" s="1" t="s">
        <v>1075</v>
      </c>
      <c r="V3880" s="1" t="s">
        <v>7311</v>
      </c>
      <c r="W3880" s="1" t="s">
        <v>487</v>
      </c>
      <c r="X3880" s="1" t="s">
        <v>7764</v>
      </c>
      <c r="Y3880" s="1" t="s">
        <v>5863</v>
      </c>
      <c r="Z3880" s="1" t="s">
        <v>7931</v>
      </c>
      <c r="AC3880" s="1">
        <v>61</v>
      </c>
      <c r="AD3880" s="1" t="s">
        <v>284</v>
      </c>
      <c r="AE3880" s="1" t="s">
        <v>9789</v>
      </c>
      <c r="AJ3880" s="1" t="s">
        <v>17</v>
      </c>
      <c r="AK3880" s="1" t="s">
        <v>9936</v>
      </c>
      <c r="AL3880" s="1" t="s">
        <v>120</v>
      </c>
      <c r="AM3880" s="1" t="s">
        <v>9894</v>
      </c>
      <c r="AT3880" s="1" t="s">
        <v>46</v>
      </c>
      <c r="AU3880" s="1" t="s">
        <v>7417</v>
      </c>
      <c r="AV3880" s="1" t="s">
        <v>5029</v>
      </c>
      <c r="AW3880" s="1" t="s">
        <v>10718</v>
      </c>
      <c r="BG3880" s="1" t="s">
        <v>1005</v>
      </c>
      <c r="BH3880" s="1" t="s">
        <v>10209</v>
      </c>
      <c r="BI3880" s="1" t="s">
        <v>5986</v>
      </c>
      <c r="BJ3880" s="1" t="s">
        <v>9073</v>
      </c>
      <c r="BK3880" s="1" t="s">
        <v>189</v>
      </c>
      <c r="BL3880" s="1" t="s">
        <v>7414</v>
      </c>
      <c r="BM3880" s="1" t="s">
        <v>4071</v>
      </c>
      <c r="BN3880" s="1" t="s">
        <v>8878</v>
      </c>
      <c r="BO3880" s="1" t="s">
        <v>189</v>
      </c>
      <c r="BP3880" s="1" t="s">
        <v>7414</v>
      </c>
      <c r="BQ3880" s="1" t="s">
        <v>5964</v>
      </c>
      <c r="BR3880" s="1" t="s">
        <v>12547</v>
      </c>
      <c r="BS3880" s="1" t="s">
        <v>120</v>
      </c>
      <c r="BT3880" s="1" t="s">
        <v>9894</v>
      </c>
    </row>
    <row r="3881" spans="1:73" ht="13.5" customHeight="1">
      <c r="A3881" s="4" t="str">
        <f t="shared" si="117"/>
        <v>1702_각남면_0148</v>
      </c>
      <c r="B3881" s="1">
        <v>1702</v>
      </c>
      <c r="C3881" s="1" t="s">
        <v>12741</v>
      </c>
      <c r="D3881" s="1" t="s">
        <v>12742</v>
      </c>
      <c r="E3881" s="1">
        <v>3880</v>
      </c>
      <c r="F3881" s="1">
        <v>15</v>
      </c>
      <c r="G3881" s="1" t="s">
        <v>5877</v>
      </c>
      <c r="H3881" s="1" t="s">
        <v>7065</v>
      </c>
      <c r="I3881" s="1">
        <v>6</v>
      </c>
      <c r="L3881" s="1">
        <v>3</v>
      </c>
      <c r="M3881" s="1" t="s">
        <v>14733</v>
      </c>
      <c r="N3881" s="1" t="s">
        <v>14734</v>
      </c>
      <c r="S3881" s="1" t="s">
        <v>49</v>
      </c>
      <c r="T3881" s="1" t="s">
        <v>2878</v>
      </c>
      <c r="U3881" s="1" t="s">
        <v>128</v>
      </c>
      <c r="V3881" s="1" t="s">
        <v>7236</v>
      </c>
      <c r="W3881" s="1" t="s">
        <v>76</v>
      </c>
      <c r="X3881" s="1" t="s">
        <v>12974</v>
      </c>
      <c r="Y3881" s="1" t="s">
        <v>2309</v>
      </c>
      <c r="Z3881" s="1" t="s">
        <v>8383</v>
      </c>
      <c r="AC3881" s="1">
        <v>56</v>
      </c>
      <c r="AD3881" s="1" t="s">
        <v>611</v>
      </c>
      <c r="AE3881" s="1" t="s">
        <v>9539</v>
      </c>
      <c r="AJ3881" s="1" t="s">
        <v>17</v>
      </c>
      <c r="AK3881" s="1" t="s">
        <v>9936</v>
      </c>
      <c r="AL3881" s="1" t="s">
        <v>79</v>
      </c>
      <c r="AM3881" s="1" t="s">
        <v>13206</v>
      </c>
      <c r="AT3881" s="1" t="s">
        <v>259</v>
      </c>
      <c r="AU3881" s="1" t="s">
        <v>13350</v>
      </c>
      <c r="AV3881" s="1" t="s">
        <v>497</v>
      </c>
      <c r="AW3881" s="1" t="s">
        <v>7898</v>
      </c>
      <c r="BG3881" s="1" t="s">
        <v>259</v>
      </c>
      <c r="BH3881" s="1" t="s">
        <v>13516</v>
      </c>
      <c r="BI3881" s="1" t="s">
        <v>3639</v>
      </c>
      <c r="BJ3881" s="1" t="s">
        <v>10580</v>
      </c>
      <c r="BM3881" s="1" t="s">
        <v>6039</v>
      </c>
      <c r="BN3881" s="1" t="s">
        <v>11919</v>
      </c>
      <c r="BO3881" s="1" t="s">
        <v>259</v>
      </c>
      <c r="BP3881" s="1" t="s">
        <v>13625</v>
      </c>
      <c r="BQ3881" s="1" t="s">
        <v>6040</v>
      </c>
      <c r="BR3881" s="1" t="s">
        <v>13867</v>
      </c>
      <c r="BS3881" s="1" t="s">
        <v>79</v>
      </c>
      <c r="BT3881" s="1" t="s">
        <v>14129</v>
      </c>
      <c r="BU3881" s="1" t="s">
        <v>16129</v>
      </c>
    </row>
    <row r="3882" spans="1:73" ht="13.5" customHeight="1">
      <c r="A3882" s="4" t="str">
        <f t="shared" si="117"/>
        <v>1702_각남면_0148</v>
      </c>
      <c r="B3882" s="1">
        <v>1702</v>
      </c>
      <c r="C3882" s="1" t="s">
        <v>12741</v>
      </c>
      <c r="D3882" s="1" t="s">
        <v>12742</v>
      </c>
      <c r="E3882" s="1">
        <v>3881</v>
      </c>
      <c r="F3882" s="1">
        <v>15</v>
      </c>
      <c r="G3882" s="1" t="s">
        <v>5877</v>
      </c>
      <c r="H3882" s="1" t="s">
        <v>7065</v>
      </c>
      <c r="I3882" s="1">
        <v>6</v>
      </c>
      <c r="L3882" s="1">
        <v>3</v>
      </c>
      <c r="M3882" s="1" t="s">
        <v>14733</v>
      </c>
      <c r="N3882" s="1" t="s">
        <v>14734</v>
      </c>
      <c r="S3882" s="1" t="s">
        <v>64</v>
      </c>
      <c r="T3882" s="1" t="s">
        <v>7221</v>
      </c>
      <c r="U3882" s="1" t="s">
        <v>476</v>
      </c>
      <c r="V3882" s="1" t="s">
        <v>7338</v>
      </c>
      <c r="Y3882" s="1" t="s">
        <v>6041</v>
      </c>
      <c r="Z3882" s="1" t="s">
        <v>9484</v>
      </c>
      <c r="AC3882" s="1">
        <v>37</v>
      </c>
      <c r="AD3882" s="1" t="s">
        <v>116</v>
      </c>
      <c r="AE3882" s="1" t="s">
        <v>9770</v>
      </c>
    </row>
    <row r="3883" spans="1:73" ht="13.5" customHeight="1">
      <c r="A3883" s="4" t="str">
        <f t="shared" si="117"/>
        <v>1702_각남면_0148</v>
      </c>
      <c r="B3883" s="1">
        <v>1702</v>
      </c>
      <c r="C3883" s="1" t="s">
        <v>12741</v>
      </c>
      <c r="D3883" s="1" t="s">
        <v>12742</v>
      </c>
      <c r="E3883" s="1">
        <v>3882</v>
      </c>
      <c r="F3883" s="1">
        <v>15</v>
      </c>
      <c r="G3883" s="1" t="s">
        <v>5877</v>
      </c>
      <c r="H3883" s="1" t="s">
        <v>7065</v>
      </c>
      <c r="I3883" s="1">
        <v>6</v>
      </c>
      <c r="L3883" s="1">
        <v>3</v>
      </c>
      <c r="M3883" s="1" t="s">
        <v>14733</v>
      </c>
      <c r="N3883" s="1" t="s">
        <v>14734</v>
      </c>
      <c r="S3883" s="1" t="s">
        <v>64</v>
      </c>
      <c r="T3883" s="1" t="s">
        <v>7221</v>
      </c>
      <c r="Y3883" s="1" t="s">
        <v>2307</v>
      </c>
      <c r="Z3883" s="1" t="s">
        <v>8376</v>
      </c>
      <c r="AC3883" s="1">
        <v>15</v>
      </c>
      <c r="AD3883" s="1" t="s">
        <v>70</v>
      </c>
      <c r="AE3883" s="1" t="s">
        <v>9764</v>
      </c>
    </row>
    <row r="3884" spans="1:73" ht="13.5" customHeight="1">
      <c r="A3884" s="4" t="str">
        <f t="shared" si="117"/>
        <v>1702_각남면_0148</v>
      </c>
      <c r="B3884" s="1">
        <v>1702</v>
      </c>
      <c r="C3884" s="1" t="s">
        <v>12741</v>
      </c>
      <c r="D3884" s="1" t="s">
        <v>12742</v>
      </c>
      <c r="E3884" s="1">
        <v>3883</v>
      </c>
      <c r="F3884" s="1">
        <v>15</v>
      </c>
      <c r="G3884" s="1" t="s">
        <v>5877</v>
      </c>
      <c r="H3884" s="1" t="s">
        <v>7065</v>
      </c>
      <c r="I3884" s="1">
        <v>6</v>
      </c>
      <c r="L3884" s="1">
        <v>3</v>
      </c>
      <c r="M3884" s="1" t="s">
        <v>14733</v>
      </c>
      <c r="N3884" s="1" t="s">
        <v>14734</v>
      </c>
      <c r="S3884" s="1" t="s">
        <v>2226</v>
      </c>
      <c r="T3884" s="1" t="s">
        <v>7258</v>
      </c>
      <c r="Y3884" s="1" t="s">
        <v>6042</v>
      </c>
      <c r="Z3884" s="1" t="s">
        <v>8853</v>
      </c>
      <c r="AC3884" s="1">
        <v>17</v>
      </c>
      <c r="AD3884" s="1" t="s">
        <v>312</v>
      </c>
      <c r="AE3884" s="1" t="s">
        <v>7338</v>
      </c>
    </row>
    <row r="3885" spans="1:73" ht="13.5" customHeight="1">
      <c r="A3885" s="4" t="str">
        <f t="shared" si="117"/>
        <v>1702_각남면_0148</v>
      </c>
      <c r="B3885" s="1">
        <v>1702</v>
      </c>
      <c r="C3885" s="1" t="s">
        <v>12741</v>
      </c>
      <c r="D3885" s="1" t="s">
        <v>12742</v>
      </c>
      <c r="E3885" s="1">
        <v>3884</v>
      </c>
      <c r="F3885" s="1">
        <v>15</v>
      </c>
      <c r="G3885" s="1" t="s">
        <v>5877</v>
      </c>
      <c r="H3885" s="1" t="s">
        <v>7065</v>
      </c>
      <c r="I3885" s="1">
        <v>6</v>
      </c>
      <c r="L3885" s="1">
        <v>3</v>
      </c>
      <c r="M3885" s="1" t="s">
        <v>14733</v>
      </c>
      <c r="N3885" s="1" t="s">
        <v>14734</v>
      </c>
      <c r="S3885" s="1" t="s">
        <v>68</v>
      </c>
      <c r="T3885" s="1" t="s">
        <v>7222</v>
      </c>
      <c r="Y3885" s="1" t="s">
        <v>2670</v>
      </c>
      <c r="Z3885" s="1" t="s">
        <v>8477</v>
      </c>
      <c r="AG3885" s="1" t="s">
        <v>12806</v>
      </c>
    </row>
    <row r="3886" spans="1:73" ht="13.5" customHeight="1">
      <c r="A3886" s="4" t="str">
        <f t="shared" si="117"/>
        <v>1702_각남면_0148</v>
      </c>
      <c r="B3886" s="1">
        <v>1702</v>
      </c>
      <c r="C3886" s="1" t="s">
        <v>12741</v>
      </c>
      <c r="D3886" s="1" t="s">
        <v>12742</v>
      </c>
      <c r="E3886" s="1">
        <v>3885</v>
      </c>
      <c r="F3886" s="1">
        <v>15</v>
      </c>
      <c r="G3886" s="1" t="s">
        <v>5877</v>
      </c>
      <c r="H3886" s="1" t="s">
        <v>7065</v>
      </c>
      <c r="I3886" s="1">
        <v>6</v>
      </c>
      <c r="L3886" s="1">
        <v>3</v>
      </c>
      <c r="M3886" s="1" t="s">
        <v>14733</v>
      </c>
      <c r="N3886" s="1" t="s">
        <v>14734</v>
      </c>
      <c r="S3886" s="1" t="s">
        <v>117</v>
      </c>
      <c r="T3886" s="1" t="s">
        <v>7223</v>
      </c>
      <c r="W3886" s="1" t="s">
        <v>76</v>
      </c>
      <c r="X3886" s="1" t="s">
        <v>12974</v>
      </c>
      <c r="Y3886" s="1" t="s">
        <v>88</v>
      </c>
      <c r="Z3886" s="1" t="s">
        <v>7814</v>
      </c>
      <c r="AF3886" s="1" t="s">
        <v>602</v>
      </c>
      <c r="AG3886" s="1" t="s">
        <v>12806</v>
      </c>
    </row>
    <row r="3887" spans="1:73" ht="13.5" customHeight="1">
      <c r="A3887" s="4" t="str">
        <f t="shared" si="117"/>
        <v>1702_각남면_0148</v>
      </c>
      <c r="B3887" s="1">
        <v>1702</v>
      </c>
      <c r="C3887" s="1" t="s">
        <v>12741</v>
      </c>
      <c r="D3887" s="1" t="s">
        <v>12742</v>
      </c>
      <c r="E3887" s="1">
        <v>3886</v>
      </c>
      <c r="F3887" s="1">
        <v>15</v>
      </c>
      <c r="G3887" s="1" t="s">
        <v>5877</v>
      </c>
      <c r="H3887" s="1" t="s">
        <v>7065</v>
      </c>
      <c r="I3887" s="1">
        <v>6</v>
      </c>
      <c r="L3887" s="1">
        <v>3</v>
      </c>
      <c r="M3887" s="1" t="s">
        <v>14733</v>
      </c>
      <c r="N3887" s="1" t="s">
        <v>14734</v>
      </c>
      <c r="S3887" s="1" t="s">
        <v>68</v>
      </c>
      <c r="T3887" s="1" t="s">
        <v>7222</v>
      </c>
      <c r="U3887" s="1" t="s">
        <v>5902</v>
      </c>
      <c r="V3887" s="1" t="s">
        <v>7670</v>
      </c>
      <c r="Y3887" s="1" t="s">
        <v>6043</v>
      </c>
      <c r="Z3887" s="1" t="s">
        <v>9485</v>
      </c>
      <c r="AC3887" s="1">
        <v>40</v>
      </c>
      <c r="AD3887" s="1" t="s">
        <v>52</v>
      </c>
      <c r="AE3887" s="1" t="s">
        <v>9763</v>
      </c>
      <c r="AF3887" s="1" t="s">
        <v>100</v>
      </c>
      <c r="AG3887" s="1" t="s">
        <v>9819</v>
      </c>
    </row>
    <row r="3888" spans="1:73" ht="13.5" customHeight="1">
      <c r="A3888" s="4" t="str">
        <f t="shared" si="117"/>
        <v>1702_각남면_0148</v>
      </c>
      <c r="B3888" s="1">
        <v>1702</v>
      </c>
      <c r="C3888" s="1" t="s">
        <v>12741</v>
      </c>
      <c r="D3888" s="1" t="s">
        <v>12742</v>
      </c>
      <c r="E3888" s="1">
        <v>3887</v>
      </c>
      <c r="F3888" s="1">
        <v>15</v>
      </c>
      <c r="G3888" s="1" t="s">
        <v>5877</v>
      </c>
      <c r="H3888" s="1" t="s">
        <v>7065</v>
      </c>
      <c r="I3888" s="1">
        <v>6</v>
      </c>
      <c r="L3888" s="1">
        <v>3</v>
      </c>
      <c r="M3888" s="1" t="s">
        <v>14733</v>
      </c>
      <c r="N3888" s="1" t="s">
        <v>14734</v>
      </c>
      <c r="S3888" s="1" t="s">
        <v>117</v>
      </c>
      <c r="T3888" s="1" t="s">
        <v>7223</v>
      </c>
      <c r="U3888" s="1" t="s">
        <v>128</v>
      </c>
      <c r="V3888" s="1" t="s">
        <v>7236</v>
      </c>
      <c r="W3888" s="1" t="s">
        <v>148</v>
      </c>
      <c r="X3888" s="1" t="s">
        <v>11263</v>
      </c>
      <c r="Y3888" s="1" t="s">
        <v>88</v>
      </c>
      <c r="Z3888" s="1" t="s">
        <v>7814</v>
      </c>
      <c r="AC3888" s="1">
        <v>23</v>
      </c>
      <c r="AD3888" s="1" t="s">
        <v>89</v>
      </c>
      <c r="AE3888" s="1" t="s">
        <v>8127</v>
      </c>
    </row>
    <row r="3889" spans="1:72" ht="13.5" customHeight="1">
      <c r="A3889" s="4" t="str">
        <f t="shared" si="117"/>
        <v>1702_각남면_0148</v>
      </c>
      <c r="B3889" s="1">
        <v>1702</v>
      </c>
      <c r="C3889" s="1" t="s">
        <v>12741</v>
      </c>
      <c r="D3889" s="1" t="s">
        <v>12742</v>
      </c>
      <c r="E3889" s="1">
        <v>3888</v>
      </c>
      <c r="F3889" s="1">
        <v>15</v>
      </c>
      <c r="G3889" s="1" t="s">
        <v>5877</v>
      </c>
      <c r="H3889" s="1" t="s">
        <v>7065</v>
      </c>
      <c r="I3889" s="1">
        <v>6</v>
      </c>
      <c r="L3889" s="1">
        <v>4</v>
      </c>
      <c r="M3889" s="1" t="s">
        <v>3290</v>
      </c>
      <c r="N3889" s="1" t="s">
        <v>13776</v>
      </c>
      <c r="T3889" s="1" t="s">
        <v>14194</v>
      </c>
      <c r="U3889" s="1" t="s">
        <v>1187</v>
      </c>
      <c r="V3889" s="1" t="s">
        <v>7385</v>
      </c>
      <c r="W3889" s="1" t="s">
        <v>76</v>
      </c>
      <c r="X3889" s="1" t="s">
        <v>12974</v>
      </c>
      <c r="Y3889" s="1" t="s">
        <v>2372</v>
      </c>
      <c r="Z3889" s="1" t="s">
        <v>8612</v>
      </c>
      <c r="AC3889" s="1">
        <v>51</v>
      </c>
      <c r="AD3889" s="1" t="s">
        <v>593</v>
      </c>
      <c r="AE3889" s="1" t="s">
        <v>9808</v>
      </c>
      <c r="AJ3889" s="1" t="s">
        <v>17</v>
      </c>
      <c r="AK3889" s="1" t="s">
        <v>9936</v>
      </c>
      <c r="AL3889" s="1" t="s">
        <v>97</v>
      </c>
      <c r="AM3889" s="1" t="s">
        <v>9880</v>
      </c>
      <c r="AT3889" s="1" t="s">
        <v>46</v>
      </c>
      <c r="AU3889" s="1" t="s">
        <v>7417</v>
      </c>
      <c r="AV3889" s="1" t="s">
        <v>6044</v>
      </c>
      <c r="AW3889" s="1" t="s">
        <v>10817</v>
      </c>
      <c r="BB3889" s="1" t="s">
        <v>1240</v>
      </c>
      <c r="BC3889" s="1" t="s">
        <v>7387</v>
      </c>
      <c r="BD3889" s="1" t="s">
        <v>6045</v>
      </c>
      <c r="BE3889" s="1" t="s">
        <v>11025</v>
      </c>
      <c r="BG3889" s="1" t="s">
        <v>46</v>
      </c>
      <c r="BH3889" s="1" t="s">
        <v>7417</v>
      </c>
      <c r="BI3889" s="1" t="s">
        <v>6046</v>
      </c>
      <c r="BJ3889" s="1" t="s">
        <v>11452</v>
      </c>
      <c r="BK3889" s="1" t="s">
        <v>46</v>
      </c>
      <c r="BL3889" s="1" t="s">
        <v>7417</v>
      </c>
      <c r="BM3889" s="1" t="s">
        <v>766</v>
      </c>
      <c r="BN3889" s="1" t="s">
        <v>7965</v>
      </c>
      <c r="BO3889" s="1" t="s">
        <v>189</v>
      </c>
      <c r="BP3889" s="1" t="s">
        <v>7414</v>
      </c>
      <c r="BQ3889" s="1" t="s">
        <v>6047</v>
      </c>
      <c r="BR3889" s="1" t="s">
        <v>12555</v>
      </c>
      <c r="BS3889" s="1" t="s">
        <v>399</v>
      </c>
      <c r="BT3889" s="1" t="s">
        <v>9937</v>
      </c>
    </row>
    <row r="3890" spans="1:72" ht="13.5" customHeight="1">
      <c r="A3890" s="4" t="str">
        <f t="shared" si="117"/>
        <v>1702_각남면_0148</v>
      </c>
      <c r="B3890" s="1">
        <v>1702</v>
      </c>
      <c r="C3890" s="1" t="s">
        <v>12741</v>
      </c>
      <c r="D3890" s="1" t="s">
        <v>12742</v>
      </c>
      <c r="E3890" s="1">
        <v>3889</v>
      </c>
      <c r="F3890" s="1">
        <v>15</v>
      </c>
      <c r="G3890" s="1" t="s">
        <v>5877</v>
      </c>
      <c r="H3890" s="1" t="s">
        <v>7065</v>
      </c>
      <c r="I3890" s="1">
        <v>6</v>
      </c>
      <c r="L3890" s="1">
        <v>4</v>
      </c>
      <c r="M3890" s="1" t="s">
        <v>3290</v>
      </c>
      <c r="N3890" s="1" t="s">
        <v>13776</v>
      </c>
      <c r="S3890" s="1" t="s">
        <v>49</v>
      </c>
      <c r="T3890" s="1" t="s">
        <v>2878</v>
      </c>
      <c r="U3890" s="1" t="s">
        <v>50</v>
      </c>
      <c r="V3890" s="1" t="s">
        <v>7304</v>
      </c>
      <c r="Y3890" s="1" t="s">
        <v>3681</v>
      </c>
      <c r="Z3890" s="1" t="s">
        <v>8889</v>
      </c>
      <c r="AC3890" s="1">
        <v>42</v>
      </c>
      <c r="AD3890" s="1" t="s">
        <v>266</v>
      </c>
      <c r="AE3890" s="1" t="s">
        <v>9788</v>
      </c>
      <c r="AJ3890" s="1" t="s">
        <v>17</v>
      </c>
      <c r="AK3890" s="1" t="s">
        <v>9936</v>
      </c>
      <c r="AL3890" s="1" t="s">
        <v>1218</v>
      </c>
      <c r="AM3890" s="1" t="s">
        <v>9947</v>
      </c>
      <c r="AN3890" s="1" t="s">
        <v>1218</v>
      </c>
      <c r="AO3890" s="1" t="s">
        <v>9947</v>
      </c>
      <c r="AP3890" s="1" t="s">
        <v>46</v>
      </c>
      <c r="AQ3890" s="1" t="s">
        <v>7417</v>
      </c>
      <c r="AR3890" s="1" t="s">
        <v>6048</v>
      </c>
      <c r="AS3890" s="1" t="s">
        <v>10162</v>
      </c>
      <c r="AT3890" s="1" t="s">
        <v>57</v>
      </c>
      <c r="AU3890" s="1" t="s">
        <v>7320</v>
      </c>
      <c r="AV3890" s="1" t="s">
        <v>43</v>
      </c>
      <c r="AW3890" s="1" t="s">
        <v>8251</v>
      </c>
      <c r="BB3890" s="1" t="s">
        <v>141</v>
      </c>
      <c r="BC3890" s="1" t="s">
        <v>7634</v>
      </c>
      <c r="BD3890" s="1" t="s">
        <v>15806</v>
      </c>
      <c r="BE3890" s="1" t="s">
        <v>13038</v>
      </c>
      <c r="BG3890" s="1" t="s">
        <v>57</v>
      </c>
      <c r="BH3890" s="1" t="s">
        <v>7320</v>
      </c>
      <c r="BI3890" s="1" t="s">
        <v>895</v>
      </c>
      <c r="BJ3890" s="1" t="s">
        <v>8745</v>
      </c>
      <c r="BK3890" s="1" t="s">
        <v>57</v>
      </c>
      <c r="BL3890" s="1" t="s">
        <v>7320</v>
      </c>
      <c r="BM3890" s="1" t="s">
        <v>3008</v>
      </c>
      <c r="BN3890" s="1" t="s">
        <v>10753</v>
      </c>
      <c r="BQ3890" s="1" t="s">
        <v>2433</v>
      </c>
      <c r="BR3890" s="1" t="s">
        <v>10687</v>
      </c>
      <c r="BS3890" s="1" t="s">
        <v>3258</v>
      </c>
      <c r="BT3890" s="1" t="s">
        <v>10020</v>
      </c>
    </row>
    <row r="3891" spans="1:72" ht="13.5" customHeight="1">
      <c r="A3891" s="4" t="str">
        <f t="shared" si="117"/>
        <v>1702_각남면_0148</v>
      </c>
      <c r="B3891" s="1">
        <v>1702</v>
      </c>
      <c r="C3891" s="1" t="s">
        <v>12741</v>
      </c>
      <c r="D3891" s="1" t="s">
        <v>12742</v>
      </c>
      <c r="E3891" s="1">
        <v>3890</v>
      </c>
      <c r="F3891" s="1">
        <v>15</v>
      </c>
      <c r="G3891" s="1" t="s">
        <v>5877</v>
      </c>
      <c r="H3891" s="1" t="s">
        <v>7065</v>
      </c>
      <c r="I3891" s="1">
        <v>6</v>
      </c>
      <c r="L3891" s="1">
        <v>4</v>
      </c>
      <c r="M3891" s="1" t="s">
        <v>3290</v>
      </c>
      <c r="N3891" s="1" t="s">
        <v>13776</v>
      </c>
      <c r="S3891" s="1" t="s">
        <v>64</v>
      </c>
      <c r="T3891" s="1" t="s">
        <v>7221</v>
      </c>
      <c r="Y3891" s="1" t="s">
        <v>6049</v>
      </c>
      <c r="Z3891" s="1" t="s">
        <v>9486</v>
      </c>
      <c r="AC3891" s="1">
        <v>20</v>
      </c>
      <c r="AD3891" s="1" t="s">
        <v>263</v>
      </c>
      <c r="AE3891" s="1" t="s">
        <v>9787</v>
      </c>
    </row>
    <row r="3892" spans="1:72" ht="13.5" customHeight="1">
      <c r="A3892" s="4" t="str">
        <f t="shared" si="117"/>
        <v>1702_각남면_0148</v>
      </c>
      <c r="B3892" s="1">
        <v>1702</v>
      </c>
      <c r="C3892" s="1" t="s">
        <v>12741</v>
      </c>
      <c r="D3892" s="1" t="s">
        <v>12742</v>
      </c>
      <c r="E3892" s="1">
        <v>3891</v>
      </c>
      <c r="F3892" s="1">
        <v>15</v>
      </c>
      <c r="G3892" s="1" t="s">
        <v>5877</v>
      </c>
      <c r="H3892" s="1" t="s">
        <v>7065</v>
      </c>
      <c r="I3892" s="1">
        <v>6</v>
      </c>
      <c r="L3892" s="1">
        <v>4</v>
      </c>
      <c r="M3892" s="1" t="s">
        <v>3290</v>
      </c>
      <c r="N3892" s="1" t="s">
        <v>13776</v>
      </c>
      <c r="S3892" s="1" t="s">
        <v>64</v>
      </c>
      <c r="T3892" s="1" t="s">
        <v>7221</v>
      </c>
      <c r="Y3892" s="1" t="s">
        <v>1802</v>
      </c>
      <c r="Z3892" s="1" t="s">
        <v>9487</v>
      </c>
      <c r="AC3892" s="1">
        <v>11</v>
      </c>
      <c r="AD3892" s="1" t="s">
        <v>495</v>
      </c>
      <c r="AE3892" s="1" t="s">
        <v>9805</v>
      </c>
    </row>
    <row r="3893" spans="1:72" ht="13.5" customHeight="1">
      <c r="A3893" s="4" t="str">
        <f t="shared" si="117"/>
        <v>1702_각남면_0148</v>
      </c>
      <c r="B3893" s="1">
        <v>1702</v>
      </c>
      <c r="C3893" s="1" t="s">
        <v>12741</v>
      </c>
      <c r="D3893" s="1" t="s">
        <v>12742</v>
      </c>
      <c r="E3893" s="1">
        <v>3892</v>
      </c>
      <c r="F3893" s="1">
        <v>15</v>
      </c>
      <c r="G3893" s="1" t="s">
        <v>5877</v>
      </c>
      <c r="H3893" s="1" t="s">
        <v>7065</v>
      </c>
      <c r="I3893" s="1">
        <v>6</v>
      </c>
      <c r="L3893" s="1">
        <v>4</v>
      </c>
      <c r="M3893" s="1" t="s">
        <v>3290</v>
      </c>
      <c r="N3893" s="1" t="s">
        <v>13776</v>
      </c>
      <c r="S3893" s="1" t="s">
        <v>68</v>
      </c>
      <c r="T3893" s="1" t="s">
        <v>7222</v>
      </c>
      <c r="Y3893" s="1" t="s">
        <v>1649</v>
      </c>
      <c r="Z3893" s="1" t="s">
        <v>8207</v>
      </c>
      <c r="AC3893" s="1">
        <v>5</v>
      </c>
      <c r="AD3893" s="1" t="s">
        <v>319</v>
      </c>
      <c r="AE3893" s="1" t="s">
        <v>7865</v>
      </c>
      <c r="AF3893" s="1" t="s">
        <v>100</v>
      </c>
      <c r="AG3893" s="1" t="s">
        <v>9819</v>
      </c>
    </row>
    <row r="3894" spans="1:72" ht="13.5" customHeight="1">
      <c r="A3894" s="4" t="str">
        <f t="shared" si="117"/>
        <v>1702_각남면_0148</v>
      </c>
      <c r="B3894" s="1">
        <v>1702</v>
      </c>
      <c r="C3894" s="1" t="s">
        <v>12741</v>
      </c>
      <c r="D3894" s="1" t="s">
        <v>12742</v>
      </c>
      <c r="E3894" s="1">
        <v>3893</v>
      </c>
      <c r="F3894" s="1">
        <v>15</v>
      </c>
      <c r="G3894" s="1" t="s">
        <v>5877</v>
      </c>
      <c r="H3894" s="1" t="s">
        <v>7065</v>
      </c>
      <c r="I3894" s="1">
        <v>6</v>
      </c>
      <c r="L3894" s="1">
        <v>4</v>
      </c>
      <c r="M3894" s="1" t="s">
        <v>3290</v>
      </c>
      <c r="N3894" s="1" t="s">
        <v>13776</v>
      </c>
      <c r="S3894" s="1" t="s">
        <v>64</v>
      </c>
      <c r="T3894" s="1" t="s">
        <v>7221</v>
      </c>
      <c r="Y3894" s="1" t="s">
        <v>15567</v>
      </c>
      <c r="Z3894" s="1" t="s">
        <v>9346</v>
      </c>
      <c r="AC3894" s="1">
        <v>7</v>
      </c>
      <c r="AD3894" s="1" t="s">
        <v>74</v>
      </c>
      <c r="AE3894" s="1" t="s">
        <v>9766</v>
      </c>
    </row>
    <row r="3895" spans="1:72" ht="13.5" customHeight="1">
      <c r="A3895" s="4" t="str">
        <f t="shared" si="117"/>
        <v>1702_각남면_0148</v>
      </c>
      <c r="B3895" s="1">
        <v>1702</v>
      </c>
      <c r="C3895" s="1" t="s">
        <v>12741</v>
      </c>
      <c r="D3895" s="1" t="s">
        <v>12742</v>
      </c>
      <c r="E3895" s="1">
        <v>3894</v>
      </c>
      <c r="F3895" s="1">
        <v>15</v>
      </c>
      <c r="G3895" s="1" t="s">
        <v>5877</v>
      </c>
      <c r="H3895" s="1" t="s">
        <v>7065</v>
      </c>
      <c r="I3895" s="1">
        <v>6</v>
      </c>
      <c r="L3895" s="1">
        <v>5</v>
      </c>
      <c r="M3895" s="1" t="s">
        <v>6055</v>
      </c>
      <c r="N3895" s="1" t="s">
        <v>15222</v>
      </c>
      <c r="T3895" s="1" t="s">
        <v>14194</v>
      </c>
      <c r="U3895" s="1" t="s">
        <v>967</v>
      </c>
      <c r="V3895" s="1" t="s">
        <v>7369</v>
      </c>
      <c r="W3895" s="1" t="s">
        <v>148</v>
      </c>
      <c r="X3895" s="1" t="s">
        <v>11263</v>
      </c>
      <c r="Y3895" s="1" t="s">
        <v>3253</v>
      </c>
      <c r="Z3895" s="1" t="s">
        <v>7842</v>
      </c>
      <c r="AC3895" s="1">
        <v>40</v>
      </c>
      <c r="AD3895" s="1" t="s">
        <v>52</v>
      </c>
      <c r="AE3895" s="1" t="s">
        <v>9763</v>
      </c>
      <c r="AJ3895" s="1" t="s">
        <v>17</v>
      </c>
      <c r="AK3895" s="1" t="s">
        <v>9936</v>
      </c>
      <c r="AL3895" s="1" t="s">
        <v>149</v>
      </c>
      <c r="AM3895" s="1" t="s">
        <v>9962</v>
      </c>
      <c r="AT3895" s="1" t="s">
        <v>259</v>
      </c>
      <c r="AU3895" s="1" t="s">
        <v>13350</v>
      </c>
      <c r="AV3895" s="1" t="s">
        <v>15585</v>
      </c>
      <c r="AW3895" s="1" t="s">
        <v>9489</v>
      </c>
      <c r="BG3895" s="1" t="s">
        <v>189</v>
      </c>
      <c r="BH3895" s="1" t="s">
        <v>7414</v>
      </c>
      <c r="BI3895" s="1" t="s">
        <v>531</v>
      </c>
      <c r="BJ3895" s="1" t="s">
        <v>10302</v>
      </c>
      <c r="BM3895" s="1" t="s">
        <v>1175</v>
      </c>
      <c r="BN3895" s="1" t="s">
        <v>9218</v>
      </c>
      <c r="BO3895" s="1" t="s">
        <v>589</v>
      </c>
      <c r="BP3895" s="1" t="s">
        <v>10234</v>
      </c>
      <c r="BQ3895" s="1" t="s">
        <v>6050</v>
      </c>
      <c r="BR3895" s="1" t="s">
        <v>12556</v>
      </c>
      <c r="BS3895" s="1" t="s">
        <v>3598</v>
      </c>
      <c r="BT3895" s="1" t="s">
        <v>8719</v>
      </c>
    </row>
    <row r="3896" spans="1:72" ht="13.5" customHeight="1">
      <c r="A3896" s="4" t="str">
        <f t="shared" si="117"/>
        <v>1702_각남면_0148</v>
      </c>
      <c r="B3896" s="1">
        <v>1702</v>
      </c>
      <c r="C3896" s="1" t="s">
        <v>12741</v>
      </c>
      <c r="D3896" s="1" t="s">
        <v>12742</v>
      </c>
      <c r="E3896" s="1">
        <v>3895</v>
      </c>
      <c r="F3896" s="1">
        <v>15</v>
      </c>
      <c r="G3896" s="1" t="s">
        <v>5877</v>
      </c>
      <c r="H3896" s="1" t="s">
        <v>7065</v>
      </c>
      <c r="I3896" s="1">
        <v>6</v>
      </c>
      <c r="L3896" s="1">
        <v>5</v>
      </c>
      <c r="M3896" s="1" t="s">
        <v>6055</v>
      </c>
      <c r="N3896" s="1" t="s">
        <v>15222</v>
      </c>
      <c r="S3896" s="1" t="s">
        <v>49</v>
      </c>
      <c r="T3896" s="1" t="s">
        <v>2878</v>
      </c>
      <c r="U3896" s="1" t="s">
        <v>128</v>
      </c>
      <c r="V3896" s="1" t="s">
        <v>7236</v>
      </c>
      <c r="W3896" s="1" t="s">
        <v>155</v>
      </c>
      <c r="X3896" s="1" t="s">
        <v>7753</v>
      </c>
      <c r="Y3896" s="1" t="s">
        <v>88</v>
      </c>
      <c r="Z3896" s="1" t="s">
        <v>7814</v>
      </c>
      <c r="AC3896" s="1">
        <v>41</v>
      </c>
      <c r="AD3896" s="1" t="s">
        <v>223</v>
      </c>
      <c r="AE3896" s="1" t="s">
        <v>9784</v>
      </c>
      <c r="AJ3896" s="1" t="s">
        <v>17</v>
      </c>
      <c r="AK3896" s="1" t="s">
        <v>9936</v>
      </c>
      <c r="AL3896" s="1" t="s">
        <v>399</v>
      </c>
      <c r="AM3896" s="1" t="s">
        <v>9937</v>
      </c>
      <c r="AT3896" s="1" t="s">
        <v>13347</v>
      </c>
      <c r="AU3896" s="1" t="s">
        <v>13348</v>
      </c>
      <c r="AV3896" s="1" t="s">
        <v>5420</v>
      </c>
      <c r="AW3896" s="1" t="s">
        <v>10777</v>
      </c>
      <c r="BG3896" s="1" t="s">
        <v>46</v>
      </c>
      <c r="BH3896" s="1" t="s">
        <v>7417</v>
      </c>
      <c r="BI3896" s="1" t="s">
        <v>5421</v>
      </c>
      <c r="BJ3896" s="1" t="s">
        <v>11428</v>
      </c>
      <c r="BK3896" s="1" t="s">
        <v>189</v>
      </c>
      <c r="BL3896" s="1" t="s">
        <v>7414</v>
      </c>
      <c r="BM3896" s="1" t="s">
        <v>5635</v>
      </c>
      <c r="BN3896" s="1" t="s">
        <v>11891</v>
      </c>
      <c r="BO3896" s="1" t="s">
        <v>42</v>
      </c>
      <c r="BP3896" s="1" t="s">
        <v>7418</v>
      </c>
      <c r="BQ3896" s="1" t="s">
        <v>6051</v>
      </c>
      <c r="BR3896" s="1" t="s">
        <v>12557</v>
      </c>
      <c r="BS3896" s="1" t="s">
        <v>224</v>
      </c>
      <c r="BT3896" s="1" t="s">
        <v>9998</v>
      </c>
    </row>
    <row r="3897" spans="1:72" ht="13.5" customHeight="1">
      <c r="A3897" s="4" t="str">
        <f t="shared" si="117"/>
        <v>1702_각남면_0148</v>
      </c>
      <c r="B3897" s="1">
        <v>1702</v>
      </c>
      <c r="C3897" s="1" t="s">
        <v>12741</v>
      </c>
      <c r="D3897" s="1" t="s">
        <v>12742</v>
      </c>
      <c r="E3897" s="1">
        <v>3896</v>
      </c>
      <c r="F3897" s="1">
        <v>15</v>
      </c>
      <c r="G3897" s="1" t="s">
        <v>5877</v>
      </c>
      <c r="H3897" s="1" t="s">
        <v>7065</v>
      </c>
      <c r="I3897" s="1">
        <v>6</v>
      </c>
      <c r="L3897" s="1">
        <v>5</v>
      </c>
      <c r="M3897" s="1" t="s">
        <v>6055</v>
      </c>
      <c r="N3897" s="1" t="s">
        <v>15222</v>
      </c>
      <c r="S3897" s="1" t="s">
        <v>68</v>
      </c>
      <c r="T3897" s="1" t="s">
        <v>7222</v>
      </c>
      <c r="U3897" s="1" t="s">
        <v>462</v>
      </c>
      <c r="V3897" s="1" t="s">
        <v>12952</v>
      </c>
      <c r="Y3897" s="1" t="s">
        <v>3997</v>
      </c>
      <c r="Z3897" s="1" t="s">
        <v>8854</v>
      </c>
      <c r="AC3897" s="1">
        <v>10</v>
      </c>
      <c r="AD3897" s="1" t="s">
        <v>72</v>
      </c>
      <c r="AE3897" s="1" t="s">
        <v>9765</v>
      </c>
    </row>
    <row r="3898" spans="1:72" ht="13.5" customHeight="1">
      <c r="A3898" s="4" t="str">
        <f t="shared" si="117"/>
        <v>1702_각남면_0148</v>
      </c>
      <c r="B3898" s="1">
        <v>1702</v>
      </c>
      <c r="C3898" s="1" t="s">
        <v>12741</v>
      </c>
      <c r="D3898" s="1" t="s">
        <v>12742</v>
      </c>
      <c r="E3898" s="1">
        <v>3897</v>
      </c>
      <c r="F3898" s="1">
        <v>15</v>
      </c>
      <c r="G3898" s="1" t="s">
        <v>5877</v>
      </c>
      <c r="H3898" s="1" t="s">
        <v>7065</v>
      </c>
      <c r="I3898" s="1">
        <v>6</v>
      </c>
      <c r="L3898" s="1">
        <v>5</v>
      </c>
      <c r="M3898" s="1" t="s">
        <v>6055</v>
      </c>
      <c r="N3898" s="1" t="s">
        <v>15222</v>
      </c>
      <c r="S3898" s="1" t="s">
        <v>64</v>
      </c>
      <c r="T3898" s="1" t="s">
        <v>7221</v>
      </c>
      <c r="Y3898" s="1" t="s">
        <v>6052</v>
      </c>
      <c r="Z3898" s="1" t="s">
        <v>9175</v>
      </c>
      <c r="AF3898" s="1" t="s">
        <v>599</v>
      </c>
      <c r="AG3898" s="1" t="s">
        <v>9829</v>
      </c>
    </row>
    <row r="3899" spans="1:72" ht="13.5" customHeight="1">
      <c r="A3899" s="4" t="str">
        <f t="shared" si="117"/>
        <v>1702_각남면_0148</v>
      </c>
      <c r="B3899" s="1">
        <v>1702</v>
      </c>
      <c r="C3899" s="1" t="s">
        <v>12741</v>
      </c>
      <c r="D3899" s="1" t="s">
        <v>12742</v>
      </c>
      <c r="E3899" s="1">
        <v>3898</v>
      </c>
      <c r="F3899" s="1">
        <v>15</v>
      </c>
      <c r="G3899" s="1" t="s">
        <v>5877</v>
      </c>
      <c r="H3899" s="1" t="s">
        <v>7065</v>
      </c>
      <c r="I3899" s="1">
        <v>6</v>
      </c>
      <c r="L3899" s="1">
        <v>5</v>
      </c>
      <c r="M3899" s="1" t="s">
        <v>6055</v>
      </c>
      <c r="N3899" s="1" t="s">
        <v>15222</v>
      </c>
      <c r="T3899" s="1" t="s">
        <v>15306</v>
      </c>
      <c r="U3899" s="1" t="s">
        <v>143</v>
      </c>
      <c r="V3899" s="1" t="s">
        <v>7311</v>
      </c>
      <c r="Y3899" s="1" t="s">
        <v>976</v>
      </c>
      <c r="Z3899" s="1" t="s">
        <v>8019</v>
      </c>
      <c r="AF3899" s="1" t="s">
        <v>146</v>
      </c>
      <c r="AG3899" s="1" t="s">
        <v>9822</v>
      </c>
      <c r="AH3899" s="1" t="s">
        <v>2752</v>
      </c>
      <c r="AI3899" s="1" t="s">
        <v>9908</v>
      </c>
      <c r="BB3899" s="1" t="s">
        <v>320</v>
      </c>
      <c r="BC3899" s="1" t="s">
        <v>7378</v>
      </c>
      <c r="BD3899" s="1" t="s">
        <v>15981</v>
      </c>
      <c r="BE3899" s="1" t="s">
        <v>13484</v>
      </c>
      <c r="BF3899" s="1" t="s">
        <v>13511</v>
      </c>
    </row>
    <row r="3900" spans="1:72" ht="13.5" customHeight="1">
      <c r="A3900" s="4" t="str">
        <f t="shared" si="117"/>
        <v>1702_각남면_0148</v>
      </c>
      <c r="B3900" s="1">
        <v>1702</v>
      </c>
      <c r="C3900" s="1" t="s">
        <v>12741</v>
      </c>
      <c r="D3900" s="1" t="s">
        <v>12742</v>
      </c>
      <c r="E3900" s="1">
        <v>3899</v>
      </c>
      <c r="F3900" s="1">
        <v>15</v>
      </c>
      <c r="G3900" s="1" t="s">
        <v>5877</v>
      </c>
      <c r="H3900" s="1" t="s">
        <v>7065</v>
      </c>
      <c r="I3900" s="1">
        <v>6</v>
      </c>
      <c r="L3900" s="1">
        <v>5</v>
      </c>
      <c r="M3900" s="1" t="s">
        <v>6055</v>
      </c>
      <c r="N3900" s="1" t="s">
        <v>15222</v>
      </c>
      <c r="S3900" s="1" t="s">
        <v>68</v>
      </c>
      <c r="T3900" s="1" t="s">
        <v>7222</v>
      </c>
      <c r="Y3900" s="1" t="s">
        <v>6053</v>
      </c>
      <c r="Z3900" s="1" t="s">
        <v>9488</v>
      </c>
      <c r="AC3900" s="1">
        <v>2</v>
      </c>
      <c r="AD3900" s="1" t="s">
        <v>99</v>
      </c>
      <c r="AE3900" s="1" t="s">
        <v>9768</v>
      </c>
      <c r="AF3900" s="1" t="s">
        <v>100</v>
      </c>
      <c r="AG3900" s="1" t="s">
        <v>9819</v>
      </c>
    </row>
    <row r="3901" spans="1:72" ht="13.5" customHeight="1">
      <c r="A3901" s="4" t="str">
        <f t="shared" si="117"/>
        <v>1702_각남면_0148</v>
      </c>
      <c r="B3901" s="1">
        <v>1702</v>
      </c>
      <c r="C3901" s="1" t="s">
        <v>12741</v>
      </c>
      <c r="D3901" s="1" t="s">
        <v>12742</v>
      </c>
      <c r="E3901" s="1">
        <v>3900</v>
      </c>
      <c r="F3901" s="1">
        <v>15</v>
      </c>
      <c r="G3901" s="1" t="s">
        <v>5877</v>
      </c>
      <c r="H3901" s="1" t="s">
        <v>7065</v>
      </c>
      <c r="I3901" s="1">
        <v>7</v>
      </c>
      <c r="J3901" s="1" t="s">
        <v>6054</v>
      </c>
      <c r="K3901" s="1" t="s">
        <v>12795</v>
      </c>
      <c r="L3901" s="1">
        <v>1</v>
      </c>
      <c r="M3901" s="1" t="s">
        <v>14231</v>
      </c>
      <c r="N3901" s="1" t="s">
        <v>14232</v>
      </c>
      <c r="T3901" s="1" t="s">
        <v>14194</v>
      </c>
      <c r="U3901" s="1" t="s">
        <v>467</v>
      </c>
      <c r="V3901" s="1" t="s">
        <v>7337</v>
      </c>
      <c r="W3901" s="1" t="s">
        <v>148</v>
      </c>
      <c r="X3901" s="1" t="s">
        <v>11263</v>
      </c>
      <c r="Y3901" s="1" t="s">
        <v>328</v>
      </c>
      <c r="Z3901" s="1" t="s">
        <v>7974</v>
      </c>
      <c r="AC3901" s="1">
        <v>19</v>
      </c>
      <c r="AD3901" s="1" t="s">
        <v>493</v>
      </c>
      <c r="AE3901" s="1" t="s">
        <v>9804</v>
      </c>
      <c r="AJ3901" s="1" t="s">
        <v>17</v>
      </c>
      <c r="AK3901" s="1" t="s">
        <v>9936</v>
      </c>
      <c r="AL3901" s="1" t="s">
        <v>149</v>
      </c>
      <c r="AM3901" s="1" t="s">
        <v>9962</v>
      </c>
      <c r="AT3901" s="1" t="s">
        <v>259</v>
      </c>
      <c r="AU3901" s="1" t="s">
        <v>13350</v>
      </c>
      <c r="AV3901" s="1" t="s">
        <v>15585</v>
      </c>
      <c r="AW3901" s="1" t="s">
        <v>9489</v>
      </c>
      <c r="BG3901" s="1" t="s">
        <v>189</v>
      </c>
      <c r="BH3901" s="1" t="s">
        <v>7414</v>
      </c>
      <c r="BI3901" s="1" t="s">
        <v>536</v>
      </c>
      <c r="BJ3901" s="1" t="s">
        <v>11244</v>
      </c>
      <c r="BK3901" s="1" t="s">
        <v>189</v>
      </c>
      <c r="BL3901" s="1" t="s">
        <v>7414</v>
      </c>
      <c r="BM3901" s="1" t="s">
        <v>1175</v>
      </c>
      <c r="BN3901" s="1" t="s">
        <v>9218</v>
      </c>
      <c r="BO3901" s="1" t="s">
        <v>275</v>
      </c>
      <c r="BP3901" s="1" t="s">
        <v>7699</v>
      </c>
      <c r="BQ3901" s="1" t="s">
        <v>6050</v>
      </c>
      <c r="BR3901" s="1" t="s">
        <v>12556</v>
      </c>
      <c r="BS3901" s="1" t="s">
        <v>3598</v>
      </c>
      <c r="BT3901" s="1" t="s">
        <v>8719</v>
      </c>
    </row>
    <row r="3902" spans="1:72" ht="13.5" customHeight="1">
      <c r="A3902" s="4" t="str">
        <f t="shared" si="117"/>
        <v>1702_각남면_0148</v>
      </c>
      <c r="B3902" s="1">
        <v>1702</v>
      </c>
      <c r="C3902" s="1" t="s">
        <v>12741</v>
      </c>
      <c r="D3902" s="1" t="s">
        <v>12742</v>
      </c>
      <c r="E3902" s="1">
        <v>3901</v>
      </c>
      <c r="F3902" s="1">
        <v>15</v>
      </c>
      <c r="G3902" s="1" t="s">
        <v>5877</v>
      </c>
      <c r="H3902" s="1" t="s">
        <v>7065</v>
      </c>
      <c r="I3902" s="1">
        <v>7</v>
      </c>
      <c r="L3902" s="1">
        <v>1</v>
      </c>
      <c r="M3902" s="1" t="s">
        <v>14231</v>
      </c>
      <c r="N3902" s="1" t="s">
        <v>14232</v>
      </c>
      <c r="S3902" s="1" t="s">
        <v>49</v>
      </c>
      <c r="T3902" s="1" t="s">
        <v>2878</v>
      </c>
      <c r="W3902" s="1" t="s">
        <v>76</v>
      </c>
      <c r="X3902" s="1" t="s">
        <v>12974</v>
      </c>
      <c r="Y3902" s="1" t="s">
        <v>88</v>
      </c>
      <c r="Z3902" s="1" t="s">
        <v>7814</v>
      </c>
      <c r="AC3902" s="1">
        <v>28</v>
      </c>
      <c r="AD3902" s="1" t="s">
        <v>650</v>
      </c>
      <c r="AE3902" s="1" t="s">
        <v>9810</v>
      </c>
      <c r="AJ3902" s="1" t="s">
        <v>17</v>
      </c>
      <c r="AK3902" s="1" t="s">
        <v>9936</v>
      </c>
      <c r="AL3902" s="1" t="s">
        <v>79</v>
      </c>
      <c r="AM3902" s="1" t="s">
        <v>13206</v>
      </c>
      <c r="AT3902" s="1" t="s">
        <v>46</v>
      </c>
      <c r="AU3902" s="1" t="s">
        <v>7417</v>
      </c>
      <c r="AV3902" s="1" t="s">
        <v>1415</v>
      </c>
      <c r="AW3902" s="1" t="s">
        <v>8126</v>
      </c>
      <c r="BG3902" s="1" t="s">
        <v>46</v>
      </c>
      <c r="BH3902" s="1" t="s">
        <v>7417</v>
      </c>
      <c r="BI3902" s="1" t="s">
        <v>1393</v>
      </c>
      <c r="BJ3902" s="1" t="s">
        <v>10365</v>
      </c>
      <c r="BK3902" s="1" t="s">
        <v>46</v>
      </c>
      <c r="BL3902" s="1" t="s">
        <v>7417</v>
      </c>
      <c r="BM3902" s="1" t="s">
        <v>1416</v>
      </c>
      <c r="BN3902" s="1" t="s">
        <v>11178</v>
      </c>
      <c r="BO3902" s="1" t="s">
        <v>189</v>
      </c>
      <c r="BP3902" s="1" t="s">
        <v>7414</v>
      </c>
      <c r="BQ3902" s="1" t="s">
        <v>15586</v>
      </c>
      <c r="BR3902" s="1" t="s">
        <v>13833</v>
      </c>
      <c r="BS3902" s="1" t="s">
        <v>79</v>
      </c>
      <c r="BT3902" s="1" t="s">
        <v>14129</v>
      </c>
    </row>
    <row r="3903" spans="1:72" ht="13.5" customHeight="1">
      <c r="A3903" s="4" t="str">
        <f t="shared" si="117"/>
        <v>1702_각남면_0148</v>
      </c>
      <c r="B3903" s="1">
        <v>1702</v>
      </c>
      <c r="C3903" s="1" t="s">
        <v>12741</v>
      </c>
      <c r="D3903" s="1" t="s">
        <v>12742</v>
      </c>
      <c r="E3903" s="1">
        <v>3902</v>
      </c>
      <c r="F3903" s="1">
        <v>15</v>
      </c>
      <c r="G3903" s="1" t="s">
        <v>5877</v>
      </c>
      <c r="H3903" s="1" t="s">
        <v>7065</v>
      </c>
      <c r="I3903" s="1">
        <v>7</v>
      </c>
      <c r="L3903" s="1">
        <v>1</v>
      </c>
      <c r="M3903" s="1" t="s">
        <v>14231</v>
      </c>
      <c r="N3903" s="1" t="s">
        <v>14232</v>
      </c>
      <c r="S3903" s="1" t="s">
        <v>367</v>
      </c>
      <c r="T3903" s="1" t="s">
        <v>12826</v>
      </c>
      <c r="Y3903" s="1" t="s">
        <v>15585</v>
      </c>
      <c r="Z3903" s="1" t="s">
        <v>9489</v>
      </c>
      <c r="AC3903" s="1">
        <v>83</v>
      </c>
      <c r="AD3903" s="1" t="s">
        <v>89</v>
      </c>
      <c r="AE3903" s="1" t="s">
        <v>8127</v>
      </c>
    </row>
    <row r="3904" spans="1:72" ht="13.5" customHeight="1">
      <c r="A3904" s="4" t="str">
        <f t="shared" si="117"/>
        <v>1702_각남면_0148</v>
      </c>
      <c r="B3904" s="1">
        <v>1702</v>
      </c>
      <c r="C3904" s="1" t="s">
        <v>12741</v>
      </c>
      <c r="D3904" s="1" t="s">
        <v>12742</v>
      </c>
      <c r="E3904" s="1">
        <v>3903</v>
      </c>
      <c r="F3904" s="1">
        <v>15</v>
      </c>
      <c r="G3904" s="1" t="s">
        <v>5877</v>
      </c>
      <c r="H3904" s="1" t="s">
        <v>7065</v>
      </c>
      <c r="I3904" s="1">
        <v>7</v>
      </c>
      <c r="L3904" s="1">
        <v>1</v>
      </c>
      <c r="M3904" s="1" t="s">
        <v>14231</v>
      </c>
      <c r="N3904" s="1" t="s">
        <v>14232</v>
      </c>
      <c r="S3904" s="1" t="s">
        <v>280</v>
      </c>
      <c r="T3904" s="1" t="s">
        <v>7228</v>
      </c>
      <c r="W3904" s="1" t="s">
        <v>5888</v>
      </c>
      <c r="X3904" s="1" t="s">
        <v>7804</v>
      </c>
      <c r="Y3904" s="1" t="s">
        <v>88</v>
      </c>
      <c r="Z3904" s="1" t="s">
        <v>7814</v>
      </c>
      <c r="AC3904" s="1">
        <v>63</v>
      </c>
      <c r="AD3904" s="1" t="s">
        <v>217</v>
      </c>
      <c r="AE3904" s="1" t="s">
        <v>9783</v>
      </c>
    </row>
    <row r="3905" spans="1:73" ht="13.5" customHeight="1">
      <c r="A3905" s="4" t="str">
        <f t="shared" ref="A3905:A3928" si="118">HYPERLINK("http://kyu.snu.ac.kr/sdhj/index.jsp?type=hj/GK14658_00IH_0001_0148.jpg","1702_각남면_0148")</f>
        <v>1702_각남면_0148</v>
      </c>
      <c r="B3905" s="1">
        <v>1702</v>
      </c>
      <c r="C3905" s="1" t="s">
        <v>12741</v>
      </c>
      <c r="D3905" s="1" t="s">
        <v>12742</v>
      </c>
      <c r="E3905" s="1">
        <v>3904</v>
      </c>
      <c r="F3905" s="1">
        <v>15</v>
      </c>
      <c r="G3905" s="1" t="s">
        <v>5877</v>
      </c>
      <c r="H3905" s="1" t="s">
        <v>7065</v>
      </c>
      <c r="I3905" s="1">
        <v>7</v>
      </c>
      <c r="L3905" s="1">
        <v>1</v>
      </c>
      <c r="M3905" s="1" t="s">
        <v>14231</v>
      </c>
      <c r="N3905" s="1" t="s">
        <v>14232</v>
      </c>
      <c r="S3905" s="1" t="s">
        <v>64</v>
      </c>
      <c r="T3905" s="1" t="s">
        <v>7221</v>
      </c>
      <c r="Y3905" s="1" t="s">
        <v>88</v>
      </c>
      <c r="Z3905" s="1" t="s">
        <v>7814</v>
      </c>
      <c r="AC3905" s="1">
        <v>3</v>
      </c>
      <c r="AD3905" s="1" t="s">
        <v>217</v>
      </c>
      <c r="AE3905" s="1" t="s">
        <v>9783</v>
      </c>
      <c r="AF3905" s="1" t="s">
        <v>100</v>
      </c>
      <c r="AG3905" s="1" t="s">
        <v>9819</v>
      </c>
    </row>
    <row r="3906" spans="1:73" ht="13.5" customHeight="1">
      <c r="A3906" s="4" t="str">
        <f t="shared" si="118"/>
        <v>1702_각남면_0148</v>
      </c>
      <c r="B3906" s="1">
        <v>1702</v>
      </c>
      <c r="C3906" s="1" t="s">
        <v>12741</v>
      </c>
      <c r="D3906" s="1" t="s">
        <v>12742</v>
      </c>
      <c r="E3906" s="1">
        <v>3905</v>
      </c>
      <c r="F3906" s="1">
        <v>15</v>
      </c>
      <c r="G3906" s="1" t="s">
        <v>5877</v>
      </c>
      <c r="H3906" s="1" t="s">
        <v>7065</v>
      </c>
      <c r="I3906" s="1">
        <v>7</v>
      </c>
      <c r="L3906" s="1">
        <v>2</v>
      </c>
      <c r="M3906" s="1" t="s">
        <v>976</v>
      </c>
      <c r="N3906" s="1" t="s">
        <v>8019</v>
      </c>
      <c r="T3906" s="1" t="s">
        <v>14194</v>
      </c>
      <c r="U3906" s="1" t="s">
        <v>1520</v>
      </c>
      <c r="V3906" s="1" t="s">
        <v>7413</v>
      </c>
      <c r="Y3906" s="1" t="s">
        <v>976</v>
      </c>
      <c r="Z3906" s="1" t="s">
        <v>8019</v>
      </c>
      <c r="AC3906" s="1">
        <v>54</v>
      </c>
      <c r="AD3906" s="1" t="s">
        <v>323</v>
      </c>
      <c r="AE3906" s="1" t="s">
        <v>9795</v>
      </c>
      <c r="AJ3906" s="1" t="s">
        <v>17</v>
      </c>
      <c r="AK3906" s="1" t="s">
        <v>9936</v>
      </c>
      <c r="AL3906" s="1" t="s">
        <v>597</v>
      </c>
      <c r="AM3906" s="1" t="s">
        <v>10004</v>
      </c>
      <c r="AN3906" s="1" t="s">
        <v>456</v>
      </c>
      <c r="AO3906" s="1" t="s">
        <v>7287</v>
      </c>
      <c r="AR3906" s="1" t="s">
        <v>6055</v>
      </c>
      <c r="AS3906" s="1" t="s">
        <v>13320</v>
      </c>
      <c r="AT3906" s="1" t="s">
        <v>57</v>
      </c>
      <c r="AU3906" s="1" t="s">
        <v>7320</v>
      </c>
      <c r="AV3906" s="1" t="s">
        <v>6025</v>
      </c>
      <c r="AW3906" s="1" t="s">
        <v>8343</v>
      </c>
      <c r="BB3906" s="1" t="s">
        <v>141</v>
      </c>
      <c r="BC3906" s="1" t="s">
        <v>7634</v>
      </c>
      <c r="BD3906" s="1" t="s">
        <v>15982</v>
      </c>
      <c r="BE3906" s="1" t="s">
        <v>13484</v>
      </c>
      <c r="BG3906" s="1" t="s">
        <v>57</v>
      </c>
      <c r="BH3906" s="1" t="s">
        <v>7320</v>
      </c>
      <c r="BI3906" s="1" t="s">
        <v>1175</v>
      </c>
      <c r="BJ3906" s="1" t="s">
        <v>9218</v>
      </c>
      <c r="BK3906" s="1" t="s">
        <v>57</v>
      </c>
      <c r="BL3906" s="1" t="s">
        <v>7320</v>
      </c>
      <c r="BM3906" s="1" t="s">
        <v>3261</v>
      </c>
      <c r="BN3906" s="1" t="s">
        <v>10020</v>
      </c>
      <c r="BO3906" s="1" t="s">
        <v>57</v>
      </c>
      <c r="BP3906" s="1" t="s">
        <v>7320</v>
      </c>
      <c r="BQ3906" s="1" t="s">
        <v>6056</v>
      </c>
      <c r="BR3906" s="1" t="s">
        <v>12558</v>
      </c>
      <c r="BS3906" s="1" t="s">
        <v>53</v>
      </c>
      <c r="BT3906" s="1" t="s">
        <v>9879</v>
      </c>
    </row>
    <row r="3907" spans="1:73" ht="13.5" customHeight="1">
      <c r="A3907" s="4" t="str">
        <f t="shared" si="118"/>
        <v>1702_각남면_0148</v>
      </c>
      <c r="B3907" s="1">
        <v>1702</v>
      </c>
      <c r="C3907" s="1" t="s">
        <v>12741</v>
      </c>
      <c r="D3907" s="1" t="s">
        <v>12742</v>
      </c>
      <c r="E3907" s="1">
        <v>3906</v>
      </c>
      <c r="F3907" s="1">
        <v>15</v>
      </c>
      <c r="G3907" s="1" t="s">
        <v>5877</v>
      </c>
      <c r="H3907" s="1" t="s">
        <v>7065</v>
      </c>
      <c r="I3907" s="1">
        <v>7</v>
      </c>
      <c r="L3907" s="1">
        <v>2</v>
      </c>
      <c r="M3907" s="1" t="s">
        <v>976</v>
      </c>
      <c r="N3907" s="1" t="s">
        <v>8019</v>
      </c>
      <c r="S3907" s="1" t="s">
        <v>49</v>
      </c>
      <c r="T3907" s="1" t="s">
        <v>2878</v>
      </c>
      <c r="U3907" s="1" t="s">
        <v>128</v>
      </c>
      <c r="V3907" s="1" t="s">
        <v>7236</v>
      </c>
      <c r="W3907" s="1" t="s">
        <v>303</v>
      </c>
      <c r="X3907" s="1" t="s">
        <v>7757</v>
      </c>
      <c r="Y3907" s="1" t="s">
        <v>15332</v>
      </c>
      <c r="Z3907" s="1" t="s">
        <v>13092</v>
      </c>
      <c r="AC3907" s="1">
        <v>49</v>
      </c>
      <c r="AD3907" s="1" t="s">
        <v>145</v>
      </c>
      <c r="AE3907" s="1" t="s">
        <v>9775</v>
      </c>
      <c r="AJ3907" s="1" t="s">
        <v>17</v>
      </c>
      <c r="AK3907" s="1" t="s">
        <v>9936</v>
      </c>
      <c r="AL3907" s="1" t="s">
        <v>149</v>
      </c>
      <c r="AM3907" s="1" t="s">
        <v>9962</v>
      </c>
      <c r="AT3907" s="1" t="s">
        <v>46</v>
      </c>
      <c r="AU3907" s="1" t="s">
        <v>7417</v>
      </c>
      <c r="AV3907" s="1" t="s">
        <v>1884</v>
      </c>
      <c r="AW3907" s="1" t="s">
        <v>9418</v>
      </c>
      <c r="BG3907" s="1" t="s">
        <v>46</v>
      </c>
      <c r="BH3907" s="1" t="s">
        <v>7417</v>
      </c>
      <c r="BI3907" s="1" t="s">
        <v>63</v>
      </c>
      <c r="BJ3907" s="1" t="s">
        <v>8219</v>
      </c>
      <c r="BK3907" s="1" t="s">
        <v>46</v>
      </c>
      <c r="BL3907" s="1" t="s">
        <v>7417</v>
      </c>
      <c r="BM3907" s="1" t="s">
        <v>6057</v>
      </c>
      <c r="BN3907" s="1" t="s">
        <v>11920</v>
      </c>
      <c r="BO3907" s="1" t="s">
        <v>46</v>
      </c>
      <c r="BP3907" s="1" t="s">
        <v>7417</v>
      </c>
      <c r="BQ3907" s="1" t="s">
        <v>6058</v>
      </c>
      <c r="BR3907" s="1" t="s">
        <v>14068</v>
      </c>
      <c r="BS3907" s="1" t="s">
        <v>149</v>
      </c>
      <c r="BT3907" s="1" t="s">
        <v>9962</v>
      </c>
    </row>
    <row r="3908" spans="1:73" ht="13.5" customHeight="1">
      <c r="A3908" s="4" t="str">
        <f t="shared" si="118"/>
        <v>1702_각남면_0148</v>
      </c>
      <c r="B3908" s="1">
        <v>1702</v>
      </c>
      <c r="C3908" s="1" t="s">
        <v>12741</v>
      </c>
      <c r="D3908" s="1" t="s">
        <v>12742</v>
      </c>
      <c r="E3908" s="1">
        <v>3907</v>
      </c>
      <c r="F3908" s="1">
        <v>15</v>
      </c>
      <c r="G3908" s="1" t="s">
        <v>5877</v>
      </c>
      <c r="H3908" s="1" t="s">
        <v>7065</v>
      </c>
      <c r="I3908" s="1">
        <v>7</v>
      </c>
      <c r="L3908" s="1">
        <v>2</v>
      </c>
      <c r="M3908" s="1" t="s">
        <v>976</v>
      </c>
      <c r="N3908" s="1" t="s">
        <v>8019</v>
      </c>
      <c r="S3908" s="1" t="s">
        <v>64</v>
      </c>
      <c r="T3908" s="1" t="s">
        <v>7221</v>
      </c>
      <c r="Y3908" s="1" t="s">
        <v>2736</v>
      </c>
      <c r="Z3908" s="1" t="s">
        <v>8490</v>
      </c>
      <c r="AC3908" s="1">
        <v>19</v>
      </c>
      <c r="AD3908" s="1" t="s">
        <v>493</v>
      </c>
      <c r="AE3908" s="1" t="s">
        <v>9804</v>
      </c>
    </row>
    <row r="3909" spans="1:73" ht="13.5" customHeight="1">
      <c r="A3909" s="4" t="str">
        <f t="shared" si="118"/>
        <v>1702_각남면_0148</v>
      </c>
      <c r="B3909" s="1">
        <v>1702</v>
      </c>
      <c r="C3909" s="1" t="s">
        <v>12741</v>
      </c>
      <c r="D3909" s="1" t="s">
        <v>12742</v>
      </c>
      <c r="E3909" s="1">
        <v>3908</v>
      </c>
      <c r="F3909" s="1">
        <v>15</v>
      </c>
      <c r="G3909" s="1" t="s">
        <v>5877</v>
      </c>
      <c r="H3909" s="1" t="s">
        <v>7065</v>
      </c>
      <c r="I3909" s="1">
        <v>7</v>
      </c>
      <c r="L3909" s="1">
        <v>2</v>
      </c>
      <c r="M3909" s="1" t="s">
        <v>976</v>
      </c>
      <c r="N3909" s="1" t="s">
        <v>8019</v>
      </c>
      <c r="S3909" s="1" t="s">
        <v>64</v>
      </c>
      <c r="T3909" s="1" t="s">
        <v>7221</v>
      </c>
      <c r="Y3909" s="1" t="s">
        <v>431</v>
      </c>
      <c r="Z3909" s="1" t="s">
        <v>7879</v>
      </c>
      <c r="AC3909" s="1">
        <v>17</v>
      </c>
      <c r="AD3909" s="1" t="s">
        <v>312</v>
      </c>
      <c r="AE3909" s="1" t="s">
        <v>7338</v>
      </c>
    </row>
    <row r="3910" spans="1:73" ht="13.5" customHeight="1">
      <c r="A3910" s="4" t="str">
        <f t="shared" si="118"/>
        <v>1702_각남면_0148</v>
      </c>
      <c r="B3910" s="1">
        <v>1702</v>
      </c>
      <c r="C3910" s="1" t="s">
        <v>12741</v>
      </c>
      <c r="D3910" s="1" t="s">
        <v>12742</v>
      </c>
      <c r="E3910" s="1">
        <v>3909</v>
      </c>
      <c r="F3910" s="1">
        <v>15</v>
      </c>
      <c r="G3910" s="1" t="s">
        <v>5877</v>
      </c>
      <c r="H3910" s="1" t="s">
        <v>7065</v>
      </c>
      <c r="I3910" s="1">
        <v>7</v>
      </c>
      <c r="L3910" s="1">
        <v>2</v>
      </c>
      <c r="M3910" s="1" t="s">
        <v>976</v>
      </c>
      <c r="N3910" s="1" t="s">
        <v>8019</v>
      </c>
      <c r="S3910" s="1" t="s">
        <v>64</v>
      </c>
      <c r="T3910" s="1" t="s">
        <v>7221</v>
      </c>
      <c r="Y3910" s="1" t="s">
        <v>4291</v>
      </c>
      <c r="Z3910" s="1" t="s">
        <v>8939</v>
      </c>
      <c r="AC3910" s="1">
        <v>6</v>
      </c>
      <c r="AD3910" s="1" t="s">
        <v>316</v>
      </c>
      <c r="AE3910" s="1" t="s">
        <v>9794</v>
      </c>
    </row>
    <row r="3911" spans="1:73" ht="13.5" customHeight="1">
      <c r="A3911" s="4" t="str">
        <f t="shared" si="118"/>
        <v>1702_각남면_0148</v>
      </c>
      <c r="B3911" s="1">
        <v>1702</v>
      </c>
      <c r="C3911" s="1" t="s">
        <v>12741</v>
      </c>
      <c r="D3911" s="1" t="s">
        <v>12742</v>
      </c>
      <c r="E3911" s="1">
        <v>3910</v>
      </c>
      <c r="F3911" s="1">
        <v>15</v>
      </c>
      <c r="G3911" s="1" t="s">
        <v>5877</v>
      </c>
      <c r="H3911" s="1" t="s">
        <v>7065</v>
      </c>
      <c r="I3911" s="1">
        <v>7</v>
      </c>
      <c r="L3911" s="1">
        <v>3</v>
      </c>
      <c r="M3911" s="1" t="s">
        <v>6832</v>
      </c>
      <c r="N3911" s="1" t="s">
        <v>14024</v>
      </c>
      <c r="T3911" s="1" t="s">
        <v>14194</v>
      </c>
      <c r="U3911" s="1" t="s">
        <v>462</v>
      </c>
      <c r="V3911" s="1" t="s">
        <v>12952</v>
      </c>
      <c r="W3911" s="1" t="s">
        <v>148</v>
      </c>
      <c r="X3911" s="1" t="s">
        <v>11263</v>
      </c>
      <c r="Y3911" s="1" t="s">
        <v>1714</v>
      </c>
      <c r="Z3911" s="1" t="s">
        <v>9033</v>
      </c>
      <c r="AC3911" s="1">
        <v>50</v>
      </c>
      <c r="AD3911" s="1" t="s">
        <v>782</v>
      </c>
      <c r="AE3911" s="1" t="s">
        <v>9814</v>
      </c>
      <c r="AJ3911" s="1" t="s">
        <v>17</v>
      </c>
      <c r="AK3911" s="1" t="s">
        <v>9936</v>
      </c>
      <c r="AL3911" s="1" t="s">
        <v>828</v>
      </c>
      <c r="AM3911" s="1" t="s">
        <v>9963</v>
      </c>
      <c r="AT3911" s="1" t="s">
        <v>259</v>
      </c>
      <c r="AU3911" s="1" t="s">
        <v>13350</v>
      </c>
      <c r="AV3911" s="1" t="s">
        <v>510</v>
      </c>
      <c r="AW3911" s="1" t="s">
        <v>8149</v>
      </c>
      <c r="BI3911" s="1" t="s">
        <v>1183</v>
      </c>
      <c r="BJ3911" s="1" t="s">
        <v>10302</v>
      </c>
      <c r="BK3911" s="1" t="s">
        <v>259</v>
      </c>
      <c r="BL3911" s="1" t="s">
        <v>13516</v>
      </c>
      <c r="BM3911" s="1" t="s">
        <v>1175</v>
      </c>
      <c r="BN3911" s="1" t="s">
        <v>9218</v>
      </c>
      <c r="BO3911" s="1" t="s">
        <v>46</v>
      </c>
      <c r="BP3911" s="1" t="s">
        <v>7417</v>
      </c>
      <c r="BQ3911" s="1" t="s">
        <v>6059</v>
      </c>
      <c r="BR3911" s="1" t="s">
        <v>13935</v>
      </c>
      <c r="BS3911" s="1" t="s">
        <v>360</v>
      </c>
      <c r="BT3911" s="1" t="s">
        <v>9928</v>
      </c>
      <c r="BU3911" s="1" t="s">
        <v>16130</v>
      </c>
    </row>
    <row r="3912" spans="1:73" ht="13.5" customHeight="1">
      <c r="A3912" s="4" t="str">
        <f t="shared" si="118"/>
        <v>1702_각남면_0148</v>
      </c>
      <c r="B3912" s="1">
        <v>1702</v>
      </c>
      <c r="C3912" s="1" t="s">
        <v>12741</v>
      </c>
      <c r="D3912" s="1" t="s">
        <v>12742</v>
      </c>
      <c r="E3912" s="1">
        <v>3911</v>
      </c>
      <c r="F3912" s="1">
        <v>15</v>
      </c>
      <c r="G3912" s="1" t="s">
        <v>5877</v>
      </c>
      <c r="H3912" s="1" t="s">
        <v>7065</v>
      </c>
      <c r="I3912" s="1">
        <v>7</v>
      </c>
      <c r="L3912" s="1">
        <v>3</v>
      </c>
      <c r="M3912" s="1" t="s">
        <v>6832</v>
      </c>
      <c r="N3912" s="1" t="s">
        <v>14024</v>
      </c>
      <c r="S3912" s="1" t="s">
        <v>49</v>
      </c>
      <c r="T3912" s="1" t="s">
        <v>2878</v>
      </c>
      <c r="W3912" s="1" t="s">
        <v>155</v>
      </c>
      <c r="X3912" s="1" t="s">
        <v>7753</v>
      </c>
      <c r="Y3912" s="1" t="s">
        <v>88</v>
      </c>
      <c r="Z3912" s="1" t="s">
        <v>7814</v>
      </c>
      <c r="AC3912" s="1">
        <v>51</v>
      </c>
      <c r="AD3912" s="1" t="s">
        <v>593</v>
      </c>
      <c r="AE3912" s="1" t="s">
        <v>9808</v>
      </c>
      <c r="AF3912" s="1" t="s">
        <v>100</v>
      </c>
      <c r="AG3912" s="1" t="s">
        <v>9819</v>
      </c>
      <c r="AJ3912" s="1" t="s">
        <v>17</v>
      </c>
      <c r="AK3912" s="1" t="s">
        <v>9936</v>
      </c>
      <c r="AL3912" s="1" t="s">
        <v>399</v>
      </c>
      <c r="AM3912" s="1" t="s">
        <v>9937</v>
      </c>
      <c r="AT3912" s="1" t="s">
        <v>3158</v>
      </c>
      <c r="AU3912" s="1" t="s">
        <v>10219</v>
      </c>
      <c r="AV3912" s="1" t="s">
        <v>6060</v>
      </c>
      <c r="AW3912" s="1" t="s">
        <v>10818</v>
      </c>
      <c r="BG3912" s="1" t="s">
        <v>187</v>
      </c>
      <c r="BH3912" s="1" t="s">
        <v>10063</v>
      </c>
      <c r="BI3912" s="1" t="s">
        <v>5263</v>
      </c>
      <c r="BJ3912" s="1" t="s">
        <v>11453</v>
      </c>
      <c r="BK3912" s="1" t="s">
        <v>685</v>
      </c>
      <c r="BL3912" s="1" t="s">
        <v>13520</v>
      </c>
      <c r="BM3912" s="1" t="s">
        <v>3376</v>
      </c>
      <c r="BN3912" s="1" t="s">
        <v>8983</v>
      </c>
      <c r="BO3912" s="1" t="s">
        <v>46</v>
      </c>
      <c r="BP3912" s="1" t="s">
        <v>7417</v>
      </c>
      <c r="BQ3912" s="1" t="s">
        <v>6061</v>
      </c>
      <c r="BR3912" s="1" t="s">
        <v>12559</v>
      </c>
      <c r="BS3912" s="1" t="s">
        <v>97</v>
      </c>
      <c r="BT3912" s="1" t="s">
        <v>9880</v>
      </c>
    </row>
    <row r="3913" spans="1:73" ht="13.5" customHeight="1">
      <c r="A3913" s="4" t="str">
        <f t="shared" si="118"/>
        <v>1702_각남면_0148</v>
      </c>
      <c r="B3913" s="1">
        <v>1702</v>
      </c>
      <c r="C3913" s="1" t="s">
        <v>12741</v>
      </c>
      <c r="D3913" s="1" t="s">
        <v>12742</v>
      </c>
      <c r="E3913" s="1">
        <v>3912</v>
      </c>
      <c r="F3913" s="1">
        <v>15</v>
      </c>
      <c r="G3913" s="1" t="s">
        <v>5877</v>
      </c>
      <c r="H3913" s="1" t="s">
        <v>7065</v>
      </c>
      <c r="I3913" s="1">
        <v>7</v>
      </c>
      <c r="L3913" s="1">
        <v>3</v>
      </c>
      <c r="M3913" s="1" t="s">
        <v>6832</v>
      </c>
      <c r="N3913" s="1" t="s">
        <v>14024</v>
      </c>
      <c r="S3913" s="1" t="s">
        <v>367</v>
      </c>
      <c r="T3913" s="1" t="s">
        <v>12826</v>
      </c>
      <c r="U3913" s="1" t="s">
        <v>259</v>
      </c>
      <c r="V3913" s="1" t="s">
        <v>7236</v>
      </c>
      <c r="Y3913" s="1" t="s">
        <v>510</v>
      </c>
      <c r="Z3913" s="1" t="s">
        <v>8149</v>
      </c>
      <c r="AC3913" s="1">
        <v>87</v>
      </c>
      <c r="AD3913" s="1" t="s">
        <v>483</v>
      </c>
      <c r="AE3913" s="1" t="s">
        <v>9497</v>
      </c>
    </row>
    <row r="3914" spans="1:73" ht="13.5" customHeight="1">
      <c r="A3914" s="4" t="str">
        <f t="shared" si="118"/>
        <v>1702_각남면_0148</v>
      </c>
      <c r="B3914" s="1">
        <v>1702</v>
      </c>
      <c r="C3914" s="1" t="s">
        <v>12741</v>
      </c>
      <c r="D3914" s="1" t="s">
        <v>12742</v>
      </c>
      <c r="E3914" s="1">
        <v>3913</v>
      </c>
      <c r="F3914" s="1">
        <v>15</v>
      </c>
      <c r="G3914" s="1" t="s">
        <v>5877</v>
      </c>
      <c r="H3914" s="1" t="s">
        <v>7065</v>
      </c>
      <c r="I3914" s="1">
        <v>7</v>
      </c>
      <c r="L3914" s="1">
        <v>3</v>
      </c>
      <c r="M3914" s="1" t="s">
        <v>6832</v>
      </c>
      <c r="N3914" s="1" t="s">
        <v>14024</v>
      </c>
      <c r="S3914" s="1" t="s">
        <v>280</v>
      </c>
      <c r="T3914" s="1" t="s">
        <v>7228</v>
      </c>
      <c r="U3914" s="1" t="s">
        <v>128</v>
      </c>
      <c r="V3914" s="1" t="s">
        <v>7236</v>
      </c>
      <c r="W3914" s="1" t="s">
        <v>6062</v>
      </c>
      <c r="X3914" s="1" t="s">
        <v>12979</v>
      </c>
      <c r="Y3914" s="1" t="s">
        <v>904</v>
      </c>
      <c r="Z3914" s="1" t="s">
        <v>8001</v>
      </c>
      <c r="AC3914" s="1">
        <v>73</v>
      </c>
      <c r="AD3914" s="1" t="s">
        <v>717</v>
      </c>
      <c r="AE3914" s="1" t="s">
        <v>9812</v>
      </c>
      <c r="BU3914" s="1" t="s">
        <v>16131</v>
      </c>
    </row>
    <row r="3915" spans="1:73" ht="13.5" customHeight="1">
      <c r="A3915" s="4" t="str">
        <f t="shared" si="118"/>
        <v>1702_각남면_0148</v>
      </c>
      <c r="B3915" s="1">
        <v>1702</v>
      </c>
      <c r="C3915" s="1" t="s">
        <v>12741</v>
      </c>
      <c r="D3915" s="1" t="s">
        <v>12742</v>
      </c>
      <c r="E3915" s="1">
        <v>3914</v>
      </c>
      <c r="F3915" s="1">
        <v>15</v>
      </c>
      <c r="G3915" s="1" t="s">
        <v>5877</v>
      </c>
      <c r="H3915" s="1" t="s">
        <v>7065</v>
      </c>
      <c r="I3915" s="1">
        <v>7</v>
      </c>
      <c r="L3915" s="1">
        <v>3</v>
      </c>
      <c r="M3915" s="1" t="s">
        <v>6832</v>
      </c>
      <c r="N3915" s="1" t="s">
        <v>14024</v>
      </c>
      <c r="S3915" s="1" t="s">
        <v>117</v>
      </c>
      <c r="T3915" s="1" t="s">
        <v>7223</v>
      </c>
      <c r="U3915" s="1" t="s">
        <v>50</v>
      </c>
      <c r="V3915" s="1" t="s">
        <v>7304</v>
      </c>
      <c r="Y3915" s="1" t="s">
        <v>3581</v>
      </c>
      <c r="Z3915" s="1" t="s">
        <v>8714</v>
      </c>
      <c r="AC3915" s="1">
        <v>28</v>
      </c>
      <c r="AD3915" s="1" t="s">
        <v>650</v>
      </c>
      <c r="AE3915" s="1" t="s">
        <v>9810</v>
      </c>
    </row>
    <row r="3916" spans="1:73" ht="13.5" customHeight="1">
      <c r="A3916" s="4" t="str">
        <f t="shared" si="118"/>
        <v>1702_각남면_0148</v>
      </c>
      <c r="B3916" s="1">
        <v>1702</v>
      </c>
      <c r="C3916" s="1" t="s">
        <v>12741</v>
      </c>
      <c r="D3916" s="1" t="s">
        <v>12742</v>
      </c>
      <c r="E3916" s="1">
        <v>3915</v>
      </c>
      <c r="F3916" s="1">
        <v>15</v>
      </c>
      <c r="G3916" s="1" t="s">
        <v>5877</v>
      </c>
      <c r="H3916" s="1" t="s">
        <v>7065</v>
      </c>
      <c r="I3916" s="1">
        <v>7</v>
      </c>
      <c r="L3916" s="1">
        <v>3</v>
      </c>
      <c r="M3916" s="1" t="s">
        <v>6832</v>
      </c>
      <c r="N3916" s="1" t="s">
        <v>14024</v>
      </c>
      <c r="S3916" s="1" t="s">
        <v>68</v>
      </c>
      <c r="T3916" s="1" t="s">
        <v>7222</v>
      </c>
      <c r="U3916" s="1" t="s">
        <v>5999</v>
      </c>
      <c r="V3916" s="1" t="s">
        <v>7673</v>
      </c>
      <c r="Y3916" s="1" t="s">
        <v>15983</v>
      </c>
      <c r="Z3916" s="1" t="s">
        <v>9490</v>
      </c>
      <c r="AC3916" s="1">
        <v>22</v>
      </c>
      <c r="AD3916" s="1" t="s">
        <v>465</v>
      </c>
      <c r="AE3916" s="1" t="s">
        <v>9802</v>
      </c>
      <c r="AF3916" s="1" t="s">
        <v>100</v>
      </c>
      <c r="AG3916" s="1" t="s">
        <v>9819</v>
      </c>
      <c r="AN3916" s="1" t="s">
        <v>893</v>
      </c>
      <c r="AO3916" s="1" t="s">
        <v>9946</v>
      </c>
      <c r="AR3916" s="1" t="s">
        <v>6063</v>
      </c>
      <c r="AS3916" s="1" t="s">
        <v>10163</v>
      </c>
    </row>
    <row r="3917" spans="1:73" ht="13.5" customHeight="1">
      <c r="A3917" s="4" t="str">
        <f t="shared" si="118"/>
        <v>1702_각남면_0148</v>
      </c>
      <c r="B3917" s="1">
        <v>1702</v>
      </c>
      <c r="C3917" s="1" t="s">
        <v>12741</v>
      </c>
      <c r="D3917" s="1" t="s">
        <v>12742</v>
      </c>
      <c r="E3917" s="1">
        <v>3916</v>
      </c>
      <c r="F3917" s="1">
        <v>15</v>
      </c>
      <c r="G3917" s="1" t="s">
        <v>5877</v>
      </c>
      <c r="H3917" s="1" t="s">
        <v>7065</v>
      </c>
      <c r="I3917" s="1">
        <v>7</v>
      </c>
      <c r="L3917" s="1">
        <v>4</v>
      </c>
      <c r="M3917" s="1" t="s">
        <v>15318</v>
      </c>
      <c r="N3917" s="1" t="s">
        <v>8286</v>
      </c>
      <c r="T3917" s="1" t="s">
        <v>14194</v>
      </c>
      <c r="U3917" s="1" t="s">
        <v>6064</v>
      </c>
      <c r="V3917" s="1" t="s">
        <v>7675</v>
      </c>
      <c r="Y3917" s="1" t="s">
        <v>15318</v>
      </c>
      <c r="Z3917" s="1" t="s">
        <v>8286</v>
      </c>
      <c r="AC3917" s="1">
        <v>36</v>
      </c>
      <c r="AD3917" s="1" t="s">
        <v>289</v>
      </c>
      <c r="AE3917" s="1" t="s">
        <v>9790</v>
      </c>
      <c r="AJ3917" s="1" t="s">
        <v>17</v>
      </c>
      <c r="AK3917" s="1" t="s">
        <v>9936</v>
      </c>
      <c r="AL3917" s="1" t="s">
        <v>6065</v>
      </c>
      <c r="AM3917" s="1" t="s">
        <v>10041</v>
      </c>
      <c r="AN3917" s="1" t="s">
        <v>360</v>
      </c>
      <c r="AO3917" s="1" t="s">
        <v>9928</v>
      </c>
      <c r="AP3917" s="1" t="s">
        <v>15796</v>
      </c>
      <c r="AQ3917" s="1" t="s">
        <v>7304</v>
      </c>
      <c r="AR3917" s="1" t="s">
        <v>4756</v>
      </c>
      <c r="AS3917" s="1" t="s">
        <v>9090</v>
      </c>
      <c r="AT3917" s="1" t="s">
        <v>259</v>
      </c>
      <c r="AU3917" s="1" t="s">
        <v>13350</v>
      </c>
      <c r="AV3917" s="1" t="s">
        <v>510</v>
      </c>
      <c r="AW3917" s="1" t="s">
        <v>8149</v>
      </c>
      <c r="BB3917" s="1" t="s">
        <v>141</v>
      </c>
      <c r="BC3917" s="1" t="s">
        <v>7634</v>
      </c>
      <c r="BD3917" s="1" t="s">
        <v>904</v>
      </c>
      <c r="BE3917" s="1" t="s">
        <v>8001</v>
      </c>
      <c r="BG3917" s="1" t="s">
        <v>57</v>
      </c>
      <c r="BH3917" s="1" t="s">
        <v>7320</v>
      </c>
      <c r="BI3917" s="1" t="s">
        <v>531</v>
      </c>
      <c r="BJ3917" s="1" t="s">
        <v>10302</v>
      </c>
      <c r="BK3917" s="1" t="s">
        <v>57</v>
      </c>
      <c r="BL3917" s="1" t="s">
        <v>7320</v>
      </c>
      <c r="BM3917" s="1" t="s">
        <v>1175</v>
      </c>
      <c r="BN3917" s="1" t="s">
        <v>9218</v>
      </c>
      <c r="BO3917" s="1" t="s">
        <v>57</v>
      </c>
      <c r="BP3917" s="1" t="s">
        <v>7320</v>
      </c>
      <c r="BQ3917" s="1" t="s">
        <v>1964</v>
      </c>
      <c r="BR3917" s="1" t="s">
        <v>8752</v>
      </c>
      <c r="BS3917" s="1" t="s">
        <v>360</v>
      </c>
      <c r="BT3917" s="1" t="s">
        <v>9928</v>
      </c>
    </row>
    <row r="3918" spans="1:73" ht="13.5" customHeight="1">
      <c r="A3918" s="4" t="str">
        <f t="shared" si="118"/>
        <v>1702_각남면_0148</v>
      </c>
      <c r="B3918" s="1">
        <v>1702</v>
      </c>
      <c r="C3918" s="1" t="s">
        <v>12741</v>
      </c>
      <c r="D3918" s="1" t="s">
        <v>12742</v>
      </c>
      <c r="E3918" s="1">
        <v>3917</v>
      </c>
      <c r="F3918" s="1">
        <v>15</v>
      </c>
      <c r="G3918" s="1" t="s">
        <v>5877</v>
      </c>
      <c r="H3918" s="1" t="s">
        <v>7065</v>
      </c>
      <c r="I3918" s="1">
        <v>7</v>
      </c>
      <c r="L3918" s="1">
        <v>4</v>
      </c>
      <c r="M3918" s="1" t="s">
        <v>15840</v>
      </c>
      <c r="N3918" s="1" t="s">
        <v>8286</v>
      </c>
      <c r="S3918" s="1" t="s">
        <v>49</v>
      </c>
      <c r="T3918" s="1" t="s">
        <v>2878</v>
      </c>
      <c r="U3918" s="1" t="s">
        <v>50</v>
      </c>
      <c r="V3918" s="1" t="s">
        <v>7304</v>
      </c>
      <c r="Y3918" s="1" t="s">
        <v>1482</v>
      </c>
      <c r="Z3918" s="1" t="s">
        <v>8148</v>
      </c>
      <c r="AF3918" s="1" t="s">
        <v>239</v>
      </c>
      <c r="AG3918" s="1" t="s">
        <v>9824</v>
      </c>
    </row>
    <row r="3919" spans="1:73" ht="13.5" customHeight="1">
      <c r="A3919" s="4" t="str">
        <f t="shared" si="118"/>
        <v>1702_각남면_0148</v>
      </c>
      <c r="B3919" s="1">
        <v>1702</v>
      </c>
      <c r="C3919" s="1" t="s">
        <v>12741</v>
      </c>
      <c r="D3919" s="1" t="s">
        <v>12742</v>
      </c>
      <c r="E3919" s="1">
        <v>3918</v>
      </c>
      <c r="F3919" s="1">
        <v>15</v>
      </c>
      <c r="G3919" s="1" t="s">
        <v>5877</v>
      </c>
      <c r="H3919" s="1" t="s">
        <v>7065</v>
      </c>
      <c r="I3919" s="1">
        <v>7</v>
      </c>
      <c r="L3919" s="1">
        <v>4</v>
      </c>
      <c r="M3919" s="1" t="s">
        <v>15840</v>
      </c>
      <c r="N3919" s="1" t="s">
        <v>8286</v>
      </c>
      <c r="S3919" s="1" t="s">
        <v>68</v>
      </c>
      <c r="T3919" s="1" t="s">
        <v>7222</v>
      </c>
      <c r="Y3919" s="1" t="s">
        <v>5655</v>
      </c>
      <c r="Z3919" s="1" t="s">
        <v>9377</v>
      </c>
      <c r="AC3919" s="1">
        <v>15</v>
      </c>
      <c r="AD3919" s="1" t="s">
        <v>70</v>
      </c>
      <c r="AE3919" s="1" t="s">
        <v>9764</v>
      </c>
    </row>
    <row r="3920" spans="1:73" ht="13.5" customHeight="1">
      <c r="A3920" s="4" t="str">
        <f t="shared" si="118"/>
        <v>1702_각남면_0148</v>
      </c>
      <c r="B3920" s="1">
        <v>1702</v>
      </c>
      <c r="C3920" s="1" t="s">
        <v>12741</v>
      </c>
      <c r="D3920" s="1" t="s">
        <v>12742</v>
      </c>
      <c r="E3920" s="1">
        <v>3919</v>
      </c>
      <c r="F3920" s="1">
        <v>15</v>
      </c>
      <c r="G3920" s="1" t="s">
        <v>5877</v>
      </c>
      <c r="H3920" s="1" t="s">
        <v>7065</v>
      </c>
      <c r="I3920" s="1">
        <v>7</v>
      </c>
      <c r="L3920" s="1">
        <v>4</v>
      </c>
      <c r="M3920" s="1" t="s">
        <v>15840</v>
      </c>
      <c r="N3920" s="1" t="s">
        <v>8286</v>
      </c>
      <c r="S3920" s="1" t="s">
        <v>494</v>
      </c>
      <c r="T3920" s="1" t="s">
        <v>7234</v>
      </c>
      <c r="Y3920" s="1" t="s">
        <v>994</v>
      </c>
      <c r="Z3920" s="1" t="s">
        <v>8173</v>
      </c>
      <c r="AC3920" s="1">
        <v>51</v>
      </c>
      <c r="AD3920" s="1" t="s">
        <v>593</v>
      </c>
      <c r="AE3920" s="1" t="s">
        <v>9808</v>
      </c>
    </row>
    <row r="3921" spans="1:72" ht="13.5" customHeight="1">
      <c r="A3921" s="4" t="str">
        <f t="shared" si="118"/>
        <v>1702_각남면_0148</v>
      </c>
      <c r="B3921" s="1">
        <v>1702</v>
      </c>
      <c r="C3921" s="1" t="s">
        <v>12741</v>
      </c>
      <c r="D3921" s="1" t="s">
        <v>12742</v>
      </c>
      <c r="E3921" s="1">
        <v>3920</v>
      </c>
      <c r="F3921" s="1">
        <v>15</v>
      </c>
      <c r="G3921" s="1" t="s">
        <v>5877</v>
      </c>
      <c r="H3921" s="1" t="s">
        <v>7065</v>
      </c>
      <c r="I3921" s="1">
        <v>7</v>
      </c>
      <c r="L3921" s="1">
        <v>4</v>
      </c>
      <c r="M3921" s="1" t="s">
        <v>15840</v>
      </c>
      <c r="N3921" s="1" t="s">
        <v>8286</v>
      </c>
      <c r="S3921" s="1" t="s">
        <v>1476</v>
      </c>
      <c r="T3921" s="1" t="s">
        <v>7240</v>
      </c>
      <c r="U3921" s="1" t="s">
        <v>6066</v>
      </c>
      <c r="V3921" s="1" t="s">
        <v>7676</v>
      </c>
      <c r="Y3921" s="1" t="s">
        <v>6067</v>
      </c>
      <c r="Z3921" s="1" t="s">
        <v>9491</v>
      </c>
      <c r="AC3921" s="1">
        <v>20</v>
      </c>
      <c r="AD3921" s="1" t="s">
        <v>263</v>
      </c>
      <c r="AE3921" s="1" t="s">
        <v>9787</v>
      </c>
    </row>
    <row r="3922" spans="1:72" ht="13.5" customHeight="1">
      <c r="A3922" s="4" t="str">
        <f t="shared" si="118"/>
        <v>1702_각남면_0148</v>
      </c>
      <c r="B3922" s="1">
        <v>1702</v>
      </c>
      <c r="C3922" s="1" t="s">
        <v>12741</v>
      </c>
      <c r="D3922" s="1" t="s">
        <v>12742</v>
      </c>
      <c r="E3922" s="1">
        <v>3921</v>
      </c>
      <c r="F3922" s="1">
        <v>15</v>
      </c>
      <c r="G3922" s="1" t="s">
        <v>5877</v>
      </c>
      <c r="H3922" s="1" t="s">
        <v>7065</v>
      </c>
      <c r="I3922" s="1">
        <v>7</v>
      </c>
      <c r="L3922" s="1">
        <v>4</v>
      </c>
      <c r="M3922" s="1" t="s">
        <v>15840</v>
      </c>
      <c r="N3922" s="1" t="s">
        <v>8286</v>
      </c>
      <c r="S3922" s="1" t="s">
        <v>68</v>
      </c>
      <c r="T3922" s="1" t="s">
        <v>7222</v>
      </c>
      <c r="Y3922" s="1" t="s">
        <v>6068</v>
      </c>
      <c r="Z3922" s="1" t="s">
        <v>9492</v>
      </c>
      <c r="AF3922" s="1" t="s">
        <v>239</v>
      </c>
      <c r="AG3922" s="1" t="s">
        <v>9824</v>
      </c>
    </row>
    <row r="3923" spans="1:72" ht="13.5" customHeight="1">
      <c r="A3923" s="4" t="str">
        <f t="shared" si="118"/>
        <v>1702_각남면_0148</v>
      </c>
      <c r="B3923" s="1">
        <v>1702</v>
      </c>
      <c r="C3923" s="1" t="s">
        <v>12741</v>
      </c>
      <c r="D3923" s="1" t="s">
        <v>12742</v>
      </c>
      <c r="E3923" s="1">
        <v>3922</v>
      </c>
      <c r="F3923" s="1">
        <v>15</v>
      </c>
      <c r="G3923" s="1" t="s">
        <v>5877</v>
      </c>
      <c r="H3923" s="1" t="s">
        <v>7065</v>
      </c>
      <c r="I3923" s="1">
        <v>7</v>
      </c>
      <c r="L3923" s="1">
        <v>5</v>
      </c>
      <c r="M3923" s="1" t="s">
        <v>15223</v>
      </c>
      <c r="N3923" s="1" t="s">
        <v>15224</v>
      </c>
      <c r="T3923" s="1" t="s">
        <v>14194</v>
      </c>
      <c r="U3923" s="1" t="s">
        <v>1187</v>
      </c>
      <c r="V3923" s="1" t="s">
        <v>7385</v>
      </c>
      <c r="W3923" s="1" t="s">
        <v>155</v>
      </c>
      <c r="X3923" s="1" t="s">
        <v>7753</v>
      </c>
      <c r="Y3923" s="1" t="s">
        <v>6069</v>
      </c>
      <c r="Z3923" s="1" t="s">
        <v>9493</v>
      </c>
      <c r="AC3923" s="1">
        <v>24</v>
      </c>
      <c r="AD3923" s="1" t="s">
        <v>337</v>
      </c>
      <c r="AE3923" s="1" t="s">
        <v>9796</v>
      </c>
      <c r="AJ3923" s="1" t="s">
        <v>17</v>
      </c>
      <c r="AK3923" s="1" t="s">
        <v>9936</v>
      </c>
      <c r="AL3923" s="1" t="s">
        <v>399</v>
      </c>
      <c r="AM3923" s="1" t="s">
        <v>9937</v>
      </c>
      <c r="AT3923" s="1" t="s">
        <v>189</v>
      </c>
      <c r="AU3923" s="1" t="s">
        <v>7414</v>
      </c>
      <c r="AV3923" s="1" t="s">
        <v>2005</v>
      </c>
      <c r="AW3923" s="1" t="s">
        <v>9494</v>
      </c>
      <c r="BG3923" s="1" t="s">
        <v>363</v>
      </c>
      <c r="BH3923" s="1" t="s">
        <v>7491</v>
      </c>
      <c r="BI3923" s="1" t="s">
        <v>5420</v>
      </c>
      <c r="BJ3923" s="1" t="s">
        <v>10777</v>
      </c>
      <c r="BK3923" s="1" t="s">
        <v>46</v>
      </c>
      <c r="BL3923" s="1" t="s">
        <v>7417</v>
      </c>
      <c r="BM3923" s="1" t="s">
        <v>5421</v>
      </c>
      <c r="BN3923" s="1" t="s">
        <v>11428</v>
      </c>
      <c r="BO3923" s="1" t="s">
        <v>42</v>
      </c>
      <c r="BP3923" s="1" t="s">
        <v>7418</v>
      </c>
      <c r="BQ3923" s="1" t="s">
        <v>6070</v>
      </c>
      <c r="BR3923" s="1" t="s">
        <v>13965</v>
      </c>
      <c r="BS3923" s="1" t="s">
        <v>149</v>
      </c>
      <c r="BT3923" s="1" t="s">
        <v>9962</v>
      </c>
    </row>
    <row r="3924" spans="1:72" ht="13.5" customHeight="1">
      <c r="A3924" s="4" t="str">
        <f t="shared" si="118"/>
        <v>1702_각남면_0148</v>
      </c>
      <c r="B3924" s="1">
        <v>1702</v>
      </c>
      <c r="C3924" s="1" t="s">
        <v>12741</v>
      </c>
      <c r="D3924" s="1" t="s">
        <v>12742</v>
      </c>
      <c r="E3924" s="1">
        <v>3923</v>
      </c>
      <c r="F3924" s="1">
        <v>15</v>
      </c>
      <c r="G3924" s="1" t="s">
        <v>5877</v>
      </c>
      <c r="H3924" s="1" t="s">
        <v>7065</v>
      </c>
      <c r="I3924" s="1">
        <v>7</v>
      </c>
      <c r="L3924" s="1">
        <v>5</v>
      </c>
      <c r="M3924" s="1" t="s">
        <v>15223</v>
      </c>
      <c r="N3924" s="1" t="s">
        <v>15224</v>
      </c>
      <c r="S3924" s="1" t="s">
        <v>49</v>
      </c>
      <c r="T3924" s="1" t="s">
        <v>2878</v>
      </c>
      <c r="W3924" s="1" t="s">
        <v>5155</v>
      </c>
      <c r="X3924" s="1" t="s">
        <v>12977</v>
      </c>
      <c r="Y3924" s="1" t="s">
        <v>88</v>
      </c>
      <c r="Z3924" s="1" t="s">
        <v>7814</v>
      </c>
      <c r="AC3924" s="1">
        <v>29</v>
      </c>
      <c r="AD3924" s="1" t="s">
        <v>232</v>
      </c>
      <c r="AE3924" s="1" t="s">
        <v>9785</v>
      </c>
      <c r="AJ3924" s="1" t="s">
        <v>17</v>
      </c>
      <c r="AK3924" s="1" t="s">
        <v>9936</v>
      </c>
      <c r="AL3924" s="1" t="s">
        <v>1062</v>
      </c>
      <c r="AM3924" s="1" t="s">
        <v>10031</v>
      </c>
      <c r="AT3924" s="1" t="s">
        <v>46</v>
      </c>
      <c r="AU3924" s="1" t="s">
        <v>7417</v>
      </c>
      <c r="AV3924" s="1" t="s">
        <v>1518</v>
      </c>
      <c r="AW3924" s="1" t="s">
        <v>9518</v>
      </c>
      <c r="BG3924" s="1" t="s">
        <v>46</v>
      </c>
      <c r="BH3924" s="1" t="s">
        <v>7417</v>
      </c>
      <c r="BI3924" s="1" t="s">
        <v>755</v>
      </c>
      <c r="BJ3924" s="1" t="s">
        <v>8749</v>
      </c>
      <c r="BK3924" s="1" t="s">
        <v>46</v>
      </c>
      <c r="BL3924" s="1" t="s">
        <v>7417</v>
      </c>
      <c r="BM3924" s="1" t="s">
        <v>6071</v>
      </c>
      <c r="BN3924" s="1" t="s">
        <v>11456</v>
      </c>
      <c r="BO3924" s="1" t="s">
        <v>46</v>
      </c>
      <c r="BP3924" s="1" t="s">
        <v>7417</v>
      </c>
      <c r="BQ3924" s="1" t="s">
        <v>6072</v>
      </c>
      <c r="BR3924" s="1" t="s">
        <v>12560</v>
      </c>
      <c r="BS3924" s="1" t="s">
        <v>597</v>
      </c>
      <c r="BT3924" s="1" t="s">
        <v>10004</v>
      </c>
    </row>
    <row r="3925" spans="1:72" ht="13.5" customHeight="1">
      <c r="A3925" s="4" t="str">
        <f t="shared" si="118"/>
        <v>1702_각남면_0148</v>
      </c>
      <c r="B3925" s="1">
        <v>1702</v>
      </c>
      <c r="C3925" s="1" t="s">
        <v>12741</v>
      </c>
      <c r="D3925" s="1" t="s">
        <v>12742</v>
      </c>
      <c r="E3925" s="1">
        <v>3924</v>
      </c>
      <c r="F3925" s="1">
        <v>15</v>
      </c>
      <c r="G3925" s="1" t="s">
        <v>5877</v>
      </c>
      <c r="H3925" s="1" t="s">
        <v>7065</v>
      </c>
      <c r="I3925" s="1">
        <v>7</v>
      </c>
      <c r="L3925" s="1">
        <v>5</v>
      </c>
      <c r="M3925" s="1" t="s">
        <v>15223</v>
      </c>
      <c r="N3925" s="1" t="s">
        <v>15224</v>
      </c>
      <c r="S3925" s="1" t="s">
        <v>367</v>
      </c>
      <c r="T3925" s="1" t="s">
        <v>12826</v>
      </c>
      <c r="U3925" s="1" t="s">
        <v>189</v>
      </c>
      <c r="V3925" s="1" t="s">
        <v>7414</v>
      </c>
      <c r="Y3925" s="1" t="s">
        <v>2005</v>
      </c>
      <c r="Z3925" s="1" t="s">
        <v>9494</v>
      </c>
      <c r="AC3925" s="1">
        <v>74</v>
      </c>
      <c r="AD3925" s="1" t="s">
        <v>159</v>
      </c>
      <c r="AE3925" s="1" t="s">
        <v>9777</v>
      </c>
    </row>
    <row r="3926" spans="1:72" ht="13.5" customHeight="1">
      <c r="A3926" s="4" t="str">
        <f t="shared" si="118"/>
        <v>1702_각남면_0148</v>
      </c>
      <c r="B3926" s="1">
        <v>1702</v>
      </c>
      <c r="C3926" s="1" t="s">
        <v>12741</v>
      </c>
      <c r="D3926" s="1" t="s">
        <v>12742</v>
      </c>
      <c r="E3926" s="1">
        <v>3925</v>
      </c>
      <c r="F3926" s="1">
        <v>15</v>
      </c>
      <c r="G3926" s="1" t="s">
        <v>5877</v>
      </c>
      <c r="H3926" s="1" t="s">
        <v>7065</v>
      </c>
      <c r="I3926" s="1">
        <v>7</v>
      </c>
      <c r="L3926" s="1">
        <v>5</v>
      </c>
      <c r="M3926" s="1" t="s">
        <v>15223</v>
      </c>
      <c r="N3926" s="1" t="s">
        <v>15224</v>
      </c>
      <c r="S3926" s="1" t="s">
        <v>280</v>
      </c>
      <c r="T3926" s="1" t="s">
        <v>7228</v>
      </c>
      <c r="W3926" s="1" t="s">
        <v>148</v>
      </c>
      <c r="X3926" s="1" t="s">
        <v>11263</v>
      </c>
      <c r="Y3926" s="1" t="s">
        <v>88</v>
      </c>
      <c r="Z3926" s="1" t="s">
        <v>7814</v>
      </c>
      <c r="AF3926" s="1" t="s">
        <v>599</v>
      </c>
      <c r="AG3926" s="1" t="s">
        <v>9829</v>
      </c>
    </row>
    <row r="3927" spans="1:72" ht="13.5" customHeight="1">
      <c r="A3927" s="4" t="str">
        <f t="shared" si="118"/>
        <v>1702_각남면_0148</v>
      </c>
      <c r="B3927" s="1">
        <v>1702</v>
      </c>
      <c r="C3927" s="1" t="s">
        <v>12741</v>
      </c>
      <c r="D3927" s="1" t="s">
        <v>12742</v>
      </c>
      <c r="E3927" s="1">
        <v>3926</v>
      </c>
      <c r="F3927" s="1">
        <v>15</v>
      </c>
      <c r="G3927" s="1" t="s">
        <v>5877</v>
      </c>
      <c r="H3927" s="1" t="s">
        <v>7065</v>
      </c>
      <c r="I3927" s="1">
        <v>7</v>
      </c>
      <c r="L3927" s="1">
        <v>5</v>
      </c>
      <c r="M3927" s="1" t="s">
        <v>15223</v>
      </c>
      <c r="N3927" s="1" t="s">
        <v>15224</v>
      </c>
      <c r="S3927" s="1" t="s">
        <v>6073</v>
      </c>
      <c r="T3927" s="1" t="s">
        <v>7294</v>
      </c>
      <c r="W3927" s="1" t="s">
        <v>118</v>
      </c>
      <c r="X3927" s="1" t="s">
        <v>7751</v>
      </c>
      <c r="Y3927" s="1" t="s">
        <v>88</v>
      </c>
      <c r="Z3927" s="1" t="s">
        <v>7814</v>
      </c>
      <c r="AC3927" s="1">
        <v>52</v>
      </c>
      <c r="AD3927" s="1" t="s">
        <v>162</v>
      </c>
      <c r="AE3927" s="1" t="s">
        <v>9778</v>
      </c>
      <c r="AF3927" s="1" t="s">
        <v>100</v>
      </c>
      <c r="AG3927" s="1" t="s">
        <v>9819</v>
      </c>
    </row>
    <row r="3928" spans="1:72" ht="13.5" customHeight="1">
      <c r="A3928" s="4" t="str">
        <f t="shared" si="118"/>
        <v>1702_각남면_0148</v>
      </c>
      <c r="B3928" s="1">
        <v>1702</v>
      </c>
      <c r="C3928" s="1" t="s">
        <v>12741</v>
      </c>
      <c r="D3928" s="1" t="s">
        <v>12742</v>
      </c>
      <c r="E3928" s="1">
        <v>3927</v>
      </c>
      <c r="F3928" s="1">
        <v>15</v>
      </c>
      <c r="G3928" s="1" t="s">
        <v>5877</v>
      </c>
      <c r="H3928" s="1" t="s">
        <v>7065</v>
      </c>
      <c r="I3928" s="1">
        <v>7</v>
      </c>
      <c r="L3928" s="1">
        <v>5</v>
      </c>
      <c r="M3928" s="1" t="s">
        <v>15223</v>
      </c>
      <c r="N3928" s="1" t="s">
        <v>15224</v>
      </c>
      <c r="S3928" s="1" t="s">
        <v>461</v>
      </c>
      <c r="T3928" s="1" t="s">
        <v>7233</v>
      </c>
      <c r="U3928" s="1" t="s">
        <v>746</v>
      </c>
      <c r="V3928" s="1" t="s">
        <v>7358</v>
      </c>
      <c r="W3928" s="1" t="s">
        <v>155</v>
      </c>
      <c r="X3928" s="1" t="s">
        <v>7753</v>
      </c>
      <c r="Y3928" s="1" t="s">
        <v>766</v>
      </c>
      <c r="Z3928" s="1" t="s">
        <v>7965</v>
      </c>
      <c r="AF3928" s="1" t="s">
        <v>741</v>
      </c>
      <c r="AG3928" s="1" t="s">
        <v>9820</v>
      </c>
      <c r="AH3928" s="1" t="s">
        <v>6074</v>
      </c>
      <c r="AI3928" s="1" t="s">
        <v>9975</v>
      </c>
    </row>
    <row r="3929" spans="1:72" ht="13.5" customHeight="1">
      <c r="A3929" s="4" t="str">
        <f t="shared" ref="A3929:A3960" si="119">HYPERLINK("http://kyu.snu.ac.kr/sdhj/index.jsp?type=hj/GK14658_00IH_0001_0149.jpg","1702_각남면_0149")</f>
        <v>1702_각남면_0149</v>
      </c>
      <c r="B3929" s="1">
        <v>1702</v>
      </c>
      <c r="C3929" s="1" t="s">
        <v>12741</v>
      </c>
      <c r="D3929" s="1" t="s">
        <v>12742</v>
      </c>
      <c r="E3929" s="1">
        <v>3928</v>
      </c>
      <c r="F3929" s="1">
        <v>15</v>
      </c>
      <c r="G3929" s="1" t="s">
        <v>5877</v>
      </c>
      <c r="H3929" s="1" t="s">
        <v>7065</v>
      </c>
      <c r="I3929" s="1">
        <v>7</v>
      </c>
      <c r="L3929" s="1">
        <v>5</v>
      </c>
      <c r="M3929" s="1" t="s">
        <v>15223</v>
      </c>
      <c r="N3929" s="1" t="s">
        <v>15224</v>
      </c>
      <c r="S3929" s="1" t="s">
        <v>68</v>
      </c>
      <c r="T3929" s="1" t="s">
        <v>7222</v>
      </c>
      <c r="Y3929" s="1" t="s">
        <v>6075</v>
      </c>
      <c r="Z3929" s="1" t="s">
        <v>9495</v>
      </c>
      <c r="AC3929" s="1">
        <v>2</v>
      </c>
      <c r="AD3929" s="1" t="s">
        <v>99</v>
      </c>
      <c r="AE3929" s="1" t="s">
        <v>9768</v>
      </c>
      <c r="AF3929" s="1" t="s">
        <v>100</v>
      </c>
      <c r="AG3929" s="1" t="s">
        <v>9819</v>
      </c>
    </row>
    <row r="3930" spans="1:72" ht="13.5" customHeight="1">
      <c r="A3930" s="4" t="str">
        <f t="shared" si="119"/>
        <v>1702_각남면_0149</v>
      </c>
      <c r="B3930" s="1">
        <v>1702</v>
      </c>
      <c r="C3930" s="1" t="s">
        <v>12741</v>
      </c>
      <c r="D3930" s="1" t="s">
        <v>12742</v>
      </c>
      <c r="E3930" s="1">
        <v>3929</v>
      </c>
      <c r="F3930" s="1">
        <v>15</v>
      </c>
      <c r="G3930" s="1" t="s">
        <v>5877</v>
      </c>
      <c r="H3930" s="1" t="s">
        <v>7065</v>
      </c>
      <c r="I3930" s="1">
        <v>7</v>
      </c>
      <c r="L3930" s="1">
        <v>5</v>
      </c>
      <c r="M3930" s="1" t="s">
        <v>15223</v>
      </c>
      <c r="N3930" s="1" t="s">
        <v>15224</v>
      </c>
      <c r="S3930" s="1" t="s">
        <v>461</v>
      </c>
      <c r="T3930" s="1" t="s">
        <v>7233</v>
      </c>
      <c r="U3930" s="1" t="s">
        <v>476</v>
      </c>
      <c r="V3930" s="1" t="s">
        <v>7338</v>
      </c>
      <c r="W3930" s="1" t="s">
        <v>166</v>
      </c>
      <c r="X3930" s="1" t="s">
        <v>7754</v>
      </c>
      <c r="Y3930" s="1" t="s">
        <v>1578</v>
      </c>
      <c r="Z3930" s="1" t="s">
        <v>9496</v>
      </c>
      <c r="AC3930" s="1">
        <v>67</v>
      </c>
      <c r="AD3930" s="1" t="s">
        <v>74</v>
      </c>
      <c r="AE3930" s="1" t="s">
        <v>9766</v>
      </c>
    </row>
    <row r="3931" spans="1:72" ht="13.5" customHeight="1">
      <c r="A3931" s="4" t="str">
        <f t="shared" si="119"/>
        <v>1702_각남면_0149</v>
      </c>
      <c r="B3931" s="1">
        <v>1702</v>
      </c>
      <c r="C3931" s="1" t="s">
        <v>12741</v>
      </c>
      <c r="D3931" s="1" t="s">
        <v>12742</v>
      </c>
      <c r="E3931" s="1">
        <v>3930</v>
      </c>
      <c r="F3931" s="1">
        <v>15</v>
      </c>
      <c r="G3931" s="1" t="s">
        <v>5877</v>
      </c>
      <c r="H3931" s="1" t="s">
        <v>7065</v>
      </c>
      <c r="I3931" s="1">
        <v>7</v>
      </c>
      <c r="L3931" s="1">
        <v>5</v>
      </c>
      <c r="M3931" s="1" t="s">
        <v>15223</v>
      </c>
      <c r="N3931" s="1" t="s">
        <v>15224</v>
      </c>
      <c r="S3931" s="1" t="s">
        <v>64</v>
      </c>
      <c r="T3931" s="1" t="s">
        <v>7221</v>
      </c>
      <c r="Y3931" s="1" t="s">
        <v>12696</v>
      </c>
      <c r="Z3931" s="1" t="s">
        <v>13096</v>
      </c>
      <c r="AC3931" s="1">
        <v>6</v>
      </c>
      <c r="AD3931" s="1" t="s">
        <v>316</v>
      </c>
      <c r="AE3931" s="1" t="s">
        <v>9794</v>
      </c>
    </row>
    <row r="3932" spans="1:72" ht="13.5" customHeight="1">
      <c r="A3932" s="4" t="str">
        <f t="shared" si="119"/>
        <v>1702_각남면_0149</v>
      </c>
      <c r="B3932" s="1">
        <v>1702</v>
      </c>
      <c r="C3932" s="1" t="s">
        <v>12741</v>
      </c>
      <c r="D3932" s="1" t="s">
        <v>12742</v>
      </c>
      <c r="E3932" s="1">
        <v>3931</v>
      </c>
      <c r="F3932" s="1">
        <v>15</v>
      </c>
      <c r="G3932" s="1" t="s">
        <v>5877</v>
      </c>
      <c r="H3932" s="1" t="s">
        <v>7065</v>
      </c>
      <c r="I3932" s="1">
        <v>7</v>
      </c>
      <c r="L3932" s="1">
        <v>5</v>
      </c>
      <c r="M3932" s="1" t="s">
        <v>15223</v>
      </c>
      <c r="N3932" s="1" t="s">
        <v>15224</v>
      </c>
      <c r="T3932" s="1" t="s">
        <v>15306</v>
      </c>
      <c r="U3932" s="1" t="s">
        <v>143</v>
      </c>
      <c r="V3932" s="1" t="s">
        <v>7311</v>
      </c>
      <c r="Y3932" s="1" t="s">
        <v>2238</v>
      </c>
      <c r="Z3932" s="1" t="s">
        <v>8357</v>
      </c>
      <c r="AC3932" s="1">
        <v>29</v>
      </c>
      <c r="AD3932" s="1" t="s">
        <v>232</v>
      </c>
      <c r="AE3932" s="1" t="s">
        <v>9785</v>
      </c>
      <c r="AF3932" s="1" t="s">
        <v>146</v>
      </c>
      <c r="AG3932" s="1" t="s">
        <v>9822</v>
      </c>
      <c r="AH3932" s="1" t="s">
        <v>1792</v>
      </c>
      <c r="AI3932" s="1" t="s">
        <v>9895</v>
      </c>
      <c r="BB3932" s="1" t="s">
        <v>320</v>
      </c>
      <c r="BC3932" s="1" t="s">
        <v>7378</v>
      </c>
      <c r="BD3932" s="1" t="s">
        <v>1784</v>
      </c>
      <c r="BE3932" s="1" t="s">
        <v>13501</v>
      </c>
      <c r="BF3932" s="1" t="s">
        <v>13511</v>
      </c>
    </row>
    <row r="3933" spans="1:72" ht="13.5" customHeight="1">
      <c r="A3933" s="4" t="str">
        <f t="shared" si="119"/>
        <v>1702_각남면_0149</v>
      </c>
      <c r="B3933" s="1">
        <v>1702</v>
      </c>
      <c r="C3933" s="1" t="s">
        <v>12741</v>
      </c>
      <c r="D3933" s="1" t="s">
        <v>12742</v>
      </c>
      <c r="E3933" s="1">
        <v>3932</v>
      </c>
      <c r="F3933" s="1">
        <v>15</v>
      </c>
      <c r="G3933" s="1" t="s">
        <v>5877</v>
      </c>
      <c r="H3933" s="1" t="s">
        <v>7065</v>
      </c>
      <c r="I3933" s="1">
        <v>7</v>
      </c>
      <c r="L3933" s="1">
        <v>5</v>
      </c>
      <c r="M3933" s="1" t="s">
        <v>15223</v>
      </c>
      <c r="N3933" s="1" t="s">
        <v>15224</v>
      </c>
      <c r="T3933" s="1" t="s">
        <v>15306</v>
      </c>
      <c r="U3933" s="1" t="s">
        <v>130</v>
      </c>
      <c r="V3933" s="1" t="s">
        <v>7309</v>
      </c>
      <c r="Y3933" s="1" t="s">
        <v>483</v>
      </c>
      <c r="Z3933" s="1" t="s">
        <v>9497</v>
      </c>
      <c r="AC3933" s="1">
        <v>27</v>
      </c>
      <c r="AD3933" s="1" t="s">
        <v>483</v>
      </c>
      <c r="AE3933" s="1" t="s">
        <v>9497</v>
      </c>
      <c r="AG3933" s="1" t="s">
        <v>15779</v>
      </c>
      <c r="AI3933" s="1" t="s">
        <v>15781</v>
      </c>
      <c r="BB3933" s="1" t="s">
        <v>320</v>
      </c>
      <c r="BC3933" s="1" t="s">
        <v>7378</v>
      </c>
      <c r="BD3933" s="1" t="s">
        <v>6076</v>
      </c>
      <c r="BE3933" s="1" t="s">
        <v>11026</v>
      </c>
      <c r="BF3933" s="1" t="s">
        <v>13509</v>
      </c>
    </row>
    <row r="3934" spans="1:72" ht="13.5" customHeight="1">
      <c r="A3934" s="4" t="str">
        <f t="shared" si="119"/>
        <v>1702_각남면_0149</v>
      </c>
      <c r="B3934" s="1">
        <v>1702</v>
      </c>
      <c r="C3934" s="1" t="s">
        <v>12741</v>
      </c>
      <c r="D3934" s="1" t="s">
        <v>12742</v>
      </c>
      <c r="E3934" s="1">
        <v>3933</v>
      </c>
      <c r="F3934" s="1">
        <v>15</v>
      </c>
      <c r="G3934" s="1" t="s">
        <v>5877</v>
      </c>
      <c r="H3934" s="1" t="s">
        <v>7065</v>
      </c>
      <c r="I3934" s="1">
        <v>7</v>
      </c>
      <c r="L3934" s="1">
        <v>5</v>
      </c>
      <c r="M3934" s="1" t="s">
        <v>15223</v>
      </c>
      <c r="N3934" s="1" t="s">
        <v>15224</v>
      </c>
      <c r="T3934" s="1" t="s">
        <v>15306</v>
      </c>
      <c r="U3934" s="1" t="s">
        <v>130</v>
      </c>
      <c r="V3934" s="1" t="s">
        <v>7309</v>
      </c>
      <c r="Y3934" s="1" t="s">
        <v>6077</v>
      </c>
      <c r="Z3934" s="1" t="s">
        <v>9498</v>
      </c>
      <c r="AC3934" s="1">
        <v>5</v>
      </c>
      <c r="AD3934" s="1" t="s">
        <v>319</v>
      </c>
      <c r="AE3934" s="1" t="s">
        <v>7865</v>
      </c>
      <c r="AF3934" s="1" t="s">
        <v>1130</v>
      </c>
      <c r="AG3934" s="1" t="s">
        <v>9834</v>
      </c>
      <c r="AH3934" s="1" t="s">
        <v>53</v>
      </c>
      <c r="AI3934" s="1" t="s">
        <v>9879</v>
      </c>
      <c r="BB3934" s="1" t="s">
        <v>292</v>
      </c>
      <c r="BC3934" s="1" t="s">
        <v>10920</v>
      </c>
      <c r="BE3934" s="1" t="s">
        <v>15717</v>
      </c>
      <c r="BF3934" s="1" t="s">
        <v>13507</v>
      </c>
    </row>
    <row r="3935" spans="1:72" ht="13.5" customHeight="1">
      <c r="A3935" s="4" t="str">
        <f t="shared" si="119"/>
        <v>1702_각남면_0149</v>
      </c>
      <c r="B3935" s="1">
        <v>1702</v>
      </c>
      <c r="C3935" s="1" t="s">
        <v>12741</v>
      </c>
      <c r="D3935" s="1" t="s">
        <v>12742</v>
      </c>
      <c r="E3935" s="1">
        <v>3934</v>
      </c>
      <c r="F3935" s="1">
        <v>15</v>
      </c>
      <c r="G3935" s="1" t="s">
        <v>5877</v>
      </c>
      <c r="H3935" s="1" t="s">
        <v>7065</v>
      </c>
      <c r="I3935" s="1">
        <v>8</v>
      </c>
      <c r="J3935" s="1" t="s">
        <v>6078</v>
      </c>
      <c r="K3935" s="1" t="s">
        <v>7165</v>
      </c>
      <c r="L3935" s="1">
        <v>1</v>
      </c>
      <c r="M3935" s="1" t="s">
        <v>6078</v>
      </c>
      <c r="N3935" s="1" t="s">
        <v>7165</v>
      </c>
      <c r="T3935" s="1" t="s">
        <v>14194</v>
      </c>
      <c r="U3935" s="1" t="s">
        <v>1187</v>
      </c>
      <c r="V3935" s="1" t="s">
        <v>7385</v>
      </c>
      <c r="W3935" s="1" t="s">
        <v>155</v>
      </c>
      <c r="X3935" s="1" t="s">
        <v>7753</v>
      </c>
      <c r="Y3935" s="1" t="s">
        <v>3085</v>
      </c>
      <c r="Z3935" s="1" t="s">
        <v>8599</v>
      </c>
      <c r="AC3935" s="1">
        <v>44</v>
      </c>
      <c r="AD3935" s="1" t="s">
        <v>1106</v>
      </c>
      <c r="AE3935" s="1" t="s">
        <v>9816</v>
      </c>
      <c r="AJ3935" s="1" t="s">
        <v>17</v>
      </c>
      <c r="AK3935" s="1" t="s">
        <v>9936</v>
      </c>
      <c r="AL3935" s="1" t="s">
        <v>399</v>
      </c>
      <c r="AM3935" s="1" t="s">
        <v>9937</v>
      </c>
      <c r="AT3935" s="1" t="s">
        <v>194</v>
      </c>
      <c r="AU3935" s="1" t="s">
        <v>7558</v>
      </c>
      <c r="AV3935" s="1" t="s">
        <v>2005</v>
      </c>
      <c r="AW3935" s="1" t="s">
        <v>9494</v>
      </c>
      <c r="BG3935" s="1" t="s">
        <v>189</v>
      </c>
      <c r="BH3935" s="1" t="s">
        <v>7414</v>
      </c>
      <c r="BI3935" s="1" t="s">
        <v>5420</v>
      </c>
      <c r="BJ3935" s="1" t="s">
        <v>10777</v>
      </c>
      <c r="BK3935" s="1" t="s">
        <v>46</v>
      </c>
      <c r="BL3935" s="1" t="s">
        <v>7417</v>
      </c>
      <c r="BM3935" s="1" t="s">
        <v>5421</v>
      </c>
      <c r="BN3935" s="1" t="s">
        <v>11428</v>
      </c>
      <c r="BO3935" s="1" t="s">
        <v>189</v>
      </c>
      <c r="BP3935" s="1" t="s">
        <v>7414</v>
      </c>
      <c r="BQ3935" s="1" t="s">
        <v>6079</v>
      </c>
      <c r="BR3935" s="1" t="s">
        <v>13838</v>
      </c>
      <c r="BS3935" s="1" t="s">
        <v>79</v>
      </c>
      <c r="BT3935" s="1" t="s">
        <v>14129</v>
      </c>
    </row>
    <row r="3936" spans="1:72" ht="13.5" customHeight="1">
      <c r="A3936" s="4" t="str">
        <f t="shared" si="119"/>
        <v>1702_각남면_0149</v>
      </c>
      <c r="B3936" s="1">
        <v>1702</v>
      </c>
      <c r="C3936" s="1" t="s">
        <v>12741</v>
      </c>
      <c r="D3936" s="1" t="s">
        <v>12742</v>
      </c>
      <c r="E3936" s="1">
        <v>3935</v>
      </c>
      <c r="F3936" s="1">
        <v>15</v>
      </c>
      <c r="G3936" s="1" t="s">
        <v>5877</v>
      </c>
      <c r="H3936" s="1" t="s">
        <v>7065</v>
      </c>
      <c r="I3936" s="1">
        <v>8</v>
      </c>
      <c r="L3936" s="1">
        <v>1</v>
      </c>
      <c r="M3936" s="1" t="s">
        <v>6078</v>
      </c>
      <c r="N3936" s="1" t="s">
        <v>7165</v>
      </c>
      <c r="S3936" s="1" t="s">
        <v>49</v>
      </c>
      <c r="T3936" s="1" t="s">
        <v>2878</v>
      </c>
      <c r="W3936" s="1" t="s">
        <v>303</v>
      </c>
      <c r="X3936" s="1" t="s">
        <v>7757</v>
      </c>
      <c r="Y3936" s="1" t="s">
        <v>88</v>
      </c>
      <c r="Z3936" s="1" t="s">
        <v>7814</v>
      </c>
      <c r="AC3936" s="1">
        <v>37</v>
      </c>
      <c r="AD3936" s="1" t="s">
        <v>116</v>
      </c>
      <c r="AE3936" s="1" t="s">
        <v>9770</v>
      </c>
      <c r="AJ3936" s="1" t="s">
        <v>17</v>
      </c>
      <c r="AK3936" s="1" t="s">
        <v>9936</v>
      </c>
      <c r="AL3936" s="1" t="s">
        <v>149</v>
      </c>
      <c r="AM3936" s="1" t="s">
        <v>9962</v>
      </c>
      <c r="AT3936" s="1" t="s">
        <v>46</v>
      </c>
      <c r="AU3936" s="1" t="s">
        <v>7417</v>
      </c>
      <c r="AV3936" s="1" t="s">
        <v>526</v>
      </c>
      <c r="AW3936" s="1" t="s">
        <v>7907</v>
      </c>
      <c r="BG3936" s="1" t="s">
        <v>46</v>
      </c>
      <c r="BH3936" s="1" t="s">
        <v>7417</v>
      </c>
      <c r="BI3936" s="1" t="s">
        <v>6080</v>
      </c>
      <c r="BJ3936" s="1" t="s">
        <v>11454</v>
      </c>
      <c r="BK3936" s="1" t="s">
        <v>46</v>
      </c>
      <c r="BL3936" s="1" t="s">
        <v>7417</v>
      </c>
      <c r="BM3936" s="1" t="s">
        <v>1354</v>
      </c>
      <c r="BN3936" s="1" t="s">
        <v>8114</v>
      </c>
      <c r="BO3936" s="1" t="s">
        <v>194</v>
      </c>
      <c r="BP3936" s="1" t="s">
        <v>7558</v>
      </c>
      <c r="BQ3936" s="1" t="s">
        <v>6081</v>
      </c>
      <c r="BR3936" s="1" t="s">
        <v>13881</v>
      </c>
      <c r="BS3936" s="1" t="s">
        <v>79</v>
      </c>
      <c r="BT3936" s="1" t="s">
        <v>14129</v>
      </c>
    </row>
    <row r="3937" spans="1:72" ht="13.5" customHeight="1">
      <c r="A3937" s="4" t="str">
        <f t="shared" si="119"/>
        <v>1702_각남면_0149</v>
      </c>
      <c r="B3937" s="1">
        <v>1702</v>
      </c>
      <c r="C3937" s="1" t="s">
        <v>12741</v>
      </c>
      <c r="D3937" s="1" t="s">
        <v>12742</v>
      </c>
      <c r="E3937" s="1">
        <v>3936</v>
      </c>
      <c r="F3937" s="1">
        <v>15</v>
      </c>
      <c r="G3937" s="1" t="s">
        <v>5877</v>
      </c>
      <c r="H3937" s="1" t="s">
        <v>7065</v>
      </c>
      <c r="I3937" s="1">
        <v>8</v>
      </c>
      <c r="L3937" s="1">
        <v>1</v>
      </c>
      <c r="M3937" s="1" t="s">
        <v>6078</v>
      </c>
      <c r="N3937" s="1" t="s">
        <v>7165</v>
      </c>
      <c r="S3937" s="1" t="s">
        <v>64</v>
      </c>
      <c r="T3937" s="1" t="s">
        <v>7221</v>
      </c>
      <c r="Y3937" s="1" t="s">
        <v>3727</v>
      </c>
      <c r="Z3937" s="1" t="s">
        <v>8762</v>
      </c>
      <c r="AC3937" s="1">
        <v>9</v>
      </c>
      <c r="AD3937" s="1" t="s">
        <v>408</v>
      </c>
      <c r="AE3937" s="1" t="s">
        <v>9800</v>
      </c>
    </row>
    <row r="3938" spans="1:72" ht="13.5" customHeight="1">
      <c r="A3938" s="4" t="str">
        <f t="shared" si="119"/>
        <v>1702_각남면_0149</v>
      </c>
      <c r="B3938" s="1">
        <v>1702</v>
      </c>
      <c r="C3938" s="1" t="s">
        <v>12741</v>
      </c>
      <c r="D3938" s="1" t="s">
        <v>12742</v>
      </c>
      <c r="E3938" s="1">
        <v>3937</v>
      </c>
      <c r="F3938" s="1">
        <v>15</v>
      </c>
      <c r="G3938" s="1" t="s">
        <v>5877</v>
      </c>
      <c r="H3938" s="1" t="s">
        <v>7065</v>
      </c>
      <c r="I3938" s="1">
        <v>8</v>
      </c>
      <c r="L3938" s="1">
        <v>1</v>
      </c>
      <c r="M3938" s="1" t="s">
        <v>6078</v>
      </c>
      <c r="N3938" s="1" t="s">
        <v>7165</v>
      </c>
      <c r="S3938" s="1" t="s">
        <v>461</v>
      </c>
      <c r="T3938" s="1" t="s">
        <v>7233</v>
      </c>
      <c r="U3938" s="1" t="s">
        <v>259</v>
      </c>
      <c r="V3938" s="1" t="s">
        <v>7236</v>
      </c>
      <c r="W3938" s="1" t="s">
        <v>148</v>
      </c>
      <c r="X3938" s="1" t="s">
        <v>11263</v>
      </c>
      <c r="Y3938" s="1" t="s">
        <v>6082</v>
      </c>
      <c r="Z3938" s="1" t="s">
        <v>9499</v>
      </c>
      <c r="AG3938" s="1" t="s">
        <v>15665</v>
      </c>
    </row>
    <row r="3939" spans="1:72" ht="13.5" customHeight="1">
      <c r="A3939" s="4" t="str">
        <f t="shared" si="119"/>
        <v>1702_각남면_0149</v>
      </c>
      <c r="B3939" s="1">
        <v>1702</v>
      </c>
      <c r="C3939" s="1" t="s">
        <v>12741</v>
      </c>
      <c r="D3939" s="1" t="s">
        <v>12742</v>
      </c>
      <c r="E3939" s="1">
        <v>3938</v>
      </c>
      <c r="F3939" s="1">
        <v>15</v>
      </c>
      <c r="G3939" s="1" t="s">
        <v>5877</v>
      </c>
      <c r="H3939" s="1" t="s">
        <v>7065</v>
      </c>
      <c r="I3939" s="1">
        <v>8</v>
      </c>
      <c r="L3939" s="1">
        <v>1</v>
      </c>
      <c r="M3939" s="1" t="s">
        <v>6078</v>
      </c>
      <c r="N3939" s="1" t="s">
        <v>7165</v>
      </c>
      <c r="S3939" s="1" t="s">
        <v>6083</v>
      </c>
      <c r="T3939" s="1" t="s">
        <v>7295</v>
      </c>
      <c r="U3939" s="1" t="s">
        <v>50</v>
      </c>
      <c r="V3939" s="1" t="s">
        <v>7304</v>
      </c>
      <c r="Y3939" s="1" t="s">
        <v>6084</v>
      </c>
      <c r="Z3939" s="1" t="s">
        <v>9500</v>
      </c>
      <c r="AF3939" s="1" t="s">
        <v>6085</v>
      </c>
      <c r="AG3939" s="1" t="s">
        <v>9865</v>
      </c>
    </row>
    <row r="3940" spans="1:72" ht="13.5" customHeight="1">
      <c r="A3940" s="4" t="str">
        <f t="shared" si="119"/>
        <v>1702_각남면_0149</v>
      </c>
      <c r="B3940" s="1">
        <v>1702</v>
      </c>
      <c r="C3940" s="1" t="s">
        <v>12741</v>
      </c>
      <c r="D3940" s="1" t="s">
        <v>12742</v>
      </c>
      <c r="E3940" s="1">
        <v>3939</v>
      </c>
      <c r="F3940" s="1">
        <v>15</v>
      </c>
      <c r="G3940" s="1" t="s">
        <v>5877</v>
      </c>
      <c r="H3940" s="1" t="s">
        <v>7065</v>
      </c>
      <c r="I3940" s="1">
        <v>8</v>
      </c>
      <c r="L3940" s="1">
        <v>1</v>
      </c>
      <c r="M3940" s="1" t="s">
        <v>6078</v>
      </c>
      <c r="N3940" s="1" t="s">
        <v>7165</v>
      </c>
      <c r="S3940" s="1" t="s">
        <v>64</v>
      </c>
      <c r="T3940" s="1" t="s">
        <v>7221</v>
      </c>
      <c r="Y3940" s="1" t="s">
        <v>6086</v>
      </c>
      <c r="Z3940" s="1" t="s">
        <v>9501</v>
      </c>
      <c r="AC3940" s="1">
        <v>4</v>
      </c>
      <c r="AD3940" s="1" t="s">
        <v>103</v>
      </c>
      <c r="AE3940" s="1" t="s">
        <v>9769</v>
      </c>
      <c r="AF3940" s="1" t="s">
        <v>100</v>
      </c>
      <c r="AG3940" s="1" t="s">
        <v>9819</v>
      </c>
    </row>
    <row r="3941" spans="1:72" ht="13.5" customHeight="1">
      <c r="A3941" s="4" t="str">
        <f t="shared" si="119"/>
        <v>1702_각남면_0149</v>
      </c>
      <c r="B3941" s="1">
        <v>1702</v>
      </c>
      <c r="C3941" s="1" t="s">
        <v>12741</v>
      </c>
      <c r="D3941" s="1" t="s">
        <v>12742</v>
      </c>
      <c r="E3941" s="1">
        <v>3940</v>
      </c>
      <c r="F3941" s="1">
        <v>15</v>
      </c>
      <c r="G3941" s="1" t="s">
        <v>5877</v>
      </c>
      <c r="H3941" s="1" t="s">
        <v>7065</v>
      </c>
      <c r="I3941" s="1">
        <v>8</v>
      </c>
      <c r="L3941" s="1">
        <v>2</v>
      </c>
      <c r="M3941" s="1" t="s">
        <v>15437</v>
      </c>
      <c r="N3941" s="1" t="s">
        <v>8582</v>
      </c>
      <c r="T3941" s="1" t="s">
        <v>14194</v>
      </c>
      <c r="U3941" s="1" t="s">
        <v>1520</v>
      </c>
      <c r="V3941" s="1" t="s">
        <v>7413</v>
      </c>
      <c r="Y3941" s="1" t="s">
        <v>15437</v>
      </c>
      <c r="Z3941" s="1" t="s">
        <v>8582</v>
      </c>
      <c r="AC3941" s="1">
        <v>44</v>
      </c>
      <c r="AD3941" s="1" t="s">
        <v>1106</v>
      </c>
      <c r="AE3941" s="1" t="s">
        <v>9816</v>
      </c>
      <c r="AJ3941" s="1" t="s">
        <v>17</v>
      </c>
      <c r="AK3941" s="1" t="s">
        <v>9936</v>
      </c>
      <c r="AL3941" s="1" t="s">
        <v>2069</v>
      </c>
      <c r="AM3941" s="1" t="s">
        <v>9896</v>
      </c>
      <c r="AN3941" s="1" t="s">
        <v>893</v>
      </c>
      <c r="AO3941" s="1" t="s">
        <v>9946</v>
      </c>
      <c r="AP3941" s="1" t="s">
        <v>3722</v>
      </c>
      <c r="AQ3941" s="1" t="s">
        <v>10066</v>
      </c>
      <c r="AR3941" s="1" t="s">
        <v>6087</v>
      </c>
      <c r="AS3941" s="1" t="s">
        <v>10163</v>
      </c>
      <c r="AT3941" s="1" t="s">
        <v>57</v>
      </c>
      <c r="AU3941" s="1" t="s">
        <v>7320</v>
      </c>
      <c r="AV3941" s="1" t="s">
        <v>2841</v>
      </c>
      <c r="AW3941" s="1" t="s">
        <v>10813</v>
      </c>
      <c r="BB3941" s="1" t="s">
        <v>141</v>
      </c>
      <c r="BC3941" s="1" t="s">
        <v>7634</v>
      </c>
      <c r="BD3941" s="1" t="s">
        <v>179</v>
      </c>
      <c r="BE3941" s="1" t="s">
        <v>7829</v>
      </c>
      <c r="BG3941" s="1" t="s">
        <v>57</v>
      </c>
      <c r="BH3941" s="1" t="s">
        <v>7320</v>
      </c>
      <c r="BI3941" s="1" t="s">
        <v>966</v>
      </c>
      <c r="BJ3941" s="1" t="s">
        <v>8015</v>
      </c>
      <c r="BK3941" s="1" t="s">
        <v>57</v>
      </c>
      <c r="BL3941" s="1" t="s">
        <v>7320</v>
      </c>
      <c r="BM3941" s="1" t="s">
        <v>653</v>
      </c>
      <c r="BN3941" s="1" t="s">
        <v>7935</v>
      </c>
      <c r="BO3941" s="1" t="s">
        <v>5636</v>
      </c>
      <c r="BP3941" s="1" t="s">
        <v>12013</v>
      </c>
      <c r="BQ3941" s="1" t="s">
        <v>2123</v>
      </c>
      <c r="BR3941" s="1" t="s">
        <v>11333</v>
      </c>
      <c r="BS3941" s="1" t="s">
        <v>2069</v>
      </c>
      <c r="BT3941" s="1" t="s">
        <v>9896</v>
      </c>
    </row>
    <row r="3942" spans="1:72" ht="13.5" customHeight="1">
      <c r="A3942" s="4" t="str">
        <f t="shared" si="119"/>
        <v>1702_각남면_0149</v>
      </c>
      <c r="B3942" s="1">
        <v>1702</v>
      </c>
      <c r="C3942" s="1" t="s">
        <v>12741</v>
      </c>
      <c r="D3942" s="1" t="s">
        <v>12742</v>
      </c>
      <c r="E3942" s="1">
        <v>3941</v>
      </c>
      <c r="F3942" s="1">
        <v>15</v>
      </c>
      <c r="G3942" s="1" t="s">
        <v>5877</v>
      </c>
      <c r="H3942" s="1" t="s">
        <v>7065</v>
      </c>
      <c r="I3942" s="1">
        <v>8</v>
      </c>
      <c r="L3942" s="1">
        <v>2</v>
      </c>
      <c r="M3942" s="1" t="s">
        <v>15984</v>
      </c>
      <c r="N3942" s="1" t="s">
        <v>8582</v>
      </c>
      <c r="S3942" s="1" t="s">
        <v>49</v>
      </c>
      <c r="T3942" s="1" t="s">
        <v>2878</v>
      </c>
      <c r="W3942" s="1" t="s">
        <v>155</v>
      </c>
      <c r="X3942" s="1" t="s">
        <v>7753</v>
      </c>
      <c r="Y3942" s="1" t="s">
        <v>88</v>
      </c>
      <c r="Z3942" s="1" t="s">
        <v>7814</v>
      </c>
      <c r="AC3942" s="1">
        <v>53</v>
      </c>
      <c r="AD3942" s="1" t="s">
        <v>40</v>
      </c>
      <c r="AE3942" s="1" t="s">
        <v>9762</v>
      </c>
      <c r="AJ3942" s="1" t="s">
        <v>17</v>
      </c>
      <c r="AK3942" s="1" t="s">
        <v>9936</v>
      </c>
      <c r="AL3942" s="1" t="s">
        <v>399</v>
      </c>
      <c r="AM3942" s="1" t="s">
        <v>9937</v>
      </c>
      <c r="AT3942" s="1" t="s">
        <v>46</v>
      </c>
      <c r="AU3942" s="1" t="s">
        <v>7417</v>
      </c>
      <c r="AV3942" s="1" t="s">
        <v>6088</v>
      </c>
      <c r="AW3942" s="1" t="s">
        <v>10819</v>
      </c>
      <c r="BG3942" s="1" t="s">
        <v>46</v>
      </c>
      <c r="BH3942" s="1" t="s">
        <v>7417</v>
      </c>
      <c r="BI3942" s="1" t="s">
        <v>6089</v>
      </c>
      <c r="BJ3942" s="1" t="s">
        <v>11455</v>
      </c>
      <c r="BK3942" s="1" t="s">
        <v>46</v>
      </c>
      <c r="BL3942" s="1" t="s">
        <v>7417</v>
      </c>
      <c r="BM3942" s="1" t="s">
        <v>6090</v>
      </c>
      <c r="BN3942" s="1" t="s">
        <v>11921</v>
      </c>
      <c r="BQ3942" s="1" t="s">
        <v>6091</v>
      </c>
      <c r="BR3942" s="1" t="s">
        <v>13768</v>
      </c>
      <c r="BS3942" s="1" t="s">
        <v>79</v>
      </c>
      <c r="BT3942" s="1" t="s">
        <v>14129</v>
      </c>
    </row>
    <row r="3943" spans="1:72" ht="13.5" customHeight="1">
      <c r="A3943" s="4" t="str">
        <f t="shared" si="119"/>
        <v>1702_각남면_0149</v>
      </c>
      <c r="B3943" s="1">
        <v>1702</v>
      </c>
      <c r="C3943" s="1" t="s">
        <v>12741</v>
      </c>
      <c r="D3943" s="1" t="s">
        <v>12742</v>
      </c>
      <c r="E3943" s="1">
        <v>3942</v>
      </c>
      <c r="F3943" s="1">
        <v>15</v>
      </c>
      <c r="G3943" s="1" t="s">
        <v>5877</v>
      </c>
      <c r="H3943" s="1" t="s">
        <v>7065</v>
      </c>
      <c r="I3943" s="1">
        <v>8</v>
      </c>
      <c r="L3943" s="1">
        <v>2</v>
      </c>
      <c r="M3943" s="1" t="s">
        <v>15984</v>
      </c>
      <c r="N3943" s="1" t="s">
        <v>8582</v>
      </c>
      <c r="S3943" s="1" t="s">
        <v>2895</v>
      </c>
      <c r="T3943" s="1" t="s">
        <v>7265</v>
      </c>
      <c r="U3943" s="1" t="s">
        <v>1468</v>
      </c>
      <c r="V3943" s="1" t="s">
        <v>7408</v>
      </c>
      <c r="Y3943" s="1" t="s">
        <v>5342</v>
      </c>
      <c r="Z3943" s="1" t="s">
        <v>9269</v>
      </c>
      <c r="AC3943" s="1">
        <v>26</v>
      </c>
      <c r="AD3943" s="1" t="s">
        <v>140</v>
      </c>
      <c r="AE3943" s="1" t="s">
        <v>9774</v>
      </c>
    </row>
    <row r="3944" spans="1:72" ht="13.5" customHeight="1">
      <c r="A3944" s="4" t="str">
        <f t="shared" si="119"/>
        <v>1702_각남면_0149</v>
      </c>
      <c r="B3944" s="1">
        <v>1702</v>
      </c>
      <c r="C3944" s="1" t="s">
        <v>12741</v>
      </c>
      <c r="D3944" s="1" t="s">
        <v>12742</v>
      </c>
      <c r="E3944" s="1">
        <v>3943</v>
      </c>
      <c r="F3944" s="1">
        <v>15</v>
      </c>
      <c r="G3944" s="1" t="s">
        <v>5877</v>
      </c>
      <c r="H3944" s="1" t="s">
        <v>7065</v>
      </c>
      <c r="I3944" s="1">
        <v>8</v>
      </c>
      <c r="L3944" s="1">
        <v>2</v>
      </c>
      <c r="M3944" s="1" t="s">
        <v>15984</v>
      </c>
      <c r="N3944" s="1" t="s">
        <v>8582</v>
      </c>
      <c r="S3944" s="1" t="s">
        <v>64</v>
      </c>
      <c r="T3944" s="1" t="s">
        <v>7221</v>
      </c>
      <c r="Y3944" s="1" t="s">
        <v>6092</v>
      </c>
      <c r="Z3944" s="1" t="s">
        <v>9502</v>
      </c>
      <c r="AC3944" s="1">
        <v>18</v>
      </c>
      <c r="AD3944" s="1" t="s">
        <v>157</v>
      </c>
      <c r="AE3944" s="1" t="s">
        <v>9776</v>
      </c>
    </row>
    <row r="3945" spans="1:72" ht="13.5" customHeight="1">
      <c r="A3945" s="4" t="str">
        <f t="shared" si="119"/>
        <v>1702_각남면_0149</v>
      </c>
      <c r="B3945" s="1">
        <v>1702</v>
      </c>
      <c r="C3945" s="1" t="s">
        <v>12741</v>
      </c>
      <c r="D3945" s="1" t="s">
        <v>12742</v>
      </c>
      <c r="E3945" s="1">
        <v>3944</v>
      </c>
      <c r="F3945" s="1">
        <v>15</v>
      </c>
      <c r="G3945" s="1" t="s">
        <v>5877</v>
      </c>
      <c r="H3945" s="1" t="s">
        <v>7065</v>
      </c>
      <c r="I3945" s="1">
        <v>8</v>
      </c>
      <c r="L3945" s="1">
        <v>2</v>
      </c>
      <c r="M3945" s="1" t="s">
        <v>15984</v>
      </c>
      <c r="N3945" s="1" t="s">
        <v>8582</v>
      </c>
      <c r="S3945" s="1" t="s">
        <v>64</v>
      </c>
      <c r="T3945" s="1" t="s">
        <v>7221</v>
      </c>
      <c r="Y3945" s="1" t="s">
        <v>15335</v>
      </c>
      <c r="Z3945" s="1" t="s">
        <v>7949</v>
      </c>
      <c r="AC3945" s="1">
        <v>4</v>
      </c>
      <c r="AD3945" s="1" t="s">
        <v>103</v>
      </c>
      <c r="AE3945" s="1" t="s">
        <v>9769</v>
      </c>
      <c r="AF3945" s="1" t="s">
        <v>100</v>
      </c>
      <c r="AG3945" s="1" t="s">
        <v>9819</v>
      </c>
    </row>
    <row r="3946" spans="1:72" ht="13.5" customHeight="1">
      <c r="A3946" s="4" t="str">
        <f t="shared" si="119"/>
        <v>1702_각남면_0149</v>
      </c>
      <c r="B3946" s="1">
        <v>1702</v>
      </c>
      <c r="C3946" s="1" t="s">
        <v>12741</v>
      </c>
      <c r="D3946" s="1" t="s">
        <v>12742</v>
      </c>
      <c r="E3946" s="1">
        <v>3945</v>
      </c>
      <c r="F3946" s="1">
        <v>15</v>
      </c>
      <c r="G3946" s="1" t="s">
        <v>5877</v>
      </c>
      <c r="H3946" s="1" t="s">
        <v>7065</v>
      </c>
      <c r="I3946" s="1">
        <v>8</v>
      </c>
      <c r="L3946" s="1">
        <v>2</v>
      </c>
      <c r="M3946" s="1" t="s">
        <v>15984</v>
      </c>
      <c r="N3946" s="1" t="s">
        <v>8582</v>
      </c>
      <c r="S3946" s="1" t="s">
        <v>64</v>
      </c>
      <c r="T3946" s="1" t="s">
        <v>7221</v>
      </c>
      <c r="Y3946" s="1" t="s">
        <v>2827</v>
      </c>
      <c r="Z3946" s="1" t="s">
        <v>8520</v>
      </c>
      <c r="AC3946" s="1">
        <v>3</v>
      </c>
      <c r="AD3946" s="1" t="s">
        <v>217</v>
      </c>
      <c r="AE3946" s="1" t="s">
        <v>9783</v>
      </c>
      <c r="AF3946" s="1" t="s">
        <v>100</v>
      </c>
      <c r="AG3946" s="1" t="s">
        <v>9819</v>
      </c>
    </row>
    <row r="3947" spans="1:72" ht="13.5" customHeight="1">
      <c r="A3947" s="4" t="str">
        <f t="shared" si="119"/>
        <v>1702_각남면_0149</v>
      </c>
      <c r="B3947" s="1">
        <v>1702</v>
      </c>
      <c r="C3947" s="1" t="s">
        <v>12741</v>
      </c>
      <c r="D3947" s="1" t="s">
        <v>12742</v>
      </c>
      <c r="E3947" s="1">
        <v>3946</v>
      </c>
      <c r="F3947" s="1">
        <v>15</v>
      </c>
      <c r="G3947" s="1" t="s">
        <v>5877</v>
      </c>
      <c r="H3947" s="1" t="s">
        <v>7065</v>
      </c>
      <c r="I3947" s="1">
        <v>8</v>
      </c>
      <c r="L3947" s="1">
        <v>3</v>
      </c>
      <c r="M3947" s="1" t="s">
        <v>14735</v>
      </c>
      <c r="N3947" s="1" t="s">
        <v>14736</v>
      </c>
      <c r="T3947" s="1" t="s">
        <v>14194</v>
      </c>
      <c r="U3947" s="1" t="s">
        <v>667</v>
      </c>
      <c r="V3947" s="1" t="s">
        <v>7353</v>
      </c>
      <c r="W3947" s="1" t="s">
        <v>2075</v>
      </c>
      <c r="X3947" s="1" t="s">
        <v>7753</v>
      </c>
      <c r="Y3947" s="1" t="s">
        <v>6093</v>
      </c>
      <c r="Z3947" s="1" t="s">
        <v>8758</v>
      </c>
      <c r="AC3947" s="1">
        <v>21</v>
      </c>
      <c r="AD3947" s="1" t="s">
        <v>246</v>
      </c>
      <c r="AE3947" s="1" t="s">
        <v>9786</v>
      </c>
      <c r="AJ3947" s="1" t="s">
        <v>17</v>
      </c>
      <c r="AK3947" s="1" t="s">
        <v>9936</v>
      </c>
      <c r="AL3947" s="1" t="s">
        <v>2076</v>
      </c>
      <c r="AM3947" s="1" t="s">
        <v>13246</v>
      </c>
      <c r="AT3947" s="1" t="s">
        <v>207</v>
      </c>
      <c r="AU3947" s="1" t="s">
        <v>10187</v>
      </c>
      <c r="AV3947" s="1" t="s">
        <v>6094</v>
      </c>
      <c r="AW3947" s="1" t="s">
        <v>10820</v>
      </c>
      <c r="BG3947" s="1" t="s">
        <v>6095</v>
      </c>
      <c r="BH3947" s="1" t="s">
        <v>11109</v>
      </c>
      <c r="BI3947" s="1" t="s">
        <v>6096</v>
      </c>
      <c r="BJ3947" s="1" t="s">
        <v>9627</v>
      </c>
      <c r="BK3947" s="1" t="s">
        <v>6097</v>
      </c>
      <c r="BL3947" s="1" t="s">
        <v>11574</v>
      </c>
      <c r="BM3947" s="1" t="s">
        <v>15587</v>
      </c>
      <c r="BN3947" s="1" t="s">
        <v>11922</v>
      </c>
      <c r="BO3947" s="1" t="s">
        <v>207</v>
      </c>
      <c r="BP3947" s="1" t="s">
        <v>10187</v>
      </c>
      <c r="BQ3947" s="1" t="s">
        <v>15588</v>
      </c>
      <c r="BR3947" s="1" t="s">
        <v>12561</v>
      </c>
      <c r="BS3947" s="1" t="s">
        <v>6098</v>
      </c>
      <c r="BT3947" s="1" t="s">
        <v>14134</v>
      </c>
    </row>
    <row r="3948" spans="1:72" ht="13.5" customHeight="1">
      <c r="A3948" s="4" t="str">
        <f t="shared" si="119"/>
        <v>1702_각남면_0149</v>
      </c>
      <c r="B3948" s="1">
        <v>1702</v>
      </c>
      <c r="C3948" s="1" t="s">
        <v>12741</v>
      </c>
      <c r="D3948" s="1" t="s">
        <v>12742</v>
      </c>
      <c r="E3948" s="1">
        <v>3947</v>
      </c>
      <c r="F3948" s="1">
        <v>15</v>
      </c>
      <c r="G3948" s="1" t="s">
        <v>5877</v>
      </c>
      <c r="H3948" s="1" t="s">
        <v>7065</v>
      </c>
      <c r="I3948" s="1">
        <v>8</v>
      </c>
      <c r="L3948" s="1">
        <v>3</v>
      </c>
      <c r="M3948" s="1" t="s">
        <v>14735</v>
      </c>
      <c r="N3948" s="1" t="s">
        <v>14736</v>
      </c>
      <c r="S3948" s="1" t="s">
        <v>49</v>
      </c>
      <c r="T3948" s="1" t="s">
        <v>2878</v>
      </c>
      <c r="W3948" s="1" t="s">
        <v>656</v>
      </c>
      <c r="X3948" s="1" t="s">
        <v>7770</v>
      </c>
      <c r="Y3948" s="1" t="s">
        <v>88</v>
      </c>
      <c r="Z3948" s="1" t="s">
        <v>7814</v>
      </c>
      <c r="AC3948" s="1">
        <v>31</v>
      </c>
      <c r="AD3948" s="1" t="s">
        <v>607</v>
      </c>
      <c r="AE3948" s="1" t="s">
        <v>9809</v>
      </c>
      <c r="AF3948" s="1" t="s">
        <v>100</v>
      </c>
      <c r="AG3948" s="1" t="s">
        <v>9819</v>
      </c>
      <c r="AJ3948" s="1" t="s">
        <v>17</v>
      </c>
      <c r="AK3948" s="1" t="s">
        <v>9936</v>
      </c>
      <c r="AL3948" s="1" t="s">
        <v>657</v>
      </c>
      <c r="AM3948" s="1" t="s">
        <v>9980</v>
      </c>
      <c r="AT3948" s="1" t="s">
        <v>46</v>
      </c>
      <c r="AU3948" s="1" t="s">
        <v>7417</v>
      </c>
      <c r="AV3948" s="1" t="s">
        <v>747</v>
      </c>
      <c r="AW3948" s="1" t="s">
        <v>10320</v>
      </c>
      <c r="BG3948" s="1" t="s">
        <v>299</v>
      </c>
      <c r="BH3948" s="1" t="s">
        <v>7347</v>
      </c>
      <c r="BI3948" s="1" t="s">
        <v>6099</v>
      </c>
      <c r="BJ3948" s="1" t="s">
        <v>11147</v>
      </c>
      <c r="BK3948" s="1" t="s">
        <v>46</v>
      </c>
      <c r="BL3948" s="1" t="s">
        <v>7417</v>
      </c>
      <c r="BM3948" s="1" t="s">
        <v>15331</v>
      </c>
      <c r="BN3948" s="1" t="s">
        <v>8461</v>
      </c>
      <c r="BO3948" s="1" t="s">
        <v>46</v>
      </c>
      <c r="BP3948" s="1" t="s">
        <v>7417</v>
      </c>
      <c r="BQ3948" s="1" t="s">
        <v>6100</v>
      </c>
      <c r="BR3948" s="1" t="s">
        <v>12562</v>
      </c>
      <c r="BS3948" s="1" t="s">
        <v>750</v>
      </c>
      <c r="BT3948" s="1" t="s">
        <v>10026</v>
      </c>
    </row>
    <row r="3949" spans="1:72" ht="13.5" customHeight="1">
      <c r="A3949" s="4" t="str">
        <f t="shared" si="119"/>
        <v>1702_각남면_0149</v>
      </c>
      <c r="B3949" s="1">
        <v>1702</v>
      </c>
      <c r="C3949" s="1" t="s">
        <v>12741</v>
      </c>
      <c r="D3949" s="1" t="s">
        <v>12742</v>
      </c>
      <c r="E3949" s="1">
        <v>3948</v>
      </c>
      <c r="F3949" s="1">
        <v>15</v>
      </c>
      <c r="G3949" s="1" t="s">
        <v>5877</v>
      </c>
      <c r="H3949" s="1" t="s">
        <v>7065</v>
      </c>
      <c r="I3949" s="1">
        <v>8</v>
      </c>
      <c r="L3949" s="1">
        <v>3</v>
      </c>
      <c r="M3949" s="1" t="s">
        <v>14735</v>
      </c>
      <c r="N3949" s="1" t="s">
        <v>14736</v>
      </c>
      <c r="S3949" s="1" t="s">
        <v>280</v>
      </c>
      <c r="T3949" s="1" t="s">
        <v>7228</v>
      </c>
      <c r="W3949" s="1" t="s">
        <v>5810</v>
      </c>
      <c r="X3949" s="1" t="s">
        <v>7802</v>
      </c>
      <c r="Y3949" s="1" t="s">
        <v>88</v>
      </c>
      <c r="Z3949" s="1" t="s">
        <v>7814</v>
      </c>
      <c r="AC3949" s="1">
        <v>49</v>
      </c>
      <c r="AD3949" s="1" t="s">
        <v>145</v>
      </c>
      <c r="AE3949" s="1" t="s">
        <v>9775</v>
      </c>
    </row>
    <row r="3950" spans="1:72" ht="13.5" customHeight="1">
      <c r="A3950" s="4" t="str">
        <f t="shared" si="119"/>
        <v>1702_각남면_0149</v>
      </c>
      <c r="B3950" s="1">
        <v>1702</v>
      </c>
      <c r="C3950" s="1" t="s">
        <v>12741</v>
      </c>
      <c r="D3950" s="1" t="s">
        <v>12742</v>
      </c>
      <c r="E3950" s="1">
        <v>3949</v>
      </c>
      <c r="F3950" s="1">
        <v>15</v>
      </c>
      <c r="G3950" s="1" t="s">
        <v>5877</v>
      </c>
      <c r="H3950" s="1" t="s">
        <v>7065</v>
      </c>
      <c r="I3950" s="1">
        <v>8</v>
      </c>
      <c r="L3950" s="1">
        <v>3</v>
      </c>
      <c r="M3950" s="1" t="s">
        <v>14735</v>
      </c>
      <c r="N3950" s="1" t="s">
        <v>14736</v>
      </c>
      <c r="S3950" s="1" t="s">
        <v>494</v>
      </c>
      <c r="T3950" s="1" t="s">
        <v>7234</v>
      </c>
      <c r="Y3950" s="1" t="s">
        <v>6086</v>
      </c>
      <c r="Z3950" s="1" t="s">
        <v>9501</v>
      </c>
      <c r="AC3950" s="1">
        <v>10</v>
      </c>
      <c r="AD3950" s="1" t="s">
        <v>72</v>
      </c>
      <c r="AE3950" s="1" t="s">
        <v>9765</v>
      </c>
    </row>
    <row r="3951" spans="1:72" ht="13.5" customHeight="1">
      <c r="A3951" s="4" t="str">
        <f t="shared" si="119"/>
        <v>1702_각남면_0149</v>
      </c>
      <c r="B3951" s="1">
        <v>1702</v>
      </c>
      <c r="C3951" s="1" t="s">
        <v>12741</v>
      </c>
      <c r="D3951" s="1" t="s">
        <v>12742</v>
      </c>
      <c r="E3951" s="1">
        <v>3950</v>
      </c>
      <c r="F3951" s="1">
        <v>15</v>
      </c>
      <c r="G3951" s="1" t="s">
        <v>5877</v>
      </c>
      <c r="H3951" s="1" t="s">
        <v>7065</v>
      </c>
      <c r="I3951" s="1">
        <v>8</v>
      </c>
      <c r="L3951" s="1">
        <v>3</v>
      </c>
      <c r="M3951" s="1" t="s">
        <v>14735</v>
      </c>
      <c r="N3951" s="1" t="s">
        <v>14736</v>
      </c>
      <c r="S3951" s="1" t="s">
        <v>64</v>
      </c>
      <c r="T3951" s="1" t="s">
        <v>7221</v>
      </c>
      <c r="Y3951" s="1" t="s">
        <v>15589</v>
      </c>
      <c r="Z3951" s="1" t="s">
        <v>9503</v>
      </c>
      <c r="AC3951" s="1">
        <v>3</v>
      </c>
      <c r="AD3951" s="1" t="s">
        <v>217</v>
      </c>
      <c r="AE3951" s="1" t="s">
        <v>9783</v>
      </c>
      <c r="AF3951" s="1" t="s">
        <v>100</v>
      </c>
      <c r="AG3951" s="1" t="s">
        <v>9819</v>
      </c>
    </row>
    <row r="3952" spans="1:72" ht="13.5" customHeight="1">
      <c r="A3952" s="4" t="str">
        <f t="shared" si="119"/>
        <v>1702_각남면_0149</v>
      </c>
      <c r="B3952" s="1">
        <v>1702</v>
      </c>
      <c r="C3952" s="1" t="s">
        <v>12741</v>
      </c>
      <c r="D3952" s="1" t="s">
        <v>12742</v>
      </c>
      <c r="E3952" s="1">
        <v>3951</v>
      </c>
      <c r="F3952" s="1">
        <v>15</v>
      </c>
      <c r="G3952" s="1" t="s">
        <v>5877</v>
      </c>
      <c r="H3952" s="1" t="s">
        <v>7065</v>
      </c>
      <c r="I3952" s="1">
        <v>8</v>
      </c>
      <c r="L3952" s="1">
        <v>3</v>
      </c>
      <c r="M3952" s="1" t="s">
        <v>14735</v>
      </c>
      <c r="N3952" s="1" t="s">
        <v>14736</v>
      </c>
      <c r="T3952" s="1" t="s">
        <v>15306</v>
      </c>
      <c r="U3952" s="1" t="s">
        <v>320</v>
      </c>
      <c r="V3952" s="1" t="s">
        <v>7378</v>
      </c>
      <c r="Y3952" s="1" t="s">
        <v>6101</v>
      </c>
      <c r="Z3952" s="1" t="s">
        <v>8520</v>
      </c>
      <c r="AC3952" s="1">
        <v>63</v>
      </c>
      <c r="AD3952" s="1" t="s">
        <v>217</v>
      </c>
      <c r="AE3952" s="1" t="s">
        <v>9783</v>
      </c>
      <c r="AG3952" s="1" t="s">
        <v>15782</v>
      </c>
      <c r="AT3952" s="1" t="s">
        <v>57</v>
      </c>
      <c r="AU3952" s="1" t="s">
        <v>7320</v>
      </c>
      <c r="AV3952" s="1" t="s">
        <v>15322</v>
      </c>
      <c r="AW3952" s="1" t="s">
        <v>8617</v>
      </c>
      <c r="BB3952" s="1" t="s">
        <v>141</v>
      </c>
      <c r="BC3952" s="1" t="s">
        <v>7634</v>
      </c>
      <c r="BD3952" s="1" t="s">
        <v>5358</v>
      </c>
      <c r="BE3952" s="1" t="s">
        <v>9275</v>
      </c>
    </row>
    <row r="3953" spans="1:73" ht="13.5" customHeight="1">
      <c r="A3953" s="4" t="str">
        <f t="shared" si="119"/>
        <v>1702_각남면_0149</v>
      </c>
      <c r="B3953" s="1">
        <v>1702</v>
      </c>
      <c r="C3953" s="1" t="s">
        <v>12741</v>
      </c>
      <c r="D3953" s="1" t="s">
        <v>12742</v>
      </c>
      <c r="E3953" s="1">
        <v>3952</v>
      </c>
      <c r="F3953" s="1">
        <v>15</v>
      </c>
      <c r="G3953" s="1" t="s">
        <v>5877</v>
      </c>
      <c r="H3953" s="1" t="s">
        <v>7065</v>
      </c>
      <c r="I3953" s="1">
        <v>8</v>
      </c>
      <c r="L3953" s="1">
        <v>3</v>
      </c>
      <c r="M3953" s="1" t="s">
        <v>14735</v>
      </c>
      <c r="N3953" s="1" t="s">
        <v>14736</v>
      </c>
      <c r="T3953" s="1" t="s">
        <v>15306</v>
      </c>
      <c r="U3953" s="1" t="s">
        <v>130</v>
      </c>
      <c r="V3953" s="1" t="s">
        <v>7309</v>
      </c>
      <c r="Y3953" s="1" t="s">
        <v>15590</v>
      </c>
      <c r="Z3953" s="1" t="s">
        <v>9504</v>
      </c>
      <c r="AC3953" s="1">
        <v>53</v>
      </c>
      <c r="AD3953" s="1" t="s">
        <v>323</v>
      </c>
      <c r="AE3953" s="1" t="s">
        <v>9795</v>
      </c>
      <c r="AF3953" s="1" t="s">
        <v>6102</v>
      </c>
      <c r="AG3953" s="1" t="s">
        <v>9866</v>
      </c>
      <c r="AT3953" s="1" t="s">
        <v>57</v>
      </c>
      <c r="AU3953" s="1" t="s">
        <v>7320</v>
      </c>
      <c r="AV3953" s="1" t="s">
        <v>15322</v>
      </c>
      <c r="AW3953" s="1" t="s">
        <v>8617</v>
      </c>
      <c r="BB3953" s="1" t="s">
        <v>141</v>
      </c>
      <c r="BC3953" s="1" t="s">
        <v>7634</v>
      </c>
      <c r="BD3953" s="1" t="s">
        <v>5358</v>
      </c>
      <c r="BE3953" s="1" t="s">
        <v>9275</v>
      </c>
      <c r="BU3953" s="1" t="s">
        <v>3682</v>
      </c>
    </row>
    <row r="3954" spans="1:73" ht="13.5" customHeight="1">
      <c r="A3954" s="4" t="str">
        <f t="shared" si="119"/>
        <v>1702_각남면_0149</v>
      </c>
      <c r="B3954" s="1">
        <v>1702</v>
      </c>
      <c r="C3954" s="1" t="s">
        <v>12741</v>
      </c>
      <c r="D3954" s="1" t="s">
        <v>12742</v>
      </c>
      <c r="E3954" s="1">
        <v>3953</v>
      </c>
      <c r="F3954" s="1">
        <v>15</v>
      </c>
      <c r="G3954" s="1" t="s">
        <v>5877</v>
      </c>
      <c r="H3954" s="1" t="s">
        <v>7065</v>
      </c>
      <c r="I3954" s="1">
        <v>8</v>
      </c>
      <c r="L3954" s="1">
        <v>3</v>
      </c>
      <c r="M3954" s="1" t="s">
        <v>14735</v>
      </c>
      <c r="N3954" s="1" t="s">
        <v>14736</v>
      </c>
      <c r="T3954" s="1" t="s">
        <v>15306</v>
      </c>
      <c r="U3954" s="1" t="s">
        <v>130</v>
      </c>
      <c r="V3954" s="1" t="s">
        <v>7309</v>
      </c>
      <c r="Y3954" s="1" t="s">
        <v>6103</v>
      </c>
      <c r="Z3954" s="1" t="s">
        <v>9505</v>
      </c>
      <c r="AG3954" s="1" t="s">
        <v>15656</v>
      </c>
    </row>
    <row r="3955" spans="1:73" ht="13.5" customHeight="1">
      <c r="A3955" s="4" t="str">
        <f t="shared" si="119"/>
        <v>1702_각남면_0149</v>
      </c>
      <c r="B3955" s="1">
        <v>1702</v>
      </c>
      <c r="C3955" s="1" t="s">
        <v>12741</v>
      </c>
      <c r="D3955" s="1" t="s">
        <v>12742</v>
      </c>
      <c r="E3955" s="1">
        <v>3954</v>
      </c>
      <c r="F3955" s="1">
        <v>15</v>
      </c>
      <c r="G3955" s="1" t="s">
        <v>5877</v>
      </c>
      <c r="H3955" s="1" t="s">
        <v>7065</v>
      </c>
      <c r="I3955" s="1">
        <v>8</v>
      </c>
      <c r="L3955" s="1">
        <v>3</v>
      </c>
      <c r="M3955" s="1" t="s">
        <v>14735</v>
      </c>
      <c r="N3955" s="1" t="s">
        <v>14736</v>
      </c>
      <c r="T3955" s="1" t="s">
        <v>15306</v>
      </c>
      <c r="U3955" s="1" t="s">
        <v>130</v>
      </c>
      <c r="V3955" s="1" t="s">
        <v>7309</v>
      </c>
      <c r="Y3955" s="1" t="s">
        <v>6104</v>
      </c>
      <c r="Z3955" s="1" t="s">
        <v>9506</v>
      </c>
      <c r="AG3955" s="1" t="s">
        <v>15656</v>
      </c>
    </row>
    <row r="3956" spans="1:73" ht="13.5" customHeight="1">
      <c r="A3956" s="4" t="str">
        <f t="shared" si="119"/>
        <v>1702_각남면_0149</v>
      </c>
      <c r="B3956" s="1">
        <v>1702</v>
      </c>
      <c r="C3956" s="1" t="s">
        <v>12741</v>
      </c>
      <c r="D3956" s="1" t="s">
        <v>12742</v>
      </c>
      <c r="E3956" s="1">
        <v>3955</v>
      </c>
      <c r="F3956" s="1">
        <v>15</v>
      </c>
      <c r="G3956" s="1" t="s">
        <v>5877</v>
      </c>
      <c r="H3956" s="1" t="s">
        <v>7065</v>
      </c>
      <c r="I3956" s="1">
        <v>8</v>
      </c>
      <c r="L3956" s="1">
        <v>3</v>
      </c>
      <c r="M3956" s="1" t="s">
        <v>14735</v>
      </c>
      <c r="N3956" s="1" t="s">
        <v>14736</v>
      </c>
      <c r="T3956" s="1" t="s">
        <v>15306</v>
      </c>
      <c r="U3956" s="1" t="s">
        <v>130</v>
      </c>
      <c r="V3956" s="1" t="s">
        <v>7309</v>
      </c>
      <c r="Y3956" s="1" t="s">
        <v>1783</v>
      </c>
      <c r="Z3956" s="1" t="s">
        <v>9507</v>
      </c>
      <c r="AF3956" s="1" t="s">
        <v>13181</v>
      </c>
      <c r="AG3956" s="1" t="s">
        <v>13182</v>
      </c>
    </row>
    <row r="3957" spans="1:73" ht="13.5" customHeight="1">
      <c r="A3957" s="4" t="str">
        <f t="shared" si="119"/>
        <v>1702_각남면_0149</v>
      </c>
      <c r="B3957" s="1">
        <v>1702</v>
      </c>
      <c r="C3957" s="1" t="s">
        <v>12741</v>
      </c>
      <c r="D3957" s="1" t="s">
        <v>12742</v>
      </c>
      <c r="E3957" s="1">
        <v>3956</v>
      </c>
      <c r="F3957" s="1">
        <v>15</v>
      </c>
      <c r="G3957" s="1" t="s">
        <v>5877</v>
      </c>
      <c r="H3957" s="1" t="s">
        <v>7065</v>
      </c>
      <c r="I3957" s="1">
        <v>8</v>
      </c>
      <c r="L3957" s="1">
        <v>3</v>
      </c>
      <c r="M3957" s="1" t="s">
        <v>14735</v>
      </c>
      <c r="N3957" s="1" t="s">
        <v>14736</v>
      </c>
      <c r="T3957" s="1" t="s">
        <v>15306</v>
      </c>
      <c r="U3957" s="1" t="s">
        <v>130</v>
      </c>
      <c r="V3957" s="1" t="s">
        <v>7309</v>
      </c>
      <c r="Y3957" s="1" t="s">
        <v>6105</v>
      </c>
      <c r="Z3957" s="1" t="s">
        <v>9508</v>
      </c>
      <c r="AG3957" s="1" t="s">
        <v>15633</v>
      </c>
      <c r="AI3957" s="1" t="s">
        <v>15666</v>
      </c>
    </row>
    <row r="3958" spans="1:73" ht="13.5" customHeight="1">
      <c r="A3958" s="4" t="str">
        <f t="shared" si="119"/>
        <v>1702_각남면_0149</v>
      </c>
      <c r="B3958" s="1">
        <v>1702</v>
      </c>
      <c r="C3958" s="1" t="s">
        <v>12741</v>
      </c>
      <c r="D3958" s="1" t="s">
        <v>12742</v>
      </c>
      <c r="E3958" s="1">
        <v>3957</v>
      </c>
      <c r="F3958" s="1">
        <v>15</v>
      </c>
      <c r="G3958" s="1" t="s">
        <v>5877</v>
      </c>
      <c r="H3958" s="1" t="s">
        <v>7065</v>
      </c>
      <c r="I3958" s="1">
        <v>8</v>
      </c>
      <c r="L3958" s="1">
        <v>3</v>
      </c>
      <c r="M3958" s="1" t="s">
        <v>14735</v>
      </c>
      <c r="N3958" s="1" t="s">
        <v>14736</v>
      </c>
      <c r="T3958" s="1" t="s">
        <v>15306</v>
      </c>
      <c r="U3958" s="1" t="s">
        <v>130</v>
      </c>
      <c r="V3958" s="1" t="s">
        <v>7309</v>
      </c>
      <c r="Y3958" s="1" t="s">
        <v>6106</v>
      </c>
      <c r="Z3958" s="1" t="s">
        <v>9509</v>
      </c>
      <c r="AG3958" s="1" t="s">
        <v>15633</v>
      </c>
      <c r="AI3958" s="1" t="s">
        <v>15666</v>
      </c>
    </row>
    <row r="3959" spans="1:73" ht="13.5" customHeight="1">
      <c r="A3959" s="4" t="str">
        <f t="shared" si="119"/>
        <v>1702_각남면_0149</v>
      </c>
      <c r="B3959" s="1">
        <v>1702</v>
      </c>
      <c r="C3959" s="1" t="s">
        <v>12741</v>
      </c>
      <c r="D3959" s="1" t="s">
        <v>12742</v>
      </c>
      <c r="E3959" s="1">
        <v>3958</v>
      </c>
      <c r="F3959" s="1">
        <v>15</v>
      </c>
      <c r="G3959" s="1" t="s">
        <v>5877</v>
      </c>
      <c r="H3959" s="1" t="s">
        <v>7065</v>
      </c>
      <c r="I3959" s="1">
        <v>8</v>
      </c>
      <c r="L3959" s="1">
        <v>3</v>
      </c>
      <c r="M3959" s="1" t="s">
        <v>14735</v>
      </c>
      <c r="N3959" s="1" t="s">
        <v>14736</v>
      </c>
      <c r="T3959" s="1" t="s">
        <v>15306</v>
      </c>
      <c r="U3959" s="1" t="s">
        <v>130</v>
      </c>
      <c r="V3959" s="1" t="s">
        <v>7309</v>
      </c>
      <c r="Y3959" s="1" t="s">
        <v>6107</v>
      </c>
      <c r="Z3959" s="1" t="s">
        <v>9510</v>
      </c>
      <c r="AG3959" s="1" t="s">
        <v>15633</v>
      </c>
      <c r="AI3959" s="1" t="s">
        <v>15666</v>
      </c>
    </row>
    <row r="3960" spans="1:73" ht="13.5" customHeight="1">
      <c r="A3960" s="4" t="str">
        <f t="shared" si="119"/>
        <v>1702_각남면_0149</v>
      </c>
      <c r="B3960" s="1">
        <v>1702</v>
      </c>
      <c r="C3960" s="1" t="s">
        <v>12741</v>
      </c>
      <c r="D3960" s="1" t="s">
        <v>12742</v>
      </c>
      <c r="E3960" s="1">
        <v>3959</v>
      </c>
      <c r="F3960" s="1">
        <v>15</v>
      </c>
      <c r="G3960" s="1" t="s">
        <v>5877</v>
      </c>
      <c r="H3960" s="1" t="s">
        <v>7065</v>
      </c>
      <c r="I3960" s="1">
        <v>8</v>
      </c>
      <c r="L3960" s="1">
        <v>3</v>
      </c>
      <c r="M3960" s="1" t="s">
        <v>14735</v>
      </c>
      <c r="N3960" s="1" t="s">
        <v>14736</v>
      </c>
      <c r="T3960" s="1" t="s">
        <v>15306</v>
      </c>
      <c r="U3960" s="1" t="s">
        <v>130</v>
      </c>
      <c r="V3960" s="1" t="s">
        <v>7309</v>
      </c>
      <c r="Y3960" s="1" t="s">
        <v>415</v>
      </c>
      <c r="Z3960" s="1" t="s">
        <v>7876</v>
      </c>
      <c r="AG3960" s="1" t="s">
        <v>15633</v>
      </c>
      <c r="AI3960" s="1" t="s">
        <v>15666</v>
      </c>
    </row>
    <row r="3961" spans="1:73" ht="13.5" customHeight="1">
      <c r="A3961" s="4" t="str">
        <f t="shared" ref="A3961:A3996" si="120">HYPERLINK("http://kyu.snu.ac.kr/sdhj/index.jsp?type=hj/GK14658_00IH_0001_0149.jpg","1702_각남면_0149")</f>
        <v>1702_각남면_0149</v>
      </c>
      <c r="B3961" s="1">
        <v>1702</v>
      </c>
      <c r="C3961" s="1" t="s">
        <v>12741</v>
      </c>
      <c r="D3961" s="1" t="s">
        <v>12742</v>
      </c>
      <c r="E3961" s="1">
        <v>3960</v>
      </c>
      <c r="F3961" s="1">
        <v>15</v>
      </c>
      <c r="G3961" s="1" t="s">
        <v>5877</v>
      </c>
      <c r="H3961" s="1" t="s">
        <v>7065</v>
      </c>
      <c r="I3961" s="1">
        <v>8</v>
      </c>
      <c r="L3961" s="1">
        <v>3</v>
      </c>
      <c r="M3961" s="1" t="s">
        <v>14735</v>
      </c>
      <c r="N3961" s="1" t="s">
        <v>14736</v>
      </c>
      <c r="T3961" s="1" t="s">
        <v>15306</v>
      </c>
      <c r="U3961" s="1" t="s">
        <v>130</v>
      </c>
      <c r="V3961" s="1" t="s">
        <v>7309</v>
      </c>
      <c r="Y3961" s="1" t="s">
        <v>6108</v>
      </c>
      <c r="Z3961" s="1" t="s">
        <v>9511</v>
      </c>
      <c r="AG3961" s="1" t="s">
        <v>15633</v>
      </c>
      <c r="AI3961" s="1" t="s">
        <v>15666</v>
      </c>
    </row>
    <row r="3962" spans="1:73" ht="13.5" customHeight="1">
      <c r="A3962" s="4" t="str">
        <f t="shared" si="120"/>
        <v>1702_각남면_0149</v>
      </c>
      <c r="B3962" s="1">
        <v>1702</v>
      </c>
      <c r="C3962" s="1" t="s">
        <v>12741</v>
      </c>
      <c r="D3962" s="1" t="s">
        <v>12742</v>
      </c>
      <c r="E3962" s="1">
        <v>3961</v>
      </c>
      <c r="F3962" s="1">
        <v>15</v>
      </c>
      <c r="G3962" s="1" t="s">
        <v>5877</v>
      </c>
      <c r="H3962" s="1" t="s">
        <v>7065</v>
      </c>
      <c r="I3962" s="1">
        <v>8</v>
      </c>
      <c r="L3962" s="1">
        <v>3</v>
      </c>
      <c r="M3962" s="1" t="s">
        <v>14735</v>
      </c>
      <c r="N3962" s="1" t="s">
        <v>14736</v>
      </c>
      <c r="T3962" s="1" t="s">
        <v>15306</v>
      </c>
      <c r="U3962" s="1" t="s">
        <v>143</v>
      </c>
      <c r="V3962" s="1" t="s">
        <v>7311</v>
      </c>
      <c r="Y3962" s="1" t="s">
        <v>6109</v>
      </c>
      <c r="Z3962" s="1" t="s">
        <v>9512</v>
      </c>
      <c r="AF3962" s="1" t="s">
        <v>13199</v>
      </c>
      <c r="AG3962" s="1" t="s">
        <v>13120</v>
      </c>
      <c r="AH3962" s="1" t="s">
        <v>6110</v>
      </c>
      <c r="AI3962" s="1" t="s">
        <v>9976</v>
      </c>
    </row>
    <row r="3963" spans="1:73" ht="13.5" customHeight="1">
      <c r="A3963" s="4" t="str">
        <f t="shared" si="120"/>
        <v>1702_각남면_0149</v>
      </c>
      <c r="B3963" s="1">
        <v>1702</v>
      </c>
      <c r="C3963" s="1" t="s">
        <v>12741</v>
      </c>
      <c r="D3963" s="1" t="s">
        <v>12742</v>
      </c>
      <c r="E3963" s="1">
        <v>3962</v>
      </c>
      <c r="F3963" s="1">
        <v>15</v>
      </c>
      <c r="G3963" s="1" t="s">
        <v>5877</v>
      </c>
      <c r="H3963" s="1" t="s">
        <v>7065</v>
      </c>
      <c r="I3963" s="1">
        <v>8</v>
      </c>
      <c r="L3963" s="1">
        <v>3</v>
      </c>
      <c r="M3963" s="1" t="s">
        <v>14735</v>
      </c>
      <c r="N3963" s="1" t="s">
        <v>14736</v>
      </c>
      <c r="T3963" s="1" t="s">
        <v>15306</v>
      </c>
      <c r="U3963" s="1" t="s">
        <v>130</v>
      </c>
      <c r="V3963" s="1" t="s">
        <v>7309</v>
      </c>
      <c r="Y3963" s="1" t="s">
        <v>5307</v>
      </c>
      <c r="Z3963" s="1" t="s">
        <v>9513</v>
      </c>
      <c r="AG3963" s="1" t="s">
        <v>15667</v>
      </c>
    </row>
    <row r="3964" spans="1:73" ht="13.5" customHeight="1">
      <c r="A3964" s="4" t="str">
        <f t="shared" si="120"/>
        <v>1702_각남면_0149</v>
      </c>
      <c r="B3964" s="1">
        <v>1702</v>
      </c>
      <c r="C3964" s="1" t="s">
        <v>12741</v>
      </c>
      <c r="D3964" s="1" t="s">
        <v>12742</v>
      </c>
      <c r="E3964" s="1">
        <v>3963</v>
      </c>
      <c r="F3964" s="1">
        <v>15</v>
      </c>
      <c r="G3964" s="1" t="s">
        <v>5877</v>
      </c>
      <c r="H3964" s="1" t="s">
        <v>7065</v>
      </c>
      <c r="I3964" s="1">
        <v>8</v>
      </c>
      <c r="L3964" s="1">
        <v>3</v>
      </c>
      <c r="M3964" s="1" t="s">
        <v>14735</v>
      </c>
      <c r="N3964" s="1" t="s">
        <v>14736</v>
      </c>
      <c r="T3964" s="1" t="s">
        <v>15306</v>
      </c>
      <c r="U3964" s="1" t="s">
        <v>143</v>
      </c>
      <c r="V3964" s="1" t="s">
        <v>7311</v>
      </c>
      <c r="Y3964" s="1" t="s">
        <v>6111</v>
      </c>
      <c r="Z3964" s="1" t="s">
        <v>9514</v>
      </c>
      <c r="AG3964" s="1" t="s">
        <v>15667</v>
      </c>
    </row>
    <row r="3965" spans="1:73" ht="13.5" customHeight="1">
      <c r="A3965" s="4" t="str">
        <f t="shared" si="120"/>
        <v>1702_각남면_0149</v>
      </c>
      <c r="B3965" s="1">
        <v>1702</v>
      </c>
      <c r="C3965" s="1" t="s">
        <v>12741</v>
      </c>
      <c r="D3965" s="1" t="s">
        <v>12742</v>
      </c>
      <c r="E3965" s="1">
        <v>3964</v>
      </c>
      <c r="F3965" s="1">
        <v>15</v>
      </c>
      <c r="G3965" s="1" t="s">
        <v>5877</v>
      </c>
      <c r="H3965" s="1" t="s">
        <v>7065</v>
      </c>
      <c r="I3965" s="1">
        <v>8</v>
      </c>
      <c r="L3965" s="1">
        <v>3</v>
      </c>
      <c r="M3965" s="1" t="s">
        <v>14735</v>
      </c>
      <c r="N3965" s="1" t="s">
        <v>14736</v>
      </c>
      <c r="T3965" s="1" t="s">
        <v>15306</v>
      </c>
      <c r="U3965" s="1" t="s">
        <v>143</v>
      </c>
      <c r="V3965" s="1" t="s">
        <v>7311</v>
      </c>
      <c r="Y3965" s="1" t="s">
        <v>6112</v>
      </c>
      <c r="Z3965" s="1" t="s">
        <v>9515</v>
      </c>
      <c r="AG3965" s="1" t="s">
        <v>15667</v>
      </c>
    </row>
    <row r="3966" spans="1:73" ht="13.5" customHeight="1">
      <c r="A3966" s="4" t="str">
        <f t="shared" si="120"/>
        <v>1702_각남면_0149</v>
      </c>
      <c r="B3966" s="1">
        <v>1702</v>
      </c>
      <c r="C3966" s="1" t="s">
        <v>12741</v>
      </c>
      <c r="D3966" s="1" t="s">
        <v>12742</v>
      </c>
      <c r="E3966" s="1">
        <v>3965</v>
      </c>
      <c r="F3966" s="1">
        <v>15</v>
      </c>
      <c r="G3966" s="1" t="s">
        <v>5877</v>
      </c>
      <c r="H3966" s="1" t="s">
        <v>7065</v>
      </c>
      <c r="I3966" s="1">
        <v>8</v>
      </c>
      <c r="L3966" s="1">
        <v>3</v>
      </c>
      <c r="M3966" s="1" t="s">
        <v>14735</v>
      </c>
      <c r="N3966" s="1" t="s">
        <v>14736</v>
      </c>
      <c r="T3966" s="1" t="s">
        <v>15306</v>
      </c>
      <c r="U3966" s="1" t="s">
        <v>130</v>
      </c>
      <c r="V3966" s="1" t="s">
        <v>7309</v>
      </c>
      <c r="Y3966" s="1" t="s">
        <v>4267</v>
      </c>
      <c r="Z3966" s="1" t="s">
        <v>8931</v>
      </c>
      <c r="AG3966" s="1" t="s">
        <v>15667</v>
      </c>
    </row>
    <row r="3967" spans="1:73" ht="13.5" customHeight="1">
      <c r="A3967" s="4" t="str">
        <f t="shared" si="120"/>
        <v>1702_각남면_0149</v>
      </c>
      <c r="B3967" s="1">
        <v>1702</v>
      </c>
      <c r="C3967" s="1" t="s">
        <v>12741</v>
      </c>
      <c r="D3967" s="1" t="s">
        <v>12742</v>
      </c>
      <c r="E3967" s="1">
        <v>3966</v>
      </c>
      <c r="F3967" s="1">
        <v>15</v>
      </c>
      <c r="G3967" s="1" t="s">
        <v>5877</v>
      </c>
      <c r="H3967" s="1" t="s">
        <v>7065</v>
      </c>
      <c r="I3967" s="1">
        <v>8</v>
      </c>
      <c r="L3967" s="1">
        <v>3</v>
      </c>
      <c r="M3967" s="1" t="s">
        <v>14735</v>
      </c>
      <c r="N3967" s="1" t="s">
        <v>14736</v>
      </c>
      <c r="T3967" s="1" t="s">
        <v>15306</v>
      </c>
      <c r="U3967" s="1" t="s">
        <v>130</v>
      </c>
      <c r="V3967" s="1" t="s">
        <v>7309</v>
      </c>
      <c r="Y3967" s="1" t="s">
        <v>1352</v>
      </c>
      <c r="Z3967" s="1" t="s">
        <v>8113</v>
      </c>
      <c r="AF3967" s="1" t="s">
        <v>13136</v>
      </c>
      <c r="AG3967" s="1" t="s">
        <v>13132</v>
      </c>
    </row>
    <row r="3968" spans="1:73" ht="13.5" customHeight="1">
      <c r="A3968" s="4" t="str">
        <f t="shared" si="120"/>
        <v>1702_각남면_0149</v>
      </c>
      <c r="B3968" s="1">
        <v>1702</v>
      </c>
      <c r="C3968" s="1" t="s">
        <v>12741</v>
      </c>
      <c r="D3968" s="1" t="s">
        <v>12742</v>
      </c>
      <c r="E3968" s="1">
        <v>3967</v>
      </c>
      <c r="F3968" s="1">
        <v>15</v>
      </c>
      <c r="G3968" s="1" t="s">
        <v>5877</v>
      </c>
      <c r="H3968" s="1" t="s">
        <v>7065</v>
      </c>
      <c r="I3968" s="1">
        <v>8</v>
      </c>
      <c r="L3968" s="1">
        <v>3</v>
      </c>
      <c r="M3968" s="1" t="s">
        <v>14735</v>
      </c>
      <c r="N3968" s="1" t="s">
        <v>14736</v>
      </c>
      <c r="T3968" s="1" t="s">
        <v>15306</v>
      </c>
      <c r="U3968" s="1" t="s">
        <v>130</v>
      </c>
      <c r="V3968" s="1" t="s">
        <v>7309</v>
      </c>
      <c r="Y3968" s="1" t="s">
        <v>2629</v>
      </c>
      <c r="Z3968" s="1" t="s">
        <v>8462</v>
      </c>
      <c r="AG3968" s="1" t="s">
        <v>15668</v>
      </c>
    </row>
    <row r="3969" spans="1:72" ht="13.5" customHeight="1">
      <c r="A3969" s="4" t="str">
        <f t="shared" si="120"/>
        <v>1702_각남면_0149</v>
      </c>
      <c r="B3969" s="1">
        <v>1702</v>
      </c>
      <c r="C3969" s="1" t="s">
        <v>12741</v>
      </c>
      <c r="D3969" s="1" t="s">
        <v>12742</v>
      </c>
      <c r="E3969" s="1">
        <v>3968</v>
      </c>
      <c r="F3969" s="1">
        <v>15</v>
      </c>
      <c r="G3969" s="1" t="s">
        <v>5877</v>
      </c>
      <c r="H3969" s="1" t="s">
        <v>7065</v>
      </c>
      <c r="I3969" s="1">
        <v>8</v>
      </c>
      <c r="L3969" s="1">
        <v>3</v>
      </c>
      <c r="M3969" s="1" t="s">
        <v>14735</v>
      </c>
      <c r="N3969" s="1" t="s">
        <v>14736</v>
      </c>
      <c r="T3969" s="1" t="s">
        <v>15306</v>
      </c>
      <c r="U3969" s="1" t="s">
        <v>130</v>
      </c>
      <c r="V3969" s="1" t="s">
        <v>7309</v>
      </c>
      <c r="Y3969" s="1" t="s">
        <v>3622</v>
      </c>
      <c r="Z3969" s="1" t="s">
        <v>8729</v>
      </c>
      <c r="AF3969" s="1" t="s">
        <v>13157</v>
      </c>
      <c r="AG3969" s="1" t="s">
        <v>13145</v>
      </c>
    </row>
    <row r="3970" spans="1:72" ht="13.5" customHeight="1">
      <c r="A3970" s="4" t="str">
        <f t="shared" si="120"/>
        <v>1702_각남면_0149</v>
      </c>
      <c r="B3970" s="1">
        <v>1702</v>
      </c>
      <c r="C3970" s="1" t="s">
        <v>12741</v>
      </c>
      <c r="D3970" s="1" t="s">
        <v>12742</v>
      </c>
      <c r="E3970" s="1">
        <v>3969</v>
      </c>
      <c r="F3970" s="1">
        <v>15</v>
      </c>
      <c r="G3970" s="1" t="s">
        <v>5877</v>
      </c>
      <c r="H3970" s="1" t="s">
        <v>7065</v>
      </c>
      <c r="I3970" s="1">
        <v>8</v>
      </c>
      <c r="L3970" s="1">
        <v>3</v>
      </c>
      <c r="M3970" s="1" t="s">
        <v>14735</v>
      </c>
      <c r="N3970" s="1" t="s">
        <v>14736</v>
      </c>
      <c r="S3970" s="1" t="s">
        <v>430</v>
      </c>
      <c r="T3970" s="1" t="s">
        <v>7231</v>
      </c>
      <c r="U3970" s="1" t="s">
        <v>15918</v>
      </c>
      <c r="V3970" s="1" t="s">
        <v>7590</v>
      </c>
      <c r="Y3970" s="1" t="s">
        <v>1022</v>
      </c>
      <c r="Z3970" s="1" t="s">
        <v>8030</v>
      </c>
      <c r="AC3970" s="1">
        <v>7</v>
      </c>
      <c r="AD3970" s="1" t="s">
        <v>74</v>
      </c>
      <c r="AE3970" s="1" t="s">
        <v>9766</v>
      </c>
      <c r="AF3970" s="1" t="s">
        <v>100</v>
      </c>
      <c r="AG3970" s="1" t="s">
        <v>9819</v>
      </c>
    </row>
    <row r="3971" spans="1:72" ht="13.5" customHeight="1">
      <c r="A3971" s="4" t="str">
        <f t="shared" si="120"/>
        <v>1702_각남면_0149</v>
      </c>
      <c r="B3971" s="1">
        <v>1702</v>
      </c>
      <c r="C3971" s="1" t="s">
        <v>12741</v>
      </c>
      <c r="D3971" s="1" t="s">
        <v>12742</v>
      </c>
      <c r="E3971" s="1">
        <v>3970</v>
      </c>
      <c r="F3971" s="1">
        <v>15</v>
      </c>
      <c r="G3971" s="1" t="s">
        <v>5877</v>
      </c>
      <c r="H3971" s="1" t="s">
        <v>7065</v>
      </c>
      <c r="I3971" s="1">
        <v>8</v>
      </c>
      <c r="L3971" s="1">
        <v>4</v>
      </c>
      <c r="M3971" s="1" t="s">
        <v>14982</v>
      </c>
      <c r="N3971" s="1" t="s">
        <v>14983</v>
      </c>
      <c r="T3971" s="1" t="s">
        <v>14194</v>
      </c>
      <c r="U3971" s="1" t="s">
        <v>6113</v>
      </c>
      <c r="V3971" s="1" t="s">
        <v>12875</v>
      </c>
      <c r="W3971" s="1" t="s">
        <v>148</v>
      </c>
      <c r="X3971" s="1" t="s">
        <v>11263</v>
      </c>
      <c r="Y3971" s="1" t="s">
        <v>6114</v>
      </c>
      <c r="Z3971" s="1" t="s">
        <v>8221</v>
      </c>
      <c r="AC3971" s="1">
        <v>67</v>
      </c>
      <c r="AD3971" s="1" t="s">
        <v>74</v>
      </c>
      <c r="AE3971" s="1" t="s">
        <v>9766</v>
      </c>
      <c r="AJ3971" s="1" t="s">
        <v>17</v>
      </c>
      <c r="AK3971" s="1" t="s">
        <v>9936</v>
      </c>
      <c r="AL3971" s="1" t="s">
        <v>416</v>
      </c>
      <c r="AM3971" s="1" t="s">
        <v>8868</v>
      </c>
      <c r="AT3971" s="1" t="s">
        <v>189</v>
      </c>
      <c r="AU3971" s="1" t="s">
        <v>7414</v>
      </c>
      <c r="AV3971" s="1" t="s">
        <v>1945</v>
      </c>
      <c r="AW3971" s="1" t="s">
        <v>9710</v>
      </c>
      <c r="BG3971" s="1" t="s">
        <v>3158</v>
      </c>
      <c r="BH3971" s="1" t="s">
        <v>10219</v>
      </c>
      <c r="BI3971" s="1" t="s">
        <v>351</v>
      </c>
      <c r="BJ3971" s="1" t="s">
        <v>7758</v>
      </c>
      <c r="BK3971" s="1" t="s">
        <v>3158</v>
      </c>
      <c r="BL3971" s="1" t="s">
        <v>10219</v>
      </c>
      <c r="BM3971" s="1" t="s">
        <v>1313</v>
      </c>
      <c r="BN3971" s="1" t="s">
        <v>11173</v>
      </c>
      <c r="BO3971" s="1" t="s">
        <v>473</v>
      </c>
      <c r="BP3971" s="1" t="s">
        <v>11048</v>
      </c>
      <c r="BQ3971" s="1" t="s">
        <v>6115</v>
      </c>
      <c r="BR3971" s="1" t="s">
        <v>13699</v>
      </c>
      <c r="BS3971" s="1" t="s">
        <v>79</v>
      </c>
      <c r="BT3971" s="1" t="s">
        <v>14129</v>
      </c>
    </row>
    <row r="3972" spans="1:72" ht="13.5" customHeight="1">
      <c r="A3972" s="4" t="str">
        <f t="shared" si="120"/>
        <v>1702_각남면_0149</v>
      </c>
      <c r="B3972" s="1">
        <v>1702</v>
      </c>
      <c r="C3972" s="1" t="s">
        <v>12741</v>
      </c>
      <c r="D3972" s="1" t="s">
        <v>12742</v>
      </c>
      <c r="E3972" s="1">
        <v>3971</v>
      </c>
      <c r="F3972" s="1">
        <v>15</v>
      </c>
      <c r="G3972" s="1" t="s">
        <v>5877</v>
      </c>
      <c r="H3972" s="1" t="s">
        <v>7065</v>
      </c>
      <c r="I3972" s="1">
        <v>8</v>
      </c>
      <c r="L3972" s="1">
        <v>4</v>
      </c>
      <c r="M3972" s="1" t="s">
        <v>14982</v>
      </c>
      <c r="N3972" s="1" t="s">
        <v>14983</v>
      </c>
      <c r="S3972" s="1" t="s">
        <v>49</v>
      </c>
      <c r="T3972" s="1" t="s">
        <v>2878</v>
      </c>
      <c r="U3972" s="1" t="s">
        <v>50</v>
      </c>
      <c r="V3972" s="1" t="s">
        <v>7304</v>
      </c>
      <c r="Y3972" s="1" t="s">
        <v>15829</v>
      </c>
      <c r="Z3972" s="1" t="s">
        <v>13047</v>
      </c>
      <c r="AF3972" s="1" t="s">
        <v>368</v>
      </c>
      <c r="AG3972" s="1" t="s">
        <v>9826</v>
      </c>
    </row>
    <row r="3973" spans="1:72" ht="13.5" customHeight="1">
      <c r="A3973" s="4" t="str">
        <f t="shared" si="120"/>
        <v>1702_각남면_0149</v>
      </c>
      <c r="B3973" s="1">
        <v>1702</v>
      </c>
      <c r="C3973" s="1" t="s">
        <v>12741</v>
      </c>
      <c r="D3973" s="1" t="s">
        <v>12742</v>
      </c>
      <c r="E3973" s="1">
        <v>3972</v>
      </c>
      <c r="F3973" s="1">
        <v>15</v>
      </c>
      <c r="G3973" s="1" t="s">
        <v>5877</v>
      </c>
      <c r="H3973" s="1" t="s">
        <v>7065</v>
      </c>
      <c r="I3973" s="1">
        <v>8</v>
      </c>
      <c r="L3973" s="1">
        <v>4</v>
      </c>
      <c r="M3973" s="1" t="s">
        <v>14982</v>
      </c>
      <c r="N3973" s="1" t="s">
        <v>14983</v>
      </c>
      <c r="S3973" s="1" t="s">
        <v>68</v>
      </c>
      <c r="T3973" s="1" t="s">
        <v>7222</v>
      </c>
      <c r="Y3973" s="1" t="s">
        <v>4499</v>
      </c>
      <c r="Z3973" s="1" t="s">
        <v>9516</v>
      </c>
      <c r="AF3973" s="1" t="s">
        <v>459</v>
      </c>
      <c r="AG3973" s="1" t="s">
        <v>9828</v>
      </c>
    </row>
    <row r="3974" spans="1:72" ht="13.5" customHeight="1">
      <c r="A3974" s="4" t="str">
        <f t="shared" si="120"/>
        <v>1702_각남면_0149</v>
      </c>
      <c r="B3974" s="1">
        <v>1702</v>
      </c>
      <c r="C3974" s="1" t="s">
        <v>12741</v>
      </c>
      <c r="D3974" s="1" t="s">
        <v>12742</v>
      </c>
      <c r="E3974" s="1">
        <v>3973</v>
      </c>
      <c r="F3974" s="1">
        <v>15</v>
      </c>
      <c r="G3974" s="1" t="s">
        <v>5877</v>
      </c>
      <c r="H3974" s="1" t="s">
        <v>7065</v>
      </c>
      <c r="I3974" s="1">
        <v>8</v>
      </c>
      <c r="L3974" s="1">
        <v>5</v>
      </c>
      <c r="M3974" s="1" t="s">
        <v>15225</v>
      </c>
      <c r="N3974" s="1" t="s">
        <v>15226</v>
      </c>
      <c r="T3974" s="1" t="s">
        <v>14194</v>
      </c>
      <c r="U3974" s="1" t="s">
        <v>6116</v>
      </c>
      <c r="V3974" s="1" t="s">
        <v>7677</v>
      </c>
      <c r="W3974" s="1" t="s">
        <v>148</v>
      </c>
      <c r="X3974" s="1" t="s">
        <v>11263</v>
      </c>
      <c r="Y3974" s="1" t="s">
        <v>6117</v>
      </c>
      <c r="Z3974" s="1" t="s">
        <v>9517</v>
      </c>
      <c r="AC3974" s="1">
        <v>28</v>
      </c>
      <c r="AD3974" s="1" t="s">
        <v>650</v>
      </c>
      <c r="AE3974" s="1" t="s">
        <v>9810</v>
      </c>
      <c r="AJ3974" s="1" t="s">
        <v>17</v>
      </c>
      <c r="AK3974" s="1" t="s">
        <v>9936</v>
      </c>
      <c r="AL3974" s="1" t="s">
        <v>149</v>
      </c>
      <c r="AM3974" s="1" t="s">
        <v>9962</v>
      </c>
      <c r="AT3974" s="1" t="s">
        <v>187</v>
      </c>
      <c r="AU3974" s="1" t="s">
        <v>10063</v>
      </c>
      <c r="AV3974" s="1" t="s">
        <v>15585</v>
      </c>
      <c r="AW3974" s="1" t="s">
        <v>9489</v>
      </c>
      <c r="BG3974" s="1" t="s">
        <v>189</v>
      </c>
      <c r="BH3974" s="1" t="s">
        <v>7414</v>
      </c>
      <c r="BI3974" s="1" t="s">
        <v>536</v>
      </c>
      <c r="BJ3974" s="1" t="s">
        <v>11244</v>
      </c>
      <c r="BK3974" s="1" t="s">
        <v>685</v>
      </c>
      <c r="BL3974" s="1" t="s">
        <v>13520</v>
      </c>
      <c r="BM3974" s="1" t="s">
        <v>1175</v>
      </c>
      <c r="BN3974" s="1" t="s">
        <v>9218</v>
      </c>
      <c r="BO3974" s="1" t="s">
        <v>589</v>
      </c>
      <c r="BP3974" s="1" t="s">
        <v>10234</v>
      </c>
      <c r="BQ3974" s="1" t="s">
        <v>6118</v>
      </c>
      <c r="BR3974" s="1" t="s">
        <v>12556</v>
      </c>
      <c r="BS3974" s="1" t="s">
        <v>3598</v>
      </c>
      <c r="BT3974" s="1" t="s">
        <v>8719</v>
      </c>
    </row>
    <row r="3975" spans="1:72" ht="13.5" customHeight="1">
      <c r="A3975" s="4" t="str">
        <f t="shared" si="120"/>
        <v>1702_각남면_0149</v>
      </c>
      <c r="B3975" s="1">
        <v>1702</v>
      </c>
      <c r="C3975" s="1" t="s">
        <v>12741</v>
      </c>
      <c r="D3975" s="1" t="s">
        <v>12742</v>
      </c>
      <c r="E3975" s="1">
        <v>3974</v>
      </c>
      <c r="F3975" s="1">
        <v>15</v>
      </c>
      <c r="G3975" s="1" t="s">
        <v>5877</v>
      </c>
      <c r="H3975" s="1" t="s">
        <v>7065</v>
      </c>
      <c r="I3975" s="1">
        <v>8</v>
      </c>
      <c r="L3975" s="1">
        <v>5</v>
      </c>
      <c r="M3975" s="1" t="s">
        <v>15225</v>
      </c>
      <c r="N3975" s="1" t="s">
        <v>15226</v>
      </c>
      <c r="S3975" s="1" t="s">
        <v>49</v>
      </c>
      <c r="T3975" s="1" t="s">
        <v>2878</v>
      </c>
      <c r="W3975" s="1" t="s">
        <v>1049</v>
      </c>
      <c r="X3975" s="1" t="s">
        <v>7774</v>
      </c>
      <c r="Y3975" s="1" t="s">
        <v>88</v>
      </c>
      <c r="Z3975" s="1" t="s">
        <v>7814</v>
      </c>
      <c r="AC3975" s="1">
        <v>31</v>
      </c>
      <c r="AD3975" s="1" t="s">
        <v>607</v>
      </c>
      <c r="AE3975" s="1" t="s">
        <v>9809</v>
      </c>
      <c r="AJ3975" s="1" t="s">
        <v>17</v>
      </c>
      <c r="AK3975" s="1" t="s">
        <v>9936</v>
      </c>
      <c r="AL3975" s="1" t="s">
        <v>597</v>
      </c>
      <c r="AM3975" s="1" t="s">
        <v>10004</v>
      </c>
      <c r="AT3975" s="1" t="s">
        <v>189</v>
      </c>
      <c r="AU3975" s="1" t="s">
        <v>7414</v>
      </c>
      <c r="AV3975" s="1" t="s">
        <v>3871</v>
      </c>
      <c r="AW3975" s="1" t="s">
        <v>10601</v>
      </c>
      <c r="BG3975" s="1" t="s">
        <v>589</v>
      </c>
      <c r="BH3975" s="1" t="s">
        <v>10234</v>
      </c>
      <c r="BI3975" s="1" t="s">
        <v>1700</v>
      </c>
      <c r="BJ3975" s="1" t="s">
        <v>8218</v>
      </c>
      <c r="BK3975" s="1" t="s">
        <v>685</v>
      </c>
      <c r="BL3975" s="1" t="s">
        <v>13520</v>
      </c>
      <c r="BM3975" s="1" t="s">
        <v>6119</v>
      </c>
      <c r="BN3975" s="1" t="s">
        <v>11923</v>
      </c>
      <c r="BO3975" s="1" t="s">
        <v>194</v>
      </c>
      <c r="BP3975" s="1" t="s">
        <v>7558</v>
      </c>
      <c r="BQ3975" s="1" t="s">
        <v>6120</v>
      </c>
      <c r="BR3975" s="1" t="s">
        <v>14065</v>
      </c>
      <c r="BS3975" s="1" t="s">
        <v>1218</v>
      </c>
      <c r="BT3975" s="1" t="s">
        <v>9947</v>
      </c>
    </row>
    <row r="3976" spans="1:72" ht="13.5" customHeight="1">
      <c r="A3976" s="4" t="str">
        <f t="shared" si="120"/>
        <v>1702_각남면_0149</v>
      </c>
      <c r="B3976" s="1">
        <v>1702</v>
      </c>
      <c r="C3976" s="1" t="s">
        <v>12741</v>
      </c>
      <c r="D3976" s="1" t="s">
        <v>12742</v>
      </c>
      <c r="E3976" s="1">
        <v>3975</v>
      </c>
      <c r="F3976" s="1">
        <v>15</v>
      </c>
      <c r="G3976" s="1" t="s">
        <v>5877</v>
      </c>
      <c r="H3976" s="1" t="s">
        <v>7065</v>
      </c>
      <c r="I3976" s="1">
        <v>8</v>
      </c>
      <c r="L3976" s="1">
        <v>5</v>
      </c>
      <c r="M3976" s="1" t="s">
        <v>15225</v>
      </c>
      <c r="N3976" s="1" t="s">
        <v>15226</v>
      </c>
      <c r="S3976" s="1" t="s">
        <v>68</v>
      </c>
      <c r="T3976" s="1" t="s">
        <v>7222</v>
      </c>
      <c r="Y3976" s="1" t="s">
        <v>13113</v>
      </c>
      <c r="Z3976" s="1" t="s">
        <v>9760</v>
      </c>
      <c r="AF3976" s="1" t="s">
        <v>239</v>
      </c>
      <c r="AG3976" s="1" t="s">
        <v>9824</v>
      </c>
    </row>
    <row r="3977" spans="1:72" ht="13.5" customHeight="1">
      <c r="A3977" s="4" t="str">
        <f t="shared" si="120"/>
        <v>1702_각남면_0149</v>
      </c>
      <c r="B3977" s="1">
        <v>1702</v>
      </c>
      <c r="C3977" s="1" t="s">
        <v>12741</v>
      </c>
      <c r="D3977" s="1" t="s">
        <v>12742</v>
      </c>
      <c r="E3977" s="1">
        <v>3976</v>
      </c>
      <c r="F3977" s="1">
        <v>15</v>
      </c>
      <c r="G3977" s="1" t="s">
        <v>5877</v>
      </c>
      <c r="H3977" s="1" t="s">
        <v>7065</v>
      </c>
      <c r="I3977" s="1">
        <v>9</v>
      </c>
      <c r="J3977" s="1" t="s">
        <v>6121</v>
      </c>
      <c r="K3977" s="1" t="s">
        <v>12777</v>
      </c>
      <c r="L3977" s="1">
        <v>1</v>
      </c>
      <c r="M3977" s="1" t="s">
        <v>6121</v>
      </c>
      <c r="N3977" s="1" t="s">
        <v>14233</v>
      </c>
      <c r="T3977" s="1" t="s">
        <v>14194</v>
      </c>
      <c r="U3977" s="1" t="s">
        <v>6122</v>
      </c>
      <c r="V3977" s="1" t="s">
        <v>7678</v>
      </c>
      <c r="W3977" s="1" t="s">
        <v>5155</v>
      </c>
      <c r="X3977" s="1" t="s">
        <v>12977</v>
      </c>
      <c r="Y3977" s="1" t="s">
        <v>1518</v>
      </c>
      <c r="Z3977" s="1" t="s">
        <v>9518</v>
      </c>
      <c r="AC3977" s="1">
        <v>67</v>
      </c>
      <c r="AD3977" s="1" t="s">
        <v>74</v>
      </c>
      <c r="AE3977" s="1" t="s">
        <v>9766</v>
      </c>
      <c r="AJ3977" s="1" t="s">
        <v>17</v>
      </c>
      <c r="AK3977" s="1" t="s">
        <v>9936</v>
      </c>
      <c r="AL3977" s="1" t="s">
        <v>1062</v>
      </c>
      <c r="AM3977" s="1" t="s">
        <v>10031</v>
      </c>
      <c r="AT3977" s="1" t="s">
        <v>46</v>
      </c>
      <c r="AU3977" s="1" t="s">
        <v>7417</v>
      </c>
      <c r="AV3977" s="1" t="s">
        <v>15321</v>
      </c>
      <c r="AW3977" s="1" t="s">
        <v>8546</v>
      </c>
      <c r="BG3977" s="1" t="s">
        <v>46</v>
      </c>
      <c r="BH3977" s="1" t="s">
        <v>7417</v>
      </c>
      <c r="BI3977" s="1" t="s">
        <v>6071</v>
      </c>
      <c r="BJ3977" s="1" t="s">
        <v>11456</v>
      </c>
      <c r="BK3977" s="1" t="s">
        <v>46</v>
      </c>
      <c r="BL3977" s="1" t="s">
        <v>7417</v>
      </c>
      <c r="BM3977" s="1" t="s">
        <v>6123</v>
      </c>
      <c r="BN3977" s="1" t="s">
        <v>11924</v>
      </c>
      <c r="BO3977" s="1" t="s">
        <v>189</v>
      </c>
      <c r="BP3977" s="1" t="s">
        <v>7414</v>
      </c>
      <c r="BQ3977" s="1" t="s">
        <v>6124</v>
      </c>
      <c r="BR3977" s="1" t="s">
        <v>12563</v>
      </c>
      <c r="BS3977" s="1" t="s">
        <v>97</v>
      </c>
      <c r="BT3977" s="1" t="s">
        <v>9880</v>
      </c>
    </row>
    <row r="3978" spans="1:72" ht="13.5" customHeight="1">
      <c r="A3978" s="4" t="str">
        <f t="shared" si="120"/>
        <v>1702_각남면_0149</v>
      </c>
      <c r="B3978" s="1">
        <v>1702</v>
      </c>
      <c r="C3978" s="1" t="s">
        <v>12741</v>
      </c>
      <c r="D3978" s="1" t="s">
        <v>12742</v>
      </c>
      <c r="E3978" s="1">
        <v>3977</v>
      </c>
      <c r="F3978" s="1">
        <v>15</v>
      </c>
      <c r="G3978" s="1" t="s">
        <v>5877</v>
      </c>
      <c r="H3978" s="1" t="s">
        <v>7065</v>
      </c>
      <c r="I3978" s="1">
        <v>9</v>
      </c>
      <c r="L3978" s="1">
        <v>1</v>
      </c>
      <c r="M3978" s="1" t="s">
        <v>6121</v>
      </c>
      <c r="N3978" s="1" t="s">
        <v>14233</v>
      </c>
      <c r="S3978" s="1" t="s">
        <v>49</v>
      </c>
      <c r="T3978" s="1" t="s">
        <v>2878</v>
      </c>
      <c r="W3978" s="1" t="s">
        <v>1049</v>
      </c>
      <c r="X3978" s="1" t="s">
        <v>7774</v>
      </c>
      <c r="Y3978" s="1" t="s">
        <v>88</v>
      </c>
      <c r="Z3978" s="1" t="s">
        <v>7814</v>
      </c>
      <c r="AC3978" s="1">
        <v>52</v>
      </c>
      <c r="AD3978" s="1" t="s">
        <v>162</v>
      </c>
      <c r="AE3978" s="1" t="s">
        <v>9778</v>
      </c>
      <c r="AJ3978" s="1" t="s">
        <v>17</v>
      </c>
      <c r="AK3978" s="1" t="s">
        <v>9936</v>
      </c>
      <c r="AL3978" s="1" t="s">
        <v>597</v>
      </c>
      <c r="AM3978" s="1" t="s">
        <v>10004</v>
      </c>
      <c r="AT3978" s="1" t="s">
        <v>46</v>
      </c>
      <c r="AU3978" s="1" t="s">
        <v>7417</v>
      </c>
      <c r="AV3978" s="1" t="s">
        <v>6125</v>
      </c>
      <c r="AW3978" s="1" t="s">
        <v>10821</v>
      </c>
      <c r="BG3978" s="1" t="s">
        <v>46</v>
      </c>
      <c r="BH3978" s="1" t="s">
        <v>7417</v>
      </c>
      <c r="BI3978" s="1" t="s">
        <v>2008</v>
      </c>
      <c r="BJ3978" s="1" t="s">
        <v>10420</v>
      </c>
      <c r="BK3978" s="1" t="s">
        <v>46</v>
      </c>
      <c r="BL3978" s="1" t="s">
        <v>7417</v>
      </c>
      <c r="BM3978" s="1" t="s">
        <v>6126</v>
      </c>
      <c r="BN3978" s="1" t="s">
        <v>10820</v>
      </c>
      <c r="BO3978" s="1" t="s">
        <v>46</v>
      </c>
      <c r="BP3978" s="1" t="s">
        <v>7417</v>
      </c>
      <c r="BQ3978" s="1" t="s">
        <v>6127</v>
      </c>
      <c r="BR3978" s="1" t="s">
        <v>13756</v>
      </c>
      <c r="BS3978" s="1" t="s">
        <v>79</v>
      </c>
      <c r="BT3978" s="1" t="s">
        <v>14129</v>
      </c>
    </row>
    <row r="3979" spans="1:72" ht="13.5" customHeight="1">
      <c r="A3979" s="4" t="str">
        <f t="shared" si="120"/>
        <v>1702_각남면_0149</v>
      </c>
      <c r="B3979" s="1">
        <v>1702</v>
      </c>
      <c r="C3979" s="1" t="s">
        <v>12741</v>
      </c>
      <c r="D3979" s="1" t="s">
        <v>12742</v>
      </c>
      <c r="E3979" s="1">
        <v>3978</v>
      </c>
      <c r="F3979" s="1">
        <v>15</v>
      </c>
      <c r="G3979" s="1" t="s">
        <v>5877</v>
      </c>
      <c r="H3979" s="1" t="s">
        <v>7065</v>
      </c>
      <c r="I3979" s="1">
        <v>9</v>
      </c>
      <c r="L3979" s="1">
        <v>1</v>
      </c>
      <c r="M3979" s="1" t="s">
        <v>6121</v>
      </c>
      <c r="N3979" s="1" t="s">
        <v>14233</v>
      </c>
      <c r="S3979" s="1" t="s">
        <v>64</v>
      </c>
      <c r="T3979" s="1" t="s">
        <v>7221</v>
      </c>
      <c r="Y3979" s="1" t="s">
        <v>1800</v>
      </c>
      <c r="Z3979" s="1" t="s">
        <v>8256</v>
      </c>
      <c r="AF3979" s="1" t="s">
        <v>368</v>
      </c>
      <c r="AG3979" s="1" t="s">
        <v>9826</v>
      </c>
    </row>
    <row r="3980" spans="1:72" ht="13.5" customHeight="1">
      <c r="A3980" s="4" t="str">
        <f t="shared" si="120"/>
        <v>1702_각남면_0149</v>
      </c>
      <c r="B3980" s="1">
        <v>1702</v>
      </c>
      <c r="C3980" s="1" t="s">
        <v>12741</v>
      </c>
      <c r="D3980" s="1" t="s">
        <v>12742</v>
      </c>
      <c r="E3980" s="1">
        <v>3979</v>
      </c>
      <c r="F3980" s="1">
        <v>15</v>
      </c>
      <c r="G3980" s="1" t="s">
        <v>5877</v>
      </c>
      <c r="H3980" s="1" t="s">
        <v>7065</v>
      </c>
      <c r="I3980" s="1">
        <v>9</v>
      </c>
      <c r="L3980" s="1">
        <v>2</v>
      </c>
      <c r="M3980" s="1" t="s">
        <v>2498</v>
      </c>
      <c r="N3980" s="1" t="s">
        <v>8430</v>
      </c>
      <c r="T3980" s="1" t="s">
        <v>14194</v>
      </c>
      <c r="U3980" s="1" t="s">
        <v>1520</v>
      </c>
      <c r="V3980" s="1" t="s">
        <v>7413</v>
      </c>
      <c r="Y3980" s="1" t="s">
        <v>2498</v>
      </c>
      <c r="Z3980" s="1" t="s">
        <v>8430</v>
      </c>
      <c r="AC3980" s="1">
        <v>36</v>
      </c>
      <c r="AD3980" s="1" t="s">
        <v>289</v>
      </c>
      <c r="AE3980" s="1" t="s">
        <v>9790</v>
      </c>
      <c r="AJ3980" s="1" t="s">
        <v>17</v>
      </c>
      <c r="AK3980" s="1" t="s">
        <v>9936</v>
      </c>
      <c r="AL3980" s="1" t="s">
        <v>360</v>
      </c>
      <c r="AM3980" s="1" t="s">
        <v>9928</v>
      </c>
      <c r="AN3980" s="1" t="s">
        <v>360</v>
      </c>
      <c r="AO3980" s="1" t="s">
        <v>9928</v>
      </c>
      <c r="AP3980" s="1" t="s">
        <v>187</v>
      </c>
      <c r="AQ3980" s="1" t="s">
        <v>10063</v>
      </c>
      <c r="AR3980" s="1" t="s">
        <v>6128</v>
      </c>
      <c r="AS3980" s="1" t="s">
        <v>10164</v>
      </c>
      <c r="AT3980" s="1" t="s">
        <v>57</v>
      </c>
      <c r="AU3980" s="1" t="s">
        <v>7320</v>
      </c>
      <c r="AV3980" s="1" t="s">
        <v>15463</v>
      </c>
      <c r="AW3980" s="1" t="s">
        <v>10822</v>
      </c>
      <c r="BB3980" s="1" t="s">
        <v>141</v>
      </c>
      <c r="BC3980" s="1" t="s">
        <v>7634</v>
      </c>
      <c r="BD3980" s="1" t="s">
        <v>15413</v>
      </c>
      <c r="BE3980" s="1" t="s">
        <v>8440</v>
      </c>
      <c r="BG3980" s="1" t="s">
        <v>57</v>
      </c>
      <c r="BH3980" s="1" t="s">
        <v>7320</v>
      </c>
      <c r="BI3980" s="1" t="s">
        <v>1964</v>
      </c>
      <c r="BJ3980" s="1" t="s">
        <v>8752</v>
      </c>
      <c r="BK3980" s="1" t="s">
        <v>57</v>
      </c>
      <c r="BL3980" s="1" t="s">
        <v>7320</v>
      </c>
      <c r="BM3980" s="1" t="s">
        <v>3791</v>
      </c>
      <c r="BN3980" s="1" t="s">
        <v>11781</v>
      </c>
      <c r="BO3980" s="1" t="s">
        <v>46</v>
      </c>
      <c r="BP3980" s="1" t="s">
        <v>7417</v>
      </c>
      <c r="BQ3980" s="1" t="s">
        <v>6129</v>
      </c>
      <c r="BR3980" s="1" t="s">
        <v>12564</v>
      </c>
      <c r="BS3980" s="1" t="s">
        <v>97</v>
      </c>
      <c r="BT3980" s="1" t="s">
        <v>9880</v>
      </c>
    </row>
    <row r="3981" spans="1:72" ht="13.5" customHeight="1">
      <c r="A3981" s="4" t="str">
        <f t="shared" si="120"/>
        <v>1702_각남면_0149</v>
      </c>
      <c r="B3981" s="1">
        <v>1702</v>
      </c>
      <c r="C3981" s="1" t="s">
        <v>12741</v>
      </c>
      <c r="D3981" s="1" t="s">
        <v>12742</v>
      </c>
      <c r="E3981" s="1">
        <v>3980</v>
      </c>
      <c r="F3981" s="1">
        <v>15</v>
      </c>
      <c r="G3981" s="1" t="s">
        <v>5877</v>
      </c>
      <c r="H3981" s="1" t="s">
        <v>7065</v>
      </c>
      <c r="I3981" s="1">
        <v>9</v>
      </c>
      <c r="L3981" s="1">
        <v>2</v>
      </c>
      <c r="M3981" s="1" t="s">
        <v>2498</v>
      </c>
      <c r="N3981" s="1" t="s">
        <v>8430</v>
      </c>
      <c r="S3981" s="1" t="s">
        <v>49</v>
      </c>
      <c r="T3981" s="1" t="s">
        <v>2878</v>
      </c>
      <c r="U3981" s="1" t="s">
        <v>50</v>
      </c>
      <c r="V3981" s="1" t="s">
        <v>7304</v>
      </c>
      <c r="Y3981" s="1" t="s">
        <v>651</v>
      </c>
      <c r="Z3981" s="1" t="s">
        <v>7934</v>
      </c>
      <c r="AC3981" s="1">
        <v>28</v>
      </c>
      <c r="AD3981" s="1" t="s">
        <v>650</v>
      </c>
      <c r="AE3981" s="1" t="s">
        <v>9810</v>
      </c>
      <c r="AJ3981" s="1" t="s">
        <v>17</v>
      </c>
      <c r="AK3981" s="1" t="s">
        <v>9936</v>
      </c>
      <c r="AL3981" s="1" t="s">
        <v>2069</v>
      </c>
      <c r="AM3981" s="1" t="s">
        <v>9896</v>
      </c>
      <c r="AN3981" s="1" t="s">
        <v>1218</v>
      </c>
      <c r="AO3981" s="1" t="s">
        <v>9947</v>
      </c>
      <c r="AP3981" s="1" t="s">
        <v>46</v>
      </c>
      <c r="AQ3981" s="1" t="s">
        <v>7417</v>
      </c>
      <c r="AR3981" s="1" t="s">
        <v>6015</v>
      </c>
      <c r="AS3981" s="1" t="s">
        <v>13330</v>
      </c>
      <c r="AT3981" s="1" t="s">
        <v>57</v>
      </c>
      <c r="AU3981" s="1" t="s">
        <v>7320</v>
      </c>
      <c r="AV3981" s="1" t="s">
        <v>15485</v>
      </c>
      <c r="AW3981" s="1" t="s">
        <v>8817</v>
      </c>
      <c r="BB3981" s="1" t="s">
        <v>141</v>
      </c>
      <c r="BC3981" s="1" t="s">
        <v>7634</v>
      </c>
      <c r="BD3981" s="1" t="s">
        <v>1444</v>
      </c>
      <c r="BE3981" s="1" t="s">
        <v>8134</v>
      </c>
      <c r="BG3981" s="1" t="s">
        <v>57</v>
      </c>
      <c r="BH3981" s="1" t="s">
        <v>7320</v>
      </c>
      <c r="BI3981" s="1" t="s">
        <v>2841</v>
      </c>
      <c r="BJ3981" s="1" t="s">
        <v>10813</v>
      </c>
      <c r="BK3981" s="1" t="s">
        <v>57</v>
      </c>
      <c r="BL3981" s="1" t="s">
        <v>7320</v>
      </c>
      <c r="BM3981" s="1" t="s">
        <v>966</v>
      </c>
      <c r="BN3981" s="1" t="s">
        <v>8015</v>
      </c>
      <c r="BO3981" s="1" t="s">
        <v>57</v>
      </c>
      <c r="BP3981" s="1" t="s">
        <v>7320</v>
      </c>
      <c r="BQ3981" s="1" t="s">
        <v>762</v>
      </c>
      <c r="BR3981" s="1" t="s">
        <v>9381</v>
      </c>
      <c r="BS3981" s="1" t="s">
        <v>79</v>
      </c>
      <c r="BT3981" s="1" t="s">
        <v>14129</v>
      </c>
    </row>
    <row r="3982" spans="1:72" ht="13.5" customHeight="1">
      <c r="A3982" s="4" t="str">
        <f t="shared" si="120"/>
        <v>1702_각남면_0149</v>
      </c>
      <c r="B3982" s="1">
        <v>1702</v>
      </c>
      <c r="C3982" s="1" t="s">
        <v>12741</v>
      </c>
      <c r="D3982" s="1" t="s">
        <v>12742</v>
      </c>
      <c r="E3982" s="1">
        <v>3981</v>
      </c>
      <c r="F3982" s="1">
        <v>15</v>
      </c>
      <c r="G3982" s="1" t="s">
        <v>5877</v>
      </c>
      <c r="H3982" s="1" t="s">
        <v>7065</v>
      </c>
      <c r="I3982" s="1">
        <v>9</v>
      </c>
      <c r="L3982" s="1">
        <v>2</v>
      </c>
      <c r="M3982" s="1" t="s">
        <v>2498</v>
      </c>
      <c r="N3982" s="1" t="s">
        <v>8430</v>
      </c>
      <c r="S3982" s="1" t="s">
        <v>64</v>
      </c>
      <c r="T3982" s="1" t="s">
        <v>7221</v>
      </c>
      <c r="Y3982" s="1" t="s">
        <v>1103</v>
      </c>
      <c r="Z3982" s="1" t="s">
        <v>8050</v>
      </c>
      <c r="AC3982" s="1">
        <v>7</v>
      </c>
      <c r="AD3982" s="1" t="s">
        <v>74</v>
      </c>
      <c r="AE3982" s="1" t="s">
        <v>9766</v>
      </c>
    </row>
    <row r="3983" spans="1:72" ht="13.5" customHeight="1">
      <c r="A3983" s="4" t="str">
        <f t="shared" si="120"/>
        <v>1702_각남면_0149</v>
      </c>
      <c r="B3983" s="1">
        <v>1702</v>
      </c>
      <c r="C3983" s="1" t="s">
        <v>12741</v>
      </c>
      <c r="D3983" s="1" t="s">
        <v>12742</v>
      </c>
      <c r="E3983" s="1">
        <v>3982</v>
      </c>
      <c r="F3983" s="1">
        <v>15</v>
      </c>
      <c r="G3983" s="1" t="s">
        <v>5877</v>
      </c>
      <c r="H3983" s="1" t="s">
        <v>7065</v>
      </c>
      <c r="I3983" s="1">
        <v>9</v>
      </c>
      <c r="L3983" s="1">
        <v>2</v>
      </c>
      <c r="M3983" s="1" t="s">
        <v>2498</v>
      </c>
      <c r="N3983" s="1" t="s">
        <v>8430</v>
      </c>
      <c r="S3983" s="1" t="s">
        <v>64</v>
      </c>
      <c r="T3983" s="1" t="s">
        <v>7221</v>
      </c>
      <c r="Y3983" s="1" t="s">
        <v>3003</v>
      </c>
      <c r="Z3983" s="1" t="s">
        <v>8572</v>
      </c>
      <c r="AC3983" s="1">
        <v>3</v>
      </c>
      <c r="AD3983" s="1" t="s">
        <v>217</v>
      </c>
      <c r="AE3983" s="1" t="s">
        <v>9783</v>
      </c>
      <c r="AF3983" s="1" t="s">
        <v>100</v>
      </c>
      <c r="AG3983" s="1" t="s">
        <v>9819</v>
      </c>
    </row>
    <row r="3984" spans="1:72" ht="13.5" customHeight="1">
      <c r="A3984" s="4" t="str">
        <f t="shared" si="120"/>
        <v>1702_각남면_0149</v>
      </c>
      <c r="B3984" s="1">
        <v>1702</v>
      </c>
      <c r="C3984" s="1" t="s">
        <v>12741</v>
      </c>
      <c r="D3984" s="1" t="s">
        <v>12742</v>
      </c>
      <c r="E3984" s="1">
        <v>3983</v>
      </c>
      <c r="F3984" s="1">
        <v>15</v>
      </c>
      <c r="G3984" s="1" t="s">
        <v>5877</v>
      </c>
      <c r="H3984" s="1" t="s">
        <v>7065</v>
      </c>
      <c r="I3984" s="1">
        <v>9</v>
      </c>
      <c r="L3984" s="1">
        <v>3</v>
      </c>
      <c r="M3984" s="1" t="s">
        <v>14737</v>
      </c>
      <c r="N3984" s="1" t="s">
        <v>14738</v>
      </c>
      <c r="T3984" s="1" t="s">
        <v>14194</v>
      </c>
      <c r="U3984" s="1" t="s">
        <v>4234</v>
      </c>
      <c r="V3984" s="1" t="s">
        <v>7574</v>
      </c>
      <c r="W3984" s="1" t="s">
        <v>148</v>
      </c>
      <c r="X3984" s="1" t="s">
        <v>11263</v>
      </c>
      <c r="Y3984" s="1" t="s">
        <v>1367</v>
      </c>
      <c r="Z3984" s="1" t="s">
        <v>8307</v>
      </c>
      <c r="AC3984" s="1">
        <v>29</v>
      </c>
      <c r="AD3984" s="1" t="s">
        <v>232</v>
      </c>
      <c r="AE3984" s="1" t="s">
        <v>9785</v>
      </c>
      <c r="AJ3984" s="1" t="s">
        <v>17</v>
      </c>
      <c r="AK3984" s="1" t="s">
        <v>9936</v>
      </c>
      <c r="AL3984" s="1" t="s">
        <v>149</v>
      </c>
      <c r="AM3984" s="1" t="s">
        <v>9962</v>
      </c>
      <c r="AT3984" s="1" t="s">
        <v>3158</v>
      </c>
      <c r="AU3984" s="1" t="s">
        <v>10219</v>
      </c>
      <c r="AV3984" s="1" t="s">
        <v>5971</v>
      </c>
      <c r="AW3984" s="1" t="s">
        <v>10811</v>
      </c>
      <c r="BG3984" s="1" t="s">
        <v>685</v>
      </c>
      <c r="BH3984" s="1" t="s">
        <v>13520</v>
      </c>
      <c r="BI3984" s="1" t="s">
        <v>1945</v>
      </c>
      <c r="BJ3984" s="1" t="s">
        <v>9710</v>
      </c>
      <c r="BK3984" s="1" t="s">
        <v>46</v>
      </c>
      <c r="BL3984" s="1" t="s">
        <v>7417</v>
      </c>
      <c r="BM3984" s="1" t="s">
        <v>5972</v>
      </c>
      <c r="BN3984" s="1" t="s">
        <v>11914</v>
      </c>
      <c r="BO3984" s="1" t="s">
        <v>5973</v>
      </c>
      <c r="BP3984" s="1" t="s">
        <v>12016</v>
      </c>
      <c r="BQ3984" s="1" t="s">
        <v>5974</v>
      </c>
      <c r="BR3984" s="1" t="s">
        <v>13859</v>
      </c>
      <c r="BS3984" s="1" t="s">
        <v>79</v>
      </c>
      <c r="BT3984" s="1" t="s">
        <v>14129</v>
      </c>
    </row>
    <row r="3985" spans="1:72" ht="13.5" customHeight="1">
      <c r="A3985" s="4" t="str">
        <f t="shared" si="120"/>
        <v>1702_각남면_0149</v>
      </c>
      <c r="B3985" s="1">
        <v>1702</v>
      </c>
      <c r="C3985" s="1" t="s">
        <v>12741</v>
      </c>
      <c r="D3985" s="1" t="s">
        <v>12742</v>
      </c>
      <c r="E3985" s="1">
        <v>3984</v>
      </c>
      <c r="F3985" s="1">
        <v>15</v>
      </c>
      <c r="G3985" s="1" t="s">
        <v>5877</v>
      </c>
      <c r="H3985" s="1" t="s">
        <v>7065</v>
      </c>
      <c r="I3985" s="1">
        <v>9</v>
      </c>
      <c r="L3985" s="1">
        <v>3</v>
      </c>
      <c r="M3985" s="1" t="s">
        <v>14737</v>
      </c>
      <c r="N3985" s="1" t="s">
        <v>14738</v>
      </c>
      <c r="S3985" s="1" t="s">
        <v>49</v>
      </c>
      <c r="T3985" s="1" t="s">
        <v>2878</v>
      </c>
      <c r="W3985" s="1" t="s">
        <v>76</v>
      </c>
      <c r="X3985" s="1" t="s">
        <v>12974</v>
      </c>
      <c r="Y3985" s="1" t="s">
        <v>88</v>
      </c>
      <c r="Z3985" s="1" t="s">
        <v>7814</v>
      </c>
      <c r="AC3985" s="1">
        <v>24</v>
      </c>
      <c r="AD3985" s="1" t="s">
        <v>337</v>
      </c>
      <c r="AE3985" s="1" t="s">
        <v>9796</v>
      </c>
      <c r="AF3985" s="1" t="s">
        <v>100</v>
      </c>
      <c r="AG3985" s="1" t="s">
        <v>9819</v>
      </c>
      <c r="AJ3985" s="1" t="s">
        <v>17</v>
      </c>
      <c r="AK3985" s="1" t="s">
        <v>9936</v>
      </c>
      <c r="AL3985" s="1" t="s">
        <v>79</v>
      </c>
      <c r="AM3985" s="1" t="s">
        <v>13206</v>
      </c>
      <c r="AT3985" s="1" t="s">
        <v>46</v>
      </c>
      <c r="AU3985" s="1" t="s">
        <v>7417</v>
      </c>
      <c r="AV3985" s="1" t="s">
        <v>755</v>
      </c>
      <c r="AW3985" s="1" t="s">
        <v>8749</v>
      </c>
      <c r="BG3985" s="1" t="s">
        <v>189</v>
      </c>
      <c r="BH3985" s="1" t="s">
        <v>7414</v>
      </c>
      <c r="BI3985" s="1" t="s">
        <v>6130</v>
      </c>
      <c r="BJ3985" s="1" t="s">
        <v>13414</v>
      </c>
      <c r="BK3985" s="1" t="s">
        <v>46</v>
      </c>
      <c r="BL3985" s="1" t="s">
        <v>7417</v>
      </c>
      <c r="BM3985" s="1" t="s">
        <v>3276</v>
      </c>
      <c r="BN3985" s="1" t="s">
        <v>13549</v>
      </c>
      <c r="BO3985" s="1" t="s">
        <v>46</v>
      </c>
      <c r="BP3985" s="1" t="s">
        <v>7417</v>
      </c>
      <c r="BQ3985" s="1" t="s">
        <v>5589</v>
      </c>
      <c r="BR3985" s="1" t="s">
        <v>12509</v>
      </c>
      <c r="BS3985" s="1" t="s">
        <v>224</v>
      </c>
      <c r="BT3985" s="1" t="s">
        <v>9998</v>
      </c>
    </row>
    <row r="3986" spans="1:72" ht="13.5" customHeight="1">
      <c r="A3986" s="4" t="str">
        <f t="shared" si="120"/>
        <v>1702_각남면_0149</v>
      </c>
      <c r="B3986" s="1">
        <v>1702</v>
      </c>
      <c r="C3986" s="1" t="s">
        <v>12741</v>
      </c>
      <c r="D3986" s="1" t="s">
        <v>12742</v>
      </c>
      <c r="E3986" s="1">
        <v>3985</v>
      </c>
      <c r="F3986" s="1">
        <v>15</v>
      </c>
      <c r="G3986" s="1" t="s">
        <v>5877</v>
      </c>
      <c r="H3986" s="1" t="s">
        <v>7065</v>
      </c>
      <c r="I3986" s="1">
        <v>9</v>
      </c>
      <c r="L3986" s="1">
        <v>3</v>
      </c>
      <c r="M3986" s="1" t="s">
        <v>14737</v>
      </c>
      <c r="N3986" s="1" t="s">
        <v>14738</v>
      </c>
      <c r="S3986" s="1" t="s">
        <v>280</v>
      </c>
      <c r="T3986" s="1" t="s">
        <v>7228</v>
      </c>
      <c r="W3986" s="1" t="s">
        <v>76</v>
      </c>
      <c r="X3986" s="1" t="s">
        <v>12974</v>
      </c>
      <c r="Y3986" s="1" t="s">
        <v>88</v>
      </c>
      <c r="Z3986" s="1" t="s">
        <v>7814</v>
      </c>
      <c r="AC3986" s="1">
        <v>59</v>
      </c>
      <c r="AD3986" s="1" t="s">
        <v>296</v>
      </c>
      <c r="AE3986" s="1" t="s">
        <v>9791</v>
      </c>
    </row>
    <row r="3987" spans="1:72" ht="13.5" customHeight="1">
      <c r="A3987" s="4" t="str">
        <f t="shared" si="120"/>
        <v>1702_각남면_0149</v>
      </c>
      <c r="B3987" s="1">
        <v>1702</v>
      </c>
      <c r="C3987" s="1" t="s">
        <v>12741</v>
      </c>
      <c r="D3987" s="1" t="s">
        <v>12742</v>
      </c>
      <c r="E3987" s="1">
        <v>3986</v>
      </c>
      <c r="F3987" s="1">
        <v>15</v>
      </c>
      <c r="G3987" s="1" t="s">
        <v>5877</v>
      </c>
      <c r="H3987" s="1" t="s">
        <v>7065</v>
      </c>
      <c r="I3987" s="1">
        <v>9</v>
      </c>
      <c r="L3987" s="1">
        <v>4</v>
      </c>
      <c r="M3987" s="1" t="s">
        <v>14984</v>
      </c>
      <c r="N3987" s="1" t="s">
        <v>14985</v>
      </c>
      <c r="T3987" s="1" t="s">
        <v>14194</v>
      </c>
      <c r="U3987" s="1" t="s">
        <v>6131</v>
      </c>
      <c r="V3987" s="1" t="s">
        <v>12924</v>
      </c>
      <c r="W3987" s="1" t="s">
        <v>557</v>
      </c>
      <c r="X3987" s="1" t="s">
        <v>7789</v>
      </c>
      <c r="Y3987" s="1" t="s">
        <v>4587</v>
      </c>
      <c r="Z3987" s="1" t="s">
        <v>9519</v>
      </c>
      <c r="AC3987" s="1">
        <v>38</v>
      </c>
      <c r="AD3987" s="1" t="s">
        <v>393</v>
      </c>
      <c r="AE3987" s="1" t="s">
        <v>9799</v>
      </c>
      <c r="AJ3987" s="1" t="s">
        <v>17</v>
      </c>
      <c r="AK3987" s="1" t="s">
        <v>9936</v>
      </c>
      <c r="AL3987" s="1" t="s">
        <v>1641</v>
      </c>
      <c r="AM3987" s="1" t="s">
        <v>10018</v>
      </c>
      <c r="AT3987" s="1" t="s">
        <v>257</v>
      </c>
      <c r="AU3987" s="1" t="s">
        <v>7537</v>
      </c>
      <c r="AV3987" s="1" t="s">
        <v>3839</v>
      </c>
      <c r="AW3987" s="1" t="s">
        <v>8794</v>
      </c>
      <c r="BG3987" s="1" t="s">
        <v>57</v>
      </c>
      <c r="BH3987" s="1" t="s">
        <v>7320</v>
      </c>
      <c r="BI3987" s="1" t="s">
        <v>6132</v>
      </c>
      <c r="BJ3987" s="1" t="s">
        <v>8742</v>
      </c>
      <c r="BK3987" s="1" t="s">
        <v>57</v>
      </c>
      <c r="BL3987" s="1" t="s">
        <v>7320</v>
      </c>
      <c r="BM3987" s="1" t="s">
        <v>6133</v>
      </c>
      <c r="BN3987" s="1" t="s">
        <v>11925</v>
      </c>
      <c r="BO3987" s="1" t="s">
        <v>57</v>
      </c>
      <c r="BP3987" s="1" t="s">
        <v>7320</v>
      </c>
      <c r="BQ3987" s="1" t="s">
        <v>6134</v>
      </c>
      <c r="BR3987" s="1" t="s">
        <v>12565</v>
      </c>
      <c r="BS3987" s="1" t="s">
        <v>1287</v>
      </c>
      <c r="BT3987" s="1" t="s">
        <v>10011</v>
      </c>
    </row>
    <row r="3988" spans="1:72" ht="13.5" customHeight="1">
      <c r="A3988" s="4" t="str">
        <f t="shared" si="120"/>
        <v>1702_각남면_0149</v>
      </c>
      <c r="B3988" s="1">
        <v>1702</v>
      </c>
      <c r="C3988" s="1" t="s">
        <v>12741</v>
      </c>
      <c r="D3988" s="1" t="s">
        <v>12742</v>
      </c>
      <c r="E3988" s="1">
        <v>3987</v>
      </c>
      <c r="F3988" s="1">
        <v>15</v>
      </c>
      <c r="G3988" s="1" t="s">
        <v>5877</v>
      </c>
      <c r="H3988" s="1" t="s">
        <v>7065</v>
      </c>
      <c r="I3988" s="1">
        <v>9</v>
      </c>
      <c r="L3988" s="1">
        <v>4</v>
      </c>
      <c r="M3988" s="1" t="s">
        <v>14984</v>
      </c>
      <c r="N3988" s="1" t="s">
        <v>14985</v>
      </c>
      <c r="S3988" s="1" t="s">
        <v>49</v>
      </c>
      <c r="T3988" s="1" t="s">
        <v>2878</v>
      </c>
      <c r="U3988" s="1" t="s">
        <v>50</v>
      </c>
      <c r="V3988" s="1" t="s">
        <v>7304</v>
      </c>
      <c r="Y3988" s="1" t="s">
        <v>690</v>
      </c>
      <c r="Z3988" s="1" t="s">
        <v>7941</v>
      </c>
      <c r="AC3988" s="1">
        <v>41</v>
      </c>
      <c r="AD3988" s="1" t="s">
        <v>223</v>
      </c>
      <c r="AE3988" s="1" t="s">
        <v>9784</v>
      </c>
      <c r="AJ3988" s="1" t="s">
        <v>17</v>
      </c>
      <c r="AK3988" s="1" t="s">
        <v>9936</v>
      </c>
      <c r="AL3988" s="1" t="s">
        <v>97</v>
      </c>
      <c r="AM3988" s="1" t="s">
        <v>9880</v>
      </c>
      <c r="AN3988" s="1" t="s">
        <v>97</v>
      </c>
      <c r="AO3988" s="1" t="s">
        <v>9880</v>
      </c>
      <c r="AP3988" s="1" t="s">
        <v>746</v>
      </c>
      <c r="AQ3988" s="1" t="s">
        <v>7358</v>
      </c>
      <c r="AR3988" s="1" t="s">
        <v>6135</v>
      </c>
      <c r="AS3988" s="1" t="s">
        <v>13304</v>
      </c>
      <c r="AT3988" s="1" t="s">
        <v>46</v>
      </c>
      <c r="AU3988" s="1" t="s">
        <v>7417</v>
      </c>
      <c r="AV3988" s="1" t="s">
        <v>5871</v>
      </c>
      <c r="AW3988" s="1" t="s">
        <v>10823</v>
      </c>
      <c r="BB3988" s="1" t="s">
        <v>141</v>
      </c>
      <c r="BC3988" s="1" t="s">
        <v>7634</v>
      </c>
      <c r="BD3988" s="1" t="s">
        <v>15985</v>
      </c>
      <c r="BE3988" s="1" t="s">
        <v>13471</v>
      </c>
      <c r="BG3988" s="1" t="s">
        <v>259</v>
      </c>
      <c r="BH3988" s="1" t="s">
        <v>13516</v>
      </c>
      <c r="BI3988" s="1" t="s">
        <v>5444</v>
      </c>
      <c r="BJ3988" s="1" t="s">
        <v>10776</v>
      </c>
      <c r="BK3988" s="1" t="s">
        <v>57</v>
      </c>
      <c r="BL3988" s="1" t="s">
        <v>7320</v>
      </c>
      <c r="BM3988" s="1" t="s">
        <v>5384</v>
      </c>
      <c r="BN3988" s="1" t="s">
        <v>11427</v>
      </c>
      <c r="BO3988" s="1" t="s">
        <v>46</v>
      </c>
      <c r="BP3988" s="1" t="s">
        <v>7417</v>
      </c>
      <c r="BQ3988" s="1" t="s">
        <v>5302</v>
      </c>
      <c r="BR3988" s="1" t="s">
        <v>14066</v>
      </c>
      <c r="BS3988" s="1" t="s">
        <v>97</v>
      </c>
      <c r="BT3988" s="1" t="s">
        <v>9880</v>
      </c>
    </row>
    <row r="3989" spans="1:72" ht="13.5" customHeight="1">
      <c r="A3989" s="4" t="str">
        <f t="shared" si="120"/>
        <v>1702_각남면_0149</v>
      </c>
      <c r="B3989" s="1">
        <v>1702</v>
      </c>
      <c r="C3989" s="1" t="s">
        <v>12741</v>
      </c>
      <c r="D3989" s="1" t="s">
        <v>12742</v>
      </c>
      <c r="E3989" s="1">
        <v>3988</v>
      </c>
      <c r="F3989" s="1">
        <v>15</v>
      </c>
      <c r="G3989" s="1" t="s">
        <v>5877</v>
      </c>
      <c r="H3989" s="1" t="s">
        <v>7065</v>
      </c>
      <c r="I3989" s="1">
        <v>9</v>
      </c>
      <c r="L3989" s="1">
        <v>4</v>
      </c>
      <c r="M3989" s="1" t="s">
        <v>14984</v>
      </c>
      <c r="N3989" s="1" t="s">
        <v>14985</v>
      </c>
      <c r="S3989" s="1" t="s">
        <v>68</v>
      </c>
      <c r="T3989" s="1" t="s">
        <v>7222</v>
      </c>
      <c r="Y3989" s="1" t="s">
        <v>1989</v>
      </c>
      <c r="Z3989" s="1" t="s">
        <v>8295</v>
      </c>
      <c r="AF3989" s="1" t="s">
        <v>1138</v>
      </c>
      <c r="AG3989" s="1" t="s">
        <v>9835</v>
      </c>
      <c r="AH3989" s="1" t="s">
        <v>6032</v>
      </c>
      <c r="AI3989" s="1" t="s">
        <v>9974</v>
      </c>
    </row>
    <row r="3990" spans="1:72" ht="13.5" customHeight="1">
      <c r="A3990" s="4" t="str">
        <f t="shared" si="120"/>
        <v>1702_각남면_0149</v>
      </c>
      <c r="B3990" s="1">
        <v>1702</v>
      </c>
      <c r="C3990" s="1" t="s">
        <v>12741</v>
      </c>
      <c r="D3990" s="1" t="s">
        <v>12742</v>
      </c>
      <c r="E3990" s="1">
        <v>3989</v>
      </c>
      <c r="F3990" s="1">
        <v>15</v>
      </c>
      <c r="G3990" s="1" t="s">
        <v>5877</v>
      </c>
      <c r="H3990" s="1" t="s">
        <v>7065</v>
      </c>
      <c r="I3990" s="1">
        <v>9</v>
      </c>
      <c r="L3990" s="1">
        <v>4</v>
      </c>
      <c r="M3990" s="1" t="s">
        <v>14984</v>
      </c>
      <c r="N3990" s="1" t="s">
        <v>14985</v>
      </c>
      <c r="S3990" s="1" t="s">
        <v>64</v>
      </c>
      <c r="T3990" s="1" t="s">
        <v>7221</v>
      </c>
      <c r="Y3990" s="1" t="s">
        <v>5703</v>
      </c>
      <c r="Z3990" s="1" t="s">
        <v>9395</v>
      </c>
      <c r="AC3990" s="1">
        <v>7</v>
      </c>
      <c r="AD3990" s="1" t="s">
        <v>74</v>
      </c>
      <c r="AE3990" s="1" t="s">
        <v>9766</v>
      </c>
    </row>
    <row r="3991" spans="1:72" ht="13.5" customHeight="1">
      <c r="A3991" s="4" t="str">
        <f t="shared" si="120"/>
        <v>1702_각남면_0149</v>
      </c>
      <c r="B3991" s="1">
        <v>1702</v>
      </c>
      <c r="C3991" s="1" t="s">
        <v>12741</v>
      </c>
      <c r="D3991" s="1" t="s">
        <v>12742</v>
      </c>
      <c r="E3991" s="1">
        <v>3990</v>
      </c>
      <c r="F3991" s="1">
        <v>15</v>
      </c>
      <c r="G3991" s="1" t="s">
        <v>5877</v>
      </c>
      <c r="H3991" s="1" t="s">
        <v>7065</v>
      </c>
      <c r="I3991" s="1">
        <v>9</v>
      </c>
      <c r="L3991" s="1">
        <v>4</v>
      </c>
      <c r="M3991" s="1" t="s">
        <v>14984</v>
      </c>
      <c r="N3991" s="1" t="s">
        <v>14985</v>
      </c>
      <c r="S3991" s="1" t="s">
        <v>68</v>
      </c>
      <c r="T3991" s="1" t="s">
        <v>7222</v>
      </c>
      <c r="U3991" s="1" t="s">
        <v>445</v>
      </c>
      <c r="V3991" s="1" t="s">
        <v>15765</v>
      </c>
      <c r="Y3991" s="1" t="s">
        <v>3614</v>
      </c>
      <c r="Z3991" s="1" t="s">
        <v>9026</v>
      </c>
      <c r="AC3991" s="1">
        <v>21</v>
      </c>
      <c r="AD3991" s="1" t="s">
        <v>246</v>
      </c>
      <c r="AE3991" s="1" t="s">
        <v>9786</v>
      </c>
    </row>
    <row r="3992" spans="1:72" ht="13.5" customHeight="1">
      <c r="A3992" s="4" t="str">
        <f t="shared" si="120"/>
        <v>1702_각남면_0149</v>
      </c>
      <c r="B3992" s="1">
        <v>1702</v>
      </c>
      <c r="C3992" s="1" t="s">
        <v>12741</v>
      </c>
      <c r="D3992" s="1" t="s">
        <v>12742</v>
      </c>
      <c r="E3992" s="1">
        <v>3991</v>
      </c>
      <c r="F3992" s="1">
        <v>15</v>
      </c>
      <c r="G3992" s="1" t="s">
        <v>5877</v>
      </c>
      <c r="H3992" s="1" t="s">
        <v>7065</v>
      </c>
      <c r="I3992" s="1">
        <v>9</v>
      </c>
      <c r="L3992" s="1">
        <v>4</v>
      </c>
      <c r="M3992" s="1" t="s">
        <v>14984</v>
      </c>
      <c r="N3992" s="1" t="s">
        <v>14985</v>
      </c>
      <c r="S3992" s="1" t="s">
        <v>367</v>
      </c>
      <c r="T3992" s="1" t="s">
        <v>12826</v>
      </c>
      <c r="U3992" s="1" t="s">
        <v>4469</v>
      </c>
      <c r="V3992" s="1" t="s">
        <v>12873</v>
      </c>
      <c r="Y3992" s="1" t="s">
        <v>3839</v>
      </c>
      <c r="Z3992" s="1" t="s">
        <v>8794</v>
      </c>
      <c r="AC3992" s="1">
        <v>74</v>
      </c>
      <c r="AD3992" s="1" t="s">
        <v>159</v>
      </c>
      <c r="AE3992" s="1" t="s">
        <v>9777</v>
      </c>
    </row>
    <row r="3993" spans="1:72" ht="13.5" customHeight="1">
      <c r="A3993" s="4" t="str">
        <f t="shared" si="120"/>
        <v>1702_각남면_0149</v>
      </c>
      <c r="B3993" s="1">
        <v>1702</v>
      </c>
      <c r="C3993" s="1" t="s">
        <v>12741</v>
      </c>
      <c r="D3993" s="1" t="s">
        <v>12742</v>
      </c>
      <c r="E3993" s="1">
        <v>3992</v>
      </c>
      <c r="F3993" s="1">
        <v>15</v>
      </c>
      <c r="G3993" s="1" t="s">
        <v>5877</v>
      </c>
      <c r="H3993" s="1" t="s">
        <v>7065</v>
      </c>
      <c r="I3993" s="1">
        <v>9</v>
      </c>
      <c r="L3993" s="1">
        <v>4</v>
      </c>
      <c r="M3993" s="1" t="s">
        <v>14984</v>
      </c>
      <c r="N3993" s="1" t="s">
        <v>14985</v>
      </c>
      <c r="S3993" s="1" t="s">
        <v>280</v>
      </c>
      <c r="T3993" s="1" t="s">
        <v>7228</v>
      </c>
      <c r="Y3993" s="1" t="s">
        <v>3969</v>
      </c>
      <c r="Z3993" s="1" t="s">
        <v>8846</v>
      </c>
      <c r="AC3993" s="1">
        <v>64</v>
      </c>
      <c r="AD3993" s="1" t="s">
        <v>103</v>
      </c>
      <c r="AE3993" s="1" t="s">
        <v>9769</v>
      </c>
    </row>
    <row r="3994" spans="1:72" ht="13.5" customHeight="1">
      <c r="A3994" s="4" t="str">
        <f t="shared" si="120"/>
        <v>1702_각남면_0149</v>
      </c>
      <c r="B3994" s="1">
        <v>1702</v>
      </c>
      <c r="C3994" s="1" t="s">
        <v>12741</v>
      </c>
      <c r="D3994" s="1" t="s">
        <v>12742</v>
      </c>
      <c r="E3994" s="1">
        <v>3993</v>
      </c>
      <c r="F3994" s="1">
        <v>15</v>
      </c>
      <c r="G3994" s="1" t="s">
        <v>5877</v>
      </c>
      <c r="H3994" s="1" t="s">
        <v>7065</v>
      </c>
      <c r="I3994" s="1">
        <v>9</v>
      </c>
      <c r="L3994" s="1">
        <v>4</v>
      </c>
      <c r="M3994" s="1" t="s">
        <v>14984</v>
      </c>
      <c r="N3994" s="1" t="s">
        <v>14985</v>
      </c>
      <c r="S3994" s="1" t="s">
        <v>68</v>
      </c>
      <c r="T3994" s="1" t="s">
        <v>7222</v>
      </c>
      <c r="Y3994" s="1" t="s">
        <v>6136</v>
      </c>
      <c r="Z3994" s="1" t="s">
        <v>9520</v>
      </c>
      <c r="AC3994" s="1">
        <v>2</v>
      </c>
      <c r="AD3994" s="1" t="s">
        <v>99</v>
      </c>
      <c r="AE3994" s="1" t="s">
        <v>9768</v>
      </c>
      <c r="AF3994" s="1" t="s">
        <v>100</v>
      </c>
      <c r="AG3994" s="1" t="s">
        <v>9819</v>
      </c>
    </row>
    <row r="3995" spans="1:72" ht="13.5" customHeight="1">
      <c r="A3995" s="4" t="str">
        <f t="shared" si="120"/>
        <v>1702_각남면_0149</v>
      </c>
      <c r="B3995" s="1">
        <v>1702</v>
      </c>
      <c r="C3995" s="1" t="s">
        <v>12741</v>
      </c>
      <c r="D3995" s="1" t="s">
        <v>12742</v>
      </c>
      <c r="E3995" s="1">
        <v>3994</v>
      </c>
      <c r="F3995" s="1">
        <v>15</v>
      </c>
      <c r="G3995" s="1" t="s">
        <v>5877</v>
      </c>
      <c r="H3995" s="1" t="s">
        <v>7065</v>
      </c>
      <c r="I3995" s="1">
        <v>9</v>
      </c>
      <c r="L3995" s="1">
        <v>4</v>
      </c>
      <c r="M3995" s="1" t="s">
        <v>14984</v>
      </c>
      <c r="N3995" s="1" t="s">
        <v>14985</v>
      </c>
      <c r="S3995" s="1" t="s">
        <v>117</v>
      </c>
      <c r="T3995" s="1" t="s">
        <v>7223</v>
      </c>
      <c r="U3995" s="1" t="s">
        <v>128</v>
      </c>
      <c r="V3995" s="1" t="s">
        <v>7236</v>
      </c>
      <c r="W3995" s="1" t="s">
        <v>166</v>
      </c>
      <c r="X3995" s="1" t="s">
        <v>7754</v>
      </c>
      <c r="Y3995" s="1" t="s">
        <v>88</v>
      </c>
      <c r="Z3995" s="1" t="s">
        <v>7814</v>
      </c>
      <c r="AC3995" s="1">
        <v>11</v>
      </c>
      <c r="AD3995" s="1" t="s">
        <v>495</v>
      </c>
      <c r="AE3995" s="1" t="s">
        <v>9805</v>
      </c>
      <c r="AF3995" s="1" t="s">
        <v>100</v>
      </c>
      <c r="AG3995" s="1" t="s">
        <v>9819</v>
      </c>
    </row>
    <row r="3996" spans="1:72" ht="13.5" customHeight="1">
      <c r="A3996" s="4" t="str">
        <f t="shared" si="120"/>
        <v>1702_각남면_0149</v>
      </c>
      <c r="B3996" s="1">
        <v>1702</v>
      </c>
      <c r="C3996" s="1" t="s">
        <v>12741</v>
      </c>
      <c r="D3996" s="1" t="s">
        <v>12742</v>
      </c>
      <c r="E3996" s="1">
        <v>3995</v>
      </c>
      <c r="F3996" s="1">
        <v>15</v>
      </c>
      <c r="G3996" s="1" t="s">
        <v>5877</v>
      </c>
      <c r="H3996" s="1" t="s">
        <v>7065</v>
      </c>
      <c r="I3996" s="1">
        <v>9</v>
      </c>
      <c r="L3996" s="1">
        <v>5</v>
      </c>
      <c r="M3996" s="1" t="s">
        <v>15037</v>
      </c>
      <c r="N3996" s="1" t="s">
        <v>15038</v>
      </c>
      <c r="Q3996" s="1" t="s">
        <v>14204</v>
      </c>
      <c r="R3996" s="1" t="s">
        <v>7214</v>
      </c>
      <c r="T3996" s="1" t="s">
        <v>14194</v>
      </c>
      <c r="U3996" s="1" t="s">
        <v>991</v>
      </c>
      <c r="V3996" s="1" t="s">
        <v>12932</v>
      </c>
      <c r="W3996" s="1" t="s">
        <v>5888</v>
      </c>
      <c r="X3996" s="1" t="s">
        <v>14205</v>
      </c>
      <c r="Y3996" s="1" t="s">
        <v>6137</v>
      </c>
      <c r="Z3996" s="1" t="s">
        <v>9521</v>
      </c>
      <c r="AC3996" s="1">
        <v>28</v>
      </c>
      <c r="AD3996" s="1" t="s">
        <v>650</v>
      </c>
      <c r="AE3996" s="1" t="s">
        <v>9810</v>
      </c>
      <c r="AJ3996" s="1" t="s">
        <v>17</v>
      </c>
      <c r="AK3996" s="1" t="s">
        <v>9936</v>
      </c>
      <c r="AL3996" s="1" t="s">
        <v>3598</v>
      </c>
      <c r="AM3996" s="1" t="s">
        <v>8719</v>
      </c>
      <c r="AT3996" s="1" t="s">
        <v>259</v>
      </c>
      <c r="AU3996" s="1" t="s">
        <v>13350</v>
      </c>
      <c r="AV3996" s="1" t="s">
        <v>1322</v>
      </c>
      <c r="AW3996" s="1" t="s">
        <v>10361</v>
      </c>
      <c r="BG3996" s="1" t="s">
        <v>247</v>
      </c>
      <c r="BH3996" s="1" t="s">
        <v>7367</v>
      </c>
      <c r="BI3996" s="1" t="s">
        <v>6006</v>
      </c>
      <c r="BJ3996" s="1" t="s">
        <v>9472</v>
      </c>
      <c r="BK3996" s="1" t="s">
        <v>6138</v>
      </c>
      <c r="BL3996" s="1" t="s">
        <v>13569</v>
      </c>
      <c r="BM3996" s="1" t="s">
        <v>13568</v>
      </c>
      <c r="BN3996" s="1" t="s">
        <v>10490</v>
      </c>
      <c r="BO3996" s="1" t="s">
        <v>46</v>
      </c>
      <c r="BP3996" s="1" t="s">
        <v>7417</v>
      </c>
      <c r="BQ3996" s="1" t="s">
        <v>6139</v>
      </c>
      <c r="BR3996" s="1" t="s">
        <v>14005</v>
      </c>
      <c r="BS3996" s="1" t="s">
        <v>149</v>
      </c>
      <c r="BT3996" s="1" t="s">
        <v>9962</v>
      </c>
    </row>
    <row r="3997" spans="1:72" ht="13.5" customHeight="1">
      <c r="A3997" s="4" t="str">
        <f t="shared" ref="A3997:A4028" si="121">HYPERLINK("http://kyu.snu.ac.kr/sdhj/index.jsp?type=hj/GK14658_00IH_0001_0150.jpg","1702_각남면_0150")</f>
        <v>1702_각남면_0150</v>
      </c>
      <c r="B3997" s="1">
        <v>1702</v>
      </c>
      <c r="C3997" s="1" t="s">
        <v>12741</v>
      </c>
      <c r="D3997" s="1" t="s">
        <v>12742</v>
      </c>
      <c r="E3997" s="1">
        <v>3996</v>
      </c>
      <c r="F3997" s="1">
        <v>15</v>
      </c>
      <c r="G3997" s="1" t="s">
        <v>5877</v>
      </c>
      <c r="H3997" s="1" t="s">
        <v>7065</v>
      </c>
      <c r="I3997" s="1">
        <v>9</v>
      </c>
      <c r="L3997" s="1">
        <v>5</v>
      </c>
      <c r="M3997" s="1" t="s">
        <v>15037</v>
      </c>
      <c r="N3997" s="1" t="s">
        <v>15038</v>
      </c>
      <c r="S3997" s="1" t="s">
        <v>49</v>
      </c>
      <c r="T3997" s="1" t="s">
        <v>2878</v>
      </c>
      <c r="W3997" s="1" t="s">
        <v>148</v>
      </c>
      <c r="X3997" s="1" t="s">
        <v>11263</v>
      </c>
      <c r="Y3997" s="1" t="s">
        <v>88</v>
      </c>
      <c r="Z3997" s="1" t="s">
        <v>7814</v>
      </c>
      <c r="AC3997" s="1">
        <v>33</v>
      </c>
      <c r="AD3997" s="1" t="s">
        <v>380</v>
      </c>
      <c r="AE3997" s="1" t="s">
        <v>9798</v>
      </c>
      <c r="AJ3997" s="1" t="s">
        <v>17</v>
      </c>
      <c r="AK3997" s="1" t="s">
        <v>9936</v>
      </c>
      <c r="AL3997" s="1" t="s">
        <v>149</v>
      </c>
      <c r="AM3997" s="1" t="s">
        <v>9962</v>
      </c>
      <c r="AT3997" s="1" t="s">
        <v>1005</v>
      </c>
      <c r="AU3997" s="1" t="s">
        <v>10209</v>
      </c>
      <c r="AV3997" s="1" t="s">
        <v>730</v>
      </c>
      <c r="AW3997" s="1" t="s">
        <v>8020</v>
      </c>
      <c r="BG3997" s="1" t="s">
        <v>1252</v>
      </c>
      <c r="BH3997" s="1" t="s">
        <v>10198</v>
      </c>
      <c r="BI3997" s="1" t="s">
        <v>3242</v>
      </c>
      <c r="BJ3997" s="1" t="s">
        <v>11297</v>
      </c>
      <c r="BK3997" s="1" t="s">
        <v>194</v>
      </c>
      <c r="BL3997" s="1" t="s">
        <v>7558</v>
      </c>
      <c r="BM3997" s="1" t="s">
        <v>2957</v>
      </c>
      <c r="BN3997" s="1" t="s">
        <v>9681</v>
      </c>
      <c r="BO3997" s="1" t="s">
        <v>194</v>
      </c>
      <c r="BP3997" s="1" t="s">
        <v>7558</v>
      </c>
      <c r="BQ3997" s="1" t="s">
        <v>3243</v>
      </c>
      <c r="BR3997" s="1" t="s">
        <v>13948</v>
      </c>
      <c r="BS3997" s="1" t="s">
        <v>271</v>
      </c>
      <c r="BT3997" s="1" t="s">
        <v>10035</v>
      </c>
    </row>
    <row r="3998" spans="1:72" ht="13.5" customHeight="1">
      <c r="A3998" s="4" t="str">
        <f t="shared" si="121"/>
        <v>1702_각남면_0150</v>
      </c>
      <c r="B3998" s="1">
        <v>1702</v>
      </c>
      <c r="C3998" s="1" t="s">
        <v>12741</v>
      </c>
      <c r="D3998" s="1" t="s">
        <v>12742</v>
      </c>
      <c r="E3998" s="1">
        <v>3997</v>
      </c>
      <c r="F3998" s="1">
        <v>15</v>
      </c>
      <c r="G3998" s="1" t="s">
        <v>5877</v>
      </c>
      <c r="H3998" s="1" t="s">
        <v>7065</v>
      </c>
      <c r="I3998" s="1">
        <v>9</v>
      </c>
      <c r="L3998" s="1">
        <v>5</v>
      </c>
      <c r="M3998" s="1" t="s">
        <v>15037</v>
      </c>
      <c r="N3998" s="1" t="s">
        <v>15038</v>
      </c>
      <c r="S3998" s="1" t="s">
        <v>280</v>
      </c>
      <c r="T3998" s="1" t="s">
        <v>7228</v>
      </c>
      <c r="W3998" s="1" t="s">
        <v>148</v>
      </c>
      <c r="X3998" s="1" t="s">
        <v>11263</v>
      </c>
      <c r="Y3998" s="1" t="s">
        <v>88</v>
      </c>
      <c r="Z3998" s="1" t="s">
        <v>7814</v>
      </c>
      <c r="AC3998" s="1">
        <v>51</v>
      </c>
      <c r="AD3998" s="1" t="s">
        <v>593</v>
      </c>
      <c r="AE3998" s="1" t="s">
        <v>9808</v>
      </c>
    </row>
    <row r="3999" spans="1:72" ht="13.5" customHeight="1">
      <c r="A3999" s="4" t="str">
        <f t="shared" si="121"/>
        <v>1702_각남면_0150</v>
      </c>
      <c r="B3999" s="1">
        <v>1702</v>
      </c>
      <c r="C3999" s="1" t="s">
        <v>12741</v>
      </c>
      <c r="D3999" s="1" t="s">
        <v>12742</v>
      </c>
      <c r="E3999" s="1">
        <v>3998</v>
      </c>
      <c r="F3999" s="1">
        <v>15</v>
      </c>
      <c r="G3999" s="1" t="s">
        <v>5877</v>
      </c>
      <c r="H3999" s="1" t="s">
        <v>7065</v>
      </c>
      <c r="I3999" s="1">
        <v>9</v>
      </c>
      <c r="L3999" s="1">
        <v>5</v>
      </c>
      <c r="M3999" s="1" t="s">
        <v>15037</v>
      </c>
      <c r="N3999" s="1" t="s">
        <v>15038</v>
      </c>
      <c r="S3999" s="1" t="s">
        <v>430</v>
      </c>
      <c r="T3999" s="1" t="s">
        <v>7231</v>
      </c>
      <c r="U3999" s="1" t="s">
        <v>6140</v>
      </c>
      <c r="V3999" s="1" t="s">
        <v>7679</v>
      </c>
      <c r="Y3999" s="1" t="s">
        <v>2646</v>
      </c>
      <c r="Z3999" s="1" t="s">
        <v>9522</v>
      </c>
      <c r="AC3999" s="1">
        <v>23</v>
      </c>
      <c r="AD3999" s="1" t="s">
        <v>89</v>
      </c>
      <c r="AE3999" s="1" t="s">
        <v>8127</v>
      </c>
    </row>
    <row r="4000" spans="1:72" ht="13.5" customHeight="1">
      <c r="A4000" s="4" t="str">
        <f t="shared" si="121"/>
        <v>1702_각남면_0150</v>
      </c>
      <c r="B4000" s="1">
        <v>1702</v>
      </c>
      <c r="C4000" s="1" t="s">
        <v>12741</v>
      </c>
      <c r="D4000" s="1" t="s">
        <v>12742</v>
      </c>
      <c r="E4000" s="1">
        <v>3999</v>
      </c>
      <c r="F4000" s="1">
        <v>15</v>
      </c>
      <c r="G4000" s="1" t="s">
        <v>5877</v>
      </c>
      <c r="H4000" s="1" t="s">
        <v>7065</v>
      </c>
      <c r="I4000" s="1">
        <v>9</v>
      </c>
      <c r="L4000" s="1">
        <v>5</v>
      </c>
      <c r="M4000" s="1" t="s">
        <v>15037</v>
      </c>
      <c r="N4000" s="1" t="s">
        <v>15038</v>
      </c>
      <c r="S4000" s="1" t="s">
        <v>68</v>
      </c>
      <c r="T4000" s="1" t="s">
        <v>7222</v>
      </c>
      <c r="Y4000" s="1" t="s">
        <v>6141</v>
      </c>
      <c r="Z4000" s="1" t="s">
        <v>9523</v>
      </c>
      <c r="AC4000" s="1">
        <v>2</v>
      </c>
      <c r="AD4000" s="1" t="s">
        <v>99</v>
      </c>
      <c r="AE4000" s="1" t="s">
        <v>9768</v>
      </c>
      <c r="AF4000" s="1" t="s">
        <v>100</v>
      </c>
      <c r="AG4000" s="1" t="s">
        <v>9819</v>
      </c>
    </row>
    <row r="4001" spans="1:72" ht="13.5" customHeight="1">
      <c r="A4001" s="4" t="str">
        <f t="shared" si="121"/>
        <v>1702_각남면_0150</v>
      </c>
      <c r="B4001" s="1">
        <v>1702</v>
      </c>
      <c r="C4001" s="1" t="s">
        <v>12741</v>
      </c>
      <c r="D4001" s="1" t="s">
        <v>12742</v>
      </c>
      <c r="E4001" s="1">
        <v>4000</v>
      </c>
      <c r="F4001" s="1">
        <v>15</v>
      </c>
      <c r="G4001" s="1" t="s">
        <v>5877</v>
      </c>
      <c r="H4001" s="1" t="s">
        <v>7065</v>
      </c>
      <c r="I4001" s="1">
        <v>9</v>
      </c>
      <c r="L4001" s="1">
        <v>5</v>
      </c>
      <c r="M4001" s="1" t="s">
        <v>15037</v>
      </c>
      <c r="N4001" s="1" t="s">
        <v>15038</v>
      </c>
      <c r="S4001" s="1" t="s">
        <v>494</v>
      </c>
      <c r="T4001" s="1" t="s">
        <v>7234</v>
      </c>
      <c r="Y4001" s="1" t="s">
        <v>88</v>
      </c>
      <c r="Z4001" s="1" t="s">
        <v>7814</v>
      </c>
      <c r="AC4001" s="1">
        <v>17</v>
      </c>
      <c r="AD4001" s="1" t="s">
        <v>312</v>
      </c>
      <c r="AE4001" s="1" t="s">
        <v>7338</v>
      </c>
    </row>
    <row r="4002" spans="1:72" ht="13.5" customHeight="1">
      <c r="A4002" s="4" t="str">
        <f t="shared" si="121"/>
        <v>1702_각남면_0150</v>
      </c>
      <c r="B4002" s="1">
        <v>1702</v>
      </c>
      <c r="C4002" s="1" t="s">
        <v>12741</v>
      </c>
      <c r="D4002" s="1" t="s">
        <v>12742</v>
      </c>
      <c r="E4002" s="1">
        <v>4001</v>
      </c>
      <c r="F4002" s="1">
        <v>15</v>
      </c>
      <c r="G4002" s="1" t="s">
        <v>5877</v>
      </c>
      <c r="H4002" s="1" t="s">
        <v>7065</v>
      </c>
      <c r="I4002" s="1">
        <v>9</v>
      </c>
      <c r="L4002" s="1">
        <v>5</v>
      </c>
      <c r="M4002" s="1" t="s">
        <v>15037</v>
      </c>
      <c r="N4002" s="1" t="s">
        <v>15038</v>
      </c>
      <c r="S4002" s="1" t="s">
        <v>494</v>
      </c>
      <c r="T4002" s="1" t="s">
        <v>7234</v>
      </c>
      <c r="Y4002" s="1" t="s">
        <v>88</v>
      </c>
      <c r="Z4002" s="1" t="s">
        <v>7814</v>
      </c>
      <c r="AC4002" s="1">
        <v>19</v>
      </c>
      <c r="AD4002" s="1" t="s">
        <v>493</v>
      </c>
      <c r="AE4002" s="1" t="s">
        <v>9804</v>
      </c>
    </row>
    <row r="4003" spans="1:72" ht="13.5" customHeight="1">
      <c r="A4003" s="4" t="str">
        <f t="shared" si="121"/>
        <v>1702_각남면_0150</v>
      </c>
      <c r="B4003" s="1">
        <v>1702</v>
      </c>
      <c r="C4003" s="1" t="s">
        <v>12741</v>
      </c>
      <c r="D4003" s="1" t="s">
        <v>12742</v>
      </c>
      <c r="E4003" s="1">
        <v>4002</v>
      </c>
      <c r="F4003" s="1">
        <v>15</v>
      </c>
      <c r="G4003" s="1" t="s">
        <v>5877</v>
      </c>
      <c r="H4003" s="1" t="s">
        <v>7065</v>
      </c>
      <c r="I4003" s="1">
        <v>9</v>
      </c>
      <c r="L4003" s="1">
        <v>5</v>
      </c>
      <c r="M4003" s="1" t="s">
        <v>15037</v>
      </c>
      <c r="N4003" s="1" t="s">
        <v>15038</v>
      </c>
      <c r="S4003" s="1" t="s">
        <v>1390</v>
      </c>
      <c r="T4003" s="1" t="s">
        <v>7248</v>
      </c>
      <c r="W4003" s="1" t="s">
        <v>76</v>
      </c>
      <c r="X4003" s="1" t="s">
        <v>12974</v>
      </c>
      <c r="Y4003" s="1" t="s">
        <v>88</v>
      </c>
      <c r="Z4003" s="1" t="s">
        <v>7814</v>
      </c>
      <c r="AF4003" s="1" t="s">
        <v>2222</v>
      </c>
      <c r="AG4003" s="1" t="s">
        <v>9841</v>
      </c>
    </row>
    <row r="4004" spans="1:72" ht="13.5" customHeight="1">
      <c r="A4004" s="4" t="str">
        <f t="shared" si="121"/>
        <v>1702_각남면_0150</v>
      </c>
      <c r="B4004" s="1">
        <v>1702</v>
      </c>
      <c r="C4004" s="1" t="s">
        <v>12741</v>
      </c>
      <c r="D4004" s="1" t="s">
        <v>12742</v>
      </c>
      <c r="E4004" s="1">
        <v>4003</v>
      </c>
      <c r="F4004" s="1">
        <v>15</v>
      </c>
      <c r="G4004" s="1" t="s">
        <v>5877</v>
      </c>
      <c r="H4004" s="1" t="s">
        <v>7065</v>
      </c>
      <c r="I4004" s="1">
        <v>10</v>
      </c>
      <c r="J4004" s="1" t="s">
        <v>6142</v>
      </c>
      <c r="K4004" s="1" t="s">
        <v>7166</v>
      </c>
      <c r="L4004" s="1">
        <v>1</v>
      </c>
      <c r="M4004" s="1" t="s">
        <v>6142</v>
      </c>
      <c r="N4004" s="1" t="s">
        <v>7166</v>
      </c>
      <c r="T4004" s="1" t="s">
        <v>14194</v>
      </c>
      <c r="U4004" s="1" t="s">
        <v>6143</v>
      </c>
      <c r="V4004" s="1" t="s">
        <v>7680</v>
      </c>
      <c r="W4004" s="1" t="s">
        <v>272</v>
      </c>
      <c r="X4004" s="1" t="s">
        <v>7756</v>
      </c>
      <c r="Y4004" s="1" t="s">
        <v>6144</v>
      </c>
      <c r="Z4004" s="1" t="s">
        <v>9524</v>
      </c>
      <c r="AC4004" s="1">
        <v>41</v>
      </c>
      <c r="AD4004" s="1" t="s">
        <v>223</v>
      </c>
      <c r="AE4004" s="1" t="s">
        <v>9784</v>
      </c>
      <c r="AJ4004" s="1" t="s">
        <v>17</v>
      </c>
      <c r="AK4004" s="1" t="s">
        <v>9936</v>
      </c>
      <c r="AL4004" s="1" t="s">
        <v>97</v>
      </c>
      <c r="AM4004" s="1" t="s">
        <v>9880</v>
      </c>
      <c r="AT4004" s="1" t="s">
        <v>275</v>
      </c>
      <c r="AU4004" s="1" t="s">
        <v>7699</v>
      </c>
      <c r="AV4004" s="1" t="s">
        <v>6145</v>
      </c>
      <c r="AW4004" s="1" t="s">
        <v>8705</v>
      </c>
      <c r="BG4004" s="1" t="s">
        <v>189</v>
      </c>
      <c r="BH4004" s="1" t="s">
        <v>7414</v>
      </c>
      <c r="BI4004" s="1" t="s">
        <v>6146</v>
      </c>
      <c r="BJ4004" s="1" t="s">
        <v>9025</v>
      </c>
      <c r="BK4004" s="1" t="s">
        <v>46</v>
      </c>
      <c r="BL4004" s="1" t="s">
        <v>7417</v>
      </c>
      <c r="BM4004" s="1" t="s">
        <v>6147</v>
      </c>
      <c r="BN4004" s="1" t="s">
        <v>11926</v>
      </c>
      <c r="BO4004" s="1" t="s">
        <v>275</v>
      </c>
      <c r="BP4004" s="1" t="s">
        <v>7699</v>
      </c>
      <c r="BQ4004" s="1" t="s">
        <v>15591</v>
      </c>
      <c r="BR4004" s="1" t="s">
        <v>13718</v>
      </c>
      <c r="BS4004" s="1" t="s">
        <v>79</v>
      </c>
      <c r="BT4004" s="1" t="s">
        <v>14129</v>
      </c>
    </row>
    <row r="4005" spans="1:72" ht="13.5" customHeight="1">
      <c r="A4005" s="4" t="str">
        <f t="shared" si="121"/>
        <v>1702_각남면_0150</v>
      </c>
      <c r="B4005" s="1">
        <v>1702</v>
      </c>
      <c r="C4005" s="1" t="s">
        <v>12741</v>
      </c>
      <c r="D4005" s="1" t="s">
        <v>12742</v>
      </c>
      <c r="E4005" s="1">
        <v>4004</v>
      </c>
      <c r="F4005" s="1">
        <v>15</v>
      </c>
      <c r="G4005" s="1" t="s">
        <v>5877</v>
      </c>
      <c r="H4005" s="1" t="s">
        <v>7065</v>
      </c>
      <c r="I4005" s="1">
        <v>10</v>
      </c>
      <c r="L4005" s="1">
        <v>1</v>
      </c>
      <c r="M4005" s="1" t="s">
        <v>6142</v>
      </c>
      <c r="N4005" s="1" t="s">
        <v>7166</v>
      </c>
      <c r="S4005" s="1" t="s">
        <v>49</v>
      </c>
      <c r="T4005" s="1" t="s">
        <v>2878</v>
      </c>
      <c r="W4005" s="1" t="s">
        <v>148</v>
      </c>
      <c r="X4005" s="1" t="s">
        <v>11263</v>
      </c>
      <c r="Y4005" s="1" t="s">
        <v>88</v>
      </c>
      <c r="Z4005" s="1" t="s">
        <v>7814</v>
      </c>
      <c r="AC4005" s="1">
        <v>29</v>
      </c>
      <c r="AD4005" s="1" t="s">
        <v>232</v>
      </c>
      <c r="AE4005" s="1" t="s">
        <v>9785</v>
      </c>
      <c r="AJ4005" s="1" t="s">
        <v>17</v>
      </c>
      <c r="AK4005" s="1" t="s">
        <v>9936</v>
      </c>
      <c r="AL4005" s="1" t="s">
        <v>2785</v>
      </c>
      <c r="AM4005" s="1" t="s">
        <v>10017</v>
      </c>
      <c r="AT4005" s="1" t="s">
        <v>42</v>
      </c>
      <c r="AU4005" s="1" t="s">
        <v>7418</v>
      </c>
      <c r="AV4005" s="1" t="s">
        <v>6148</v>
      </c>
      <c r="AW4005" s="1" t="s">
        <v>9658</v>
      </c>
      <c r="BG4005" s="1" t="s">
        <v>259</v>
      </c>
      <c r="BH4005" s="1" t="s">
        <v>13516</v>
      </c>
      <c r="BI4005" s="1" t="s">
        <v>6149</v>
      </c>
      <c r="BJ4005" s="1" t="s">
        <v>10877</v>
      </c>
      <c r="BK4005" s="1" t="s">
        <v>46</v>
      </c>
      <c r="BL4005" s="1" t="s">
        <v>7417</v>
      </c>
      <c r="BM4005" s="1" t="s">
        <v>6150</v>
      </c>
      <c r="BN4005" s="1" t="s">
        <v>11927</v>
      </c>
      <c r="BO4005" s="1" t="s">
        <v>187</v>
      </c>
      <c r="BP4005" s="1" t="s">
        <v>10063</v>
      </c>
      <c r="BQ4005" s="1" t="s">
        <v>6151</v>
      </c>
      <c r="BR4005" s="1" t="s">
        <v>12566</v>
      </c>
      <c r="BS4005" s="1" t="s">
        <v>597</v>
      </c>
      <c r="BT4005" s="1" t="s">
        <v>10004</v>
      </c>
    </row>
    <row r="4006" spans="1:72" ht="13.5" customHeight="1">
      <c r="A4006" s="4" t="str">
        <f t="shared" si="121"/>
        <v>1702_각남면_0150</v>
      </c>
      <c r="B4006" s="1">
        <v>1702</v>
      </c>
      <c r="C4006" s="1" t="s">
        <v>12741</v>
      </c>
      <c r="D4006" s="1" t="s">
        <v>12742</v>
      </c>
      <c r="E4006" s="1">
        <v>4005</v>
      </c>
      <c r="F4006" s="1">
        <v>15</v>
      </c>
      <c r="G4006" s="1" t="s">
        <v>5877</v>
      </c>
      <c r="H4006" s="1" t="s">
        <v>7065</v>
      </c>
      <c r="I4006" s="1">
        <v>10</v>
      </c>
      <c r="L4006" s="1">
        <v>1</v>
      </c>
      <c r="M4006" s="1" t="s">
        <v>6142</v>
      </c>
      <c r="N4006" s="1" t="s">
        <v>7166</v>
      </c>
      <c r="S4006" s="1" t="s">
        <v>64</v>
      </c>
      <c r="T4006" s="1" t="s">
        <v>7221</v>
      </c>
      <c r="Y4006" s="1" t="s">
        <v>3777</v>
      </c>
      <c r="Z4006" s="1" t="s">
        <v>8777</v>
      </c>
      <c r="AC4006" s="1">
        <v>4</v>
      </c>
      <c r="AD4006" s="1" t="s">
        <v>103</v>
      </c>
      <c r="AE4006" s="1" t="s">
        <v>9769</v>
      </c>
      <c r="AF4006" s="1" t="s">
        <v>100</v>
      </c>
      <c r="AG4006" s="1" t="s">
        <v>9819</v>
      </c>
    </row>
    <row r="4007" spans="1:72" ht="13.5" customHeight="1">
      <c r="A4007" s="4" t="str">
        <f t="shared" si="121"/>
        <v>1702_각남면_0150</v>
      </c>
      <c r="B4007" s="1">
        <v>1702</v>
      </c>
      <c r="C4007" s="1" t="s">
        <v>12741</v>
      </c>
      <c r="D4007" s="1" t="s">
        <v>12742</v>
      </c>
      <c r="E4007" s="1">
        <v>4006</v>
      </c>
      <c r="F4007" s="1">
        <v>15</v>
      </c>
      <c r="G4007" s="1" t="s">
        <v>5877</v>
      </c>
      <c r="H4007" s="1" t="s">
        <v>7065</v>
      </c>
      <c r="I4007" s="1">
        <v>10</v>
      </c>
      <c r="L4007" s="1">
        <v>1</v>
      </c>
      <c r="M4007" s="1" t="s">
        <v>6142</v>
      </c>
      <c r="N4007" s="1" t="s">
        <v>7166</v>
      </c>
      <c r="S4007" s="1" t="s">
        <v>64</v>
      </c>
      <c r="T4007" s="1" t="s">
        <v>7221</v>
      </c>
      <c r="Y4007" s="1" t="s">
        <v>6152</v>
      </c>
      <c r="Z4007" s="1" t="s">
        <v>8486</v>
      </c>
      <c r="AC4007" s="1">
        <v>2</v>
      </c>
      <c r="AD4007" s="1" t="s">
        <v>99</v>
      </c>
      <c r="AE4007" s="1" t="s">
        <v>9768</v>
      </c>
      <c r="AF4007" s="1" t="s">
        <v>100</v>
      </c>
      <c r="AG4007" s="1" t="s">
        <v>9819</v>
      </c>
    </row>
    <row r="4008" spans="1:72" ht="13.5" customHeight="1">
      <c r="A4008" s="4" t="str">
        <f t="shared" si="121"/>
        <v>1702_각남면_0150</v>
      </c>
      <c r="B4008" s="1">
        <v>1702</v>
      </c>
      <c r="C4008" s="1" t="s">
        <v>12741</v>
      </c>
      <c r="D4008" s="1" t="s">
        <v>12742</v>
      </c>
      <c r="E4008" s="1">
        <v>4007</v>
      </c>
      <c r="F4008" s="1">
        <v>15</v>
      </c>
      <c r="G4008" s="1" t="s">
        <v>5877</v>
      </c>
      <c r="H4008" s="1" t="s">
        <v>7065</v>
      </c>
      <c r="I4008" s="1">
        <v>10</v>
      </c>
      <c r="L4008" s="1">
        <v>2</v>
      </c>
      <c r="M4008" s="1" t="s">
        <v>14466</v>
      </c>
      <c r="N4008" s="1" t="s">
        <v>14467</v>
      </c>
      <c r="T4008" s="1" t="s">
        <v>14194</v>
      </c>
      <c r="U4008" s="1" t="s">
        <v>1187</v>
      </c>
      <c r="V4008" s="1" t="s">
        <v>7385</v>
      </c>
      <c r="W4008" s="1" t="s">
        <v>1049</v>
      </c>
      <c r="X4008" s="1" t="s">
        <v>7774</v>
      </c>
      <c r="Y4008" s="1" t="s">
        <v>5304</v>
      </c>
      <c r="Z4008" s="1" t="s">
        <v>8001</v>
      </c>
      <c r="AC4008" s="1">
        <v>63</v>
      </c>
      <c r="AD4008" s="1" t="s">
        <v>217</v>
      </c>
      <c r="AE4008" s="1" t="s">
        <v>9783</v>
      </c>
      <c r="AJ4008" s="1" t="s">
        <v>17</v>
      </c>
      <c r="AK4008" s="1" t="s">
        <v>9936</v>
      </c>
      <c r="AL4008" s="1" t="s">
        <v>597</v>
      </c>
      <c r="AM4008" s="1" t="s">
        <v>10004</v>
      </c>
      <c r="AT4008" s="1" t="s">
        <v>42</v>
      </c>
      <c r="AU4008" s="1" t="s">
        <v>7418</v>
      </c>
      <c r="AV4008" s="1" t="s">
        <v>3871</v>
      </c>
      <c r="AW4008" s="1" t="s">
        <v>10601</v>
      </c>
      <c r="BG4008" s="1" t="s">
        <v>46</v>
      </c>
      <c r="BH4008" s="1" t="s">
        <v>7417</v>
      </c>
      <c r="BI4008" s="1" t="s">
        <v>2614</v>
      </c>
      <c r="BJ4008" s="1" t="s">
        <v>9743</v>
      </c>
      <c r="BK4008" s="1" t="s">
        <v>46</v>
      </c>
      <c r="BL4008" s="1" t="s">
        <v>7417</v>
      </c>
      <c r="BM4008" s="1" t="s">
        <v>3373</v>
      </c>
      <c r="BN4008" s="1" t="s">
        <v>9416</v>
      </c>
      <c r="BO4008" s="1" t="s">
        <v>46</v>
      </c>
      <c r="BP4008" s="1" t="s">
        <v>7417</v>
      </c>
      <c r="BQ4008" s="1" t="s">
        <v>6153</v>
      </c>
      <c r="BR4008" s="1" t="s">
        <v>13997</v>
      </c>
      <c r="BS4008" s="1" t="s">
        <v>657</v>
      </c>
      <c r="BT4008" s="1" t="s">
        <v>9980</v>
      </c>
    </row>
    <row r="4009" spans="1:72" ht="13.5" customHeight="1">
      <c r="A4009" s="4" t="str">
        <f t="shared" si="121"/>
        <v>1702_각남면_0150</v>
      </c>
      <c r="B4009" s="1">
        <v>1702</v>
      </c>
      <c r="C4009" s="1" t="s">
        <v>12741</v>
      </c>
      <c r="D4009" s="1" t="s">
        <v>12742</v>
      </c>
      <c r="E4009" s="1">
        <v>4008</v>
      </c>
      <c r="F4009" s="1">
        <v>15</v>
      </c>
      <c r="G4009" s="1" t="s">
        <v>5877</v>
      </c>
      <c r="H4009" s="1" t="s">
        <v>7065</v>
      </c>
      <c r="I4009" s="1">
        <v>10</v>
      </c>
      <c r="L4009" s="1">
        <v>2</v>
      </c>
      <c r="M4009" s="1" t="s">
        <v>14466</v>
      </c>
      <c r="N4009" s="1" t="s">
        <v>14467</v>
      </c>
      <c r="S4009" s="1" t="s">
        <v>49</v>
      </c>
      <c r="T4009" s="1" t="s">
        <v>2878</v>
      </c>
      <c r="W4009" s="1" t="s">
        <v>76</v>
      </c>
      <c r="X4009" s="1" t="s">
        <v>12974</v>
      </c>
      <c r="Y4009" s="1" t="s">
        <v>88</v>
      </c>
      <c r="Z4009" s="1" t="s">
        <v>7814</v>
      </c>
      <c r="AC4009" s="1">
        <v>51</v>
      </c>
      <c r="AD4009" s="1" t="s">
        <v>593</v>
      </c>
      <c r="AE4009" s="1" t="s">
        <v>9808</v>
      </c>
      <c r="AJ4009" s="1" t="s">
        <v>17</v>
      </c>
      <c r="AK4009" s="1" t="s">
        <v>9936</v>
      </c>
      <c r="AL4009" s="1" t="s">
        <v>1151</v>
      </c>
      <c r="AM4009" s="1" t="s">
        <v>9954</v>
      </c>
      <c r="AT4009" s="1" t="s">
        <v>259</v>
      </c>
      <c r="AU4009" s="1" t="s">
        <v>13350</v>
      </c>
      <c r="AV4009" s="1" t="s">
        <v>2654</v>
      </c>
      <c r="AW4009" s="1" t="s">
        <v>8993</v>
      </c>
      <c r="BG4009" s="1" t="s">
        <v>46</v>
      </c>
      <c r="BH4009" s="1" t="s">
        <v>7417</v>
      </c>
      <c r="BI4009" s="1" t="s">
        <v>3785</v>
      </c>
      <c r="BJ4009" s="1" t="s">
        <v>11325</v>
      </c>
      <c r="BK4009" s="1" t="s">
        <v>46</v>
      </c>
      <c r="BL4009" s="1" t="s">
        <v>7417</v>
      </c>
      <c r="BM4009" s="1" t="s">
        <v>6154</v>
      </c>
      <c r="BN4009" s="1" t="s">
        <v>11928</v>
      </c>
      <c r="BO4009" s="1" t="s">
        <v>46</v>
      </c>
      <c r="BP4009" s="1" t="s">
        <v>7417</v>
      </c>
      <c r="BQ4009" s="1" t="s">
        <v>15986</v>
      </c>
      <c r="BR4009" s="1" t="s">
        <v>13908</v>
      </c>
      <c r="BS4009" s="1" t="s">
        <v>6155</v>
      </c>
      <c r="BT4009" s="1" t="s">
        <v>12686</v>
      </c>
    </row>
    <row r="4010" spans="1:72" ht="13.5" customHeight="1">
      <c r="A4010" s="4" t="str">
        <f t="shared" si="121"/>
        <v>1702_각남면_0150</v>
      </c>
      <c r="B4010" s="1">
        <v>1702</v>
      </c>
      <c r="C4010" s="1" t="s">
        <v>12741</v>
      </c>
      <c r="D4010" s="1" t="s">
        <v>12742</v>
      </c>
      <c r="E4010" s="1">
        <v>4009</v>
      </c>
      <c r="F4010" s="1">
        <v>15</v>
      </c>
      <c r="G4010" s="1" t="s">
        <v>5877</v>
      </c>
      <c r="H4010" s="1" t="s">
        <v>7065</v>
      </c>
      <c r="I4010" s="1">
        <v>10</v>
      </c>
      <c r="L4010" s="1">
        <v>2</v>
      </c>
      <c r="M4010" s="1" t="s">
        <v>14466</v>
      </c>
      <c r="N4010" s="1" t="s">
        <v>14467</v>
      </c>
      <c r="S4010" s="1" t="s">
        <v>64</v>
      </c>
      <c r="T4010" s="1" t="s">
        <v>7221</v>
      </c>
      <c r="Y4010" s="1" t="s">
        <v>1102</v>
      </c>
      <c r="Z4010" s="1" t="s">
        <v>8049</v>
      </c>
      <c r="AC4010" s="1">
        <v>20</v>
      </c>
      <c r="AD4010" s="1" t="s">
        <v>263</v>
      </c>
      <c r="AE4010" s="1" t="s">
        <v>9787</v>
      </c>
      <c r="AF4010" s="1" t="s">
        <v>741</v>
      </c>
      <c r="AG4010" s="1" t="s">
        <v>9820</v>
      </c>
      <c r="AH4010" s="1" t="s">
        <v>6156</v>
      </c>
      <c r="AI4010" s="1" t="s">
        <v>9977</v>
      </c>
    </row>
    <row r="4011" spans="1:72" ht="13.5" customHeight="1">
      <c r="A4011" s="4" t="str">
        <f t="shared" si="121"/>
        <v>1702_각남면_0150</v>
      </c>
      <c r="B4011" s="1">
        <v>1702</v>
      </c>
      <c r="C4011" s="1" t="s">
        <v>12741</v>
      </c>
      <c r="D4011" s="1" t="s">
        <v>12742</v>
      </c>
      <c r="E4011" s="1">
        <v>4010</v>
      </c>
      <c r="F4011" s="1">
        <v>15</v>
      </c>
      <c r="G4011" s="1" t="s">
        <v>5877</v>
      </c>
      <c r="H4011" s="1" t="s">
        <v>7065</v>
      </c>
      <c r="I4011" s="1">
        <v>10</v>
      </c>
      <c r="L4011" s="1">
        <v>2</v>
      </c>
      <c r="M4011" s="1" t="s">
        <v>14466</v>
      </c>
      <c r="N4011" s="1" t="s">
        <v>14467</v>
      </c>
      <c r="T4011" s="1" t="s">
        <v>15306</v>
      </c>
      <c r="U4011" s="1" t="s">
        <v>130</v>
      </c>
      <c r="V4011" s="1" t="s">
        <v>7309</v>
      </c>
      <c r="Y4011" s="1" t="s">
        <v>6157</v>
      </c>
      <c r="Z4011" s="1" t="s">
        <v>9525</v>
      </c>
      <c r="AG4011" s="1" t="s">
        <v>15633</v>
      </c>
      <c r="AI4011" s="1" t="s">
        <v>15663</v>
      </c>
    </row>
    <row r="4012" spans="1:72" ht="13.5" customHeight="1">
      <c r="A4012" s="4" t="str">
        <f t="shared" si="121"/>
        <v>1702_각남면_0150</v>
      </c>
      <c r="B4012" s="1">
        <v>1702</v>
      </c>
      <c r="C4012" s="1" t="s">
        <v>12741</v>
      </c>
      <c r="D4012" s="1" t="s">
        <v>12742</v>
      </c>
      <c r="E4012" s="1">
        <v>4011</v>
      </c>
      <c r="F4012" s="1">
        <v>15</v>
      </c>
      <c r="G4012" s="1" t="s">
        <v>5877</v>
      </c>
      <c r="H4012" s="1" t="s">
        <v>7065</v>
      </c>
      <c r="I4012" s="1">
        <v>10</v>
      </c>
      <c r="L4012" s="1">
        <v>2</v>
      </c>
      <c r="M4012" s="1" t="s">
        <v>14466</v>
      </c>
      <c r="N4012" s="1" t="s">
        <v>14467</v>
      </c>
      <c r="T4012" s="1" t="s">
        <v>15306</v>
      </c>
      <c r="U4012" s="1" t="s">
        <v>130</v>
      </c>
      <c r="V4012" s="1" t="s">
        <v>7309</v>
      </c>
      <c r="Y4012" s="1" t="s">
        <v>3399</v>
      </c>
      <c r="Z4012" s="1" t="s">
        <v>9526</v>
      </c>
      <c r="AG4012" s="1" t="s">
        <v>15633</v>
      </c>
      <c r="AI4012" s="1" t="s">
        <v>15663</v>
      </c>
    </row>
    <row r="4013" spans="1:72" ht="13.5" customHeight="1">
      <c r="A4013" s="4" t="str">
        <f t="shared" si="121"/>
        <v>1702_각남면_0150</v>
      </c>
      <c r="B4013" s="1">
        <v>1702</v>
      </c>
      <c r="C4013" s="1" t="s">
        <v>12741</v>
      </c>
      <c r="D4013" s="1" t="s">
        <v>12742</v>
      </c>
      <c r="E4013" s="1">
        <v>4012</v>
      </c>
      <c r="F4013" s="1">
        <v>15</v>
      </c>
      <c r="G4013" s="1" t="s">
        <v>5877</v>
      </c>
      <c r="H4013" s="1" t="s">
        <v>7065</v>
      </c>
      <c r="I4013" s="1">
        <v>10</v>
      </c>
      <c r="L4013" s="1">
        <v>2</v>
      </c>
      <c r="M4013" s="1" t="s">
        <v>14466</v>
      </c>
      <c r="N4013" s="1" t="s">
        <v>14467</v>
      </c>
      <c r="T4013" s="1" t="s">
        <v>15306</v>
      </c>
      <c r="U4013" s="1" t="s">
        <v>143</v>
      </c>
      <c r="V4013" s="1" t="s">
        <v>7311</v>
      </c>
      <c r="Y4013" s="1" t="s">
        <v>6158</v>
      </c>
      <c r="Z4013" s="1" t="s">
        <v>9527</v>
      </c>
      <c r="AG4013" s="1" t="s">
        <v>15633</v>
      </c>
      <c r="AI4013" s="1" t="s">
        <v>15663</v>
      </c>
    </row>
    <row r="4014" spans="1:72" ht="13.5" customHeight="1">
      <c r="A4014" s="4" t="str">
        <f t="shared" si="121"/>
        <v>1702_각남면_0150</v>
      </c>
      <c r="B4014" s="1">
        <v>1702</v>
      </c>
      <c r="C4014" s="1" t="s">
        <v>12741</v>
      </c>
      <c r="D4014" s="1" t="s">
        <v>12742</v>
      </c>
      <c r="E4014" s="1">
        <v>4013</v>
      </c>
      <c r="F4014" s="1">
        <v>15</v>
      </c>
      <c r="G4014" s="1" t="s">
        <v>5877</v>
      </c>
      <c r="H4014" s="1" t="s">
        <v>7065</v>
      </c>
      <c r="I4014" s="1">
        <v>10</v>
      </c>
      <c r="L4014" s="1">
        <v>2</v>
      </c>
      <c r="M4014" s="1" t="s">
        <v>14466</v>
      </c>
      <c r="N4014" s="1" t="s">
        <v>14467</v>
      </c>
      <c r="T4014" s="1" t="s">
        <v>15306</v>
      </c>
      <c r="U4014" s="1" t="s">
        <v>143</v>
      </c>
      <c r="V4014" s="1" t="s">
        <v>7311</v>
      </c>
      <c r="Y4014" s="1" t="s">
        <v>6159</v>
      </c>
      <c r="Z4014" s="1" t="s">
        <v>9528</v>
      </c>
      <c r="AF4014" s="1" t="s">
        <v>13195</v>
      </c>
      <c r="AG4014" s="1" t="s">
        <v>13127</v>
      </c>
      <c r="AH4014" s="1" t="s">
        <v>360</v>
      </c>
      <c r="AI4014" s="1" t="s">
        <v>9928</v>
      </c>
    </row>
    <row r="4015" spans="1:72" ht="13.5" customHeight="1">
      <c r="A4015" s="4" t="str">
        <f t="shared" si="121"/>
        <v>1702_각남면_0150</v>
      </c>
      <c r="B4015" s="1">
        <v>1702</v>
      </c>
      <c r="C4015" s="1" t="s">
        <v>12741</v>
      </c>
      <c r="D4015" s="1" t="s">
        <v>12742</v>
      </c>
      <c r="E4015" s="1">
        <v>4014</v>
      </c>
      <c r="F4015" s="1">
        <v>15</v>
      </c>
      <c r="G4015" s="1" t="s">
        <v>5877</v>
      </c>
      <c r="H4015" s="1" t="s">
        <v>7065</v>
      </c>
      <c r="I4015" s="1">
        <v>10</v>
      </c>
      <c r="L4015" s="1">
        <v>3</v>
      </c>
      <c r="M4015" s="1" t="s">
        <v>14739</v>
      </c>
      <c r="N4015" s="1" t="s">
        <v>14740</v>
      </c>
      <c r="T4015" s="1" t="s">
        <v>14194</v>
      </c>
      <c r="U4015" s="1" t="s">
        <v>930</v>
      </c>
      <c r="V4015" s="1" t="s">
        <v>12841</v>
      </c>
      <c r="W4015" s="1" t="s">
        <v>1733</v>
      </c>
      <c r="X4015" s="1" t="s">
        <v>12980</v>
      </c>
      <c r="Y4015" s="1" t="s">
        <v>88</v>
      </c>
      <c r="Z4015" s="1" t="s">
        <v>7814</v>
      </c>
      <c r="AC4015" s="1">
        <v>48</v>
      </c>
      <c r="AD4015" s="1" t="s">
        <v>664</v>
      </c>
      <c r="AE4015" s="1" t="s">
        <v>9811</v>
      </c>
      <c r="AJ4015" s="1" t="s">
        <v>17</v>
      </c>
      <c r="AK4015" s="1" t="s">
        <v>9936</v>
      </c>
      <c r="AL4015" s="1" t="s">
        <v>1062</v>
      </c>
      <c r="AM4015" s="1" t="s">
        <v>10031</v>
      </c>
      <c r="AT4015" s="1" t="s">
        <v>746</v>
      </c>
      <c r="AU4015" s="1" t="s">
        <v>7358</v>
      </c>
      <c r="AV4015" s="1" t="s">
        <v>12701</v>
      </c>
      <c r="AW4015" s="1" t="s">
        <v>13402</v>
      </c>
      <c r="BG4015" s="1" t="s">
        <v>46</v>
      </c>
      <c r="BH4015" s="1" t="s">
        <v>7417</v>
      </c>
      <c r="BI4015" s="1" t="s">
        <v>1183</v>
      </c>
      <c r="BJ4015" s="1" t="s">
        <v>10302</v>
      </c>
      <c r="BK4015" s="1" t="s">
        <v>46</v>
      </c>
      <c r="BL4015" s="1" t="s">
        <v>7417</v>
      </c>
      <c r="BM4015" s="1" t="s">
        <v>2008</v>
      </c>
      <c r="BN4015" s="1" t="s">
        <v>10420</v>
      </c>
      <c r="BO4015" s="1" t="s">
        <v>46</v>
      </c>
      <c r="BP4015" s="1" t="s">
        <v>7417</v>
      </c>
      <c r="BQ4015" s="1" t="s">
        <v>6160</v>
      </c>
      <c r="BR4015" s="1" t="s">
        <v>12567</v>
      </c>
      <c r="BS4015" s="1" t="s">
        <v>90</v>
      </c>
      <c r="BT4015" s="1" t="s">
        <v>9993</v>
      </c>
    </row>
    <row r="4016" spans="1:72" ht="13.5" customHeight="1">
      <c r="A4016" s="4" t="str">
        <f t="shared" si="121"/>
        <v>1702_각남면_0150</v>
      </c>
      <c r="B4016" s="1">
        <v>1702</v>
      </c>
      <c r="C4016" s="1" t="s">
        <v>12741</v>
      </c>
      <c r="D4016" s="1" t="s">
        <v>12742</v>
      </c>
      <c r="E4016" s="1">
        <v>4015</v>
      </c>
      <c r="F4016" s="1">
        <v>15</v>
      </c>
      <c r="G4016" s="1" t="s">
        <v>5877</v>
      </c>
      <c r="H4016" s="1" t="s">
        <v>7065</v>
      </c>
      <c r="I4016" s="1">
        <v>10</v>
      </c>
      <c r="L4016" s="1">
        <v>3</v>
      </c>
      <c r="M4016" s="1" t="s">
        <v>14739</v>
      </c>
      <c r="N4016" s="1" t="s">
        <v>14740</v>
      </c>
      <c r="S4016" s="1" t="s">
        <v>64</v>
      </c>
      <c r="T4016" s="1" t="s">
        <v>7221</v>
      </c>
      <c r="Y4016" s="1" t="s">
        <v>724</v>
      </c>
      <c r="Z4016" s="1" t="s">
        <v>7954</v>
      </c>
      <c r="AG4016" s="1" t="s">
        <v>15638</v>
      </c>
    </row>
    <row r="4017" spans="1:72" ht="13.5" customHeight="1">
      <c r="A4017" s="4" t="str">
        <f t="shared" si="121"/>
        <v>1702_각남면_0150</v>
      </c>
      <c r="B4017" s="1">
        <v>1702</v>
      </c>
      <c r="C4017" s="1" t="s">
        <v>12741</v>
      </c>
      <c r="D4017" s="1" t="s">
        <v>12742</v>
      </c>
      <c r="E4017" s="1">
        <v>4016</v>
      </c>
      <c r="F4017" s="1">
        <v>15</v>
      </c>
      <c r="G4017" s="1" t="s">
        <v>5877</v>
      </c>
      <c r="H4017" s="1" t="s">
        <v>7065</v>
      </c>
      <c r="I4017" s="1">
        <v>10</v>
      </c>
      <c r="L4017" s="1">
        <v>3</v>
      </c>
      <c r="M4017" s="1" t="s">
        <v>14739</v>
      </c>
      <c r="N4017" s="1" t="s">
        <v>14740</v>
      </c>
      <c r="S4017" s="1" t="s">
        <v>1048</v>
      </c>
      <c r="T4017" s="1" t="s">
        <v>7242</v>
      </c>
      <c r="W4017" s="1" t="s">
        <v>38</v>
      </c>
      <c r="X4017" s="1" t="s">
        <v>7748</v>
      </c>
      <c r="Y4017" s="1" t="s">
        <v>6161</v>
      </c>
      <c r="Z4017" s="1" t="s">
        <v>9529</v>
      </c>
      <c r="AF4017" s="1" t="s">
        <v>602</v>
      </c>
      <c r="AG4017" s="1" t="s">
        <v>12806</v>
      </c>
    </row>
    <row r="4018" spans="1:72" ht="13.5" customHeight="1">
      <c r="A4018" s="4" t="str">
        <f t="shared" si="121"/>
        <v>1702_각남면_0150</v>
      </c>
      <c r="B4018" s="1">
        <v>1702</v>
      </c>
      <c r="C4018" s="1" t="s">
        <v>12741</v>
      </c>
      <c r="D4018" s="1" t="s">
        <v>12742</v>
      </c>
      <c r="E4018" s="1">
        <v>4017</v>
      </c>
      <c r="F4018" s="1">
        <v>15</v>
      </c>
      <c r="G4018" s="1" t="s">
        <v>5877</v>
      </c>
      <c r="H4018" s="1" t="s">
        <v>7065</v>
      </c>
      <c r="I4018" s="1">
        <v>10</v>
      </c>
      <c r="L4018" s="1">
        <v>3</v>
      </c>
      <c r="M4018" s="1" t="s">
        <v>14739</v>
      </c>
      <c r="N4018" s="1" t="s">
        <v>14740</v>
      </c>
      <c r="S4018" s="1" t="s">
        <v>6162</v>
      </c>
      <c r="T4018" s="1" t="s">
        <v>7296</v>
      </c>
      <c r="U4018" s="1" t="s">
        <v>147</v>
      </c>
      <c r="V4018" s="1" t="s">
        <v>7312</v>
      </c>
      <c r="W4018" s="1" t="s">
        <v>166</v>
      </c>
      <c r="X4018" s="1" t="s">
        <v>7754</v>
      </c>
      <c r="Y4018" s="1" t="s">
        <v>88</v>
      </c>
      <c r="Z4018" s="1" t="s">
        <v>7814</v>
      </c>
      <c r="AC4018" s="1">
        <v>55</v>
      </c>
      <c r="AD4018" s="1" t="s">
        <v>559</v>
      </c>
      <c r="AE4018" s="1" t="s">
        <v>9806</v>
      </c>
    </row>
    <row r="4019" spans="1:72" ht="13.5" customHeight="1">
      <c r="A4019" s="4" t="str">
        <f t="shared" si="121"/>
        <v>1702_각남면_0150</v>
      </c>
      <c r="B4019" s="1">
        <v>1702</v>
      </c>
      <c r="C4019" s="1" t="s">
        <v>12741</v>
      </c>
      <c r="D4019" s="1" t="s">
        <v>12742</v>
      </c>
      <c r="E4019" s="1">
        <v>4018</v>
      </c>
      <c r="F4019" s="1">
        <v>15</v>
      </c>
      <c r="G4019" s="1" t="s">
        <v>5877</v>
      </c>
      <c r="H4019" s="1" t="s">
        <v>7065</v>
      </c>
      <c r="I4019" s="1">
        <v>10</v>
      </c>
      <c r="L4019" s="1">
        <v>3</v>
      </c>
      <c r="M4019" s="1" t="s">
        <v>14739</v>
      </c>
      <c r="N4019" s="1" t="s">
        <v>14740</v>
      </c>
      <c r="S4019" s="1" t="s">
        <v>68</v>
      </c>
      <c r="T4019" s="1" t="s">
        <v>7222</v>
      </c>
      <c r="Y4019" s="1" t="s">
        <v>6163</v>
      </c>
      <c r="Z4019" s="1" t="s">
        <v>9530</v>
      </c>
      <c r="AF4019" s="1" t="s">
        <v>239</v>
      </c>
      <c r="AG4019" s="1" t="s">
        <v>9824</v>
      </c>
    </row>
    <row r="4020" spans="1:72" ht="13.5" customHeight="1">
      <c r="A4020" s="4" t="str">
        <f t="shared" si="121"/>
        <v>1702_각남면_0150</v>
      </c>
      <c r="B4020" s="1">
        <v>1702</v>
      </c>
      <c r="C4020" s="1" t="s">
        <v>12741</v>
      </c>
      <c r="D4020" s="1" t="s">
        <v>12742</v>
      </c>
      <c r="E4020" s="1">
        <v>4019</v>
      </c>
      <c r="F4020" s="1">
        <v>15</v>
      </c>
      <c r="G4020" s="1" t="s">
        <v>5877</v>
      </c>
      <c r="H4020" s="1" t="s">
        <v>7065</v>
      </c>
      <c r="I4020" s="1">
        <v>10</v>
      </c>
      <c r="L4020" s="1">
        <v>3</v>
      </c>
      <c r="M4020" s="1" t="s">
        <v>14739</v>
      </c>
      <c r="N4020" s="1" t="s">
        <v>14740</v>
      </c>
      <c r="S4020" s="1" t="s">
        <v>68</v>
      </c>
      <c r="T4020" s="1" t="s">
        <v>7222</v>
      </c>
      <c r="Y4020" s="1" t="s">
        <v>453</v>
      </c>
      <c r="Z4020" s="1" t="s">
        <v>7886</v>
      </c>
      <c r="AF4020" s="1" t="s">
        <v>1138</v>
      </c>
      <c r="AG4020" s="1" t="s">
        <v>9835</v>
      </c>
      <c r="AH4020" s="1" t="s">
        <v>6032</v>
      </c>
      <c r="AI4020" s="1" t="s">
        <v>9974</v>
      </c>
    </row>
    <row r="4021" spans="1:72" ht="13.5" customHeight="1">
      <c r="A4021" s="4" t="str">
        <f t="shared" si="121"/>
        <v>1702_각남면_0150</v>
      </c>
      <c r="B4021" s="1">
        <v>1702</v>
      </c>
      <c r="C4021" s="1" t="s">
        <v>12741</v>
      </c>
      <c r="D4021" s="1" t="s">
        <v>12742</v>
      </c>
      <c r="E4021" s="1">
        <v>4020</v>
      </c>
      <c r="F4021" s="1">
        <v>15</v>
      </c>
      <c r="G4021" s="1" t="s">
        <v>5877</v>
      </c>
      <c r="H4021" s="1" t="s">
        <v>7065</v>
      </c>
      <c r="I4021" s="1">
        <v>10</v>
      </c>
      <c r="L4021" s="1">
        <v>3</v>
      </c>
      <c r="M4021" s="1" t="s">
        <v>14739</v>
      </c>
      <c r="N4021" s="1" t="s">
        <v>14740</v>
      </c>
      <c r="S4021" s="1" t="s">
        <v>68</v>
      </c>
      <c r="T4021" s="1" t="s">
        <v>7222</v>
      </c>
      <c r="U4021" s="1" t="s">
        <v>467</v>
      </c>
      <c r="V4021" s="1" t="s">
        <v>7337</v>
      </c>
      <c r="Y4021" s="1" t="s">
        <v>1694</v>
      </c>
      <c r="Z4021" s="1" t="s">
        <v>9531</v>
      </c>
      <c r="AC4021" s="1">
        <v>33</v>
      </c>
      <c r="AD4021" s="1" t="s">
        <v>380</v>
      </c>
      <c r="AE4021" s="1" t="s">
        <v>9798</v>
      </c>
      <c r="AF4021" s="1" t="s">
        <v>100</v>
      </c>
      <c r="AG4021" s="1" t="s">
        <v>9819</v>
      </c>
    </row>
    <row r="4022" spans="1:72" ht="13.5" customHeight="1">
      <c r="A4022" s="4" t="str">
        <f t="shared" si="121"/>
        <v>1702_각남면_0150</v>
      </c>
      <c r="B4022" s="1">
        <v>1702</v>
      </c>
      <c r="C4022" s="1" t="s">
        <v>12741</v>
      </c>
      <c r="D4022" s="1" t="s">
        <v>12742</v>
      </c>
      <c r="E4022" s="1">
        <v>4021</v>
      </c>
      <c r="F4022" s="1">
        <v>15</v>
      </c>
      <c r="G4022" s="1" t="s">
        <v>5877</v>
      </c>
      <c r="H4022" s="1" t="s">
        <v>7065</v>
      </c>
      <c r="I4022" s="1">
        <v>10</v>
      </c>
      <c r="L4022" s="1">
        <v>4</v>
      </c>
      <c r="M4022" s="1" t="s">
        <v>14986</v>
      </c>
      <c r="N4022" s="1" t="s">
        <v>14987</v>
      </c>
      <c r="T4022" s="1" t="s">
        <v>14194</v>
      </c>
      <c r="U4022" s="1" t="s">
        <v>991</v>
      </c>
      <c r="V4022" s="1" t="s">
        <v>12932</v>
      </c>
      <c r="W4022" s="1" t="s">
        <v>400</v>
      </c>
      <c r="X4022" s="1" t="s">
        <v>7759</v>
      </c>
      <c r="Y4022" s="1" t="s">
        <v>188</v>
      </c>
      <c r="Z4022" s="1" t="s">
        <v>7840</v>
      </c>
      <c r="AC4022" s="1">
        <v>56</v>
      </c>
      <c r="AD4022" s="1" t="s">
        <v>611</v>
      </c>
      <c r="AE4022" s="1" t="s">
        <v>9539</v>
      </c>
      <c r="AJ4022" s="1" t="s">
        <v>17</v>
      </c>
      <c r="AK4022" s="1" t="s">
        <v>9936</v>
      </c>
      <c r="AL4022" s="1" t="s">
        <v>401</v>
      </c>
      <c r="AM4022" s="1" t="s">
        <v>9996</v>
      </c>
      <c r="AT4022" s="1" t="s">
        <v>46</v>
      </c>
      <c r="AU4022" s="1" t="s">
        <v>7417</v>
      </c>
      <c r="AV4022" s="1" t="s">
        <v>395</v>
      </c>
      <c r="AW4022" s="1" t="s">
        <v>8561</v>
      </c>
      <c r="BG4022" s="1" t="s">
        <v>46</v>
      </c>
      <c r="BH4022" s="1" t="s">
        <v>7417</v>
      </c>
      <c r="BI4022" s="1" t="s">
        <v>762</v>
      </c>
      <c r="BJ4022" s="1" t="s">
        <v>9381</v>
      </c>
      <c r="BK4022" s="1" t="s">
        <v>46</v>
      </c>
      <c r="BL4022" s="1" t="s">
        <v>7417</v>
      </c>
      <c r="BM4022" s="1" t="s">
        <v>2151</v>
      </c>
      <c r="BN4022" s="1" t="s">
        <v>8417</v>
      </c>
      <c r="BO4022" s="1" t="s">
        <v>46</v>
      </c>
      <c r="BP4022" s="1" t="s">
        <v>7417</v>
      </c>
      <c r="BQ4022" s="1" t="s">
        <v>6164</v>
      </c>
      <c r="BR4022" s="1" t="s">
        <v>14081</v>
      </c>
      <c r="BS4022" s="1" t="s">
        <v>1218</v>
      </c>
      <c r="BT4022" s="1" t="s">
        <v>9947</v>
      </c>
    </row>
    <row r="4023" spans="1:72" ht="13.5" customHeight="1">
      <c r="A4023" s="4" t="str">
        <f t="shared" si="121"/>
        <v>1702_각남면_0150</v>
      </c>
      <c r="B4023" s="1">
        <v>1702</v>
      </c>
      <c r="C4023" s="1" t="s">
        <v>12741</v>
      </c>
      <c r="D4023" s="1" t="s">
        <v>12742</v>
      </c>
      <c r="E4023" s="1">
        <v>4022</v>
      </c>
      <c r="F4023" s="1">
        <v>15</v>
      </c>
      <c r="G4023" s="1" t="s">
        <v>5877</v>
      </c>
      <c r="H4023" s="1" t="s">
        <v>7065</v>
      </c>
      <c r="I4023" s="1">
        <v>10</v>
      </c>
      <c r="L4023" s="1">
        <v>4</v>
      </c>
      <c r="M4023" s="1" t="s">
        <v>14986</v>
      </c>
      <c r="N4023" s="1" t="s">
        <v>14987</v>
      </c>
      <c r="S4023" s="1" t="s">
        <v>49</v>
      </c>
      <c r="T4023" s="1" t="s">
        <v>2878</v>
      </c>
      <c r="U4023" s="1" t="s">
        <v>128</v>
      </c>
      <c r="V4023" s="1" t="s">
        <v>7236</v>
      </c>
      <c r="W4023" s="1" t="s">
        <v>1636</v>
      </c>
      <c r="X4023" s="1" t="s">
        <v>7781</v>
      </c>
      <c r="Y4023" s="1" t="s">
        <v>6165</v>
      </c>
      <c r="Z4023" s="1" t="s">
        <v>9532</v>
      </c>
      <c r="AC4023" s="1">
        <v>48</v>
      </c>
      <c r="AD4023" s="1" t="s">
        <v>664</v>
      </c>
      <c r="AE4023" s="1" t="s">
        <v>9811</v>
      </c>
      <c r="AJ4023" s="1" t="s">
        <v>17</v>
      </c>
      <c r="AK4023" s="1" t="s">
        <v>9936</v>
      </c>
      <c r="AL4023" s="1" t="s">
        <v>149</v>
      </c>
      <c r="AM4023" s="1" t="s">
        <v>9962</v>
      </c>
      <c r="AT4023" s="1" t="s">
        <v>46</v>
      </c>
      <c r="AU4023" s="1" t="s">
        <v>7417</v>
      </c>
      <c r="AV4023" s="1" t="s">
        <v>1195</v>
      </c>
      <c r="AW4023" s="1" t="s">
        <v>10824</v>
      </c>
      <c r="BG4023" s="1" t="s">
        <v>46</v>
      </c>
      <c r="BH4023" s="1" t="s">
        <v>7417</v>
      </c>
      <c r="BI4023" s="1" t="s">
        <v>6166</v>
      </c>
      <c r="BJ4023" s="1" t="s">
        <v>11457</v>
      </c>
      <c r="BK4023" s="1" t="s">
        <v>46</v>
      </c>
      <c r="BL4023" s="1" t="s">
        <v>7417</v>
      </c>
      <c r="BM4023" s="1" t="s">
        <v>2280</v>
      </c>
      <c r="BN4023" s="1" t="s">
        <v>7180</v>
      </c>
      <c r="BO4023" s="1" t="s">
        <v>46</v>
      </c>
      <c r="BP4023" s="1" t="s">
        <v>7417</v>
      </c>
      <c r="BQ4023" s="1" t="s">
        <v>6167</v>
      </c>
      <c r="BR4023" s="1" t="s">
        <v>12568</v>
      </c>
      <c r="BS4023" s="1" t="s">
        <v>416</v>
      </c>
      <c r="BT4023" s="1" t="s">
        <v>8868</v>
      </c>
    </row>
    <row r="4024" spans="1:72" ht="13.5" customHeight="1">
      <c r="A4024" s="4" t="str">
        <f t="shared" si="121"/>
        <v>1702_각남면_0150</v>
      </c>
      <c r="B4024" s="1">
        <v>1702</v>
      </c>
      <c r="C4024" s="1" t="s">
        <v>12741</v>
      </c>
      <c r="D4024" s="1" t="s">
        <v>12742</v>
      </c>
      <c r="E4024" s="1">
        <v>4023</v>
      </c>
      <c r="F4024" s="1">
        <v>15</v>
      </c>
      <c r="G4024" s="1" t="s">
        <v>5877</v>
      </c>
      <c r="H4024" s="1" t="s">
        <v>7065</v>
      </c>
      <c r="I4024" s="1">
        <v>10</v>
      </c>
      <c r="L4024" s="1">
        <v>4</v>
      </c>
      <c r="M4024" s="1" t="s">
        <v>14986</v>
      </c>
      <c r="N4024" s="1" t="s">
        <v>14987</v>
      </c>
      <c r="S4024" s="1" t="s">
        <v>68</v>
      </c>
      <c r="T4024" s="1" t="s">
        <v>7222</v>
      </c>
      <c r="Y4024" s="1" t="s">
        <v>2271</v>
      </c>
      <c r="Z4024" s="1" t="s">
        <v>8367</v>
      </c>
      <c r="AG4024" s="1" t="s">
        <v>15638</v>
      </c>
    </row>
    <row r="4025" spans="1:72" ht="13.5" customHeight="1">
      <c r="A4025" s="4" t="str">
        <f t="shared" si="121"/>
        <v>1702_각남면_0150</v>
      </c>
      <c r="B4025" s="1">
        <v>1702</v>
      </c>
      <c r="C4025" s="1" t="s">
        <v>12741</v>
      </c>
      <c r="D4025" s="1" t="s">
        <v>12742</v>
      </c>
      <c r="E4025" s="1">
        <v>4024</v>
      </c>
      <c r="F4025" s="1">
        <v>15</v>
      </c>
      <c r="G4025" s="1" t="s">
        <v>5877</v>
      </c>
      <c r="H4025" s="1" t="s">
        <v>7065</v>
      </c>
      <c r="I4025" s="1">
        <v>10</v>
      </c>
      <c r="L4025" s="1">
        <v>4</v>
      </c>
      <c r="M4025" s="1" t="s">
        <v>14986</v>
      </c>
      <c r="N4025" s="1" t="s">
        <v>14987</v>
      </c>
      <c r="S4025" s="1" t="s">
        <v>117</v>
      </c>
      <c r="T4025" s="1" t="s">
        <v>7223</v>
      </c>
      <c r="W4025" s="1" t="s">
        <v>303</v>
      </c>
      <c r="X4025" s="1" t="s">
        <v>7757</v>
      </c>
      <c r="Y4025" s="1" t="s">
        <v>88</v>
      </c>
      <c r="Z4025" s="1" t="s">
        <v>7814</v>
      </c>
      <c r="AF4025" s="1" t="s">
        <v>602</v>
      </c>
      <c r="AG4025" s="1" t="s">
        <v>12806</v>
      </c>
    </row>
    <row r="4026" spans="1:72" ht="13.5" customHeight="1">
      <c r="A4026" s="4" t="str">
        <f t="shared" si="121"/>
        <v>1702_각남면_0150</v>
      </c>
      <c r="B4026" s="1">
        <v>1702</v>
      </c>
      <c r="C4026" s="1" t="s">
        <v>12741</v>
      </c>
      <c r="D4026" s="1" t="s">
        <v>12742</v>
      </c>
      <c r="E4026" s="1">
        <v>4025</v>
      </c>
      <c r="F4026" s="1">
        <v>15</v>
      </c>
      <c r="G4026" s="1" t="s">
        <v>5877</v>
      </c>
      <c r="H4026" s="1" t="s">
        <v>7065</v>
      </c>
      <c r="I4026" s="1">
        <v>10</v>
      </c>
      <c r="L4026" s="1">
        <v>4</v>
      </c>
      <c r="M4026" s="1" t="s">
        <v>14986</v>
      </c>
      <c r="N4026" s="1" t="s">
        <v>14987</v>
      </c>
      <c r="S4026" s="1" t="s">
        <v>68</v>
      </c>
      <c r="T4026" s="1" t="s">
        <v>7222</v>
      </c>
      <c r="Y4026" s="1" t="s">
        <v>1305</v>
      </c>
      <c r="Z4026" s="1" t="s">
        <v>8099</v>
      </c>
      <c r="AC4026" s="1">
        <v>11</v>
      </c>
      <c r="AD4026" s="1" t="s">
        <v>495</v>
      </c>
      <c r="AE4026" s="1" t="s">
        <v>9805</v>
      </c>
    </row>
    <row r="4027" spans="1:72" ht="13.5" customHeight="1">
      <c r="A4027" s="4" t="str">
        <f t="shared" si="121"/>
        <v>1702_각남면_0150</v>
      </c>
      <c r="B4027" s="1">
        <v>1702</v>
      </c>
      <c r="C4027" s="1" t="s">
        <v>12741</v>
      </c>
      <c r="D4027" s="1" t="s">
        <v>12742</v>
      </c>
      <c r="E4027" s="1">
        <v>4026</v>
      </c>
      <c r="F4027" s="1">
        <v>15</v>
      </c>
      <c r="G4027" s="1" t="s">
        <v>5877</v>
      </c>
      <c r="H4027" s="1" t="s">
        <v>7065</v>
      </c>
      <c r="I4027" s="1">
        <v>10</v>
      </c>
      <c r="L4027" s="1">
        <v>4</v>
      </c>
      <c r="M4027" s="1" t="s">
        <v>14986</v>
      </c>
      <c r="N4027" s="1" t="s">
        <v>14987</v>
      </c>
      <c r="S4027" s="1" t="s">
        <v>64</v>
      </c>
      <c r="T4027" s="1" t="s">
        <v>7221</v>
      </c>
      <c r="Y4027" s="1" t="s">
        <v>6168</v>
      </c>
      <c r="Z4027" s="1" t="s">
        <v>9533</v>
      </c>
      <c r="AC4027" s="1">
        <v>7</v>
      </c>
      <c r="AD4027" s="1" t="s">
        <v>74</v>
      </c>
      <c r="AE4027" s="1" t="s">
        <v>9766</v>
      </c>
    </row>
    <row r="4028" spans="1:72" ht="13.5" customHeight="1">
      <c r="A4028" s="4" t="str">
        <f t="shared" si="121"/>
        <v>1702_각남면_0150</v>
      </c>
      <c r="B4028" s="1">
        <v>1702</v>
      </c>
      <c r="C4028" s="1" t="s">
        <v>12741</v>
      </c>
      <c r="D4028" s="1" t="s">
        <v>12742</v>
      </c>
      <c r="E4028" s="1">
        <v>4027</v>
      </c>
      <c r="F4028" s="1">
        <v>15</v>
      </c>
      <c r="G4028" s="1" t="s">
        <v>5877</v>
      </c>
      <c r="H4028" s="1" t="s">
        <v>7065</v>
      </c>
      <c r="I4028" s="1">
        <v>10</v>
      </c>
      <c r="L4028" s="1">
        <v>5</v>
      </c>
      <c r="M4028" s="1" t="s">
        <v>226</v>
      </c>
      <c r="N4028" s="1" t="s">
        <v>9456</v>
      </c>
      <c r="T4028" s="1" t="s">
        <v>14194</v>
      </c>
      <c r="U4028" s="1" t="s">
        <v>6169</v>
      </c>
      <c r="V4028" s="1" t="s">
        <v>7681</v>
      </c>
      <c r="Y4028" s="1" t="s">
        <v>226</v>
      </c>
      <c r="Z4028" s="1" t="s">
        <v>9456</v>
      </c>
      <c r="AC4028" s="1">
        <v>49</v>
      </c>
      <c r="AD4028" s="1" t="s">
        <v>145</v>
      </c>
      <c r="AE4028" s="1" t="s">
        <v>9775</v>
      </c>
      <c r="AJ4028" s="1" t="s">
        <v>17</v>
      </c>
      <c r="AK4028" s="1" t="s">
        <v>9936</v>
      </c>
      <c r="AL4028" s="1" t="s">
        <v>97</v>
      </c>
      <c r="AM4028" s="1" t="s">
        <v>9880</v>
      </c>
      <c r="AN4028" s="1" t="s">
        <v>5340</v>
      </c>
      <c r="AO4028" s="1" t="s">
        <v>10057</v>
      </c>
      <c r="AR4028" s="1" t="s">
        <v>6170</v>
      </c>
      <c r="AS4028" s="1" t="s">
        <v>10165</v>
      </c>
      <c r="AT4028" s="1" t="s">
        <v>259</v>
      </c>
      <c r="AU4028" s="1" t="s">
        <v>13350</v>
      </c>
      <c r="AV4028" s="1" t="s">
        <v>6171</v>
      </c>
      <c r="AW4028" s="1" t="s">
        <v>10825</v>
      </c>
      <c r="BB4028" s="1" t="s">
        <v>141</v>
      </c>
      <c r="BC4028" s="1" t="s">
        <v>7634</v>
      </c>
      <c r="BD4028" s="1" t="s">
        <v>6172</v>
      </c>
      <c r="BE4028" s="1" t="s">
        <v>11027</v>
      </c>
      <c r="BG4028" s="1" t="s">
        <v>189</v>
      </c>
      <c r="BH4028" s="1" t="s">
        <v>7414</v>
      </c>
      <c r="BI4028" s="1" t="s">
        <v>5994</v>
      </c>
      <c r="BJ4028" s="1" t="s">
        <v>11449</v>
      </c>
      <c r="BK4028" s="1" t="s">
        <v>207</v>
      </c>
      <c r="BL4028" s="1" t="s">
        <v>10187</v>
      </c>
      <c r="BM4028" s="1" t="s">
        <v>6173</v>
      </c>
      <c r="BN4028" s="1" t="s">
        <v>11929</v>
      </c>
      <c r="BO4028" s="1" t="s">
        <v>46</v>
      </c>
      <c r="BP4028" s="1" t="s">
        <v>7417</v>
      </c>
      <c r="BQ4028" s="1" t="s">
        <v>1234</v>
      </c>
      <c r="BR4028" s="1" t="s">
        <v>8080</v>
      </c>
      <c r="BS4028" s="1" t="s">
        <v>6174</v>
      </c>
      <c r="BT4028" s="1" t="s">
        <v>14137</v>
      </c>
    </row>
    <row r="4029" spans="1:72" ht="13.5" customHeight="1">
      <c r="A4029" s="4" t="str">
        <f t="shared" ref="A4029:A4060" si="122">HYPERLINK("http://kyu.snu.ac.kr/sdhj/index.jsp?type=hj/GK14658_00IH_0001_0150.jpg","1702_각남면_0150")</f>
        <v>1702_각남면_0150</v>
      </c>
      <c r="B4029" s="1">
        <v>1702</v>
      </c>
      <c r="C4029" s="1" t="s">
        <v>12741</v>
      </c>
      <c r="D4029" s="1" t="s">
        <v>12742</v>
      </c>
      <c r="E4029" s="1">
        <v>4028</v>
      </c>
      <c r="F4029" s="1">
        <v>15</v>
      </c>
      <c r="G4029" s="1" t="s">
        <v>5877</v>
      </c>
      <c r="H4029" s="1" t="s">
        <v>7065</v>
      </c>
      <c r="I4029" s="1">
        <v>10</v>
      </c>
      <c r="L4029" s="1">
        <v>5</v>
      </c>
      <c r="M4029" s="1" t="s">
        <v>226</v>
      </c>
      <c r="N4029" s="1" t="s">
        <v>9456</v>
      </c>
      <c r="S4029" s="1" t="s">
        <v>49</v>
      </c>
      <c r="T4029" s="1" t="s">
        <v>2878</v>
      </c>
      <c r="U4029" s="1" t="s">
        <v>5089</v>
      </c>
      <c r="V4029" s="1" t="s">
        <v>7628</v>
      </c>
      <c r="W4029" s="1" t="s">
        <v>1049</v>
      </c>
      <c r="X4029" s="1" t="s">
        <v>7774</v>
      </c>
      <c r="Y4029" s="1" t="s">
        <v>6175</v>
      </c>
      <c r="Z4029" s="1" t="s">
        <v>8818</v>
      </c>
      <c r="AC4029" s="1">
        <v>47</v>
      </c>
      <c r="AD4029" s="1" t="s">
        <v>575</v>
      </c>
      <c r="AE4029" s="1" t="s">
        <v>9807</v>
      </c>
      <c r="AJ4029" s="1" t="s">
        <v>17</v>
      </c>
      <c r="AK4029" s="1" t="s">
        <v>9936</v>
      </c>
      <c r="AL4029" s="1" t="s">
        <v>224</v>
      </c>
      <c r="AM4029" s="1" t="s">
        <v>9998</v>
      </c>
      <c r="AT4029" s="1" t="s">
        <v>42</v>
      </c>
      <c r="AU4029" s="1" t="s">
        <v>7418</v>
      </c>
      <c r="AV4029" s="1" t="s">
        <v>3871</v>
      </c>
      <c r="AW4029" s="1" t="s">
        <v>10601</v>
      </c>
      <c r="BG4029" s="1" t="s">
        <v>46</v>
      </c>
      <c r="BH4029" s="1" t="s">
        <v>7417</v>
      </c>
      <c r="BI4029" s="1" t="s">
        <v>2614</v>
      </c>
      <c r="BJ4029" s="1" t="s">
        <v>9743</v>
      </c>
      <c r="BK4029" s="1" t="s">
        <v>46</v>
      </c>
      <c r="BL4029" s="1" t="s">
        <v>7417</v>
      </c>
      <c r="BM4029" s="1" t="s">
        <v>3373</v>
      </c>
      <c r="BN4029" s="1" t="s">
        <v>9416</v>
      </c>
      <c r="BO4029" s="1" t="s">
        <v>251</v>
      </c>
      <c r="BP4029" s="1" t="s">
        <v>13625</v>
      </c>
      <c r="BQ4029" s="1" t="s">
        <v>6153</v>
      </c>
      <c r="BR4029" s="1" t="s">
        <v>13997</v>
      </c>
      <c r="BS4029" s="1" t="s">
        <v>657</v>
      </c>
      <c r="BT4029" s="1" t="s">
        <v>9980</v>
      </c>
    </row>
    <row r="4030" spans="1:72" ht="13.5" customHeight="1">
      <c r="A4030" s="4" t="str">
        <f t="shared" si="122"/>
        <v>1702_각남면_0150</v>
      </c>
      <c r="B4030" s="1">
        <v>1702</v>
      </c>
      <c r="C4030" s="1" t="s">
        <v>12741</v>
      </c>
      <c r="D4030" s="1" t="s">
        <v>12742</v>
      </c>
      <c r="E4030" s="1">
        <v>4029</v>
      </c>
      <c r="F4030" s="1">
        <v>15</v>
      </c>
      <c r="G4030" s="1" t="s">
        <v>5877</v>
      </c>
      <c r="H4030" s="1" t="s">
        <v>7065</v>
      </c>
      <c r="I4030" s="1">
        <v>10</v>
      </c>
      <c r="L4030" s="1">
        <v>5</v>
      </c>
      <c r="M4030" s="1" t="s">
        <v>226</v>
      </c>
      <c r="N4030" s="1" t="s">
        <v>9456</v>
      </c>
      <c r="S4030" s="1" t="s">
        <v>64</v>
      </c>
      <c r="T4030" s="1" t="s">
        <v>7221</v>
      </c>
      <c r="Y4030" s="1" t="s">
        <v>5307</v>
      </c>
      <c r="Z4030" s="1" t="s">
        <v>9513</v>
      </c>
      <c r="AF4030" s="1" t="s">
        <v>66</v>
      </c>
      <c r="AG4030" s="1" t="s">
        <v>9818</v>
      </c>
    </row>
    <row r="4031" spans="1:72" ht="13.5" customHeight="1">
      <c r="A4031" s="4" t="str">
        <f t="shared" si="122"/>
        <v>1702_각남면_0150</v>
      </c>
      <c r="B4031" s="1">
        <v>1702</v>
      </c>
      <c r="C4031" s="1" t="s">
        <v>12741</v>
      </c>
      <c r="D4031" s="1" t="s">
        <v>12742</v>
      </c>
      <c r="E4031" s="1">
        <v>4030</v>
      </c>
      <c r="F4031" s="1">
        <v>15</v>
      </c>
      <c r="G4031" s="1" t="s">
        <v>5877</v>
      </c>
      <c r="H4031" s="1" t="s">
        <v>7065</v>
      </c>
      <c r="I4031" s="1">
        <v>10</v>
      </c>
      <c r="L4031" s="1">
        <v>5</v>
      </c>
      <c r="M4031" s="1" t="s">
        <v>226</v>
      </c>
      <c r="N4031" s="1" t="s">
        <v>9456</v>
      </c>
      <c r="S4031" s="1" t="s">
        <v>68</v>
      </c>
      <c r="T4031" s="1" t="s">
        <v>7222</v>
      </c>
      <c r="Y4031" s="1" t="s">
        <v>4001</v>
      </c>
      <c r="Z4031" s="1" t="s">
        <v>8857</v>
      </c>
      <c r="AF4031" s="1" t="s">
        <v>1138</v>
      </c>
      <c r="AG4031" s="1" t="s">
        <v>9835</v>
      </c>
      <c r="AH4031" s="1" t="s">
        <v>6032</v>
      </c>
      <c r="AI4031" s="1" t="s">
        <v>9974</v>
      </c>
    </row>
    <row r="4032" spans="1:72" ht="13.5" customHeight="1">
      <c r="A4032" s="4" t="str">
        <f t="shared" si="122"/>
        <v>1702_각남면_0150</v>
      </c>
      <c r="B4032" s="1">
        <v>1702</v>
      </c>
      <c r="C4032" s="1" t="s">
        <v>12741</v>
      </c>
      <c r="D4032" s="1" t="s">
        <v>12742</v>
      </c>
      <c r="E4032" s="1">
        <v>4031</v>
      </c>
      <c r="F4032" s="1">
        <v>15</v>
      </c>
      <c r="G4032" s="1" t="s">
        <v>5877</v>
      </c>
      <c r="H4032" s="1" t="s">
        <v>7065</v>
      </c>
      <c r="I4032" s="1">
        <v>10</v>
      </c>
      <c r="L4032" s="1">
        <v>5</v>
      </c>
      <c r="M4032" s="1" t="s">
        <v>226</v>
      </c>
      <c r="N4032" s="1" t="s">
        <v>9456</v>
      </c>
      <c r="S4032" s="1" t="s">
        <v>68</v>
      </c>
      <c r="T4032" s="1" t="s">
        <v>7222</v>
      </c>
      <c r="U4032" s="1" t="s">
        <v>462</v>
      </c>
      <c r="V4032" s="1" t="s">
        <v>12952</v>
      </c>
      <c r="Y4032" s="1" t="s">
        <v>2667</v>
      </c>
      <c r="Z4032" s="1" t="s">
        <v>8476</v>
      </c>
      <c r="AC4032" s="1">
        <v>24</v>
      </c>
      <c r="AD4032" s="1" t="s">
        <v>337</v>
      </c>
      <c r="AE4032" s="1" t="s">
        <v>9796</v>
      </c>
    </row>
    <row r="4033" spans="1:72" ht="13.5" customHeight="1">
      <c r="A4033" s="4" t="str">
        <f t="shared" si="122"/>
        <v>1702_각남면_0150</v>
      </c>
      <c r="B4033" s="1">
        <v>1702</v>
      </c>
      <c r="C4033" s="1" t="s">
        <v>12741</v>
      </c>
      <c r="D4033" s="1" t="s">
        <v>12742</v>
      </c>
      <c r="E4033" s="1">
        <v>4032</v>
      </c>
      <c r="F4033" s="1">
        <v>15</v>
      </c>
      <c r="G4033" s="1" t="s">
        <v>5877</v>
      </c>
      <c r="H4033" s="1" t="s">
        <v>7065</v>
      </c>
      <c r="I4033" s="1">
        <v>10</v>
      </c>
      <c r="L4033" s="1">
        <v>5</v>
      </c>
      <c r="M4033" s="1" t="s">
        <v>226</v>
      </c>
      <c r="N4033" s="1" t="s">
        <v>9456</v>
      </c>
      <c r="S4033" s="1" t="s">
        <v>68</v>
      </c>
      <c r="T4033" s="1" t="s">
        <v>7222</v>
      </c>
      <c r="Y4033" s="1" t="s">
        <v>2710</v>
      </c>
      <c r="Z4033" s="1" t="s">
        <v>9534</v>
      </c>
      <c r="AC4033" s="1">
        <v>10</v>
      </c>
      <c r="AD4033" s="1" t="s">
        <v>72</v>
      </c>
      <c r="AE4033" s="1" t="s">
        <v>9765</v>
      </c>
    </row>
    <row r="4034" spans="1:72" ht="13.5" customHeight="1">
      <c r="A4034" s="4" t="str">
        <f t="shared" si="122"/>
        <v>1702_각남면_0150</v>
      </c>
      <c r="B4034" s="1">
        <v>1702</v>
      </c>
      <c r="C4034" s="1" t="s">
        <v>12741</v>
      </c>
      <c r="D4034" s="1" t="s">
        <v>12742</v>
      </c>
      <c r="E4034" s="1">
        <v>4033</v>
      </c>
      <c r="F4034" s="1">
        <v>15</v>
      </c>
      <c r="G4034" s="1" t="s">
        <v>5877</v>
      </c>
      <c r="H4034" s="1" t="s">
        <v>7065</v>
      </c>
      <c r="I4034" s="1">
        <v>11</v>
      </c>
      <c r="J4034" s="1" t="s">
        <v>6176</v>
      </c>
      <c r="K4034" s="1" t="s">
        <v>7167</v>
      </c>
      <c r="L4034" s="1">
        <v>1</v>
      </c>
      <c r="M4034" s="1" t="s">
        <v>6176</v>
      </c>
      <c r="N4034" s="1" t="s">
        <v>7167</v>
      </c>
      <c r="T4034" s="1" t="s">
        <v>14194</v>
      </c>
      <c r="U4034" s="1" t="s">
        <v>6177</v>
      </c>
      <c r="V4034" s="1" t="s">
        <v>7682</v>
      </c>
      <c r="W4034" s="1" t="s">
        <v>1049</v>
      </c>
      <c r="X4034" s="1" t="s">
        <v>7774</v>
      </c>
      <c r="Y4034" s="1" t="s">
        <v>1472</v>
      </c>
      <c r="Z4034" s="1" t="s">
        <v>9535</v>
      </c>
      <c r="AC4034" s="1">
        <v>53</v>
      </c>
      <c r="AD4034" s="1" t="s">
        <v>40</v>
      </c>
      <c r="AE4034" s="1" t="s">
        <v>9762</v>
      </c>
      <c r="AJ4034" s="1" t="s">
        <v>17</v>
      </c>
      <c r="AK4034" s="1" t="s">
        <v>9936</v>
      </c>
      <c r="AL4034" s="1" t="s">
        <v>597</v>
      </c>
      <c r="AM4034" s="1" t="s">
        <v>10004</v>
      </c>
      <c r="AT4034" s="1" t="s">
        <v>46</v>
      </c>
      <c r="AU4034" s="1" t="s">
        <v>7417</v>
      </c>
      <c r="AV4034" s="1" t="s">
        <v>3871</v>
      </c>
      <c r="AW4034" s="1" t="s">
        <v>10601</v>
      </c>
      <c r="BG4034" s="1" t="s">
        <v>46</v>
      </c>
      <c r="BH4034" s="1" t="s">
        <v>7417</v>
      </c>
      <c r="BI4034" s="1" t="s">
        <v>2614</v>
      </c>
      <c r="BJ4034" s="1" t="s">
        <v>9743</v>
      </c>
      <c r="BK4034" s="1" t="s">
        <v>46</v>
      </c>
      <c r="BL4034" s="1" t="s">
        <v>7417</v>
      </c>
      <c r="BM4034" s="1" t="s">
        <v>3373</v>
      </c>
      <c r="BN4034" s="1" t="s">
        <v>9416</v>
      </c>
      <c r="BO4034" s="1" t="s">
        <v>46</v>
      </c>
      <c r="BP4034" s="1" t="s">
        <v>7417</v>
      </c>
      <c r="BQ4034" s="1" t="s">
        <v>6153</v>
      </c>
      <c r="BR4034" s="1" t="s">
        <v>13997</v>
      </c>
      <c r="BS4034" s="1" t="s">
        <v>657</v>
      </c>
      <c r="BT4034" s="1" t="s">
        <v>9980</v>
      </c>
    </row>
    <row r="4035" spans="1:72" ht="13.5" customHeight="1">
      <c r="A4035" s="4" t="str">
        <f t="shared" si="122"/>
        <v>1702_각남면_0150</v>
      </c>
      <c r="B4035" s="1">
        <v>1702</v>
      </c>
      <c r="C4035" s="1" t="s">
        <v>12741</v>
      </c>
      <c r="D4035" s="1" t="s">
        <v>12742</v>
      </c>
      <c r="E4035" s="1">
        <v>4034</v>
      </c>
      <c r="F4035" s="1">
        <v>15</v>
      </c>
      <c r="G4035" s="1" t="s">
        <v>5877</v>
      </c>
      <c r="H4035" s="1" t="s">
        <v>7065</v>
      </c>
      <c r="I4035" s="1">
        <v>11</v>
      </c>
      <c r="L4035" s="1">
        <v>1</v>
      </c>
      <c r="M4035" s="1" t="s">
        <v>6176</v>
      </c>
      <c r="N4035" s="1" t="s">
        <v>7167</v>
      </c>
      <c r="S4035" s="1" t="s">
        <v>49</v>
      </c>
      <c r="T4035" s="1" t="s">
        <v>2878</v>
      </c>
      <c r="W4035" s="1" t="s">
        <v>272</v>
      </c>
      <c r="X4035" s="1" t="s">
        <v>7756</v>
      </c>
      <c r="Y4035" s="1" t="s">
        <v>88</v>
      </c>
      <c r="Z4035" s="1" t="s">
        <v>7814</v>
      </c>
      <c r="AC4035" s="1">
        <v>42</v>
      </c>
      <c r="AD4035" s="1" t="s">
        <v>266</v>
      </c>
      <c r="AE4035" s="1" t="s">
        <v>9788</v>
      </c>
      <c r="AJ4035" s="1" t="s">
        <v>17</v>
      </c>
      <c r="AK4035" s="1" t="s">
        <v>9936</v>
      </c>
      <c r="AL4035" s="1" t="s">
        <v>97</v>
      </c>
      <c r="AM4035" s="1" t="s">
        <v>9880</v>
      </c>
      <c r="AT4035" s="1" t="s">
        <v>46</v>
      </c>
      <c r="AU4035" s="1" t="s">
        <v>7417</v>
      </c>
      <c r="AV4035" s="1" t="s">
        <v>3818</v>
      </c>
      <c r="AW4035" s="1" t="s">
        <v>8474</v>
      </c>
      <c r="BG4035" s="1" t="s">
        <v>46</v>
      </c>
      <c r="BH4035" s="1" t="s">
        <v>7417</v>
      </c>
      <c r="BI4035" s="1" t="s">
        <v>6178</v>
      </c>
      <c r="BJ4035" s="1" t="s">
        <v>11458</v>
      </c>
      <c r="BK4035" s="1" t="s">
        <v>46</v>
      </c>
      <c r="BL4035" s="1" t="s">
        <v>7417</v>
      </c>
      <c r="BM4035" s="1" t="s">
        <v>6179</v>
      </c>
      <c r="BN4035" s="1" t="s">
        <v>11930</v>
      </c>
      <c r="BO4035" s="1" t="s">
        <v>46</v>
      </c>
      <c r="BP4035" s="1" t="s">
        <v>7417</v>
      </c>
      <c r="BQ4035" s="1" t="s">
        <v>6180</v>
      </c>
      <c r="BR4035" s="1" t="s">
        <v>13878</v>
      </c>
      <c r="BS4035" s="1" t="s">
        <v>79</v>
      </c>
      <c r="BT4035" s="1" t="s">
        <v>14129</v>
      </c>
    </row>
    <row r="4036" spans="1:72" ht="13.5" customHeight="1">
      <c r="A4036" s="4" t="str">
        <f t="shared" si="122"/>
        <v>1702_각남면_0150</v>
      </c>
      <c r="B4036" s="1">
        <v>1702</v>
      </c>
      <c r="C4036" s="1" t="s">
        <v>12741</v>
      </c>
      <c r="D4036" s="1" t="s">
        <v>12742</v>
      </c>
      <c r="E4036" s="1">
        <v>4035</v>
      </c>
      <c r="F4036" s="1">
        <v>15</v>
      </c>
      <c r="G4036" s="1" t="s">
        <v>5877</v>
      </c>
      <c r="H4036" s="1" t="s">
        <v>7065</v>
      </c>
      <c r="I4036" s="1">
        <v>11</v>
      </c>
      <c r="L4036" s="1">
        <v>1</v>
      </c>
      <c r="M4036" s="1" t="s">
        <v>6176</v>
      </c>
      <c r="N4036" s="1" t="s">
        <v>7167</v>
      </c>
      <c r="S4036" s="1" t="s">
        <v>64</v>
      </c>
      <c r="T4036" s="1" t="s">
        <v>7221</v>
      </c>
      <c r="Y4036" s="1" t="s">
        <v>71</v>
      </c>
      <c r="Z4036" s="1" t="s">
        <v>7806</v>
      </c>
      <c r="AC4036" s="1">
        <v>11</v>
      </c>
      <c r="AD4036" s="1" t="s">
        <v>313</v>
      </c>
      <c r="AE4036" s="1" t="s">
        <v>9793</v>
      </c>
    </row>
    <row r="4037" spans="1:72" ht="13.5" customHeight="1">
      <c r="A4037" s="4" t="str">
        <f t="shared" si="122"/>
        <v>1702_각남면_0150</v>
      </c>
      <c r="B4037" s="1">
        <v>1702</v>
      </c>
      <c r="C4037" s="1" t="s">
        <v>12741</v>
      </c>
      <c r="D4037" s="1" t="s">
        <v>12742</v>
      </c>
      <c r="E4037" s="1">
        <v>4036</v>
      </c>
      <c r="F4037" s="1">
        <v>15</v>
      </c>
      <c r="G4037" s="1" t="s">
        <v>5877</v>
      </c>
      <c r="H4037" s="1" t="s">
        <v>7065</v>
      </c>
      <c r="I4037" s="1">
        <v>11</v>
      </c>
      <c r="L4037" s="1">
        <v>1</v>
      </c>
      <c r="M4037" s="1" t="s">
        <v>6176</v>
      </c>
      <c r="N4037" s="1" t="s">
        <v>7167</v>
      </c>
      <c r="S4037" s="1" t="s">
        <v>1390</v>
      </c>
      <c r="T4037" s="1" t="s">
        <v>7248</v>
      </c>
      <c r="W4037" s="1" t="s">
        <v>500</v>
      </c>
      <c r="X4037" s="1" t="s">
        <v>7765</v>
      </c>
      <c r="Y4037" s="1" t="s">
        <v>88</v>
      </c>
      <c r="Z4037" s="1" t="s">
        <v>7814</v>
      </c>
      <c r="AF4037" s="1" t="s">
        <v>741</v>
      </c>
      <c r="AG4037" s="1" t="s">
        <v>9820</v>
      </c>
      <c r="AH4037" s="1" t="s">
        <v>6181</v>
      </c>
      <c r="AI4037" s="1" t="s">
        <v>9978</v>
      </c>
    </row>
    <row r="4038" spans="1:72" ht="13.5" customHeight="1">
      <c r="A4038" s="4" t="str">
        <f t="shared" si="122"/>
        <v>1702_각남면_0150</v>
      </c>
      <c r="B4038" s="1">
        <v>1702</v>
      </c>
      <c r="C4038" s="1" t="s">
        <v>12741</v>
      </c>
      <c r="D4038" s="1" t="s">
        <v>12742</v>
      </c>
      <c r="E4038" s="1">
        <v>4037</v>
      </c>
      <c r="F4038" s="1">
        <v>15</v>
      </c>
      <c r="G4038" s="1" t="s">
        <v>5877</v>
      </c>
      <c r="H4038" s="1" t="s">
        <v>7065</v>
      </c>
      <c r="I4038" s="1">
        <v>11</v>
      </c>
      <c r="L4038" s="1">
        <v>1</v>
      </c>
      <c r="M4038" s="1" t="s">
        <v>6176</v>
      </c>
      <c r="N4038" s="1" t="s">
        <v>7167</v>
      </c>
      <c r="S4038" s="1" t="s">
        <v>64</v>
      </c>
      <c r="T4038" s="1" t="s">
        <v>7221</v>
      </c>
      <c r="Y4038" s="1" t="s">
        <v>411</v>
      </c>
      <c r="Z4038" s="1" t="s">
        <v>7874</v>
      </c>
      <c r="AC4038" s="1">
        <v>5</v>
      </c>
      <c r="AD4038" s="1" t="s">
        <v>319</v>
      </c>
      <c r="AE4038" s="1" t="s">
        <v>7865</v>
      </c>
    </row>
    <row r="4039" spans="1:72" ht="13.5" customHeight="1">
      <c r="A4039" s="4" t="str">
        <f t="shared" si="122"/>
        <v>1702_각남면_0150</v>
      </c>
      <c r="B4039" s="1">
        <v>1702</v>
      </c>
      <c r="C4039" s="1" t="s">
        <v>12741</v>
      </c>
      <c r="D4039" s="1" t="s">
        <v>12742</v>
      </c>
      <c r="E4039" s="1">
        <v>4038</v>
      </c>
      <c r="F4039" s="1">
        <v>15</v>
      </c>
      <c r="G4039" s="1" t="s">
        <v>5877</v>
      </c>
      <c r="H4039" s="1" t="s">
        <v>7065</v>
      </c>
      <c r="I4039" s="1">
        <v>11</v>
      </c>
      <c r="L4039" s="1">
        <v>1</v>
      </c>
      <c r="M4039" s="1" t="s">
        <v>6176</v>
      </c>
      <c r="N4039" s="1" t="s">
        <v>7167</v>
      </c>
      <c r="S4039" s="1" t="s">
        <v>64</v>
      </c>
      <c r="T4039" s="1" t="s">
        <v>7221</v>
      </c>
      <c r="Y4039" s="1" t="s">
        <v>3495</v>
      </c>
      <c r="Z4039" s="1" t="s">
        <v>13012</v>
      </c>
      <c r="AC4039" s="1">
        <v>2</v>
      </c>
      <c r="AD4039" s="1" t="s">
        <v>99</v>
      </c>
      <c r="AE4039" s="1" t="s">
        <v>9768</v>
      </c>
      <c r="AF4039" s="1" t="s">
        <v>100</v>
      </c>
      <c r="AG4039" s="1" t="s">
        <v>9819</v>
      </c>
    </row>
    <row r="4040" spans="1:72" ht="13.5" customHeight="1">
      <c r="A4040" s="4" t="str">
        <f t="shared" si="122"/>
        <v>1702_각남면_0150</v>
      </c>
      <c r="B4040" s="1">
        <v>1702</v>
      </c>
      <c r="C4040" s="1" t="s">
        <v>12741</v>
      </c>
      <c r="D4040" s="1" t="s">
        <v>12742</v>
      </c>
      <c r="E4040" s="1">
        <v>4039</v>
      </c>
      <c r="F4040" s="1">
        <v>15</v>
      </c>
      <c r="G4040" s="1" t="s">
        <v>5877</v>
      </c>
      <c r="H4040" s="1" t="s">
        <v>7065</v>
      </c>
      <c r="I4040" s="1">
        <v>11</v>
      </c>
      <c r="L4040" s="1">
        <v>2</v>
      </c>
      <c r="M4040" s="1" t="s">
        <v>14468</v>
      </c>
      <c r="N4040" s="1" t="s">
        <v>14469</v>
      </c>
      <c r="T4040" s="1" t="s">
        <v>14194</v>
      </c>
      <c r="U4040" s="1" t="s">
        <v>12906</v>
      </c>
      <c r="V4040" s="1" t="s">
        <v>7683</v>
      </c>
      <c r="W4040" s="1" t="s">
        <v>166</v>
      </c>
      <c r="X4040" s="1" t="s">
        <v>7754</v>
      </c>
      <c r="Y4040" s="1" t="s">
        <v>6182</v>
      </c>
      <c r="Z4040" s="1" t="s">
        <v>9536</v>
      </c>
      <c r="AC4040" s="1">
        <v>56</v>
      </c>
      <c r="AD4040" s="1" t="s">
        <v>611</v>
      </c>
      <c r="AE4040" s="1" t="s">
        <v>9539</v>
      </c>
      <c r="AJ4040" s="1" t="s">
        <v>17</v>
      </c>
      <c r="AK4040" s="1" t="s">
        <v>9936</v>
      </c>
      <c r="AL4040" s="1" t="s">
        <v>97</v>
      </c>
      <c r="AM4040" s="1" t="s">
        <v>9880</v>
      </c>
      <c r="AT4040" s="1" t="s">
        <v>862</v>
      </c>
      <c r="AU4040" s="1" t="s">
        <v>7578</v>
      </c>
      <c r="AV4040" s="1" t="s">
        <v>5819</v>
      </c>
      <c r="AW4040" s="1" t="s">
        <v>10799</v>
      </c>
      <c r="BG4040" s="1" t="s">
        <v>553</v>
      </c>
      <c r="BH4040" s="1" t="s">
        <v>7549</v>
      </c>
      <c r="BI4040" s="1" t="s">
        <v>1945</v>
      </c>
      <c r="BJ4040" s="1" t="s">
        <v>9710</v>
      </c>
      <c r="BK4040" s="1" t="s">
        <v>4769</v>
      </c>
      <c r="BL4040" s="1" t="s">
        <v>11553</v>
      </c>
      <c r="BM4040" s="1" t="s">
        <v>4770</v>
      </c>
      <c r="BN4040" s="1" t="s">
        <v>11837</v>
      </c>
      <c r="BO4040" s="1" t="s">
        <v>553</v>
      </c>
      <c r="BP4040" s="1" t="s">
        <v>7549</v>
      </c>
      <c r="BQ4040" s="1" t="s">
        <v>2131</v>
      </c>
      <c r="BR4040" s="1" t="s">
        <v>14006</v>
      </c>
      <c r="BS4040" s="1" t="s">
        <v>1218</v>
      </c>
      <c r="BT4040" s="1" t="s">
        <v>9947</v>
      </c>
    </row>
    <row r="4041" spans="1:72" ht="13.5" customHeight="1">
      <c r="A4041" s="4" t="str">
        <f t="shared" si="122"/>
        <v>1702_각남면_0150</v>
      </c>
      <c r="B4041" s="1">
        <v>1702</v>
      </c>
      <c r="C4041" s="1" t="s">
        <v>12741</v>
      </c>
      <c r="D4041" s="1" t="s">
        <v>12742</v>
      </c>
      <c r="E4041" s="1">
        <v>4040</v>
      </c>
      <c r="F4041" s="1">
        <v>15</v>
      </c>
      <c r="G4041" s="1" t="s">
        <v>5877</v>
      </c>
      <c r="H4041" s="1" t="s">
        <v>7065</v>
      </c>
      <c r="I4041" s="1">
        <v>11</v>
      </c>
      <c r="L4041" s="1">
        <v>2</v>
      </c>
      <c r="M4041" s="1" t="s">
        <v>14468</v>
      </c>
      <c r="N4041" s="1" t="s">
        <v>14469</v>
      </c>
      <c r="S4041" s="1" t="s">
        <v>49</v>
      </c>
      <c r="T4041" s="1" t="s">
        <v>2878</v>
      </c>
      <c r="W4041" s="1" t="s">
        <v>409</v>
      </c>
      <c r="X4041" s="1" t="s">
        <v>7760</v>
      </c>
      <c r="Y4041" s="1" t="s">
        <v>88</v>
      </c>
      <c r="Z4041" s="1" t="s">
        <v>7814</v>
      </c>
      <c r="AC4041" s="1">
        <v>55</v>
      </c>
      <c r="AD4041" s="1" t="s">
        <v>559</v>
      </c>
      <c r="AE4041" s="1" t="s">
        <v>9806</v>
      </c>
      <c r="AJ4041" s="1" t="s">
        <v>17</v>
      </c>
      <c r="AK4041" s="1" t="s">
        <v>9936</v>
      </c>
      <c r="AL4041" s="1" t="s">
        <v>399</v>
      </c>
      <c r="AM4041" s="1" t="s">
        <v>9937</v>
      </c>
      <c r="AT4041" s="1" t="s">
        <v>207</v>
      </c>
      <c r="AU4041" s="1" t="s">
        <v>10187</v>
      </c>
      <c r="AV4041" s="1" t="s">
        <v>6183</v>
      </c>
      <c r="AW4041" s="1" t="s">
        <v>10826</v>
      </c>
      <c r="BG4041" s="1" t="s">
        <v>1842</v>
      </c>
      <c r="BH4041" s="1" t="s">
        <v>7605</v>
      </c>
      <c r="BI4041" s="1" t="s">
        <v>6184</v>
      </c>
      <c r="BJ4041" s="1" t="s">
        <v>11459</v>
      </c>
      <c r="BK4041" s="1" t="s">
        <v>6185</v>
      </c>
      <c r="BL4041" s="1" t="s">
        <v>11575</v>
      </c>
      <c r="BM4041" s="1" t="s">
        <v>15987</v>
      </c>
      <c r="BN4041" s="1" t="s">
        <v>13599</v>
      </c>
      <c r="BO4041" s="1" t="s">
        <v>6186</v>
      </c>
      <c r="BP4041" s="1" t="s">
        <v>12017</v>
      </c>
      <c r="BQ4041" s="1" t="s">
        <v>6187</v>
      </c>
      <c r="BR4041" s="1" t="s">
        <v>13780</v>
      </c>
      <c r="BS4041" s="1" t="s">
        <v>79</v>
      </c>
      <c r="BT4041" s="1" t="s">
        <v>14129</v>
      </c>
    </row>
    <row r="4042" spans="1:72" ht="13.5" customHeight="1">
      <c r="A4042" s="4" t="str">
        <f t="shared" si="122"/>
        <v>1702_각남면_0150</v>
      </c>
      <c r="B4042" s="1">
        <v>1702</v>
      </c>
      <c r="C4042" s="1" t="s">
        <v>12741</v>
      </c>
      <c r="D4042" s="1" t="s">
        <v>12742</v>
      </c>
      <c r="E4042" s="1">
        <v>4041</v>
      </c>
      <c r="F4042" s="1">
        <v>15</v>
      </c>
      <c r="G4042" s="1" t="s">
        <v>5877</v>
      </c>
      <c r="H4042" s="1" t="s">
        <v>7065</v>
      </c>
      <c r="I4042" s="1">
        <v>11</v>
      </c>
      <c r="L4042" s="1">
        <v>2</v>
      </c>
      <c r="M4042" s="1" t="s">
        <v>14468</v>
      </c>
      <c r="N4042" s="1" t="s">
        <v>14469</v>
      </c>
      <c r="S4042" s="1" t="s">
        <v>64</v>
      </c>
      <c r="T4042" s="1" t="s">
        <v>7221</v>
      </c>
      <c r="Y4042" s="1" t="s">
        <v>2736</v>
      </c>
      <c r="Z4042" s="1" t="s">
        <v>8490</v>
      </c>
      <c r="AF4042" s="1" t="s">
        <v>66</v>
      </c>
      <c r="AG4042" s="1" t="s">
        <v>9818</v>
      </c>
    </row>
    <row r="4043" spans="1:72" ht="13.5" customHeight="1">
      <c r="A4043" s="4" t="str">
        <f t="shared" si="122"/>
        <v>1702_각남면_0150</v>
      </c>
      <c r="B4043" s="1">
        <v>1702</v>
      </c>
      <c r="C4043" s="1" t="s">
        <v>12741</v>
      </c>
      <c r="D4043" s="1" t="s">
        <v>12742</v>
      </c>
      <c r="E4043" s="1">
        <v>4042</v>
      </c>
      <c r="F4043" s="1">
        <v>15</v>
      </c>
      <c r="G4043" s="1" t="s">
        <v>5877</v>
      </c>
      <c r="H4043" s="1" t="s">
        <v>7065</v>
      </c>
      <c r="I4043" s="1">
        <v>11</v>
      </c>
      <c r="L4043" s="1">
        <v>2</v>
      </c>
      <c r="M4043" s="1" t="s">
        <v>14468</v>
      </c>
      <c r="N4043" s="1" t="s">
        <v>14469</v>
      </c>
      <c r="S4043" s="1" t="s">
        <v>64</v>
      </c>
      <c r="T4043" s="1" t="s">
        <v>7221</v>
      </c>
      <c r="Y4043" s="1" t="s">
        <v>15592</v>
      </c>
      <c r="Z4043" s="1" t="s">
        <v>9537</v>
      </c>
      <c r="AC4043" s="1">
        <v>19</v>
      </c>
      <c r="AD4043" s="1" t="s">
        <v>493</v>
      </c>
      <c r="AE4043" s="1" t="s">
        <v>9804</v>
      </c>
    </row>
    <row r="4044" spans="1:72" ht="13.5" customHeight="1">
      <c r="A4044" s="4" t="str">
        <f t="shared" si="122"/>
        <v>1702_각남면_0150</v>
      </c>
      <c r="B4044" s="1">
        <v>1702</v>
      </c>
      <c r="C4044" s="1" t="s">
        <v>12741</v>
      </c>
      <c r="D4044" s="1" t="s">
        <v>12742</v>
      </c>
      <c r="E4044" s="1">
        <v>4043</v>
      </c>
      <c r="F4044" s="1">
        <v>15</v>
      </c>
      <c r="G4044" s="1" t="s">
        <v>5877</v>
      </c>
      <c r="H4044" s="1" t="s">
        <v>7065</v>
      </c>
      <c r="I4044" s="1">
        <v>11</v>
      </c>
      <c r="L4044" s="1">
        <v>2</v>
      </c>
      <c r="M4044" s="1" t="s">
        <v>14468</v>
      </c>
      <c r="N4044" s="1" t="s">
        <v>14469</v>
      </c>
      <c r="S4044" s="1" t="s">
        <v>68</v>
      </c>
      <c r="T4044" s="1" t="s">
        <v>7222</v>
      </c>
      <c r="Y4044" s="1" t="s">
        <v>3254</v>
      </c>
      <c r="Z4044" s="1" t="s">
        <v>9538</v>
      </c>
      <c r="AC4044" s="1">
        <v>5</v>
      </c>
      <c r="AD4044" s="1" t="s">
        <v>319</v>
      </c>
      <c r="AE4044" s="1" t="s">
        <v>7865</v>
      </c>
    </row>
    <row r="4045" spans="1:72" ht="13.5" customHeight="1">
      <c r="A4045" s="4" t="str">
        <f t="shared" si="122"/>
        <v>1702_각남면_0150</v>
      </c>
      <c r="B4045" s="1">
        <v>1702</v>
      </c>
      <c r="C4045" s="1" t="s">
        <v>12741</v>
      </c>
      <c r="D4045" s="1" t="s">
        <v>12742</v>
      </c>
      <c r="E4045" s="1">
        <v>4044</v>
      </c>
      <c r="F4045" s="1">
        <v>15</v>
      </c>
      <c r="G4045" s="1" t="s">
        <v>5877</v>
      </c>
      <c r="H4045" s="1" t="s">
        <v>7065</v>
      </c>
      <c r="I4045" s="1">
        <v>11</v>
      </c>
      <c r="L4045" s="1">
        <v>2</v>
      </c>
      <c r="M4045" s="1" t="s">
        <v>14468</v>
      </c>
      <c r="N4045" s="1" t="s">
        <v>14469</v>
      </c>
      <c r="T4045" s="1" t="s">
        <v>15307</v>
      </c>
      <c r="U4045" s="1" t="s">
        <v>143</v>
      </c>
      <c r="V4045" s="1" t="s">
        <v>7311</v>
      </c>
      <c r="Y4045" s="1" t="s">
        <v>6188</v>
      </c>
      <c r="Z4045" s="1" t="s">
        <v>9424</v>
      </c>
      <c r="AC4045" s="1">
        <v>34</v>
      </c>
      <c r="AD4045" s="1" t="s">
        <v>174</v>
      </c>
      <c r="AE4045" s="1" t="s">
        <v>9779</v>
      </c>
      <c r="AG4045" s="1" t="s">
        <v>15669</v>
      </c>
      <c r="AT4045" s="1" t="s">
        <v>143</v>
      </c>
      <c r="AU4045" s="1" t="s">
        <v>7311</v>
      </c>
      <c r="AV4045" s="1" t="s">
        <v>437</v>
      </c>
      <c r="AW4045" s="1" t="s">
        <v>8975</v>
      </c>
      <c r="BF4045" s="1" t="s">
        <v>13507</v>
      </c>
    </row>
    <row r="4046" spans="1:72" ht="13.5" customHeight="1">
      <c r="A4046" s="4" t="str">
        <f t="shared" si="122"/>
        <v>1702_각남면_0150</v>
      </c>
      <c r="B4046" s="1">
        <v>1702</v>
      </c>
      <c r="C4046" s="1" t="s">
        <v>12741</v>
      </c>
      <c r="D4046" s="1" t="s">
        <v>12742</v>
      </c>
      <c r="E4046" s="1">
        <v>4045</v>
      </c>
      <c r="F4046" s="1">
        <v>15</v>
      </c>
      <c r="G4046" s="1" t="s">
        <v>5877</v>
      </c>
      <c r="H4046" s="1" t="s">
        <v>7065</v>
      </c>
      <c r="I4046" s="1">
        <v>11</v>
      </c>
      <c r="L4046" s="1">
        <v>2</v>
      </c>
      <c r="M4046" s="1" t="s">
        <v>14468</v>
      </c>
      <c r="N4046" s="1" t="s">
        <v>14469</v>
      </c>
      <c r="T4046" s="1" t="s">
        <v>15307</v>
      </c>
      <c r="U4046" s="1" t="s">
        <v>143</v>
      </c>
      <c r="V4046" s="1" t="s">
        <v>7311</v>
      </c>
      <c r="Y4046" s="1" t="s">
        <v>2237</v>
      </c>
      <c r="Z4046" s="1" t="s">
        <v>8356</v>
      </c>
      <c r="AC4046" s="1">
        <v>22</v>
      </c>
      <c r="AD4046" s="1" t="s">
        <v>465</v>
      </c>
      <c r="AE4046" s="1" t="s">
        <v>9802</v>
      </c>
      <c r="AF4046" s="1" t="s">
        <v>13178</v>
      </c>
      <c r="AG4046" s="1" t="s">
        <v>13175</v>
      </c>
      <c r="BF4046" s="1" t="s">
        <v>13512</v>
      </c>
    </row>
    <row r="4047" spans="1:72" ht="13.5" customHeight="1">
      <c r="A4047" s="4" t="str">
        <f t="shared" si="122"/>
        <v>1702_각남면_0150</v>
      </c>
      <c r="B4047" s="1">
        <v>1702</v>
      </c>
      <c r="C4047" s="1" t="s">
        <v>12741</v>
      </c>
      <c r="D4047" s="1" t="s">
        <v>12742</v>
      </c>
      <c r="E4047" s="1">
        <v>4046</v>
      </c>
      <c r="F4047" s="1">
        <v>15</v>
      </c>
      <c r="G4047" s="1" t="s">
        <v>5877</v>
      </c>
      <c r="H4047" s="1" t="s">
        <v>7065</v>
      </c>
      <c r="I4047" s="1">
        <v>11</v>
      </c>
      <c r="L4047" s="1">
        <v>2</v>
      </c>
      <c r="M4047" s="1" t="s">
        <v>14468</v>
      </c>
      <c r="N4047" s="1" t="s">
        <v>14469</v>
      </c>
      <c r="T4047" s="1" t="s">
        <v>15307</v>
      </c>
      <c r="U4047" s="1" t="s">
        <v>130</v>
      </c>
      <c r="V4047" s="1" t="s">
        <v>7309</v>
      </c>
      <c r="Y4047" s="1" t="s">
        <v>6189</v>
      </c>
      <c r="Z4047" s="1" t="s">
        <v>9539</v>
      </c>
      <c r="AC4047" s="1">
        <v>50</v>
      </c>
      <c r="AD4047" s="1" t="s">
        <v>782</v>
      </c>
      <c r="AE4047" s="1" t="s">
        <v>9814</v>
      </c>
      <c r="AG4047" s="1" t="s">
        <v>15659</v>
      </c>
      <c r="AT4047" s="1" t="s">
        <v>259</v>
      </c>
      <c r="AU4047" s="1" t="s">
        <v>13350</v>
      </c>
      <c r="AV4047" s="1" t="s">
        <v>6190</v>
      </c>
      <c r="AW4047" s="1" t="s">
        <v>13444</v>
      </c>
      <c r="BB4047" s="1" t="s">
        <v>141</v>
      </c>
      <c r="BC4047" s="1" t="s">
        <v>7634</v>
      </c>
      <c r="BD4047" s="1" t="s">
        <v>5320</v>
      </c>
      <c r="BE4047" s="1" t="s">
        <v>9263</v>
      </c>
    </row>
    <row r="4048" spans="1:72" ht="13.5" customHeight="1">
      <c r="A4048" s="4" t="str">
        <f t="shared" si="122"/>
        <v>1702_각남면_0150</v>
      </c>
      <c r="B4048" s="1">
        <v>1702</v>
      </c>
      <c r="C4048" s="1" t="s">
        <v>12741</v>
      </c>
      <c r="D4048" s="1" t="s">
        <v>12742</v>
      </c>
      <c r="E4048" s="1">
        <v>4047</v>
      </c>
      <c r="F4048" s="1">
        <v>15</v>
      </c>
      <c r="G4048" s="1" t="s">
        <v>5877</v>
      </c>
      <c r="H4048" s="1" t="s">
        <v>7065</v>
      </c>
      <c r="I4048" s="1">
        <v>11</v>
      </c>
      <c r="L4048" s="1">
        <v>2</v>
      </c>
      <c r="M4048" s="1" t="s">
        <v>14468</v>
      </c>
      <c r="N4048" s="1" t="s">
        <v>14469</v>
      </c>
      <c r="T4048" s="1" t="s">
        <v>15307</v>
      </c>
      <c r="U4048" s="1" t="s">
        <v>130</v>
      </c>
      <c r="V4048" s="1" t="s">
        <v>7309</v>
      </c>
      <c r="Y4048" s="1" t="s">
        <v>6191</v>
      </c>
      <c r="Z4048" s="1" t="s">
        <v>9540</v>
      </c>
      <c r="AC4048" s="1">
        <v>53</v>
      </c>
      <c r="AD4048" s="1" t="s">
        <v>40</v>
      </c>
      <c r="AE4048" s="1" t="s">
        <v>9762</v>
      </c>
      <c r="AG4048" s="1" t="s">
        <v>15659</v>
      </c>
      <c r="AT4048" s="1" t="s">
        <v>57</v>
      </c>
      <c r="AU4048" s="1" t="s">
        <v>7320</v>
      </c>
      <c r="AV4048" s="1" t="s">
        <v>6192</v>
      </c>
      <c r="AW4048" s="1" t="s">
        <v>10827</v>
      </c>
      <c r="BB4048" s="1" t="s">
        <v>292</v>
      </c>
      <c r="BC4048" s="1" t="s">
        <v>10920</v>
      </c>
      <c r="BF4048" s="1" t="s">
        <v>13507</v>
      </c>
    </row>
    <row r="4049" spans="1:73" ht="13.5" customHeight="1">
      <c r="A4049" s="4" t="str">
        <f t="shared" si="122"/>
        <v>1702_각남면_0150</v>
      </c>
      <c r="B4049" s="1">
        <v>1702</v>
      </c>
      <c r="C4049" s="1" t="s">
        <v>12741</v>
      </c>
      <c r="D4049" s="1" t="s">
        <v>12742</v>
      </c>
      <c r="E4049" s="1">
        <v>4048</v>
      </c>
      <c r="F4049" s="1">
        <v>15</v>
      </c>
      <c r="G4049" s="1" t="s">
        <v>5877</v>
      </c>
      <c r="H4049" s="1" t="s">
        <v>7065</v>
      </c>
      <c r="I4049" s="1">
        <v>11</v>
      </c>
      <c r="L4049" s="1">
        <v>2</v>
      </c>
      <c r="M4049" s="1" t="s">
        <v>14468</v>
      </c>
      <c r="N4049" s="1" t="s">
        <v>14469</v>
      </c>
      <c r="T4049" s="1" t="s">
        <v>15307</v>
      </c>
      <c r="U4049" s="1" t="s">
        <v>130</v>
      </c>
      <c r="V4049" s="1" t="s">
        <v>7309</v>
      </c>
      <c r="Y4049" s="1" t="s">
        <v>6193</v>
      </c>
      <c r="Z4049" s="1" t="s">
        <v>9541</v>
      </c>
      <c r="AC4049" s="1">
        <v>43</v>
      </c>
      <c r="AD4049" s="1" t="s">
        <v>353</v>
      </c>
      <c r="AE4049" s="1" t="s">
        <v>9797</v>
      </c>
      <c r="AG4049" s="1" t="s">
        <v>15659</v>
      </c>
      <c r="BF4049" s="1" t="s">
        <v>13511</v>
      </c>
    </row>
    <row r="4050" spans="1:73" ht="13.5" customHeight="1">
      <c r="A4050" s="4" t="str">
        <f t="shared" si="122"/>
        <v>1702_각남면_0150</v>
      </c>
      <c r="B4050" s="1">
        <v>1702</v>
      </c>
      <c r="C4050" s="1" t="s">
        <v>12741</v>
      </c>
      <c r="D4050" s="1" t="s">
        <v>12742</v>
      </c>
      <c r="E4050" s="1">
        <v>4049</v>
      </c>
      <c r="F4050" s="1">
        <v>15</v>
      </c>
      <c r="G4050" s="1" t="s">
        <v>5877</v>
      </c>
      <c r="H4050" s="1" t="s">
        <v>7065</v>
      </c>
      <c r="I4050" s="1">
        <v>11</v>
      </c>
      <c r="L4050" s="1">
        <v>2</v>
      </c>
      <c r="M4050" s="1" t="s">
        <v>14468</v>
      </c>
      <c r="N4050" s="1" t="s">
        <v>14469</v>
      </c>
      <c r="T4050" s="1" t="s">
        <v>15307</v>
      </c>
      <c r="U4050" s="1" t="s">
        <v>143</v>
      </c>
      <c r="V4050" s="1" t="s">
        <v>7311</v>
      </c>
      <c r="Y4050" s="1" t="s">
        <v>6194</v>
      </c>
      <c r="Z4050" s="1" t="s">
        <v>9542</v>
      </c>
      <c r="AC4050" s="1">
        <v>44</v>
      </c>
      <c r="AD4050" s="1" t="s">
        <v>1106</v>
      </c>
      <c r="AE4050" s="1" t="s">
        <v>9816</v>
      </c>
      <c r="AG4050" s="1" t="s">
        <v>15659</v>
      </c>
      <c r="AT4050" s="1" t="s">
        <v>126</v>
      </c>
      <c r="AU4050" s="1" t="s">
        <v>10186</v>
      </c>
      <c r="AV4050" s="1" t="s">
        <v>437</v>
      </c>
      <c r="AW4050" s="1" t="s">
        <v>8975</v>
      </c>
      <c r="BF4050" s="1" t="s">
        <v>13512</v>
      </c>
    </row>
    <row r="4051" spans="1:73" ht="13.5" customHeight="1">
      <c r="A4051" s="4" t="str">
        <f t="shared" si="122"/>
        <v>1702_각남면_0150</v>
      </c>
      <c r="B4051" s="1">
        <v>1702</v>
      </c>
      <c r="C4051" s="1" t="s">
        <v>12741</v>
      </c>
      <c r="D4051" s="1" t="s">
        <v>12742</v>
      </c>
      <c r="E4051" s="1">
        <v>4050</v>
      </c>
      <c r="F4051" s="1">
        <v>15</v>
      </c>
      <c r="G4051" s="1" t="s">
        <v>5877</v>
      </c>
      <c r="H4051" s="1" t="s">
        <v>7065</v>
      </c>
      <c r="I4051" s="1">
        <v>11</v>
      </c>
      <c r="L4051" s="1">
        <v>2</v>
      </c>
      <c r="M4051" s="1" t="s">
        <v>14468</v>
      </c>
      <c r="N4051" s="1" t="s">
        <v>14469</v>
      </c>
      <c r="T4051" s="1" t="s">
        <v>15307</v>
      </c>
      <c r="U4051" s="1" t="s">
        <v>143</v>
      </c>
      <c r="V4051" s="1" t="s">
        <v>7311</v>
      </c>
      <c r="Y4051" s="1" t="s">
        <v>4033</v>
      </c>
      <c r="Z4051" s="1" t="s">
        <v>13004</v>
      </c>
      <c r="AC4051" s="1">
        <v>73</v>
      </c>
      <c r="AD4051" s="1" t="s">
        <v>717</v>
      </c>
      <c r="AE4051" s="1" t="s">
        <v>9812</v>
      </c>
      <c r="AG4051" s="1" t="s">
        <v>15659</v>
      </c>
      <c r="AT4051" s="1" t="s">
        <v>259</v>
      </c>
      <c r="AU4051" s="1" t="s">
        <v>13350</v>
      </c>
      <c r="AV4051" s="1" t="s">
        <v>6190</v>
      </c>
      <c r="AW4051" s="1" t="s">
        <v>13444</v>
      </c>
      <c r="BB4051" s="1" t="s">
        <v>141</v>
      </c>
      <c r="BC4051" s="1" t="s">
        <v>7634</v>
      </c>
      <c r="BD4051" s="1" t="s">
        <v>5320</v>
      </c>
      <c r="BE4051" s="1" t="s">
        <v>9263</v>
      </c>
    </row>
    <row r="4052" spans="1:73" ht="13.5" customHeight="1">
      <c r="A4052" s="4" t="str">
        <f t="shared" si="122"/>
        <v>1702_각남면_0150</v>
      </c>
      <c r="B4052" s="1">
        <v>1702</v>
      </c>
      <c r="C4052" s="1" t="s">
        <v>12741</v>
      </c>
      <c r="D4052" s="1" t="s">
        <v>12742</v>
      </c>
      <c r="E4052" s="1">
        <v>4051</v>
      </c>
      <c r="F4052" s="1">
        <v>15</v>
      </c>
      <c r="G4052" s="1" t="s">
        <v>5877</v>
      </c>
      <c r="H4052" s="1" t="s">
        <v>7065</v>
      </c>
      <c r="I4052" s="1">
        <v>11</v>
      </c>
      <c r="L4052" s="1">
        <v>2</v>
      </c>
      <c r="M4052" s="1" t="s">
        <v>14468</v>
      </c>
      <c r="N4052" s="1" t="s">
        <v>14469</v>
      </c>
      <c r="T4052" s="1" t="s">
        <v>15307</v>
      </c>
      <c r="U4052" s="1" t="s">
        <v>143</v>
      </c>
      <c r="V4052" s="1" t="s">
        <v>7311</v>
      </c>
      <c r="Y4052" s="1" t="s">
        <v>4441</v>
      </c>
      <c r="Z4052" s="1" t="s">
        <v>13075</v>
      </c>
      <c r="AC4052" s="1">
        <v>42</v>
      </c>
      <c r="AD4052" s="1" t="s">
        <v>266</v>
      </c>
      <c r="AE4052" s="1" t="s">
        <v>9788</v>
      </c>
      <c r="AG4052" s="1" t="s">
        <v>15659</v>
      </c>
      <c r="AT4052" s="1" t="s">
        <v>504</v>
      </c>
      <c r="AU4052" s="1" t="s">
        <v>7583</v>
      </c>
      <c r="AW4052" s="1" t="s">
        <v>15718</v>
      </c>
      <c r="BB4052" s="1" t="s">
        <v>713</v>
      </c>
      <c r="BC4052" s="1" t="s">
        <v>13466</v>
      </c>
      <c r="BF4052" s="1" t="s">
        <v>13507</v>
      </c>
    </row>
    <row r="4053" spans="1:73" ht="13.5" customHeight="1">
      <c r="A4053" s="4" t="str">
        <f t="shared" si="122"/>
        <v>1702_각남면_0150</v>
      </c>
      <c r="B4053" s="1">
        <v>1702</v>
      </c>
      <c r="C4053" s="1" t="s">
        <v>12741</v>
      </c>
      <c r="D4053" s="1" t="s">
        <v>12742</v>
      </c>
      <c r="E4053" s="1">
        <v>4052</v>
      </c>
      <c r="F4053" s="1">
        <v>15</v>
      </c>
      <c r="G4053" s="1" t="s">
        <v>5877</v>
      </c>
      <c r="H4053" s="1" t="s">
        <v>7065</v>
      </c>
      <c r="I4053" s="1">
        <v>11</v>
      </c>
      <c r="L4053" s="1">
        <v>2</v>
      </c>
      <c r="M4053" s="1" t="s">
        <v>14468</v>
      </c>
      <c r="N4053" s="1" t="s">
        <v>14469</v>
      </c>
      <c r="T4053" s="1" t="s">
        <v>15307</v>
      </c>
      <c r="U4053" s="1" t="s">
        <v>130</v>
      </c>
      <c r="V4053" s="1" t="s">
        <v>7309</v>
      </c>
      <c r="Y4053" s="1" t="s">
        <v>15531</v>
      </c>
      <c r="Z4053" s="1" t="s">
        <v>13077</v>
      </c>
      <c r="AC4053" s="1">
        <v>36</v>
      </c>
      <c r="AD4053" s="1" t="s">
        <v>289</v>
      </c>
      <c r="AE4053" s="1" t="s">
        <v>9790</v>
      </c>
      <c r="AG4053" s="1" t="s">
        <v>15659</v>
      </c>
      <c r="AU4053" s="1" t="s">
        <v>7583</v>
      </c>
      <c r="AW4053" s="1" t="s">
        <v>15718</v>
      </c>
      <c r="BC4053" s="1" t="s">
        <v>13466</v>
      </c>
      <c r="BF4053" s="1" t="s">
        <v>13511</v>
      </c>
    </row>
    <row r="4054" spans="1:73" ht="13.5" customHeight="1">
      <c r="A4054" s="4" t="str">
        <f t="shared" si="122"/>
        <v>1702_각남면_0150</v>
      </c>
      <c r="B4054" s="1">
        <v>1702</v>
      </c>
      <c r="C4054" s="1" t="s">
        <v>12741</v>
      </c>
      <c r="D4054" s="1" t="s">
        <v>12742</v>
      </c>
      <c r="E4054" s="1">
        <v>4053</v>
      </c>
      <c r="F4054" s="1">
        <v>15</v>
      </c>
      <c r="G4054" s="1" t="s">
        <v>5877</v>
      </c>
      <c r="H4054" s="1" t="s">
        <v>7065</v>
      </c>
      <c r="I4054" s="1">
        <v>11</v>
      </c>
      <c r="L4054" s="1">
        <v>2</v>
      </c>
      <c r="M4054" s="1" t="s">
        <v>14468</v>
      </c>
      <c r="N4054" s="1" t="s">
        <v>14469</v>
      </c>
      <c r="T4054" s="1" t="s">
        <v>15307</v>
      </c>
      <c r="U4054" s="1" t="s">
        <v>143</v>
      </c>
      <c r="V4054" s="1" t="s">
        <v>7311</v>
      </c>
      <c r="Y4054" s="1" t="s">
        <v>3263</v>
      </c>
      <c r="Z4054" s="1" t="s">
        <v>9543</v>
      </c>
      <c r="AC4054" s="1">
        <v>34</v>
      </c>
      <c r="AD4054" s="1" t="s">
        <v>174</v>
      </c>
      <c r="AE4054" s="1" t="s">
        <v>9779</v>
      </c>
      <c r="AF4054" s="1" t="s">
        <v>13169</v>
      </c>
      <c r="AG4054" s="1" t="s">
        <v>13170</v>
      </c>
      <c r="AU4054" s="1" t="s">
        <v>7583</v>
      </c>
      <c r="AW4054" s="1" t="s">
        <v>15718</v>
      </c>
      <c r="BC4054" s="1" t="s">
        <v>13466</v>
      </c>
      <c r="BF4054" s="1" t="s">
        <v>13512</v>
      </c>
    </row>
    <row r="4055" spans="1:73" ht="13.5" customHeight="1">
      <c r="A4055" s="4" t="str">
        <f t="shared" si="122"/>
        <v>1702_각남면_0150</v>
      </c>
      <c r="B4055" s="1">
        <v>1702</v>
      </c>
      <c r="C4055" s="1" t="s">
        <v>12741</v>
      </c>
      <c r="D4055" s="1" t="s">
        <v>12742</v>
      </c>
      <c r="E4055" s="1">
        <v>4054</v>
      </c>
      <c r="F4055" s="1">
        <v>15</v>
      </c>
      <c r="G4055" s="1" t="s">
        <v>5877</v>
      </c>
      <c r="H4055" s="1" t="s">
        <v>7065</v>
      </c>
      <c r="I4055" s="1">
        <v>11</v>
      </c>
      <c r="L4055" s="1">
        <v>3</v>
      </c>
      <c r="M4055" s="1" t="s">
        <v>14741</v>
      </c>
      <c r="N4055" s="1" t="s">
        <v>14742</v>
      </c>
      <c r="T4055" s="1" t="s">
        <v>14194</v>
      </c>
      <c r="U4055" s="1" t="s">
        <v>5902</v>
      </c>
      <c r="V4055" s="1" t="s">
        <v>7670</v>
      </c>
      <c r="W4055" s="1" t="s">
        <v>1636</v>
      </c>
      <c r="X4055" s="1" t="s">
        <v>7781</v>
      </c>
      <c r="Y4055" s="1" t="s">
        <v>2010</v>
      </c>
      <c r="Z4055" s="1" t="s">
        <v>8624</v>
      </c>
      <c r="AC4055" s="1">
        <v>44</v>
      </c>
      <c r="AD4055" s="1" t="s">
        <v>1106</v>
      </c>
      <c r="AE4055" s="1" t="s">
        <v>9816</v>
      </c>
      <c r="AJ4055" s="1" t="s">
        <v>17</v>
      </c>
      <c r="AK4055" s="1" t="s">
        <v>9936</v>
      </c>
      <c r="AL4055" s="1" t="s">
        <v>657</v>
      </c>
      <c r="AM4055" s="1" t="s">
        <v>9980</v>
      </c>
      <c r="AT4055" s="1" t="s">
        <v>46</v>
      </c>
      <c r="AU4055" s="1" t="s">
        <v>7417</v>
      </c>
      <c r="AV4055" s="1" t="s">
        <v>6195</v>
      </c>
      <c r="AW4055" s="1" t="s">
        <v>10828</v>
      </c>
      <c r="BG4055" s="1" t="s">
        <v>46</v>
      </c>
      <c r="BH4055" s="1" t="s">
        <v>7417</v>
      </c>
      <c r="BI4055" s="1" t="s">
        <v>1033</v>
      </c>
      <c r="BJ4055" s="1" t="s">
        <v>7930</v>
      </c>
      <c r="BK4055" s="1" t="s">
        <v>46</v>
      </c>
      <c r="BL4055" s="1" t="s">
        <v>7417</v>
      </c>
      <c r="BM4055" s="1" t="s">
        <v>2280</v>
      </c>
      <c r="BN4055" s="1" t="s">
        <v>7180</v>
      </c>
      <c r="BO4055" s="1" t="s">
        <v>46</v>
      </c>
      <c r="BP4055" s="1" t="s">
        <v>7417</v>
      </c>
      <c r="BQ4055" s="1" t="s">
        <v>6196</v>
      </c>
      <c r="BR4055" s="1" t="s">
        <v>12569</v>
      </c>
      <c r="BS4055" s="1" t="s">
        <v>597</v>
      </c>
      <c r="BT4055" s="1" t="s">
        <v>10004</v>
      </c>
      <c r="BU4055" s="1" t="s">
        <v>16132</v>
      </c>
    </row>
    <row r="4056" spans="1:73" ht="13.5" customHeight="1">
      <c r="A4056" s="4" t="str">
        <f t="shared" si="122"/>
        <v>1702_각남면_0150</v>
      </c>
      <c r="B4056" s="1">
        <v>1702</v>
      </c>
      <c r="C4056" s="1" t="s">
        <v>12741</v>
      </c>
      <c r="D4056" s="1" t="s">
        <v>12742</v>
      </c>
      <c r="E4056" s="1">
        <v>4055</v>
      </c>
      <c r="F4056" s="1">
        <v>15</v>
      </c>
      <c r="G4056" s="1" t="s">
        <v>5877</v>
      </c>
      <c r="H4056" s="1" t="s">
        <v>7065</v>
      </c>
      <c r="I4056" s="1">
        <v>11</v>
      </c>
      <c r="L4056" s="1">
        <v>3</v>
      </c>
      <c r="M4056" s="1" t="s">
        <v>14741</v>
      </c>
      <c r="N4056" s="1" t="s">
        <v>14742</v>
      </c>
      <c r="S4056" s="1" t="s">
        <v>49</v>
      </c>
      <c r="T4056" s="1" t="s">
        <v>2878</v>
      </c>
      <c r="W4056" s="1" t="s">
        <v>166</v>
      </c>
      <c r="X4056" s="1" t="s">
        <v>7754</v>
      </c>
      <c r="Y4056" s="1" t="s">
        <v>88</v>
      </c>
      <c r="Z4056" s="1" t="s">
        <v>7814</v>
      </c>
      <c r="AC4056" s="1">
        <v>38</v>
      </c>
      <c r="AD4056" s="1" t="s">
        <v>393</v>
      </c>
      <c r="AE4056" s="1" t="s">
        <v>9799</v>
      </c>
      <c r="AJ4056" s="1" t="s">
        <v>17</v>
      </c>
      <c r="AK4056" s="1" t="s">
        <v>9936</v>
      </c>
      <c r="AL4056" s="1" t="s">
        <v>97</v>
      </c>
      <c r="AM4056" s="1" t="s">
        <v>9880</v>
      </c>
      <c r="AT4056" s="1" t="s">
        <v>1630</v>
      </c>
      <c r="AU4056" s="1" t="s">
        <v>7701</v>
      </c>
      <c r="AV4056" s="1" t="s">
        <v>6197</v>
      </c>
      <c r="AW4056" s="1" t="s">
        <v>9590</v>
      </c>
      <c r="BG4056" s="1" t="s">
        <v>1876</v>
      </c>
      <c r="BH4056" s="1" t="s">
        <v>10193</v>
      </c>
      <c r="BI4056" s="1" t="s">
        <v>1316</v>
      </c>
      <c r="BJ4056" s="1" t="s">
        <v>10589</v>
      </c>
      <c r="BK4056" s="1" t="s">
        <v>95</v>
      </c>
      <c r="BL4056" s="1" t="s">
        <v>10190</v>
      </c>
      <c r="BM4056" s="1" t="s">
        <v>6198</v>
      </c>
      <c r="BN4056" s="1" t="s">
        <v>13542</v>
      </c>
      <c r="BO4056" s="1" t="s">
        <v>46</v>
      </c>
      <c r="BP4056" s="1" t="s">
        <v>7417</v>
      </c>
      <c r="BQ4056" s="1" t="s">
        <v>6199</v>
      </c>
      <c r="BR4056" s="1" t="s">
        <v>12249</v>
      </c>
      <c r="BS4056" s="1" t="s">
        <v>443</v>
      </c>
      <c r="BT4056" s="1" t="s">
        <v>9603</v>
      </c>
    </row>
    <row r="4057" spans="1:73" ht="13.5" customHeight="1">
      <c r="A4057" s="4" t="str">
        <f t="shared" si="122"/>
        <v>1702_각남면_0150</v>
      </c>
      <c r="B4057" s="1">
        <v>1702</v>
      </c>
      <c r="C4057" s="1" t="s">
        <v>12741</v>
      </c>
      <c r="D4057" s="1" t="s">
        <v>12742</v>
      </c>
      <c r="E4057" s="1">
        <v>4056</v>
      </c>
      <c r="F4057" s="1">
        <v>15</v>
      </c>
      <c r="G4057" s="1" t="s">
        <v>5877</v>
      </c>
      <c r="H4057" s="1" t="s">
        <v>7065</v>
      </c>
      <c r="I4057" s="1">
        <v>11</v>
      </c>
      <c r="L4057" s="1">
        <v>3</v>
      </c>
      <c r="M4057" s="1" t="s">
        <v>14741</v>
      </c>
      <c r="N4057" s="1" t="s">
        <v>14742</v>
      </c>
      <c r="S4057" s="1" t="s">
        <v>280</v>
      </c>
      <c r="T4057" s="1" t="s">
        <v>7228</v>
      </c>
      <c r="W4057" s="1" t="s">
        <v>1049</v>
      </c>
      <c r="X4057" s="1" t="s">
        <v>7774</v>
      </c>
      <c r="Y4057" s="1" t="s">
        <v>88</v>
      </c>
      <c r="Z4057" s="1" t="s">
        <v>7814</v>
      </c>
      <c r="AC4057" s="1">
        <v>72</v>
      </c>
      <c r="AD4057" s="1" t="s">
        <v>736</v>
      </c>
      <c r="AE4057" s="1" t="s">
        <v>9813</v>
      </c>
    </row>
    <row r="4058" spans="1:73" ht="13.5" customHeight="1">
      <c r="A4058" s="4" t="str">
        <f t="shared" si="122"/>
        <v>1702_각남면_0150</v>
      </c>
      <c r="B4058" s="1">
        <v>1702</v>
      </c>
      <c r="C4058" s="1" t="s">
        <v>12741</v>
      </c>
      <c r="D4058" s="1" t="s">
        <v>12742</v>
      </c>
      <c r="E4058" s="1">
        <v>4057</v>
      </c>
      <c r="F4058" s="1">
        <v>15</v>
      </c>
      <c r="G4058" s="1" t="s">
        <v>5877</v>
      </c>
      <c r="H4058" s="1" t="s">
        <v>7065</v>
      </c>
      <c r="I4058" s="1">
        <v>11</v>
      </c>
      <c r="L4058" s="1">
        <v>3</v>
      </c>
      <c r="M4058" s="1" t="s">
        <v>14741</v>
      </c>
      <c r="N4058" s="1" t="s">
        <v>14742</v>
      </c>
      <c r="S4058" s="1" t="s">
        <v>64</v>
      </c>
      <c r="T4058" s="1" t="s">
        <v>7221</v>
      </c>
      <c r="Y4058" s="1" t="s">
        <v>411</v>
      </c>
      <c r="Z4058" s="1" t="s">
        <v>7874</v>
      </c>
      <c r="AC4058" s="1">
        <v>6</v>
      </c>
      <c r="AD4058" s="1" t="s">
        <v>316</v>
      </c>
      <c r="AE4058" s="1" t="s">
        <v>9794</v>
      </c>
    </row>
    <row r="4059" spans="1:73" ht="13.5" customHeight="1">
      <c r="A4059" s="4" t="str">
        <f t="shared" si="122"/>
        <v>1702_각남면_0150</v>
      </c>
      <c r="B4059" s="1">
        <v>1702</v>
      </c>
      <c r="C4059" s="1" t="s">
        <v>12741</v>
      </c>
      <c r="D4059" s="1" t="s">
        <v>12742</v>
      </c>
      <c r="E4059" s="1">
        <v>4058</v>
      </c>
      <c r="F4059" s="1">
        <v>15</v>
      </c>
      <c r="G4059" s="1" t="s">
        <v>5877</v>
      </c>
      <c r="H4059" s="1" t="s">
        <v>7065</v>
      </c>
      <c r="I4059" s="1">
        <v>11</v>
      </c>
      <c r="L4059" s="1">
        <v>3</v>
      </c>
      <c r="M4059" s="1" t="s">
        <v>14741</v>
      </c>
      <c r="N4059" s="1" t="s">
        <v>14742</v>
      </c>
      <c r="S4059" s="1" t="s">
        <v>64</v>
      </c>
      <c r="T4059" s="1" t="s">
        <v>7221</v>
      </c>
      <c r="Y4059" s="1" t="s">
        <v>88</v>
      </c>
      <c r="Z4059" s="1" t="s">
        <v>7814</v>
      </c>
      <c r="AC4059" s="1">
        <v>2</v>
      </c>
      <c r="AD4059" s="1" t="s">
        <v>99</v>
      </c>
      <c r="AE4059" s="1" t="s">
        <v>9768</v>
      </c>
      <c r="AF4059" s="1" t="s">
        <v>100</v>
      </c>
      <c r="AG4059" s="1" t="s">
        <v>9819</v>
      </c>
    </row>
    <row r="4060" spans="1:73" ht="13.5" customHeight="1">
      <c r="A4060" s="4" t="str">
        <f t="shared" si="122"/>
        <v>1702_각남면_0150</v>
      </c>
      <c r="B4060" s="1">
        <v>1702</v>
      </c>
      <c r="C4060" s="1" t="s">
        <v>12741</v>
      </c>
      <c r="D4060" s="1" t="s">
        <v>12742</v>
      </c>
      <c r="E4060" s="1">
        <v>4059</v>
      </c>
      <c r="F4060" s="1">
        <v>15</v>
      </c>
      <c r="G4060" s="1" t="s">
        <v>5877</v>
      </c>
      <c r="H4060" s="1" t="s">
        <v>7065</v>
      </c>
      <c r="I4060" s="1">
        <v>11</v>
      </c>
      <c r="L4060" s="1">
        <v>4</v>
      </c>
      <c r="M4060" s="1" t="s">
        <v>14988</v>
      </c>
      <c r="N4060" s="1" t="s">
        <v>14989</v>
      </c>
      <c r="T4060" s="1" t="s">
        <v>14194</v>
      </c>
      <c r="U4060" s="1" t="s">
        <v>445</v>
      </c>
      <c r="V4060" s="1" t="s">
        <v>12846</v>
      </c>
      <c r="W4060" s="1" t="s">
        <v>166</v>
      </c>
      <c r="X4060" s="1" t="s">
        <v>7754</v>
      </c>
      <c r="Y4060" s="1" t="s">
        <v>1071</v>
      </c>
      <c r="Z4060" s="1" t="s">
        <v>9544</v>
      </c>
      <c r="AC4060" s="1">
        <v>54</v>
      </c>
      <c r="AD4060" s="1" t="s">
        <v>323</v>
      </c>
      <c r="AE4060" s="1" t="s">
        <v>9795</v>
      </c>
      <c r="AJ4060" s="1" t="s">
        <v>17</v>
      </c>
      <c r="AK4060" s="1" t="s">
        <v>9936</v>
      </c>
      <c r="AL4060" s="1" t="s">
        <v>97</v>
      </c>
      <c r="AM4060" s="1" t="s">
        <v>9880</v>
      </c>
      <c r="AT4060" s="1" t="s">
        <v>3158</v>
      </c>
      <c r="AU4060" s="1" t="s">
        <v>10219</v>
      </c>
      <c r="AV4060" s="1" t="s">
        <v>6200</v>
      </c>
      <c r="AW4060" s="1" t="s">
        <v>10829</v>
      </c>
      <c r="BG4060" s="1" t="s">
        <v>3158</v>
      </c>
      <c r="BH4060" s="1" t="s">
        <v>10219</v>
      </c>
      <c r="BI4060" s="1" t="s">
        <v>1181</v>
      </c>
      <c r="BJ4060" s="1" t="s">
        <v>8675</v>
      </c>
      <c r="BK4060" s="1" t="s">
        <v>46</v>
      </c>
      <c r="BL4060" s="1" t="s">
        <v>7417</v>
      </c>
      <c r="BM4060" s="1" t="s">
        <v>300</v>
      </c>
      <c r="BN4060" s="1" t="s">
        <v>8150</v>
      </c>
      <c r="BO4060" s="1" t="s">
        <v>189</v>
      </c>
      <c r="BP4060" s="1" t="s">
        <v>7414</v>
      </c>
      <c r="BQ4060" s="1" t="s">
        <v>6201</v>
      </c>
      <c r="BR4060" s="1" t="s">
        <v>12570</v>
      </c>
      <c r="BS4060" s="1" t="s">
        <v>399</v>
      </c>
      <c r="BT4060" s="1" t="s">
        <v>9937</v>
      </c>
    </row>
    <row r="4061" spans="1:73" ht="13.5" customHeight="1">
      <c r="A4061" s="4" t="str">
        <f t="shared" ref="A4061:A4066" si="123">HYPERLINK("http://kyu.snu.ac.kr/sdhj/index.jsp?type=hj/GK14658_00IH_0001_0150.jpg","1702_각남면_0150")</f>
        <v>1702_각남면_0150</v>
      </c>
      <c r="B4061" s="1">
        <v>1702</v>
      </c>
      <c r="C4061" s="1" t="s">
        <v>12741</v>
      </c>
      <c r="D4061" s="1" t="s">
        <v>12742</v>
      </c>
      <c r="E4061" s="1">
        <v>4060</v>
      </c>
      <c r="F4061" s="1">
        <v>15</v>
      </c>
      <c r="G4061" s="1" t="s">
        <v>5877</v>
      </c>
      <c r="H4061" s="1" t="s">
        <v>7065</v>
      </c>
      <c r="I4061" s="1">
        <v>11</v>
      </c>
      <c r="L4061" s="1">
        <v>4</v>
      </c>
      <c r="M4061" s="1" t="s">
        <v>14988</v>
      </c>
      <c r="N4061" s="1" t="s">
        <v>14989</v>
      </c>
      <c r="S4061" s="1" t="s">
        <v>49</v>
      </c>
      <c r="T4061" s="1" t="s">
        <v>2878</v>
      </c>
      <c r="W4061" s="1" t="s">
        <v>1636</v>
      </c>
      <c r="X4061" s="1" t="s">
        <v>7781</v>
      </c>
      <c r="Y4061" s="1" t="s">
        <v>88</v>
      </c>
      <c r="Z4061" s="1" t="s">
        <v>7814</v>
      </c>
      <c r="AC4061" s="1">
        <v>49</v>
      </c>
      <c r="AD4061" s="1" t="s">
        <v>145</v>
      </c>
      <c r="AE4061" s="1" t="s">
        <v>9775</v>
      </c>
      <c r="AJ4061" s="1" t="s">
        <v>17</v>
      </c>
      <c r="AK4061" s="1" t="s">
        <v>9936</v>
      </c>
      <c r="AL4061" s="1" t="s">
        <v>657</v>
      </c>
      <c r="AM4061" s="1" t="s">
        <v>9980</v>
      </c>
      <c r="AT4061" s="1" t="s">
        <v>259</v>
      </c>
      <c r="AU4061" s="1" t="s">
        <v>13350</v>
      </c>
      <c r="AV4061" s="1" t="s">
        <v>6195</v>
      </c>
      <c r="AW4061" s="1" t="s">
        <v>10828</v>
      </c>
      <c r="BG4061" s="1" t="s">
        <v>259</v>
      </c>
      <c r="BH4061" s="1" t="s">
        <v>13516</v>
      </c>
      <c r="BI4061" s="1" t="s">
        <v>1033</v>
      </c>
      <c r="BJ4061" s="1" t="s">
        <v>7930</v>
      </c>
      <c r="BK4061" s="1" t="s">
        <v>254</v>
      </c>
      <c r="BL4061" s="1" t="s">
        <v>7429</v>
      </c>
      <c r="BM4061" s="1" t="s">
        <v>2280</v>
      </c>
      <c r="BN4061" s="1" t="s">
        <v>7180</v>
      </c>
      <c r="BO4061" s="1" t="s">
        <v>254</v>
      </c>
      <c r="BP4061" s="1" t="s">
        <v>7429</v>
      </c>
      <c r="BQ4061" s="1" t="s">
        <v>6196</v>
      </c>
      <c r="BR4061" s="1" t="s">
        <v>12569</v>
      </c>
      <c r="BS4061" s="1" t="s">
        <v>597</v>
      </c>
      <c r="BT4061" s="1" t="s">
        <v>10004</v>
      </c>
      <c r="BU4061" s="1" t="s">
        <v>16132</v>
      </c>
    </row>
    <row r="4062" spans="1:73" ht="13.5" customHeight="1">
      <c r="A4062" s="4" t="str">
        <f t="shared" si="123"/>
        <v>1702_각남면_0150</v>
      </c>
      <c r="B4062" s="1">
        <v>1702</v>
      </c>
      <c r="C4062" s="1" t="s">
        <v>12741</v>
      </c>
      <c r="D4062" s="1" t="s">
        <v>12742</v>
      </c>
      <c r="E4062" s="1">
        <v>4061</v>
      </c>
      <c r="F4062" s="1">
        <v>15</v>
      </c>
      <c r="G4062" s="1" t="s">
        <v>5877</v>
      </c>
      <c r="H4062" s="1" t="s">
        <v>7065</v>
      </c>
      <c r="I4062" s="1">
        <v>11</v>
      </c>
      <c r="L4062" s="1">
        <v>4</v>
      </c>
      <c r="M4062" s="1" t="s">
        <v>14988</v>
      </c>
      <c r="N4062" s="1" t="s">
        <v>14989</v>
      </c>
      <c r="S4062" s="1" t="s">
        <v>64</v>
      </c>
      <c r="T4062" s="1" t="s">
        <v>7221</v>
      </c>
      <c r="Y4062" s="1" t="s">
        <v>6202</v>
      </c>
      <c r="Z4062" s="1" t="s">
        <v>9545</v>
      </c>
      <c r="AC4062" s="1">
        <v>14</v>
      </c>
      <c r="AD4062" s="1" t="s">
        <v>159</v>
      </c>
      <c r="AE4062" s="1" t="s">
        <v>9777</v>
      </c>
    </row>
    <row r="4063" spans="1:73" ht="13.5" customHeight="1">
      <c r="A4063" s="4" t="str">
        <f t="shared" si="123"/>
        <v>1702_각남면_0150</v>
      </c>
      <c r="B4063" s="1">
        <v>1702</v>
      </c>
      <c r="C4063" s="1" t="s">
        <v>12741</v>
      </c>
      <c r="D4063" s="1" t="s">
        <v>12742</v>
      </c>
      <c r="E4063" s="1">
        <v>4062</v>
      </c>
      <c r="F4063" s="1">
        <v>15</v>
      </c>
      <c r="G4063" s="1" t="s">
        <v>5877</v>
      </c>
      <c r="H4063" s="1" t="s">
        <v>7065</v>
      </c>
      <c r="I4063" s="1">
        <v>11</v>
      </c>
      <c r="L4063" s="1">
        <v>4</v>
      </c>
      <c r="M4063" s="1" t="s">
        <v>14988</v>
      </c>
      <c r="N4063" s="1" t="s">
        <v>14989</v>
      </c>
      <c r="S4063" s="1" t="s">
        <v>64</v>
      </c>
      <c r="T4063" s="1" t="s">
        <v>7221</v>
      </c>
      <c r="Y4063" s="1" t="s">
        <v>3003</v>
      </c>
      <c r="Z4063" s="1" t="s">
        <v>8572</v>
      </c>
      <c r="AF4063" s="1" t="s">
        <v>368</v>
      </c>
      <c r="AG4063" s="1" t="s">
        <v>9826</v>
      </c>
    </row>
    <row r="4064" spans="1:73" ht="13.5" customHeight="1">
      <c r="A4064" s="4" t="str">
        <f t="shared" si="123"/>
        <v>1702_각남면_0150</v>
      </c>
      <c r="B4064" s="1">
        <v>1702</v>
      </c>
      <c r="C4064" s="1" t="s">
        <v>12741</v>
      </c>
      <c r="D4064" s="1" t="s">
        <v>12742</v>
      </c>
      <c r="E4064" s="1">
        <v>4063</v>
      </c>
      <c r="F4064" s="1">
        <v>15</v>
      </c>
      <c r="G4064" s="1" t="s">
        <v>5877</v>
      </c>
      <c r="H4064" s="1" t="s">
        <v>7065</v>
      </c>
      <c r="I4064" s="1">
        <v>11</v>
      </c>
      <c r="L4064" s="1">
        <v>4</v>
      </c>
      <c r="M4064" s="1" t="s">
        <v>14988</v>
      </c>
      <c r="N4064" s="1" t="s">
        <v>14989</v>
      </c>
      <c r="S4064" s="1" t="s">
        <v>68</v>
      </c>
      <c r="T4064" s="1" t="s">
        <v>7222</v>
      </c>
      <c r="U4064" s="1" t="s">
        <v>445</v>
      </c>
      <c r="V4064" s="1" t="s">
        <v>15765</v>
      </c>
      <c r="Y4064" s="1" t="s">
        <v>1708</v>
      </c>
      <c r="Z4064" s="1" t="s">
        <v>8221</v>
      </c>
      <c r="AC4064" s="1">
        <v>11</v>
      </c>
      <c r="AD4064" s="1" t="s">
        <v>495</v>
      </c>
      <c r="AE4064" s="1" t="s">
        <v>9805</v>
      </c>
    </row>
    <row r="4065" spans="1:72" ht="13.5" customHeight="1">
      <c r="A4065" s="4" t="str">
        <f t="shared" si="123"/>
        <v>1702_각남면_0150</v>
      </c>
      <c r="B4065" s="1">
        <v>1702</v>
      </c>
      <c r="C4065" s="1" t="s">
        <v>12741</v>
      </c>
      <c r="D4065" s="1" t="s">
        <v>12742</v>
      </c>
      <c r="E4065" s="1">
        <v>4064</v>
      </c>
      <c r="F4065" s="1">
        <v>15</v>
      </c>
      <c r="G4065" s="1" t="s">
        <v>5877</v>
      </c>
      <c r="H4065" s="1" t="s">
        <v>7065</v>
      </c>
      <c r="I4065" s="1">
        <v>11</v>
      </c>
      <c r="L4065" s="1">
        <v>4</v>
      </c>
      <c r="M4065" s="1" t="s">
        <v>14988</v>
      </c>
      <c r="N4065" s="1" t="s">
        <v>14989</v>
      </c>
      <c r="S4065" s="1" t="s">
        <v>117</v>
      </c>
      <c r="T4065" s="1" t="s">
        <v>7223</v>
      </c>
      <c r="W4065" s="1" t="s">
        <v>87</v>
      </c>
      <c r="X4065" s="1" t="s">
        <v>7750</v>
      </c>
      <c r="Y4065" s="1" t="s">
        <v>88</v>
      </c>
      <c r="Z4065" s="1" t="s">
        <v>7814</v>
      </c>
      <c r="AC4065" s="1">
        <v>18</v>
      </c>
      <c r="AD4065" s="1" t="s">
        <v>157</v>
      </c>
      <c r="AE4065" s="1" t="s">
        <v>9776</v>
      </c>
    </row>
    <row r="4066" spans="1:72" ht="13.5" customHeight="1">
      <c r="A4066" s="4" t="str">
        <f t="shared" si="123"/>
        <v>1702_각남면_0150</v>
      </c>
      <c r="B4066" s="1">
        <v>1702</v>
      </c>
      <c r="C4066" s="1" t="s">
        <v>12741</v>
      </c>
      <c r="D4066" s="1" t="s">
        <v>12742</v>
      </c>
      <c r="E4066" s="1">
        <v>4065</v>
      </c>
      <c r="F4066" s="1">
        <v>15</v>
      </c>
      <c r="G4066" s="1" t="s">
        <v>5877</v>
      </c>
      <c r="H4066" s="1" t="s">
        <v>7065</v>
      </c>
      <c r="I4066" s="1">
        <v>11</v>
      </c>
      <c r="L4066" s="1">
        <v>4</v>
      </c>
      <c r="M4066" s="1" t="s">
        <v>14988</v>
      </c>
      <c r="N4066" s="1" t="s">
        <v>14989</v>
      </c>
      <c r="S4066" s="1" t="s">
        <v>64</v>
      </c>
      <c r="T4066" s="1" t="s">
        <v>7221</v>
      </c>
      <c r="Y4066" s="1" t="s">
        <v>12696</v>
      </c>
      <c r="Z4066" s="1" t="s">
        <v>13096</v>
      </c>
      <c r="AC4066" s="1">
        <v>3</v>
      </c>
      <c r="AD4066" s="1" t="s">
        <v>217</v>
      </c>
      <c r="AE4066" s="1" t="s">
        <v>9783</v>
      </c>
      <c r="AF4066" s="1" t="s">
        <v>100</v>
      </c>
      <c r="AG4066" s="1" t="s">
        <v>9819</v>
      </c>
    </row>
    <row r="4067" spans="1:72" ht="13.5" customHeight="1">
      <c r="A4067" s="4" t="str">
        <f t="shared" ref="A4067:A4098" si="124">HYPERLINK("http://kyu.snu.ac.kr/sdhj/index.jsp?type=hj/GK14658_00IH_0001_0151.jpg","1702_각남면_0151")</f>
        <v>1702_각남면_0151</v>
      </c>
      <c r="B4067" s="1">
        <v>1702</v>
      </c>
      <c r="C4067" s="1" t="s">
        <v>12741</v>
      </c>
      <c r="D4067" s="1" t="s">
        <v>12742</v>
      </c>
      <c r="E4067" s="1">
        <v>4066</v>
      </c>
      <c r="F4067" s="1">
        <v>15</v>
      </c>
      <c r="G4067" s="1" t="s">
        <v>5877</v>
      </c>
      <c r="H4067" s="1" t="s">
        <v>7065</v>
      </c>
      <c r="I4067" s="1">
        <v>11</v>
      </c>
      <c r="L4067" s="1">
        <v>5</v>
      </c>
      <c r="M4067" s="1" t="s">
        <v>15227</v>
      </c>
      <c r="N4067" s="1" t="s">
        <v>15228</v>
      </c>
      <c r="T4067" s="1" t="s">
        <v>14194</v>
      </c>
      <c r="U4067" s="1" t="s">
        <v>445</v>
      </c>
      <c r="V4067" s="1" t="s">
        <v>12846</v>
      </c>
      <c r="W4067" s="1" t="s">
        <v>76</v>
      </c>
      <c r="X4067" s="1" t="s">
        <v>12974</v>
      </c>
      <c r="Y4067" s="1" t="s">
        <v>364</v>
      </c>
      <c r="Z4067" s="1" t="s">
        <v>9546</v>
      </c>
      <c r="AC4067" s="1">
        <v>51</v>
      </c>
      <c r="AD4067" s="1" t="s">
        <v>593</v>
      </c>
      <c r="AE4067" s="1" t="s">
        <v>9808</v>
      </c>
      <c r="AJ4067" s="1" t="s">
        <v>17</v>
      </c>
      <c r="AK4067" s="1" t="s">
        <v>9936</v>
      </c>
      <c r="AL4067" s="1" t="s">
        <v>79</v>
      </c>
      <c r="AM4067" s="1" t="s">
        <v>13206</v>
      </c>
      <c r="AT4067" s="1" t="s">
        <v>46</v>
      </c>
      <c r="AU4067" s="1" t="s">
        <v>7417</v>
      </c>
      <c r="AV4067" s="1" t="s">
        <v>831</v>
      </c>
      <c r="AW4067" s="1" t="s">
        <v>10830</v>
      </c>
      <c r="BG4067" s="1" t="s">
        <v>46</v>
      </c>
      <c r="BH4067" s="1" t="s">
        <v>7417</v>
      </c>
      <c r="BI4067" s="1" t="s">
        <v>6203</v>
      </c>
      <c r="BJ4067" s="1" t="s">
        <v>11460</v>
      </c>
      <c r="BK4067" s="1" t="s">
        <v>46</v>
      </c>
      <c r="BL4067" s="1" t="s">
        <v>7417</v>
      </c>
      <c r="BM4067" s="1" t="s">
        <v>6204</v>
      </c>
      <c r="BN4067" s="1" t="s">
        <v>11931</v>
      </c>
      <c r="BO4067" s="1" t="s">
        <v>46</v>
      </c>
      <c r="BP4067" s="1" t="s">
        <v>7417</v>
      </c>
      <c r="BQ4067" s="1" t="s">
        <v>6205</v>
      </c>
      <c r="BR4067" s="1" t="s">
        <v>12571</v>
      </c>
      <c r="BS4067" s="1" t="s">
        <v>6206</v>
      </c>
      <c r="BT4067" s="1" t="s">
        <v>12687</v>
      </c>
    </row>
    <row r="4068" spans="1:72" ht="13.5" customHeight="1">
      <c r="A4068" s="4" t="str">
        <f t="shared" si="124"/>
        <v>1702_각남면_0151</v>
      </c>
      <c r="B4068" s="1">
        <v>1702</v>
      </c>
      <c r="C4068" s="1" t="s">
        <v>12741</v>
      </c>
      <c r="D4068" s="1" t="s">
        <v>12742</v>
      </c>
      <c r="E4068" s="1">
        <v>4067</v>
      </c>
      <c r="F4068" s="1">
        <v>15</v>
      </c>
      <c r="G4068" s="1" t="s">
        <v>5877</v>
      </c>
      <c r="H4068" s="1" t="s">
        <v>7065</v>
      </c>
      <c r="I4068" s="1">
        <v>11</v>
      </c>
      <c r="L4068" s="1">
        <v>5</v>
      </c>
      <c r="M4068" s="1" t="s">
        <v>15227</v>
      </c>
      <c r="N4068" s="1" t="s">
        <v>15228</v>
      </c>
      <c r="S4068" s="1" t="s">
        <v>49</v>
      </c>
      <c r="T4068" s="1" t="s">
        <v>2878</v>
      </c>
      <c r="W4068" s="1" t="s">
        <v>76</v>
      </c>
      <c r="X4068" s="1" t="s">
        <v>12974</v>
      </c>
      <c r="Y4068" s="1" t="s">
        <v>88</v>
      </c>
      <c r="Z4068" s="1" t="s">
        <v>7814</v>
      </c>
      <c r="AC4068" s="1">
        <v>41</v>
      </c>
      <c r="AD4068" s="1" t="s">
        <v>223</v>
      </c>
      <c r="AE4068" s="1" t="s">
        <v>9784</v>
      </c>
      <c r="AJ4068" s="1" t="s">
        <v>17</v>
      </c>
      <c r="AK4068" s="1" t="s">
        <v>9936</v>
      </c>
      <c r="AL4068" s="1" t="s">
        <v>79</v>
      </c>
      <c r="AM4068" s="1" t="s">
        <v>13206</v>
      </c>
      <c r="AT4068" s="1" t="s">
        <v>46</v>
      </c>
      <c r="AU4068" s="1" t="s">
        <v>7417</v>
      </c>
      <c r="AV4068" s="1" t="s">
        <v>1251</v>
      </c>
      <c r="AW4068" s="1" t="s">
        <v>9018</v>
      </c>
      <c r="BG4068" s="1" t="s">
        <v>46</v>
      </c>
      <c r="BH4068" s="1" t="s">
        <v>7417</v>
      </c>
      <c r="BI4068" s="1" t="s">
        <v>6207</v>
      </c>
      <c r="BJ4068" s="1" t="s">
        <v>10460</v>
      </c>
      <c r="BK4068" s="1" t="s">
        <v>46</v>
      </c>
      <c r="BL4068" s="1" t="s">
        <v>7417</v>
      </c>
      <c r="BM4068" s="1" t="s">
        <v>1960</v>
      </c>
      <c r="BN4068" s="1" t="s">
        <v>9415</v>
      </c>
      <c r="BO4068" s="1" t="s">
        <v>46</v>
      </c>
      <c r="BP4068" s="1" t="s">
        <v>7417</v>
      </c>
      <c r="BQ4068" s="1" t="s">
        <v>6208</v>
      </c>
      <c r="BR4068" s="1" t="s">
        <v>10403</v>
      </c>
      <c r="BS4068" s="1" t="s">
        <v>149</v>
      </c>
      <c r="BT4068" s="1" t="s">
        <v>9962</v>
      </c>
    </row>
    <row r="4069" spans="1:72" ht="13.5" customHeight="1">
      <c r="A4069" s="4" t="str">
        <f t="shared" si="124"/>
        <v>1702_각남면_0151</v>
      </c>
      <c r="B4069" s="1">
        <v>1702</v>
      </c>
      <c r="C4069" s="1" t="s">
        <v>12741</v>
      </c>
      <c r="D4069" s="1" t="s">
        <v>12742</v>
      </c>
      <c r="E4069" s="1">
        <v>4068</v>
      </c>
      <c r="F4069" s="1">
        <v>15</v>
      </c>
      <c r="G4069" s="1" t="s">
        <v>5877</v>
      </c>
      <c r="H4069" s="1" t="s">
        <v>7065</v>
      </c>
      <c r="I4069" s="1">
        <v>11</v>
      </c>
      <c r="L4069" s="1">
        <v>5</v>
      </c>
      <c r="M4069" s="1" t="s">
        <v>15227</v>
      </c>
      <c r="N4069" s="1" t="s">
        <v>15228</v>
      </c>
      <c r="S4069" s="1" t="s">
        <v>64</v>
      </c>
      <c r="T4069" s="1" t="s">
        <v>7221</v>
      </c>
      <c r="Y4069" s="1" t="s">
        <v>15593</v>
      </c>
      <c r="Z4069" s="1" t="s">
        <v>9547</v>
      </c>
      <c r="AC4069" s="1">
        <v>17</v>
      </c>
      <c r="AD4069" s="1" t="s">
        <v>312</v>
      </c>
      <c r="AE4069" s="1" t="s">
        <v>7338</v>
      </c>
    </row>
    <row r="4070" spans="1:72" ht="13.5" customHeight="1">
      <c r="A4070" s="4" t="str">
        <f t="shared" si="124"/>
        <v>1702_각남면_0151</v>
      </c>
      <c r="B4070" s="1">
        <v>1702</v>
      </c>
      <c r="C4070" s="1" t="s">
        <v>12741</v>
      </c>
      <c r="D4070" s="1" t="s">
        <v>12742</v>
      </c>
      <c r="E4070" s="1">
        <v>4069</v>
      </c>
      <c r="F4070" s="1">
        <v>15</v>
      </c>
      <c r="G4070" s="1" t="s">
        <v>5877</v>
      </c>
      <c r="H4070" s="1" t="s">
        <v>7065</v>
      </c>
      <c r="I4070" s="1">
        <v>11</v>
      </c>
      <c r="L4070" s="1">
        <v>5</v>
      </c>
      <c r="M4070" s="1" t="s">
        <v>15227</v>
      </c>
      <c r="N4070" s="1" t="s">
        <v>15228</v>
      </c>
      <c r="S4070" s="1" t="s">
        <v>1348</v>
      </c>
      <c r="T4070" s="1" t="s">
        <v>7246</v>
      </c>
      <c r="Y4070" s="1" t="s">
        <v>768</v>
      </c>
      <c r="Z4070" s="1" t="s">
        <v>9548</v>
      </c>
      <c r="AG4070" s="1" t="s">
        <v>9836</v>
      </c>
    </row>
    <row r="4071" spans="1:72" ht="13.5" customHeight="1">
      <c r="A4071" s="4" t="str">
        <f t="shared" si="124"/>
        <v>1702_각남면_0151</v>
      </c>
      <c r="B4071" s="1">
        <v>1702</v>
      </c>
      <c r="C4071" s="1" t="s">
        <v>12741</v>
      </c>
      <c r="D4071" s="1" t="s">
        <v>12742</v>
      </c>
      <c r="E4071" s="1">
        <v>4070</v>
      </c>
      <c r="F4071" s="1">
        <v>15</v>
      </c>
      <c r="G4071" s="1" t="s">
        <v>5877</v>
      </c>
      <c r="H4071" s="1" t="s">
        <v>7065</v>
      </c>
      <c r="I4071" s="1">
        <v>11</v>
      </c>
      <c r="L4071" s="1">
        <v>5</v>
      </c>
      <c r="M4071" s="1" t="s">
        <v>15227</v>
      </c>
      <c r="N4071" s="1" t="s">
        <v>15228</v>
      </c>
      <c r="S4071" s="1" t="s">
        <v>6209</v>
      </c>
      <c r="T4071" s="1" t="s">
        <v>7297</v>
      </c>
      <c r="W4071" s="1" t="s">
        <v>155</v>
      </c>
      <c r="X4071" s="1" t="s">
        <v>7753</v>
      </c>
      <c r="Y4071" s="1" t="s">
        <v>88</v>
      </c>
      <c r="Z4071" s="1" t="s">
        <v>7814</v>
      </c>
      <c r="AF4071" s="1" t="s">
        <v>15670</v>
      </c>
      <c r="AG4071" s="1" t="s">
        <v>9836</v>
      </c>
    </row>
    <row r="4072" spans="1:72" ht="13.5" customHeight="1">
      <c r="A4072" s="4" t="str">
        <f t="shared" si="124"/>
        <v>1702_각남면_0151</v>
      </c>
      <c r="B4072" s="1">
        <v>1702</v>
      </c>
      <c r="C4072" s="1" t="s">
        <v>12741</v>
      </c>
      <c r="D4072" s="1" t="s">
        <v>12742</v>
      </c>
      <c r="E4072" s="1">
        <v>4071</v>
      </c>
      <c r="F4072" s="1">
        <v>15</v>
      </c>
      <c r="G4072" s="1" t="s">
        <v>5877</v>
      </c>
      <c r="H4072" s="1" t="s">
        <v>7065</v>
      </c>
      <c r="I4072" s="1">
        <v>11</v>
      </c>
      <c r="L4072" s="1">
        <v>5</v>
      </c>
      <c r="M4072" s="1" t="s">
        <v>15227</v>
      </c>
      <c r="N4072" s="1" t="s">
        <v>15228</v>
      </c>
      <c r="S4072" s="1" t="s">
        <v>64</v>
      </c>
      <c r="T4072" s="1" t="s">
        <v>7221</v>
      </c>
      <c r="Y4072" s="1" t="s">
        <v>88</v>
      </c>
      <c r="Z4072" s="1" t="s">
        <v>7814</v>
      </c>
      <c r="AC4072" s="1">
        <v>3</v>
      </c>
      <c r="AD4072" s="1" t="s">
        <v>217</v>
      </c>
      <c r="AE4072" s="1" t="s">
        <v>9783</v>
      </c>
      <c r="AF4072" s="1" t="s">
        <v>100</v>
      </c>
      <c r="AG4072" s="1" t="s">
        <v>9819</v>
      </c>
    </row>
    <row r="4073" spans="1:72" ht="13.5" customHeight="1">
      <c r="A4073" s="4" t="str">
        <f t="shared" si="124"/>
        <v>1702_각남면_0151</v>
      </c>
      <c r="B4073" s="1">
        <v>1702</v>
      </c>
      <c r="C4073" s="1" t="s">
        <v>12741</v>
      </c>
      <c r="D4073" s="1" t="s">
        <v>12742</v>
      </c>
      <c r="E4073" s="1">
        <v>4072</v>
      </c>
      <c r="F4073" s="1">
        <v>15</v>
      </c>
      <c r="G4073" s="1" t="s">
        <v>5877</v>
      </c>
      <c r="H4073" s="1" t="s">
        <v>7065</v>
      </c>
      <c r="I4073" s="1">
        <v>12</v>
      </c>
      <c r="J4073" s="1" t="s">
        <v>6210</v>
      </c>
      <c r="K4073" s="1" t="s">
        <v>7168</v>
      </c>
      <c r="L4073" s="1">
        <v>1</v>
      </c>
      <c r="M4073" s="1" t="s">
        <v>6210</v>
      </c>
      <c r="N4073" s="1" t="s">
        <v>7168</v>
      </c>
      <c r="T4073" s="1" t="s">
        <v>14194</v>
      </c>
      <c r="U4073" s="1" t="s">
        <v>6211</v>
      </c>
      <c r="V4073" s="1" t="s">
        <v>7684</v>
      </c>
      <c r="W4073" s="1" t="s">
        <v>1683</v>
      </c>
      <c r="X4073" s="1" t="s">
        <v>7772</v>
      </c>
      <c r="Y4073" s="1" t="s">
        <v>6212</v>
      </c>
      <c r="Z4073" s="1" t="s">
        <v>9549</v>
      </c>
      <c r="AC4073" s="1">
        <v>34</v>
      </c>
      <c r="AD4073" s="1" t="s">
        <v>174</v>
      </c>
      <c r="AE4073" s="1" t="s">
        <v>9779</v>
      </c>
      <c r="AJ4073" s="1" t="s">
        <v>17</v>
      </c>
      <c r="AK4073" s="1" t="s">
        <v>9936</v>
      </c>
      <c r="AL4073" s="1" t="s">
        <v>1151</v>
      </c>
      <c r="AM4073" s="1" t="s">
        <v>9954</v>
      </c>
      <c r="AT4073" s="1" t="s">
        <v>6213</v>
      </c>
      <c r="AU4073" s="1" t="s">
        <v>10260</v>
      </c>
      <c r="AV4073" s="1" t="s">
        <v>4817</v>
      </c>
      <c r="AW4073" s="1" t="s">
        <v>9108</v>
      </c>
      <c r="BG4073" s="1" t="s">
        <v>829</v>
      </c>
      <c r="BH4073" s="1" t="s">
        <v>7631</v>
      </c>
      <c r="BI4073" s="1" t="s">
        <v>2578</v>
      </c>
      <c r="BJ4073" s="1" t="s">
        <v>9102</v>
      </c>
      <c r="BK4073" s="1" t="s">
        <v>46</v>
      </c>
      <c r="BL4073" s="1" t="s">
        <v>7417</v>
      </c>
      <c r="BM4073" s="1" t="s">
        <v>4071</v>
      </c>
      <c r="BN4073" s="1" t="s">
        <v>8878</v>
      </c>
      <c r="BO4073" s="1" t="s">
        <v>46</v>
      </c>
      <c r="BP4073" s="1" t="s">
        <v>7417</v>
      </c>
      <c r="BQ4073" s="1" t="s">
        <v>6214</v>
      </c>
      <c r="BR4073" s="1" t="s">
        <v>13684</v>
      </c>
      <c r="BS4073" s="1" t="s">
        <v>79</v>
      </c>
      <c r="BT4073" s="1" t="s">
        <v>14129</v>
      </c>
    </row>
    <row r="4074" spans="1:72" ht="13.5" customHeight="1">
      <c r="A4074" s="4" t="str">
        <f t="shared" si="124"/>
        <v>1702_각남면_0151</v>
      </c>
      <c r="B4074" s="1">
        <v>1702</v>
      </c>
      <c r="C4074" s="1" t="s">
        <v>12741</v>
      </c>
      <c r="D4074" s="1" t="s">
        <v>12742</v>
      </c>
      <c r="E4074" s="1">
        <v>4073</v>
      </c>
      <c r="F4074" s="1">
        <v>15</v>
      </c>
      <c r="G4074" s="1" t="s">
        <v>5877</v>
      </c>
      <c r="H4074" s="1" t="s">
        <v>7065</v>
      </c>
      <c r="I4074" s="1">
        <v>12</v>
      </c>
      <c r="L4074" s="1">
        <v>1</v>
      </c>
      <c r="M4074" s="1" t="s">
        <v>6210</v>
      </c>
      <c r="N4074" s="1" t="s">
        <v>7168</v>
      </c>
      <c r="S4074" s="1" t="s">
        <v>49</v>
      </c>
      <c r="T4074" s="1" t="s">
        <v>2878</v>
      </c>
      <c r="W4074" s="1" t="s">
        <v>1049</v>
      </c>
      <c r="X4074" s="1" t="s">
        <v>7774</v>
      </c>
      <c r="Y4074" s="1" t="s">
        <v>88</v>
      </c>
      <c r="Z4074" s="1" t="s">
        <v>7814</v>
      </c>
      <c r="AC4074" s="1">
        <v>27</v>
      </c>
      <c r="AD4074" s="1" t="s">
        <v>483</v>
      </c>
      <c r="AE4074" s="1" t="s">
        <v>9497</v>
      </c>
      <c r="AJ4074" s="1" t="s">
        <v>17</v>
      </c>
      <c r="AK4074" s="1" t="s">
        <v>9936</v>
      </c>
      <c r="AL4074" s="1" t="s">
        <v>597</v>
      </c>
      <c r="AM4074" s="1" t="s">
        <v>10004</v>
      </c>
      <c r="AT4074" s="1" t="s">
        <v>46</v>
      </c>
      <c r="AU4074" s="1" t="s">
        <v>7417</v>
      </c>
      <c r="AV4074" s="1" t="s">
        <v>3871</v>
      </c>
      <c r="AW4074" s="1" t="s">
        <v>10601</v>
      </c>
      <c r="BG4074" s="1" t="s">
        <v>46</v>
      </c>
      <c r="BH4074" s="1" t="s">
        <v>7417</v>
      </c>
      <c r="BI4074" s="1" t="s">
        <v>2614</v>
      </c>
      <c r="BJ4074" s="1" t="s">
        <v>9743</v>
      </c>
      <c r="BK4074" s="1" t="s">
        <v>46</v>
      </c>
      <c r="BL4074" s="1" t="s">
        <v>7417</v>
      </c>
      <c r="BM4074" s="1" t="s">
        <v>4422</v>
      </c>
      <c r="BN4074" s="1" t="s">
        <v>9416</v>
      </c>
      <c r="BO4074" s="1" t="s">
        <v>251</v>
      </c>
      <c r="BP4074" s="1" t="s">
        <v>13625</v>
      </c>
      <c r="BQ4074" s="1" t="s">
        <v>6153</v>
      </c>
      <c r="BR4074" s="1" t="s">
        <v>13997</v>
      </c>
      <c r="BS4074" s="1" t="s">
        <v>657</v>
      </c>
      <c r="BT4074" s="1" t="s">
        <v>9980</v>
      </c>
    </row>
    <row r="4075" spans="1:72" ht="13.5" customHeight="1">
      <c r="A4075" s="4" t="str">
        <f t="shared" si="124"/>
        <v>1702_각남면_0151</v>
      </c>
      <c r="B4075" s="1">
        <v>1702</v>
      </c>
      <c r="C4075" s="1" t="s">
        <v>12741</v>
      </c>
      <c r="D4075" s="1" t="s">
        <v>12742</v>
      </c>
      <c r="E4075" s="1">
        <v>4074</v>
      </c>
      <c r="F4075" s="1">
        <v>15</v>
      </c>
      <c r="G4075" s="1" t="s">
        <v>5877</v>
      </c>
      <c r="H4075" s="1" t="s">
        <v>7065</v>
      </c>
      <c r="I4075" s="1">
        <v>12</v>
      </c>
      <c r="L4075" s="1">
        <v>1</v>
      </c>
      <c r="M4075" s="1" t="s">
        <v>6210</v>
      </c>
      <c r="N4075" s="1" t="s">
        <v>7168</v>
      </c>
      <c r="S4075" s="1" t="s">
        <v>929</v>
      </c>
      <c r="T4075" s="1" t="s">
        <v>7239</v>
      </c>
      <c r="W4075" s="1" t="s">
        <v>148</v>
      </c>
      <c r="X4075" s="1" t="s">
        <v>11263</v>
      </c>
      <c r="Y4075" s="1" t="s">
        <v>88</v>
      </c>
      <c r="Z4075" s="1" t="s">
        <v>7814</v>
      </c>
      <c r="AF4075" s="1" t="s">
        <v>368</v>
      </c>
      <c r="AG4075" s="1" t="s">
        <v>9826</v>
      </c>
    </row>
    <row r="4076" spans="1:72" ht="13.5" customHeight="1">
      <c r="A4076" s="4" t="str">
        <f t="shared" si="124"/>
        <v>1702_각남면_0151</v>
      </c>
      <c r="B4076" s="1">
        <v>1702</v>
      </c>
      <c r="C4076" s="1" t="s">
        <v>12741</v>
      </c>
      <c r="D4076" s="1" t="s">
        <v>12742</v>
      </c>
      <c r="E4076" s="1">
        <v>4075</v>
      </c>
      <c r="F4076" s="1">
        <v>15</v>
      </c>
      <c r="G4076" s="1" t="s">
        <v>5877</v>
      </c>
      <c r="H4076" s="1" t="s">
        <v>7065</v>
      </c>
      <c r="I4076" s="1">
        <v>12</v>
      </c>
      <c r="L4076" s="1">
        <v>1</v>
      </c>
      <c r="M4076" s="1" t="s">
        <v>6210</v>
      </c>
      <c r="N4076" s="1" t="s">
        <v>7168</v>
      </c>
      <c r="S4076" s="1" t="s">
        <v>461</v>
      </c>
      <c r="T4076" s="1" t="s">
        <v>7233</v>
      </c>
      <c r="U4076" s="1" t="s">
        <v>868</v>
      </c>
      <c r="V4076" s="1" t="s">
        <v>7360</v>
      </c>
      <c r="W4076" s="1" t="s">
        <v>1049</v>
      </c>
      <c r="X4076" s="1" t="s">
        <v>7774</v>
      </c>
      <c r="Y4076" s="1" t="s">
        <v>6215</v>
      </c>
      <c r="Z4076" s="1" t="s">
        <v>9550</v>
      </c>
      <c r="AF4076" s="1" t="s">
        <v>602</v>
      </c>
      <c r="AG4076" s="1" t="s">
        <v>12806</v>
      </c>
    </row>
    <row r="4077" spans="1:72" ht="13.5" customHeight="1">
      <c r="A4077" s="4" t="str">
        <f t="shared" si="124"/>
        <v>1702_각남면_0151</v>
      </c>
      <c r="B4077" s="1">
        <v>1702</v>
      </c>
      <c r="C4077" s="1" t="s">
        <v>12741</v>
      </c>
      <c r="D4077" s="1" t="s">
        <v>12742</v>
      </c>
      <c r="E4077" s="1">
        <v>4076</v>
      </c>
      <c r="F4077" s="1">
        <v>15</v>
      </c>
      <c r="G4077" s="1" t="s">
        <v>5877</v>
      </c>
      <c r="H4077" s="1" t="s">
        <v>7065</v>
      </c>
      <c r="I4077" s="1">
        <v>12</v>
      </c>
      <c r="L4077" s="1">
        <v>1</v>
      </c>
      <c r="M4077" s="1" t="s">
        <v>6210</v>
      </c>
      <c r="N4077" s="1" t="s">
        <v>7168</v>
      </c>
      <c r="S4077" s="1" t="s">
        <v>64</v>
      </c>
      <c r="T4077" s="1" t="s">
        <v>7221</v>
      </c>
      <c r="Y4077" s="1" t="s">
        <v>15567</v>
      </c>
      <c r="Z4077" s="1" t="s">
        <v>9346</v>
      </c>
      <c r="AC4077" s="1">
        <v>4</v>
      </c>
      <c r="AD4077" s="1" t="s">
        <v>103</v>
      </c>
      <c r="AE4077" s="1" t="s">
        <v>9769</v>
      </c>
      <c r="AF4077" s="1" t="s">
        <v>100</v>
      </c>
      <c r="AG4077" s="1" t="s">
        <v>9819</v>
      </c>
    </row>
    <row r="4078" spans="1:72" ht="13.5" customHeight="1">
      <c r="A4078" s="4" t="str">
        <f t="shared" si="124"/>
        <v>1702_각남면_0151</v>
      </c>
      <c r="B4078" s="1">
        <v>1702</v>
      </c>
      <c r="C4078" s="1" t="s">
        <v>12741</v>
      </c>
      <c r="D4078" s="1" t="s">
        <v>12742</v>
      </c>
      <c r="E4078" s="1">
        <v>4077</v>
      </c>
      <c r="F4078" s="1">
        <v>15</v>
      </c>
      <c r="G4078" s="1" t="s">
        <v>5877</v>
      </c>
      <c r="H4078" s="1" t="s">
        <v>7065</v>
      </c>
      <c r="I4078" s="1">
        <v>12</v>
      </c>
      <c r="L4078" s="1">
        <v>2</v>
      </c>
      <c r="M4078" s="1" t="s">
        <v>14470</v>
      </c>
      <c r="N4078" s="1" t="s">
        <v>14471</v>
      </c>
      <c r="T4078" s="1" t="s">
        <v>14194</v>
      </c>
      <c r="U4078" s="1" t="s">
        <v>80</v>
      </c>
      <c r="V4078" s="1" t="s">
        <v>12874</v>
      </c>
      <c r="W4078" s="1" t="s">
        <v>272</v>
      </c>
      <c r="X4078" s="1" t="s">
        <v>7756</v>
      </c>
      <c r="Y4078" s="1" t="s">
        <v>6145</v>
      </c>
      <c r="Z4078" s="1" t="s">
        <v>8705</v>
      </c>
      <c r="AC4078" s="1">
        <v>82</v>
      </c>
      <c r="AD4078" s="1" t="s">
        <v>465</v>
      </c>
      <c r="AE4078" s="1" t="s">
        <v>9802</v>
      </c>
      <c r="AJ4078" s="1" t="s">
        <v>17</v>
      </c>
      <c r="AK4078" s="1" t="s">
        <v>9936</v>
      </c>
      <c r="AL4078" s="1" t="s">
        <v>97</v>
      </c>
      <c r="AM4078" s="1" t="s">
        <v>9880</v>
      </c>
      <c r="AT4078" s="1" t="s">
        <v>275</v>
      </c>
      <c r="AU4078" s="1" t="s">
        <v>7699</v>
      </c>
      <c r="AV4078" s="1" t="s">
        <v>6216</v>
      </c>
      <c r="AW4078" s="1" t="s">
        <v>9025</v>
      </c>
      <c r="BG4078" s="1" t="s">
        <v>189</v>
      </c>
      <c r="BH4078" s="1" t="s">
        <v>7414</v>
      </c>
      <c r="BI4078" s="1" t="s">
        <v>1628</v>
      </c>
      <c r="BJ4078" s="1" t="s">
        <v>8950</v>
      </c>
      <c r="BK4078" s="1" t="s">
        <v>207</v>
      </c>
      <c r="BL4078" s="1" t="s">
        <v>10187</v>
      </c>
      <c r="BM4078" s="1" t="s">
        <v>6147</v>
      </c>
      <c r="BN4078" s="1" t="s">
        <v>11926</v>
      </c>
      <c r="BO4078" s="1" t="s">
        <v>6217</v>
      </c>
      <c r="BP4078" s="1" t="s">
        <v>12018</v>
      </c>
      <c r="BQ4078" s="1" t="s">
        <v>6218</v>
      </c>
      <c r="BR4078" s="1" t="s">
        <v>13689</v>
      </c>
      <c r="BS4078" s="1" t="s">
        <v>486</v>
      </c>
      <c r="BT4078" s="1" t="s">
        <v>10000</v>
      </c>
    </row>
    <row r="4079" spans="1:72" ht="13.5" customHeight="1">
      <c r="A4079" s="4" t="str">
        <f t="shared" si="124"/>
        <v>1702_각남면_0151</v>
      </c>
      <c r="B4079" s="1">
        <v>1702</v>
      </c>
      <c r="C4079" s="1" t="s">
        <v>12741</v>
      </c>
      <c r="D4079" s="1" t="s">
        <v>12742</v>
      </c>
      <c r="E4079" s="1">
        <v>4078</v>
      </c>
      <c r="F4079" s="1">
        <v>15</v>
      </c>
      <c r="G4079" s="1" t="s">
        <v>5877</v>
      </c>
      <c r="H4079" s="1" t="s">
        <v>7065</v>
      </c>
      <c r="I4079" s="1">
        <v>12</v>
      </c>
      <c r="L4079" s="1">
        <v>2</v>
      </c>
      <c r="M4079" s="1" t="s">
        <v>14470</v>
      </c>
      <c r="N4079" s="1" t="s">
        <v>14471</v>
      </c>
      <c r="S4079" s="1" t="s">
        <v>49</v>
      </c>
      <c r="T4079" s="1" t="s">
        <v>2878</v>
      </c>
      <c r="W4079" s="1" t="s">
        <v>76</v>
      </c>
      <c r="X4079" s="1" t="s">
        <v>12974</v>
      </c>
      <c r="Y4079" s="1" t="s">
        <v>88</v>
      </c>
      <c r="Z4079" s="1" t="s">
        <v>7814</v>
      </c>
      <c r="AC4079" s="1">
        <v>57</v>
      </c>
      <c r="AD4079" s="1" t="s">
        <v>304</v>
      </c>
      <c r="AE4079" s="1" t="s">
        <v>9792</v>
      </c>
      <c r="AJ4079" s="1" t="s">
        <v>17</v>
      </c>
      <c r="AK4079" s="1" t="s">
        <v>9936</v>
      </c>
      <c r="AL4079" s="1" t="s">
        <v>79</v>
      </c>
      <c r="AM4079" s="1" t="s">
        <v>13206</v>
      </c>
      <c r="AT4079" s="1" t="s">
        <v>189</v>
      </c>
      <c r="AU4079" s="1" t="s">
        <v>7414</v>
      </c>
      <c r="AV4079" s="1" t="s">
        <v>15501</v>
      </c>
      <c r="AW4079" s="1" t="s">
        <v>8977</v>
      </c>
      <c r="BG4079" s="1" t="s">
        <v>46</v>
      </c>
      <c r="BH4079" s="1" t="s">
        <v>7417</v>
      </c>
      <c r="BI4079" s="1" t="s">
        <v>4594</v>
      </c>
      <c r="BJ4079" s="1" t="s">
        <v>11461</v>
      </c>
      <c r="BK4079" s="1" t="s">
        <v>46</v>
      </c>
      <c r="BL4079" s="1" t="s">
        <v>7417</v>
      </c>
      <c r="BM4079" s="1" t="s">
        <v>1486</v>
      </c>
      <c r="BN4079" s="1" t="s">
        <v>8360</v>
      </c>
      <c r="BO4079" s="1" t="s">
        <v>46</v>
      </c>
      <c r="BP4079" s="1" t="s">
        <v>7417</v>
      </c>
      <c r="BQ4079" s="1" t="s">
        <v>6219</v>
      </c>
      <c r="BR4079" s="1" t="s">
        <v>12572</v>
      </c>
      <c r="BS4079" s="1" t="s">
        <v>597</v>
      </c>
      <c r="BT4079" s="1" t="s">
        <v>10004</v>
      </c>
    </row>
    <row r="4080" spans="1:72" ht="13.5" customHeight="1">
      <c r="A4080" s="4" t="str">
        <f t="shared" si="124"/>
        <v>1702_각남면_0151</v>
      </c>
      <c r="B4080" s="1">
        <v>1702</v>
      </c>
      <c r="C4080" s="1" t="s">
        <v>12741</v>
      </c>
      <c r="D4080" s="1" t="s">
        <v>12742</v>
      </c>
      <c r="E4080" s="1">
        <v>4079</v>
      </c>
      <c r="F4080" s="1">
        <v>15</v>
      </c>
      <c r="G4080" s="1" t="s">
        <v>5877</v>
      </c>
      <c r="H4080" s="1" t="s">
        <v>7065</v>
      </c>
      <c r="I4080" s="1">
        <v>12</v>
      </c>
      <c r="L4080" s="1">
        <v>2</v>
      </c>
      <c r="M4080" s="1" t="s">
        <v>14470</v>
      </c>
      <c r="N4080" s="1" t="s">
        <v>14471</v>
      </c>
      <c r="S4080" s="1" t="s">
        <v>68</v>
      </c>
      <c r="T4080" s="1" t="s">
        <v>7222</v>
      </c>
      <c r="U4080" s="1" t="s">
        <v>6220</v>
      </c>
      <c r="V4080" s="1" t="s">
        <v>7685</v>
      </c>
      <c r="Y4080" s="1" t="s">
        <v>6221</v>
      </c>
      <c r="Z4080" s="1" t="s">
        <v>9551</v>
      </c>
      <c r="AC4080" s="1">
        <v>29</v>
      </c>
      <c r="AD4080" s="1" t="s">
        <v>232</v>
      </c>
      <c r="AE4080" s="1" t="s">
        <v>9785</v>
      </c>
    </row>
    <row r="4081" spans="1:73" ht="13.5" customHeight="1">
      <c r="A4081" s="4" t="str">
        <f t="shared" si="124"/>
        <v>1702_각남면_0151</v>
      </c>
      <c r="B4081" s="1">
        <v>1702</v>
      </c>
      <c r="C4081" s="1" t="s">
        <v>12741</v>
      </c>
      <c r="D4081" s="1" t="s">
        <v>12742</v>
      </c>
      <c r="E4081" s="1">
        <v>4080</v>
      </c>
      <c r="F4081" s="1">
        <v>15</v>
      </c>
      <c r="G4081" s="1" t="s">
        <v>5877</v>
      </c>
      <c r="H4081" s="1" t="s">
        <v>7065</v>
      </c>
      <c r="I4081" s="1">
        <v>12</v>
      </c>
      <c r="L4081" s="1">
        <v>2</v>
      </c>
      <c r="M4081" s="1" t="s">
        <v>14470</v>
      </c>
      <c r="N4081" s="1" t="s">
        <v>14471</v>
      </c>
      <c r="S4081" s="1" t="s">
        <v>68</v>
      </c>
      <c r="T4081" s="1" t="s">
        <v>7222</v>
      </c>
      <c r="U4081" s="1" t="s">
        <v>6222</v>
      </c>
      <c r="V4081" s="1" t="s">
        <v>7686</v>
      </c>
      <c r="Y4081" s="1" t="s">
        <v>4167</v>
      </c>
      <c r="Z4081" s="1" t="s">
        <v>8898</v>
      </c>
      <c r="AC4081" s="1">
        <v>25</v>
      </c>
      <c r="AD4081" s="1" t="s">
        <v>125</v>
      </c>
      <c r="AE4081" s="1" t="s">
        <v>9771</v>
      </c>
    </row>
    <row r="4082" spans="1:73" ht="13.5" customHeight="1">
      <c r="A4082" s="4" t="str">
        <f t="shared" si="124"/>
        <v>1702_각남면_0151</v>
      </c>
      <c r="B4082" s="1">
        <v>1702</v>
      </c>
      <c r="C4082" s="1" t="s">
        <v>12741</v>
      </c>
      <c r="D4082" s="1" t="s">
        <v>12742</v>
      </c>
      <c r="E4082" s="1">
        <v>4081</v>
      </c>
      <c r="F4082" s="1">
        <v>15</v>
      </c>
      <c r="G4082" s="1" t="s">
        <v>5877</v>
      </c>
      <c r="H4082" s="1" t="s">
        <v>7065</v>
      </c>
      <c r="I4082" s="1">
        <v>12</v>
      </c>
      <c r="L4082" s="1">
        <v>2</v>
      </c>
      <c r="M4082" s="1" t="s">
        <v>14470</v>
      </c>
      <c r="N4082" s="1" t="s">
        <v>14471</v>
      </c>
      <c r="S4082" s="1" t="s">
        <v>117</v>
      </c>
      <c r="T4082" s="1" t="s">
        <v>7223</v>
      </c>
      <c r="W4082" s="1" t="s">
        <v>2014</v>
      </c>
      <c r="X4082" s="1" t="s">
        <v>7785</v>
      </c>
      <c r="Y4082" s="1" t="s">
        <v>88</v>
      </c>
      <c r="Z4082" s="1" t="s">
        <v>7814</v>
      </c>
      <c r="AC4082" s="1">
        <v>23</v>
      </c>
      <c r="AD4082" s="1" t="s">
        <v>89</v>
      </c>
      <c r="AE4082" s="1" t="s">
        <v>8127</v>
      </c>
      <c r="AF4082" s="1" t="s">
        <v>100</v>
      </c>
      <c r="AG4082" s="1" t="s">
        <v>9819</v>
      </c>
    </row>
    <row r="4083" spans="1:73" ht="13.5" customHeight="1">
      <c r="A4083" s="4" t="str">
        <f t="shared" si="124"/>
        <v>1702_각남면_0151</v>
      </c>
      <c r="B4083" s="1">
        <v>1702</v>
      </c>
      <c r="C4083" s="1" t="s">
        <v>12741</v>
      </c>
      <c r="D4083" s="1" t="s">
        <v>12742</v>
      </c>
      <c r="E4083" s="1">
        <v>4082</v>
      </c>
      <c r="F4083" s="1">
        <v>15</v>
      </c>
      <c r="G4083" s="1" t="s">
        <v>5877</v>
      </c>
      <c r="H4083" s="1" t="s">
        <v>7065</v>
      </c>
      <c r="I4083" s="1">
        <v>12</v>
      </c>
      <c r="L4083" s="1">
        <v>2</v>
      </c>
      <c r="M4083" s="1" t="s">
        <v>14470</v>
      </c>
      <c r="N4083" s="1" t="s">
        <v>14471</v>
      </c>
      <c r="T4083" s="1" t="s">
        <v>15306</v>
      </c>
      <c r="U4083" s="1" t="s">
        <v>320</v>
      </c>
      <c r="V4083" s="1" t="s">
        <v>7378</v>
      </c>
      <c r="Y4083" s="1" t="s">
        <v>6223</v>
      </c>
      <c r="Z4083" s="1" t="s">
        <v>9552</v>
      </c>
      <c r="AC4083" s="1">
        <v>55</v>
      </c>
      <c r="AD4083" s="1" t="s">
        <v>559</v>
      </c>
      <c r="AE4083" s="1" t="s">
        <v>9806</v>
      </c>
    </row>
    <row r="4084" spans="1:73" ht="13.5" customHeight="1">
      <c r="A4084" s="4" t="str">
        <f t="shared" si="124"/>
        <v>1702_각남면_0151</v>
      </c>
      <c r="B4084" s="1">
        <v>1702</v>
      </c>
      <c r="C4084" s="1" t="s">
        <v>12741</v>
      </c>
      <c r="D4084" s="1" t="s">
        <v>12742</v>
      </c>
      <c r="E4084" s="1">
        <v>4083</v>
      </c>
      <c r="F4084" s="1">
        <v>15</v>
      </c>
      <c r="G4084" s="1" t="s">
        <v>5877</v>
      </c>
      <c r="H4084" s="1" t="s">
        <v>7065</v>
      </c>
      <c r="I4084" s="1">
        <v>12</v>
      </c>
      <c r="L4084" s="1">
        <v>2</v>
      </c>
      <c r="M4084" s="1" t="s">
        <v>14470</v>
      </c>
      <c r="N4084" s="1" t="s">
        <v>14471</v>
      </c>
      <c r="T4084" s="1" t="s">
        <v>15306</v>
      </c>
      <c r="U4084" s="1" t="s">
        <v>130</v>
      </c>
      <c r="V4084" s="1" t="s">
        <v>7309</v>
      </c>
      <c r="Y4084" s="1" t="s">
        <v>4907</v>
      </c>
      <c r="Z4084" s="1" t="s">
        <v>9133</v>
      </c>
      <c r="AC4084" s="1">
        <v>35</v>
      </c>
      <c r="AD4084" s="1" t="s">
        <v>135</v>
      </c>
      <c r="AE4084" s="1" t="s">
        <v>9773</v>
      </c>
      <c r="AV4084" s="1" t="s">
        <v>4858</v>
      </c>
      <c r="AW4084" s="1" t="s">
        <v>13452</v>
      </c>
      <c r="BD4084" s="1" t="s">
        <v>4858</v>
      </c>
      <c r="BE4084" s="1" t="s">
        <v>13452</v>
      </c>
      <c r="BU4084" s="1" t="s">
        <v>14153</v>
      </c>
    </row>
    <row r="4085" spans="1:73" ht="13.5" customHeight="1">
      <c r="A4085" s="4" t="str">
        <f t="shared" si="124"/>
        <v>1702_각남면_0151</v>
      </c>
      <c r="B4085" s="1">
        <v>1702</v>
      </c>
      <c r="C4085" s="1" t="s">
        <v>12741</v>
      </c>
      <c r="D4085" s="1" t="s">
        <v>12742</v>
      </c>
      <c r="E4085" s="1">
        <v>4084</v>
      </c>
      <c r="F4085" s="1">
        <v>15</v>
      </c>
      <c r="G4085" s="1" t="s">
        <v>5877</v>
      </c>
      <c r="H4085" s="1" t="s">
        <v>7065</v>
      </c>
      <c r="I4085" s="1">
        <v>12</v>
      </c>
      <c r="L4085" s="1">
        <v>3</v>
      </c>
      <c r="M4085" s="1" t="s">
        <v>14518</v>
      </c>
      <c r="N4085" s="1" t="s">
        <v>14519</v>
      </c>
      <c r="Q4085" s="1" t="s">
        <v>14197</v>
      </c>
      <c r="R4085" s="1" t="s">
        <v>7215</v>
      </c>
      <c r="T4085" s="1" t="s">
        <v>14194</v>
      </c>
      <c r="U4085" s="1" t="s">
        <v>467</v>
      </c>
      <c r="V4085" s="1" t="s">
        <v>7337</v>
      </c>
      <c r="W4085" s="1" t="s">
        <v>272</v>
      </c>
      <c r="X4085" s="1" t="s">
        <v>14198</v>
      </c>
      <c r="Y4085" s="1" t="s">
        <v>2678</v>
      </c>
      <c r="Z4085" s="1" t="s">
        <v>9553</v>
      </c>
      <c r="AC4085" s="1">
        <v>33</v>
      </c>
      <c r="AD4085" s="1" t="s">
        <v>380</v>
      </c>
      <c r="AE4085" s="1" t="s">
        <v>9798</v>
      </c>
      <c r="AJ4085" s="1" t="s">
        <v>17</v>
      </c>
      <c r="AK4085" s="1" t="s">
        <v>9936</v>
      </c>
      <c r="AL4085" s="1" t="s">
        <v>97</v>
      </c>
      <c r="AM4085" s="1" t="s">
        <v>9880</v>
      </c>
      <c r="AT4085" s="1" t="s">
        <v>259</v>
      </c>
      <c r="AU4085" s="1" t="s">
        <v>13350</v>
      </c>
      <c r="AV4085" s="1" t="s">
        <v>6224</v>
      </c>
      <c r="AW4085" s="1" t="s">
        <v>10831</v>
      </c>
      <c r="BG4085" s="1" t="s">
        <v>275</v>
      </c>
      <c r="BH4085" s="1" t="s">
        <v>7699</v>
      </c>
      <c r="BI4085" s="1" t="s">
        <v>6216</v>
      </c>
      <c r="BJ4085" s="1" t="s">
        <v>9025</v>
      </c>
      <c r="BK4085" s="1" t="s">
        <v>189</v>
      </c>
      <c r="BL4085" s="1" t="s">
        <v>7414</v>
      </c>
      <c r="BM4085" s="1" t="s">
        <v>1628</v>
      </c>
      <c r="BN4085" s="1" t="s">
        <v>8950</v>
      </c>
      <c r="BO4085" s="1" t="s">
        <v>207</v>
      </c>
      <c r="BP4085" s="1" t="s">
        <v>10187</v>
      </c>
      <c r="BQ4085" s="1" t="s">
        <v>6225</v>
      </c>
      <c r="BR4085" s="1" t="s">
        <v>13874</v>
      </c>
      <c r="BS4085" s="1" t="s">
        <v>149</v>
      </c>
      <c r="BT4085" s="1" t="s">
        <v>9962</v>
      </c>
    </row>
    <row r="4086" spans="1:73" ht="13.5" customHeight="1">
      <c r="A4086" s="4" t="str">
        <f t="shared" si="124"/>
        <v>1702_각남면_0151</v>
      </c>
      <c r="B4086" s="1">
        <v>1702</v>
      </c>
      <c r="C4086" s="1" t="s">
        <v>12741</v>
      </c>
      <c r="D4086" s="1" t="s">
        <v>12742</v>
      </c>
      <c r="E4086" s="1">
        <v>4085</v>
      </c>
      <c r="F4086" s="1">
        <v>15</v>
      </c>
      <c r="G4086" s="1" t="s">
        <v>5877</v>
      </c>
      <c r="H4086" s="1" t="s">
        <v>7065</v>
      </c>
      <c r="I4086" s="1">
        <v>12</v>
      </c>
      <c r="L4086" s="1">
        <v>3</v>
      </c>
      <c r="M4086" s="1" t="s">
        <v>14518</v>
      </c>
      <c r="N4086" s="1" t="s">
        <v>14519</v>
      </c>
      <c r="S4086" s="1" t="s">
        <v>49</v>
      </c>
      <c r="T4086" s="1" t="s">
        <v>2878</v>
      </c>
      <c r="W4086" s="1" t="s">
        <v>1076</v>
      </c>
      <c r="X4086" s="1" t="s">
        <v>12983</v>
      </c>
      <c r="Y4086" s="1" t="s">
        <v>88</v>
      </c>
      <c r="Z4086" s="1" t="s">
        <v>7814</v>
      </c>
      <c r="AC4086" s="1">
        <v>34</v>
      </c>
      <c r="AD4086" s="1" t="s">
        <v>174</v>
      </c>
      <c r="AE4086" s="1" t="s">
        <v>9779</v>
      </c>
      <c r="AJ4086" s="1" t="s">
        <v>17</v>
      </c>
      <c r="AK4086" s="1" t="s">
        <v>9936</v>
      </c>
      <c r="AL4086" s="1" t="s">
        <v>486</v>
      </c>
      <c r="AM4086" s="1" t="s">
        <v>10000</v>
      </c>
      <c r="AT4086" s="1" t="s">
        <v>259</v>
      </c>
      <c r="AU4086" s="1" t="s">
        <v>13350</v>
      </c>
      <c r="AV4086" s="1" t="s">
        <v>2005</v>
      </c>
      <c r="AW4086" s="1" t="s">
        <v>9494</v>
      </c>
      <c r="BG4086" s="1" t="s">
        <v>1077</v>
      </c>
      <c r="BH4086" s="1" t="s">
        <v>10195</v>
      </c>
      <c r="BI4086" s="1" t="s">
        <v>1078</v>
      </c>
      <c r="BJ4086" s="1" t="s">
        <v>10341</v>
      </c>
      <c r="BK4086" s="1" t="s">
        <v>6226</v>
      </c>
      <c r="BL4086" s="1" t="s">
        <v>11576</v>
      </c>
      <c r="BM4086" s="1" t="s">
        <v>6227</v>
      </c>
      <c r="BN4086" s="1" t="s">
        <v>8291</v>
      </c>
      <c r="BO4086" s="1" t="s">
        <v>194</v>
      </c>
      <c r="BP4086" s="1" t="s">
        <v>7558</v>
      </c>
      <c r="BQ4086" s="1" t="s">
        <v>6228</v>
      </c>
      <c r="BR4086" s="1" t="s">
        <v>13900</v>
      </c>
      <c r="BS4086" s="1" t="s">
        <v>79</v>
      </c>
      <c r="BT4086" s="1" t="s">
        <v>14129</v>
      </c>
    </row>
    <row r="4087" spans="1:73" ht="13.5" customHeight="1">
      <c r="A4087" s="4" t="str">
        <f t="shared" si="124"/>
        <v>1702_각남면_0151</v>
      </c>
      <c r="B4087" s="1">
        <v>1702</v>
      </c>
      <c r="C4087" s="1" t="s">
        <v>12741</v>
      </c>
      <c r="D4087" s="1" t="s">
        <v>12742</v>
      </c>
      <c r="E4087" s="1">
        <v>4086</v>
      </c>
      <c r="F4087" s="1">
        <v>15</v>
      </c>
      <c r="G4087" s="1" t="s">
        <v>5877</v>
      </c>
      <c r="H4087" s="1" t="s">
        <v>7065</v>
      </c>
      <c r="I4087" s="1">
        <v>12</v>
      </c>
      <c r="L4087" s="1">
        <v>3</v>
      </c>
      <c r="M4087" s="1" t="s">
        <v>14518</v>
      </c>
      <c r="N4087" s="1" t="s">
        <v>14519</v>
      </c>
      <c r="S4087" s="1" t="s">
        <v>280</v>
      </c>
      <c r="T4087" s="1" t="s">
        <v>7228</v>
      </c>
      <c r="W4087" s="1" t="s">
        <v>76</v>
      </c>
      <c r="X4087" s="1" t="s">
        <v>12974</v>
      </c>
      <c r="Y4087" s="1" t="s">
        <v>88</v>
      </c>
      <c r="Z4087" s="1" t="s">
        <v>7814</v>
      </c>
      <c r="AC4087" s="1">
        <v>55</v>
      </c>
      <c r="AD4087" s="1" t="s">
        <v>559</v>
      </c>
      <c r="AE4087" s="1" t="s">
        <v>9806</v>
      </c>
    </row>
    <row r="4088" spans="1:73" ht="13.5" customHeight="1">
      <c r="A4088" s="4" t="str">
        <f t="shared" si="124"/>
        <v>1702_각남면_0151</v>
      </c>
      <c r="B4088" s="1">
        <v>1702</v>
      </c>
      <c r="C4088" s="1" t="s">
        <v>12741</v>
      </c>
      <c r="D4088" s="1" t="s">
        <v>12742</v>
      </c>
      <c r="E4088" s="1">
        <v>4087</v>
      </c>
      <c r="F4088" s="1">
        <v>15</v>
      </c>
      <c r="G4088" s="1" t="s">
        <v>5877</v>
      </c>
      <c r="H4088" s="1" t="s">
        <v>7065</v>
      </c>
      <c r="I4088" s="1">
        <v>12</v>
      </c>
      <c r="L4088" s="1">
        <v>3</v>
      </c>
      <c r="M4088" s="1" t="s">
        <v>14518</v>
      </c>
      <c r="N4088" s="1" t="s">
        <v>14519</v>
      </c>
      <c r="S4088" s="1" t="s">
        <v>494</v>
      </c>
      <c r="T4088" s="1" t="s">
        <v>7234</v>
      </c>
      <c r="Y4088" s="1" t="s">
        <v>15413</v>
      </c>
      <c r="Z4088" s="1" t="s">
        <v>8440</v>
      </c>
      <c r="AC4088" s="1">
        <v>21</v>
      </c>
      <c r="AD4088" s="1" t="s">
        <v>246</v>
      </c>
      <c r="AE4088" s="1" t="s">
        <v>9786</v>
      </c>
    </row>
    <row r="4089" spans="1:73" ht="13.5" customHeight="1">
      <c r="A4089" s="4" t="str">
        <f t="shared" si="124"/>
        <v>1702_각남면_0151</v>
      </c>
      <c r="B4089" s="1">
        <v>1702</v>
      </c>
      <c r="C4089" s="1" t="s">
        <v>12741</v>
      </c>
      <c r="D4089" s="1" t="s">
        <v>12742</v>
      </c>
      <c r="E4089" s="1">
        <v>4088</v>
      </c>
      <c r="F4089" s="1">
        <v>15</v>
      </c>
      <c r="G4089" s="1" t="s">
        <v>5877</v>
      </c>
      <c r="H4089" s="1" t="s">
        <v>7065</v>
      </c>
      <c r="I4089" s="1">
        <v>12</v>
      </c>
      <c r="L4089" s="1">
        <v>3</v>
      </c>
      <c r="M4089" s="1" t="s">
        <v>14518</v>
      </c>
      <c r="N4089" s="1" t="s">
        <v>14519</v>
      </c>
      <c r="S4089" s="1" t="s">
        <v>64</v>
      </c>
      <c r="T4089" s="1" t="s">
        <v>7221</v>
      </c>
      <c r="Y4089" s="1" t="s">
        <v>15474</v>
      </c>
      <c r="Z4089" s="1" t="s">
        <v>8814</v>
      </c>
      <c r="AC4089" s="1">
        <v>2</v>
      </c>
      <c r="AD4089" s="1" t="s">
        <v>99</v>
      </c>
      <c r="AE4089" s="1" t="s">
        <v>9768</v>
      </c>
      <c r="AF4089" s="1" t="s">
        <v>100</v>
      </c>
      <c r="AG4089" s="1" t="s">
        <v>9819</v>
      </c>
    </row>
    <row r="4090" spans="1:73" ht="13.5" customHeight="1">
      <c r="A4090" s="4" t="str">
        <f t="shared" si="124"/>
        <v>1702_각남면_0151</v>
      </c>
      <c r="B4090" s="1">
        <v>1702</v>
      </c>
      <c r="C4090" s="1" t="s">
        <v>12741</v>
      </c>
      <c r="D4090" s="1" t="s">
        <v>12742</v>
      </c>
      <c r="E4090" s="1">
        <v>4089</v>
      </c>
      <c r="F4090" s="1">
        <v>15</v>
      </c>
      <c r="G4090" s="1" t="s">
        <v>5877</v>
      </c>
      <c r="H4090" s="1" t="s">
        <v>7065</v>
      </c>
      <c r="I4090" s="1">
        <v>12</v>
      </c>
      <c r="L4090" s="1">
        <v>3</v>
      </c>
      <c r="M4090" s="1" t="s">
        <v>14518</v>
      </c>
      <c r="N4090" s="1" t="s">
        <v>14519</v>
      </c>
      <c r="T4090" s="1" t="s">
        <v>15306</v>
      </c>
      <c r="U4090" s="1" t="s">
        <v>138</v>
      </c>
      <c r="V4090" s="1" t="s">
        <v>7310</v>
      </c>
      <c r="Y4090" s="1" t="s">
        <v>2028</v>
      </c>
      <c r="Z4090" s="1" t="s">
        <v>9554</v>
      </c>
      <c r="AC4090" s="1">
        <v>94</v>
      </c>
      <c r="AD4090" s="1" t="s">
        <v>174</v>
      </c>
      <c r="AE4090" s="1" t="s">
        <v>9779</v>
      </c>
    </row>
    <row r="4091" spans="1:73" ht="13.5" customHeight="1">
      <c r="A4091" s="4" t="str">
        <f t="shared" si="124"/>
        <v>1702_각남면_0151</v>
      </c>
      <c r="B4091" s="1">
        <v>1702</v>
      </c>
      <c r="C4091" s="1" t="s">
        <v>12741</v>
      </c>
      <c r="D4091" s="1" t="s">
        <v>12742</v>
      </c>
      <c r="E4091" s="1">
        <v>4090</v>
      </c>
      <c r="F4091" s="1">
        <v>15</v>
      </c>
      <c r="G4091" s="1" t="s">
        <v>5877</v>
      </c>
      <c r="H4091" s="1" t="s">
        <v>7065</v>
      </c>
      <c r="I4091" s="1">
        <v>12</v>
      </c>
      <c r="L4091" s="1">
        <v>3</v>
      </c>
      <c r="M4091" s="1" t="s">
        <v>14518</v>
      </c>
      <c r="N4091" s="1" t="s">
        <v>14519</v>
      </c>
      <c r="T4091" s="1" t="s">
        <v>15306</v>
      </c>
      <c r="U4091" s="1" t="s">
        <v>130</v>
      </c>
      <c r="V4091" s="1" t="s">
        <v>7309</v>
      </c>
      <c r="Y4091" s="1" t="s">
        <v>6229</v>
      </c>
      <c r="Z4091" s="1" t="s">
        <v>13067</v>
      </c>
      <c r="AC4091" s="1">
        <v>63</v>
      </c>
      <c r="AD4091" s="1" t="s">
        <v>217</v>
      </c>
      <c r="AE4091" s="1" t="s">
        <v>9783</v>
      </c>
      <c r="AT4091" s="1" t="s">
        <v>143</v>
      </c>
      <c r="AU4091" s="1" t="s">
        <v>7311</v>
      </c>
      <c r="BB4091" s="1" t="s">
        <v>713</v>
      </c>
      <c r="BC4091" s="1" t="s">
        <v>13466</v>
      </c>
    </row>
    <row r="4092" spans="1:73" ht="13.5" customHeight="1">
      <c r="A4092" s="4" t="str">
        <f t="shared" si="124"/>
        <v>1702_각남면_0151</v>
      </c>
      <c r="B4092" s="1">
        <v>1702</v>
      </c>
      <c r="C4092" s="1" t="s">
        <v>12741</v>
      </c>
      <c r="D4092" s="1" t="s">
        <v>12742</v>
      </c>
      <c r="E4092" s="1">
        <v>4091</v>
      </c>
      <c r="F4092" s="1">
        <v>15</v>
      </c>
      <c r="G4092" s="1" t="s">
        <v>5877</v>
      </c>
      <c r="H4092" s="1" t="s">
        <v>7065</v>
      </c>
      <c r="I4092" s="1">
        <v>12</v>
      </c>
      <c r="L4092" s="1">
        <v>4</v>
      </c>
      <c r="M4092" s="1" t="s">
        <v>14990</v>
      </c>
      <c r="N4092" s="1" t="s">
        <v>14991</v>
      </c>
      <c r="T4092" s="1" t="s">
        <v>14194</v>
      </c>
      <c r="U4092" s="1" t="s">
        <v>2211</v>
      </c>
      <c r="V4092" s="1" t="s">
        <v>7447</v>
      </c>
      <c r="W4092" s="1" t="s">
        <v>656</v>
      </c>
      <c r="X4092" s="1" t="s">
        <v>7770</v>
      </c>
      <c r="Y4092" s="1" t="s">
        <v>1206</v>
      </c>
      <c r="Z4092" s="1" t="s">
        <v>9269</v>
      </c>
      <c r="AC4092" s="1">
        <v>54</v>
      </c>
      <c r="AD4092" s="1" t="s">
        <v>323</v>
      </c>
      <c r="AE4092" s="1" t="s">
        <v>9795</v>
      </c>
      <c r="AJ4092" s="1" t="s">
        <v>17</v>
      </c>
      <c r="AK4092" s="1" t="s">
        <v>9936</v>
      </c>
      <c r="AL4092" s="1" t="s">
        <v>97</v>
      </c>
      <c r="AM4092" s="1" t="s">
        <v>9880</v>
      </c>
      <c r="AT4092" s="1" t="s">
        <v>187</v>
      </c>
      <c r="AU4092" s="1" t="s">
        <v>10063</v>
      </c>
      <c r="AV4092" s="1" t="s">
        <v>6230</v>
      </c>
      <c r="AW4092" s="1" t="s">
        <v>10832</v>
      </c>
      <c r="BG4092" s="1" t="s">
        <v>187</v>
      </c>
      <c r="BH4092" s="1" t="s">
        <v>10063</v>
      </c>
      <c r="BI4092" s="1" t="s">
        <v>168</v>
      </c>
      <c r="BJ4092" s="1" t="s">
        <v>8183</v>
      </c>
      <c r="BK4092" s="1" t="s">
        <v>6231</v>
      </c>
      <c r="BL4092" s="1" t="s">
        <v>11577</v>
      </c>
      <c r="BM4092" s="1" t="s">
        <v>4466</v>
      </c>
      <c r="BN4092" s="1" t="s">
        <v>8987</v>
      </c>
      <c r="BO4092" s="1" t="s">
        <v>194</v>
      </c>
      <c r="BP4092" s="1" t="s">
        <v>7558</v>
      </c>
      <c r="BQ4092" s="1" t="s">
        <v>6232</v>
      </c>
      <c r="BR4092" s="1" t="s">
        <v>12573</v>
      </c>
      <c r="BS4092" s="1" t="s">
        <v>310</v>
      </c>
      <c r="BT4092" s="1" t="s">
        <v>9995</v>
      </c>
    </row>
    <row r="4093" spans="1:73" ht="13.5" customHeight="1">
      <c r="A4093" s="4" t="str">
        <f t="shared" si="124"/>
        <v>1702_각남면_0151</v>
      </c>
      <c r="B4093" s="1">
        <v>1702</v>
      </c>
      <c r="C4093" s="1" t="s">
        <v>12741</v>
      </c>
      <c r="D4093" s="1" t="s">
        <v>12742</v>
      </c>
      <c r="E4093" s="1">
        <v>4092</v>
      </c>
      <c r="F4093" s="1">
        <v>15</v>
      </c>
      <c r="G4093" s="1" t="s">
        <v>5877</v>
      </c>
      <c r="H4093" s="1" t="s">
        <v>7065</v>
      </c>
      <c r="I4093" s="1">
        <v>12</v>
      </c>
      <c r="L4093" s="1">
        <v>4</v>
      </c>
      <c r="M4093" s="1" t="s">
        <v>14990</v>
      </c>
      <c r="N4093" s="1" t="s">
        <v>14991</v>
      </c>
      <c r="S4093" s="1" t="s">
        <v>49</v>
      </c>
      <c r="T4093" s="1" t="s">
        <v>2878</v>
      </c>
      <c r="W4093" s="1" t="s">
        <v>155</v>
      </c>
      <c r="X4093" s="1" t="s">
        <v>7753</v>
      </c>
      <c r="Y4093" s="1" t="s">
        <v>88</v>
      </c>
      <c r="Z4093" s="1" t="s">
        <v>7814</v>
      </c>
      <c r="AC4093" s="1">
        <v>48</v>
      </c>
      <c r="AD4093" s="1" t="s">
        <v>664</v>
      </c>
      <c r="AE4093" s="1" t="s">
        <v>9811</v>
      </c>
      <c r="AJ4093" s="1" t="s">
        <v>17</v>
      </c>
      <c r="AK4093" s="1" t="s">
        <v>9936</v>
      </c>
      <c r="AL4093" s="1" t="s">
        <v>399</v>
      </c>
      <c r="AM4093" s="1" t="s">
        <v>9937</v>
      </c>
      <c r="AT4093" s="1" t="s">
        <v>189</v>
      </c>
      <c r="AU4093" s="1" t="s">
        <v>7414</v>
      </c>
      <c r="AV4093" s="1" t="s">
        <v>1231</v>
      </c>
      <c r="AW4093" s="1" t="s">
        <v>9259</v>
      </c>
      <c r="BG4093" s="1" t="s">
        <v>187</v>
      </c>
      <c r="BH4093" s="1" t="s">
        <v>10063</v>
      </c>
      <c r="BI4093" s="1" t="s">
        <v>6233</v>
      </c>
      <c r="BJ4093" s="1" t="s">
        <v>10748</v>
      </c>
      <c r="BK4093" s="1" t="s">
        <v>46</v>
      </c>
      <c r="BL4093" s="1" t="s">
        <v>7417</v>
      </c>
      <c r="BM4093" s="1" t="s">
        <v>2267</v>
      </c>
      <c r="BN4093" s="1" t="s">
        <v>8365</v>
      </c>
      <c r="BO4093" s="1" t="s">
        <v>46</v>
      </c>
      <c r="BP4093" s="1" t="s">
        <v>7417</v>
      </c>
      <c r="BQ4093" s="1" t="s">
        <v>15970</v>
      </c>
      <c r="BR4093" s="1" t="s">
        <v>14110</v>
      </c>
      <c r="BS4093" s="1" t="s">
        <v>79</v>
      </c>
      <c r="BT4093" s="1" t="s">
        <v>14129</v>
      </c>
    </row>
    <row r="4094" spans="1:73" ht="13.5" customHeight="1">
      <c r="A4094" s="4" t="str">
        <f t="shared" si="124"/>
        <v>1702_각남면_0151</v>
      </c>
      <c r="B4094" s="1">
        <v>1702</v>
      </c>
      <c r="C4094" s="1" t="s">
        <v>12741</v>
      </c>
      <c r="D4094" s="1" t="s">
        <v>12742</v>
      </c>
      <c r="E4094" s="1">
        <v>4093</v>
      </c>
      <c r="F4094" s="1">
        <v>15</v>
      </c>
      <c r="G4094" s="1" t="s">
        <v>5877</v>
      </c>
      <c r="H4094" s="1" t="s">
        <v>7065</v>
      </c>
      <c r="I4094" s="1">
        <v>12</v>
      </c>
      <c r="L4094" s="1">
        <v>4</v>
      </c>
      <c r="M4094" s="1" t="s">
        <v>14990</v>
      </c>
      <c r="N4094" s="1" t="s">
        <v>14991</v>
      </c>
      <c r="S4094" s="1" t="s">
        <v>64</v>
      </c>
      <c r="T4094" s="1" t="s">
        <v>7221</v>
      </c>
      <c r="Y4094" s="1" t="s">
        <v>3969</v>
      </c>
      <c r="Z4094" s="1" t="s">
        <v>8846</v>
      </c>
      <c r="AC4094" s="1">
        <v>11</v>
      </c>
      <c r="AD4094" s="1" t="s">
        <v>495</v>
      </c>
      <c r="AE4094" s="1" t="s">
        <v>9805</v>
      </c>
    </row>
    <row r="4095" spans="1:73" ht="13.5" customHeight="1">
      <c r="A4095" s="4" t="str">
        <f t="shared" si="124"/>
        <v>1702_각남면_0151</v>
      </c>
      <c r="B4095" s="1">
        <v>1702</v>
      </c>
      <c r="C4095" s="1" t="s">
        <v>12741</v>
      </c>
      <c r="D4095" s="1" t="s">
        <v>12742</v>
      </c>
      <c r="E4095" s="1">
        <v>4094</v>
      </c>
      <c r="F4095" s="1">
        <v>15</v>
      </c>
      <c r="G4095" s="1" t="s">
        <v>5877</v>
      </c>
      <c r="H4095" s="1" t="s">
        <v>7065</v>
      </c>
      <c r="I4095" s="1">
        <v>12</v>
      </c>
      <c r="L4095" s="1">
        <v>4</v>
      </c>
      <c r="M4095" s="1" t="s">
        <v>14990</v>
      </c>
      <c r="N4095" s="1" t="s">
        <v>14991</v>
      </c>
      <c r="S4095" s="1" t="s">
        <v>68</v>
      </c>
      <c r="T4095" s="1" t="s">
        <v>7222</v>
      </c>
      <c r="Y4095" s="1" t="s">
        <v>6234</v>
      </c>
      <c r="Z4095" s="1" t="s">
        <v>9555</v>
      </c>
      <c r="AC4095" s="1">
        <v>2</v>
      </c>
      <c r="AD4095" s="1" t="s">
        <v>99</v>
      </c>
      <c r="AE4095" s="1" t="s">
        <v>9768</v>
      </c>
      <c r="AF4095" s="1" t="s">
        <v>100</v>
      </c>
      <c r="AG4095" s="1" t="s">
        <v>9819</v>
      </c>
    </row>
    <row r="4096" spans="1:73" ht="13.5" customHeight="1">
      <c r="A4096" s="4" t="str">
        <f t="shared" si="124"/>
        <v>1702_각남면_0151</v>
      </c>
      <c r="B4096" s="1">
        <v>1702</v>
      </c>
      <c r="C4096" s="1" t="s">
        <v>12741</v>
      </c>
      <c r="D4096" s="1" t="s">
        <v>12742</v>
      </c>
      <c r="E4096" s="1">
        <v>4095</v>
      </c>
      <c r="F4096" s="1">
        <v>15</v>
      </c>
      <c r="G4096" s="1" t="s">
        <v>5877</v>
      </c>
      <c r="H4096" s="1" t="s">
        <v>7065</v>
      </c>
      <c r="I4096" s="1">
        <v>12</v>
      </c>
      <c r="L4096" s="1">
        <v>5</v>
      </c>
      <c r="M4096" s="1" t="s">
        <v>15031</v>
      </c>
      <c r="N4096" s="1" t="s">
        <v>15032</v>
      </c>
      <c r="Q4096" s="1" t="s">
        <v>6235</v>
      </c>
      <c r="R4096" s="1" t="s">
        <v>7216</v>
      </c>
      <c r="T4096" s="1" t="s">
        <v>14194</v>
      </c>
      <c r="U4096" s="1" t="s">
        <v>476</v>
      </c>
      <c r="V4096" s="1" t="s">
        <v>7338</v>
      </c>
      <c r="W4096" s="1" t="s">
        <v>76</v>
      </c>
      <c r="X4096" s="1" t="s">
        <v>12974</v>
      </c>
      <c r="Y4096" s="1" t="s">
        <v>6236</v>
      </c>
      <c r="Z4096" s="1" t="s">
        <v>9556</v>
      </c>
      <c r="AC4096" s="1">
        <v>45</v>
      </c>
      <c r="AD4096" s="1" t="s">
        <v>1106</v>
      </c>
      <c r="AE4096" s="1" t="s">
        <v>9816</v>
      </c>
      <c r="AJ4096" s="1" t="s">
        <v>17</v>
      </c>
      <c r="AK4096" s="1" t="s">
        <v>9936</v>
      </c>
      <c r="AL4096" s="1" t="s">
        <v>79</v>
      </c>
      <c r="AM4096" s="1" t="s">
        <v>13206</v>
      </c>
      <c r="AT4096" s="1" t="s">
        <v>42</v>
      </c>
      <c r="AU4096" s="1" t="s">
        <v>7418</v>
      </c>
      <c r="AV4096" s="1" t="s">
        <v>889</v>
      </c>
      <c r="AW4096" s="1" t="s">
        <v>7999</v>
      </c>
      <c r="BG4096" s="1" t="s">
        <v>46</v>
      </c>
      <c r="BH4096" s="1" t="s">
        <v>7417</v>
      </c>
      <c r="BI4096" s="1" t="s">
        <v>4587</v>
      </c>
      <c r="BJ4096" s="1" t="s">
        <v>9519</v>
      </c>
      <c r="BK4096" s="1" t="s">
        <v>46</v>
      </c>
      <c r="BL4096" s="1" t="s">
        <v>7417</v>
      </c>
      <c r="BM4096" s="1" t="s">
        <v>5423</v>
      </c>
      <c r="BN4096" s="1" t="s">
        <v>9299</v>
      </c>
      <c r="BO4096" s="1" t="s">
        <v>46</v>
      </c>
      <c r="BP4096" s="1" t="s">
        <v>7417</v>
      </c>
      <c r="BQ4096" s="1" t="s">
        <v>6028</v>
      </c>
      <c r="BR4096" s="1" t="s">
        <v>11451</v>
      </c>
      <c r="BS4096" s="1" t="s">
        <v>120</v>
      </c>
      <c r="BT4096" s="1" t="s">
        <v>9894</v>
      </c>
    </row>
    <row r="4097" spans="1:73" ht="13.5" customHeight="1">
      <c r="A4097" s="4" t="str">
        <f t="shared" si="124"/>
        <v>1702_각남면_0151</v>
      </c>
      <c r="B4097" s="1">
        <v>1702</v>
      </c>
      <c r="C4097" s="1" t="s">
        <v>12741</v>
      </c>
      <c r="D4097" s="1" t="s">
        <v>12742</v>
      </c>
      <c r="E4097" s="1">
        <v>4096</v>
      </c>
      <c r="F4097" s="1">
        <v>15</v>
      </c>
      <c r="G4097" s="1" t="s">
        <v>5877</v>
      </c>
      <c r="H4097" s="1" t="s">
        <v>7065</v>
      </c>
      <c r="I4097" s="1">
        <v>12</v>
      </c>
      <c r="L4097" s="1">
        <v>5</v>
      </c>
      <c r="M4097" s="1" t="s">
        <v>15031</v>
      </c>
      <c r="N4097" s="1" t="s">
        <v>15032</v>
      </c>
      <c r="S4097" s="1" t="s">
        <v>49</v>
      </c>
      <c r="T4097" s="1" t="s">
        <v>2878</v>
      </c>
      <c r="U4097" s="1" t="s">
        <v>12961</v>
      </c>
      <c r="V4097" s="1" t="s">
        <v>7687</v>
      </c>
      <c r="Y4097" s="1" t="s">
        <v>785</v>
      </c>
      <c r="Z4097" s="1" t="s">
        <v>8106</v>
      </c>
      <c r="AC4097" s="1">
        <v>40</v>
      </c>
      <c r="AD4097" s="1" t="s">
        <v>52</v>
      </c>
      <c r="AE4097" s="1" t="s">
        <v>9763</v>
      </c>
      <c r="AJ4097" s="1" t="s">
        <v>17</v>
      </c>
      <c r="AK4097" s="1" t="s">
        <v>9936</v>
      </c>
      <c r="AL4097" s="1" t="s">
        <v>86</v>
      </c>
      <c r="AM4097" s="1" t="s">
        <v>9892</v>
      </c>
      <c r="AT4097" s="1" t="s">
        <v>4885</v>
      </c>
      <c r="AU4097" s="1" t="s">
        <v>10237</v>
      </c>
      <c r="AV4097" s="1" t="s">
        <v>1231</v>
      </c>
      <c r="AW4097" s="1" t="s">
        <v>9259</v>
      </c>
      <c r="BB4097" s="1" t="s">
        <v>6237</v>
      </c>
      <c r="BC4097" s="1" t="s">
        <v>10922</v>
      </c>
      <c r="BD4097" s="1" t="s">
        <v>4424</v>
      </c>
      <c r="BE4097" s="1" t="s">
        <v>8784</v>
      </c>
      <c r="BG4097" s="1" t="s">
        <v>57</v>
      </c>
      <c r="BH4097" s="1" t="s">
        <v>7320</v>
      </c>
      <c r="BI4097" s="1" t="s">
        <v>6238</v>
      </c>
      <c r="BJ4097" s="1" t="s">
        <v>11462</v>
      </c>
      <c r="BK4097" s="1" t="s">
        <v>57</v>
      </c>
      <c r="BL4097" s="1" t="s">
        <v>7320</v>
      </c>
      <c r="BM4097" s="1" t="s">
        <v>2433</v>
      </c>
      <c r="BN4097" s="1" t="s">
        <v>10687</v>
      </c>
      <c r="BO4097" s="1" t="s">
        <v>259</v>
      </c>
      <c r="BP4097" s="1" t="s">
        <v>13625</v>
      </c>
      <c r="BQ4097" s="1" t="s">
        <v>1227</v>
      </c>
      <c r="BR4097" s="1" t="s">
        <v>8853</v>
      </c>
      <c r="BS4097" s="1" t="s">
        <v>310</v>
      </c>
      <c r="BT4097" s="1" t="s">
        <v>9995</v>
      </c>
    </row>
    <row r="4098" spans="1:73" ht="13.5" customHeight="1">
      <c r="A4098" s="4" t="str">
        <f t="shared" si="124"/>
        <v>1702_각남면_0151</v>
      </c>
      <c r="B4098" s="1">
        <v>1702</v>
      </c>
      <c r="C4098" s="1" t="s">
        <v>12741</v>
      </c>
      <c r="D4098" s="1" t="s">
        <v>12742</v>
      </c>
      <c r="E4098" s="1">
        <v>4097</v>
      </c>
      <c r="F4098" s="1">
        <v>15</v>
      </c>
      <c r="G4098" s="1" t="s">
        <v>5877</v>
      </c>
      <c r="H4098" s="1" t="s">
        <v>7065</v>
      </c>
      <c r="I4098" s="1">
        <v>12</v>
      </c>
      <c r="L4098" s="1">
        <v>5</v>
      </c>
      <c r="M4098" s="1" t="s">
        <v>15031</v>
      </c>
      <c r="N4098" s="1" t="s">
        <v>15032</v>
      </c>
      <c r="S4098" s="1" t="s">
        <v>430</v>
      </c>
      <c r="T4098" s="1" t="s">
        <v>7231</v>
      </c>
      <c r="U4098" s="1" t="s">
        <v>6239</v>
      </c>
      <c r="V4098" s="1" t="s">
        <v>7688</v>
      </c>
      <c r="Y4098" s="1" t="s">
        <v>2491</v>
      </c>
      <c r="Z4098" s="1" t="s">
        <v>8785</v>
      </c>
      <c r="AC4098" s="1">
        <v>43</v>
      </c>
      <c r="AD4098" s="1" t="s">
        <v>353</v>
      </c>
      <c r="AE4098" s="1" t="s">
        <v>9797</v>
      </c>
      <c r="AF4098" s="1" t="s">
        <v>100</v>
      </c>
      <c r="AG4098" s="1" t="s">
        <v>9819</v>
      </c>
    </row>
    <row r="4099" spans="1:73" ht="13.5" customHeight="1">
      <c r="A4099" s="4" t="str">
        <f t="shared" ref="A4099:A4117" si="125">HYPERLINK("http://kyu.snu.ac.kr/sdhj/index.jsp?type=hj/GK14658_00IH_0001_0151.jpg","1702_각남면_0151")</f>
        <v>1702_각남면_0151</v>
      </c>
      <c r="B4099" s="1">
        <v>1702</v>
      </c>
      <c r="C4099" s="1" t="s">
        <v>12741</v>
      </c>
      <c r="D4099" s="1" t="s">
        <v>12742</v>
      </c>
      <c r="E4099" s="1">
        <v>4098</v>
      </c>
      <c r="F4099" s="1">
        <v>15</v>
      </c>
      <c r="G4099" s="1" t="s">
        <v>5877</v>
      </c>
      <c r="H4099" s="1" t="s">
        <v>7065</v>
      </c>
      <c r="I4099" s="1">
        <v>12</v>
      </c>
      <c r="L4099" s="1">
        <v>5</v>
      </c>
      <c r="M4099" s="1" t="s">
        <v>15031</v>
      </c>
      <c r="N4099" s="1" t="s">
        <v>15032</v>
      </c>
      <c r="S4099" s="1" t="s">
        <v>68</v>
      </c>
      <c r="T4099" s="1" t="s">
        <v>7222</v>
      </c>
      <c r="Y4099" s="1" t="s">
        <v>6240</v>
      </c>
      <c r="Z4099" s="1" t="s">
        <v>9557</v>
      </c>
      <c r="AC4099" s="1">
        <v>8</v>
      </c>
      <c r="AD4099" s="1" t="s">
        <v>184</v>
      </c>
      <c r="AE4099" s="1" t="s">
        <v>9781</v>
      </c>
    </row>
    <row r="4100" spans="1:73" ht="13.5" customHeight="1">
      <c r="A4100" s="4" t="str">
        <f t="shared" si="125"/>
        <v>1702_각남면_0151</v>
      </c>
      <c r="B4100" s="1">
        <v>1702</v>
      </c>
      <c r="C4100" s="1" t="s">
        <v>12741</v>
      </c>
      <c r="D4100" s="1" t="s">
        <v>12742</v>
      </c>
      <c r="E4100" s="1">
        <v>4099</v>
      </c>
      <c r="F4100" s="1">
        <v>15</v>
      </c>
      <c r="G4100" s="1" t="s">
        <v>5877</v>
      </c>
      <c r="H4100" s="1" t="s">
        <v>7065</v>
      </c>
      <c r="I4100" s="1">
        <v>12</v>
      </c>
      <c r="L4100" s="1">
        <v>5</v>
      </c>
      <c r="M4100" s="1" t="s">
        <v>15031</v>
      </c>
      <c r="N4100" s="1" t="s">
        <v>15032</v>
      </c>
      <c r="S4100" s="1" t="s">
        <v>68</v>
      </c>
      <c r="T4100" s="1" t="s">
        <v>7222</v>
      </c>
      <c r="Y4100" s="1" t="s">
        <v>909</v>
      </c>
      <c r="Z4100" s="1" t="s">
        <v>8457</v>
      </c>
      <c r="AC4100" s="1">
        <v>2</v>
      </c>
      <c r="AD4100" s="1" t="s">
        <v>99</v>
      </c>
      <c r="AE4100" s="1" t="s">
        <v>9768</v>
      </c>
      <c r="AF4100" s="1" t="s">
        <v>100</v>
      </c>
      <c r="AG4100" s="1" t="s">
        <v>9819</v>
      </c>
    </row>
    <row r="4101" spans="1:73" ht="13.5" customHeight="1">
      <c r="A4101" s="4" t="str">
        <f t="shared" si="125"/>
        <v>1702_각남면_0151</v>
      </c>
      <c r="B4101" s="1">
        <v>1702</v>
      </c>
      <c r="C4101" s="1" t="s">
        <v>12741</v>
      </c>
      <c r="D4101" s="1" t="s">
        <v>12742</v>
      </c>
      <c r="E4101" s="1">
        <v>4100</v>
      </c>
      <c r="F4101" s="1">
        <v>15</v>
      </c>
      <c r="G4101" s="1" t="s">
        <v>5877</v>
      </c>
      <c r="H4101" s="1" t="s">
        <v>7065</v>
      </c>
      <c r="I4101" s="1">
        <v>12</v>
      </c>
      <c r="L4101" s="1">
        <v>5</v>
      </c>
      <c r="M4101" s="1" t="s">
        <v>15031</v>
      </c>
      <c r="N4101" s="1" t="s">
        <v>15032</v>
      </c>
      <c r="S4101" s="1" t="s">
        <v>430</v>
      </c>
      <c r="T4101" s="1" t="s">
        <v>7231</v>
      </c>
      <c r="U4101" s="1" t="s">
        <v>42</v>
      </c>
      <c r="V4101" s="1" t="s">
        <v>7418</v>
      </c>
      <c r="Y4101" s="1" t="s">
        <v>702</v>
      </c>
      <c r="Z4101" s="1" t="s">
        <v>7944</v>
      </c>
      <c r="AC4101" s="1">
        <v>23</v>
      </c>
      <c r="AD4101" s="1" t="s">
        <v>89</v>
      </c>
      <c r="AE4101" s="1" t="s">
        <v>8127</v>
      </c>
    </row>
    <row r="4102" spans="1:73" ht="13.5" customHeight="1">
      <c r="A4102" s="4" t="str">
        <f t="shared" si="125"/>
        <v>1702_각남면_0151</v>
      </c>
      <c r="B4102" s="1">
        <v>1702</v>
      </c>
      <c r="C4102" s="1" t="s">
        <v>12741</v>
      </c>
      <c r="D4102" s="1" t="s">
        <v>12742</v>
      </c>
      <c r="E4102" s="1">
        <v>4101</v>
      </c>
      <c r="F4102" s="1">
        <v>15</v>
      </c>
      <c r="G4102" s="1" t="s">
        <v>5877</v>
      </c>
      <c r="H4102" s="1" t="s">
        <v>7065</v>
      </c>
      <c r="I4102" s="1">
        <v>13</v>
      </c>
      <c r="J4102" s="1" t="s">
        <v>6241</v>
      </c>
      <c r="K4102" s="1" t="s">
        <v>7169</v>
      </c>
      <c r="L4102" s="1">
        <v>1</v>
      </c>
      <c r="M4102" s="1" t="s">
        <v>6241</v>
      </c>
      <c r="N4102" s="1" t="s">
        <v>7169</v>
      </c>
      <c r="T4102" s="1" t="s">
        <v>14194</v>
      </c>
      <c r="U4102" s="1" t="s">
        <v>6242</v>
      </c>
      <c r="V4102" s="1" t="s">
        <v>7689</v>
      </c>
      <c r="W4102" s="1" t="s">
        <v>1049</v>
      </c>
      <c r="X4102" s="1" t="s">
        <v>7774</v>
      </c>
      <c r="Y4102" s="1" t="s">
        <v>1478</v>
      </c>
      <c r="Z4102" s="1" t="s">
        <v>9558</v>
      </c>
      <c r="AC4102" s="1">
        <v>39</v>
      </c>
      <c r="AD4102" s="1" t="s">
        <v>803</v>
      </c>
      <c r="AE4102" s="1" t="s">
        <v>9815</v>
      </c>
      <c r="AJ4102" s="1" t="s">
        <v>17</v>
      </c>
      <c r="AK4102" s="1" t="s">
        <v>9936</v>
      </c>
      <c r="AL4102" s="1" t="s">
        <v>597</v>
      </c>
      <c r="AM4102" s="1" t="s">
        <v>10004</v>
      </c>
      <c r="AT4102" s="1" t="s">
        <v>46</v>
      </c>
      <c r="AU4102" s="1" t="s">
        <v>7417</v>
      </c>
      <c r="AV4102" s="1" t="s">
        <v>3871</v>
      </c>
      <c r="AW4102" s="1" t="s">
        <v>10601</v>
      </c>
      <c r="BG4102" s="1" t="s">
        <v>46</v>
      </c>
      <c r="BH4102" s="1" t="s">
        <v>7417</v>
      </c>
      <c r="BI4102" s="1" t="s">
        <v>2614</v>
      </c>
      <c r="BJ4102" s="1" t="s">
        <v>9743</v>
      </c>
      <c r="BK4102" s="1" t="s">
        <v>46</v>
      </c>
      <c r="BL4102" s="1" t="s">
        <v>7417</v>
      </c>
      <c r="BM4102" s="1" t="s">
        <v>3373</v>
      </c>
      <c r="BN4102" s="1" t="s">
        <v>9416</v>
      </c>
      <c r="BO4102" s="1" t="s">
        <v>251</v>
      </c>
      <c r="BP4102" s="1" t="s">
        <v>13625</v>
      </c>
      <c r="BQ4102" s="1" t="s">
        <v>6243</v>
      </c>
      <c r="BR4102" s="1" t="s">
        <v>13996</v>
      </c>
      <c r="BS4102" s="1" t="s">
        <v>657</v>
      </c>
      <c r="BT4102" s="1" t="s">
        <v>9980</v>
      </c>
      <c r="BU4102" s="1" t="s">
        <v>16133</v>
      </c>
    </row>
    <row r="4103" spans="1:73" ht="13.5" customHeight="1">
      <c r="A4103" s="4" t="str">
        <f t="shared" si="125"/>
        <v>1702_각남면_0151</v>
      </c>
      <c r="B4103" s="1">
        <v>1702</v>
      </c>
      <c r="C4103" s="1" t="s">
        <v>12741</v>
      </c>
      <c r="D4103" s="1" t="s">
        <v>12742</v>
      </c>
      <c r="E4103" s="1">
        <v>4102</v>
      </c>
      <c r="F4103" s="1">
        <v>15</v>
      </c>
      <c r="G4103" s="1" t="s">
        <v>5877</v>
      </c>
      <c r="H4103" s="1" t="s">
        <v>7065</v>
      </c>
      <c r="I4103" s="1">
        <v>13</v>
      </c>
      <c r="L4103" s="1">
        <v>1</v>
      </c>
      <c r="M4103" s="1" t="s">
        <v>6241</v>
      </c>
      <c r="N4103" s="1" t="s">
        <v>7169</v>
      </c>
      <c r="S4103" s="1" t="s">
        <v>49</v>
      </c>
      <c r="T4103" s="1" t="s">
        <v>2878</v>
      </c>
      <c r="W4103" s="1" t="s">
        <v>500</v>
      </c>
      <c r="X4103" s="1" t="s">
        <v>7765</v>
      </c>
      <c r="Y4103" s="1" t="s">
        <v>88</v>
      </c>
      <c r="Z4103" s="1" t="s">
        <v>7814</v>
      </c>
      <c r="AC4103" s="1">
        <v>28</v>
      </c>
      <c r="AD4103" s="1" t="s">
        <v>650</v>
      </c>
      <c r="AE4103" s="1" t="s">
        <v>9810</v>
      </c>
      <c r="AJ4103" s="1" t="s">
        <v>17</v>
      </c>
      <c r="AK4103" s="1" t="s">
        <v>9936</v>
      </c>
      <c r="AL4103" s="1" t="s">
        <v>310</v>
      </c>
      <c r="AM4103" s="1" t="s">
        <v>9995</v>
      </c>
      <c r="AT4103" s="1" t="s">
        <v>3158</v>
      </c>
      <c r="AU4103" s="1" t="s">
        <v>10219</v>
      </c>
      <c r="AV4103" s="1" t="s">
        <v>43</v>
      </c>
      <c r="AW4103" s="1" t="s">
        <v>8251</v>
      </c>
      <c r="BG4103" s="1" t="s">
        <v>46</v>
      </c>
      <c r="BH4103" s="1" t="s">
        <v>7417</v>
      </c>
      <c r="BI4103" s="1" t="s">
        <v>6233</v>
      </c>
      <c r="BJ4103" s="1" t="s">
        <v>10748</v>
      </c>
      <c r="BK4103" s="1" t="s">
        <v>46</v>
      </c>
      <c r="BL4103" s="1" t="s">
        <v>7417</v>
      </c>
      <c r="BM4103" s="1" t="s">
        <v>3369</v>
      </c>
      <c r="BN4103" s="1" t="s">
        <v>8664</v>
      </c>
      <c r="BO4103" s="1" t="s">
        <v>189</v>
      </c>
      <c r="BP4103" s="1" t="s">
        <v>7414</v>
      </c>
      <c r="BQ4103" s="1" t="s">
        <v>6244</v>
      </c>
      <c r="BR4103" s="1" t="s">
        <v>12574</v>
      </c>
      <c r="BS4103" s="1" t="s">
        <v>224</v>
      </c>
      <c r="BT4103" s="1" t="s">
        <v>9998</v>
      </c>
    </row>
    <row r="4104" spans="1:73" ht="13.5" customHeight="1">
      <c r="A4104" s="4" t="str">
        <f t="shared" si="125"/>
        <v>1702_각남면_0151</v>
      </c>
      <c r="B4104" s="1">
        <v>1702</v>
      </c>
      <c r="C4104" s="1" t="s">
        <v>12741</v>
      </c>
      <c r="D4104" s="1" t="s">
        <v>12742</v>
      </c>
      <c r="E4104" s="1">
        <v>4103</v>
      </c>
      <c r="F4104" s="1">
        <v>15</v>
      </c>
      <c r="G4104" s="1" t="s">
        <v>5877</v>
      </c>
      <c r="H4104" s="1" t="s">
        <v>7065</v>
      </c>
      <c r="I4104" s="1">
        <v>13</v>
      </c>
      <c r="L4104" s="1">
        <v>1</v>
      </c>
      <c r="M4104" s="1" t="s">
        <v>6241</v>
      </c>
      <c r="N4104" s="1" t="s">
        <v>7169</v>
      </c>
      <c r="S4104" s="1" t="s">
        <v>64</v>
      </c>
      <c r="T4104" s="1" t="s">
        <v>7221</v>
      </c>
      <c r="Y4104" s="1" t="s">
        <v>6245</v>
      </c>
      <c r="Z4104" s="1" t="s">
        <v>9559</v>
      </c>
      <c r="AC4104" s="1">
        <v>3</v>
      </c>
      <c r="AD4104" s="1" t="s">
        <v>217</v>
      </c>
      <c r="AE4104" s="1" t="s">
        <v>9783</v>
      </c>
      <c r="AF4104" s="1" t="s">
        <v>100</v>
      </c>
      <c r="AG4104" s="1" t="s">
        <v>9819</v>
      </c>
    </row>
    <row r="4105" spans="1:73" ht="13.5" customHeight="1">
      <c r="A4105" s="4" t="str">
        <f t="shared" si="125"/>
        <v>1702_각남면_0151</v>
      </c>
      <c r="B4105" s="1">
        <v>1702</v>
      </c>
      <c r="C4105" s="1" t="s">
        <v>12741</v>
      </c>
      <c r="D4105" s="1" t="s">
        <v>12742</v>
      </c>
      <c r="E4105" s="1">
        <v>4104</v>
      </c>
      <c r="F4105" s="1">
        <v>15</v>
      </c>
      <c r="G4105" s="1" t="s">
        <v>5877</v>
      </c>
      <c r="H4105" s="1" t="s">
        <v>7065</v>
      </c>
      <c r="I4105" s="1">
        <v>13</v>
      </c>
      <c r="L4105" s="1">
        <v>2</v>
      </c>
      <c r="M4105" s="1" t="s">
        <v>14472</v>
      </c>
      <c r="N4105" s="1" t="s">
        <v>14473</v>
      </c>
      <c r="T4105" s="1" t="s">
        <v>14194</v>
      </c>
      <c r="U4105" s="1" t="s">
        <v>5312</v>
      </c>
      <c r="V4105" s="1" t="s">
        <v>7638</v>
      </c>
      <c r="W4105" s="1" t="s">
        <v>166</v>
      </c>
      <c r="X4105" s="1" t="s">
        <v>7754</v>
      </c>
      <c r="Y4105" s="1" t="s">
        <v>6246</v>
      </c>
      <c r="Z4105" s="1" t="s">
        <v>9560</v>
      </c>
      <c r="AC4105" s="1">
        <v>42</v>
      </c>
      <c r="AD4105" s="1" t="s">
        <v>266</v>
      </c>
      <c r="AE4105" s="1" t="s">
        <v>9788</v>
      </c>
      <c r="AJ4105" s="1" t="s">
        <v>17</v>
      </c>
      <c r="AK4105" s="1" t="s">
        <v>9936</v>
      </c>
      <c r="AL4105" s="1" t="s">
        <v>97</v>
      </c>
      <c r="AM4105" s="1" t="s">
        <v>9880</v>
      </c>
      <c r="AT4105" s="1" t="s">
        <v>46</v>
      </c>
      <c r="AU4105" s="1" t="s">
        <v>7417</v>
      </c>
      <c r="AV4105" s="1" t="s">
        <v>15352</v>
      </c>
      <c r="AW4105" s="1" t="s">
        <v>9157</v>
      </c>
      <c r="BG4105" s="1" t="s">
        <v>187</v>
      </c>
      <c r="BH4105" s="1" t="s">
        <v>10063</v>
      </c>
      <c r="BI4105" s="1" t="s">
        <v>6247</v>
      </c>
      <c r="BJ4105" s="1" t="s">
        <v>11463</v>
      </c>
      <c r="BK4105" s="1" t="s">
        <v>207</v>
      </c>
      <c r="BL4105" s="1" t="s">
        <v>10187</v>
      </c>
      <c r="BM4105" s="1" t="s">
        <v>6248</v>
      </c>
      <c r="BN4105" s="1" t="s">
        <v>11932</v>
      </c>
      <c r="BO4105" s="1" t="s">
        <v>189</v>
      </c>
      <c r="BP4105" s="1" t="s">
        <v>7414</v>
      </c>
      <c r="BQ4105" s="1" t="s">
        <v>15591</v>
      </c>
      <c r="BR4105" s="1" t="s">
        <v>13718</v>
      </c>
      <c r="BS4105" s="1" t="s">
        <v>79</v>
      </c>
      <c r="BT4105" s="1" t="s">
        <v>14129</v>
      </c>
      <c r="BU4105" s="1" t="s">
        <v>16134</v>
      </c>
    </row>
    <row r="4106" spans="1:73" ht="13.5" customHeight="1">
      <c r="A4106" s="4" t="str">
        <f t="shared" si="125"/>
        <v>1702_각남면_0151</v>
      </c>
      <c r="B4106" s="1">
        <v>1702</v>
      </c>
      <c r="C4106" s="1" t="s">
        <v>12741</v>
      </c>
      <c r="D4106" s="1" t="s">
        <v>12742</v>
      </c>
      <c r="E4106" s="1">
        <v>4105</v>
      </c>
      <c r="F4106" s="1">
        <v>15</v>
      </c>
      <c r="G4106" s="1" t="s">
        <v>5877</v>
      </c>
      <c r="H4106" s="1" t="s">
        <v>7065</v>
      </c>
      <c r="I4106" s="1">
        <v>13</v>
      </c>
      <c r="L4106" s="1">
        <v>2</v>
      </c>
      <c r="M4106" s="1" t="s">
        <v>14472</v>
      </c>
      <c r="N4106" s="1" t="s">
        <v>14473</v>
      </c>
      <c r="S4106" s="1" t="s">
        <v>49</v>
      </c>
      <c r="T4106" s="1" t="s">
        <v>2878</v>
      </c>
      <c r="W4106" s="1" t="s">
        <v>1049</v>
      </c>
      <c r="X4106" s="1" t="s">
        <v>7774</v>
      </c>
      <c r="Y4106" s="1" t="s">
        <v>1102</v>
      </c>
      <c r="Z4106" s="1" t="s">
        <v>8049</v>
      </c>
      <c r="AC4106" s="1">
        <v>23</v>
      </c>
      <c r="AD4106" s="1" t="s">
        <v>89</v>
      </c>
      <c r="AE4106" s="1" t="s">
        <v>8127</v>
      </c>
      <c r="AJ4106" s="1" t="s">
        <v>17</v>
      </c>
      <c r="AK4106" s="1" t="s">
        <v>9936</v>
      </c>
      <c r="AL4106" s="1" t="s">
        <v>597</v>
      </c>
      <c r="AM4106" s="1" t="s">
        <v>10004</v>
      </c>
      <c r="AT4106" s="1" t="s">
        <v>42</v>
      </c>
      <c r="AU4106" s="1" t="s">
        <v>7418</v>
      </c>
      <c r="AV4106" s="1" t="s">
        <v>5304</v>
      </c>
      <c r="AW4106" s="1" t="s">
        <v>8001</v>
      </c>
      <c r="BG4106" s="1" t="s">
        <v>42</v>
      </c>
      <c r="BH4106" s="1" t="s">
        <v>7418</v>
      </c>
      <c r="BI4106" s="1" t="s">
        <v>1964</v>
      </c>
      <c r="BJ4106" s="1" t="s">
        <v>8752</v>
      </c>
      <c r="BK4106" s="1" t="s">
        <v>46</v>
      </c>
      <c r="BL4106" s="1" t="s">
        <v>7417</v>
      </c>
      <c r="BM4106" s="1" t="s">
        <v>2614</v>
      </c>
      <c r="BN4106" s="1" t="s">
        <v>9743</v>
      </c>
      <c r="BO4106" s="1" t="s">
        <v>259</v>
      </c>
      <c r="BP4106" s="1" t="s">
        <v>13625</v>
      </c>
      <c r="BQ4106" s="1" t="s">
        <v>6249</v>
      </c>
      <c r="BR4106" s="1" t="s">
        <v>13735</v>
      </c>
      <c r="BS4106" s="1" t="s">
        <v>149</v>
      </c>
      <c r="BT4106" s="1" t="s">
        <v>9962</v>
      </c>
    </row>
    <row r="4107" spans="1:73" ht="13.5" customHeight="1">
      <c r="A4107" s="4" t="str">
        <f t="shared" si="125"/>
        <v>1702_각남면_0151</v>
      </c>
      <c r="B4107" s="1">
        <v>1702</v>
      </c>
      <c r="C4107" s="1" t="s">
        <v>12741</v>
      </c>
      <c r="D4107" s="1" t="s">
        <v>12742</v>
      </c>
      <c r="E4107" s="1">
        <v>4106</v>
      </c>
      <c r="F4107" s="1">
        <v>15</v>
      </c>
      <c r="G4107" s="1" t="s">
        <v>5877</v>
      </c>
      <c r="H4107" s="1" t="s">
        <v>7065</v>
      </c>
      <c r="I4107" s="1">
        <v>13</v>
      </c>
      <c r="L4107" s="1">
        <v>2</v>
      </c>
      <c r="M4107" s="1" t="s">
        <v>14472</v>
      </c>
      <c r="N4107" s="1" t="s">
        <v>14473</v>
      </c>
      <c r="T4107" s="1" t="s">
        <v>15306</v>
      </c>
      <c r="U4107" s="1" t="s">
        <v>320</v>
      </c>
      <c r="V4107" s="1" t="s">
        <v>7378</v>
      </c>
      <c r="Y4107" s="1" t="s">
        <v>3970</v>
      </c>
      <c r="Z4107" s="1" t="s">
        <v>9561</v>
      </c>
      <c r="AC4107" s="1">
        <v>43</v>
      </c>
      <c r="AD4107" s="1" t="s">
        <v>353</v>
      </c>
      <c r="AE4107" s="1" t="s">
        <v>9797</v>
      </c>
    </row>
    <row r="4108" spans="1:73" ht="13.5" customHeight="1">
      <c r="A4108" s="4" t="str">
        <f t="shared" si="125"/>
        <v>1702_각남면_0151</v>
      </c>
      <c r="B4108" s="1">
        <v>1702</v>
      </c>
      <c r="C4108" s="1" t="s">
        <v>12741</v>
      </c>
      <c r="D4108" s="1" t="s">
        <v>12742</v>
      </c>
      <c r="E4108" s="1">
        <v>4107</v>
      </c>
      <c r="F4108" s="1">
        <v>15</v>
      </c>
      <c r="G4108" s="1" t="s">
        <v>5877</v>
      </c>
      <c r="H4108" s="1" t="s">
        <v>7065</v>
      </c>
      <c r="I4108" s="1">
        <v>13</v>
      </c>
      <c r="L4108" s="1">
        <v>2</v>
      </c>
      <c r="M4108" s="1" t="s">
        <v>14472</v>
      </c>
      <c r="N4108" s="1" t="s">
        <v>14473</v>
      </c>
      <c r="T4108" s="1" t="s">
        <v>15306</v>
      </c>
      <c r="U4108" s="1" t="s">
        <v>130</v>
      </c>
      <c r="V4108" s="1" t="s">
        <v>7309</v>
      </c>
      <c r="Y4108" s="1" t="s">
        <v>3399</v>
      </c>
      <c r="Z4108" s="1" t="s">
        <v>9526</v>
      </c>
      <c r="AC4108" s="1">
        <v>30</v>
      </c>
      <c r="AD4108" s="1" t="s">
        <v>78</v>
      </c>
      <c r="AE4108" s="1" t="s">
        <v>9767</v>
      </c>
    </row>
    <row r="4109" spans="1:73" ht="13.5" customHeight="1">
      <c r="A4109" s="4" t="str">
        <f t="shared" si="125"/>
        <v>1702_각남면_0151</v>
      </c>
      <c r="B4109" s="1">
        <v>1702</v>
      </c>
      <c r="C4109" s="1" t="s">
        <v>12741</v>
      </c>
      <c r="D4109" s="1" t="s">
        <v>12742</v>
      </c>
      <c r="E4109" s="1">
        <v>4108</v>
      </c>
      <c r="F4109" s="1">
        <v>15</v>
      </c>
      <c r="G4109" s="1" t="s">
        <v>5877</v>
      </c>
      <c r="H4109" s="1" t="s">
        <v>7065</v>
      </c>
      <c r="I4109" s="1">
        <v>13</v>
      </c>
      <c r="L4109" s="1">
        <v>2</v>
      </c>
      <c r="M4109" s="1" t="s">
        <v>14472</v>
      </c>
      <c r="N4109" s="1" t="s">
        <v>14473</v>
      </c>
      <c r="T4109" s="1" t="s">
        <v>15306</v>
      </c>
      <c r="U4109" s="1" t="s">
        <v>143</v>
      </c>
      <c r="V4109" s="1" t="s">
        <v>7311</v>
      </c>
      <c r="Y4109" s="1" t="s">
        <v>6158</v>
      </c>
      <c r="Z4109" s="1" t="s">
        <v>9527</v>
      </c>
      <c r="AC4109" s="1">
        <v>25</v>
      </c>
      <c r="AD4109" s="1" t="s">
        <v>125</v>
      </c>
      <c r="AE4109" s="1" t="s">
        <v>9771</v>
      </c>
    </row>
    <row r="4110" spans="1:73" ht="13.5" customHeight="1">
      <c r="A4110" s="4" t="str">
        <f t="shared" si="125"/>
        <v>1702_각남면_0151</v>
      </c>
      <c r="B4110" s="1">
        <v>1702</v>
      </c>
      <c r="C4110" s="1" t="s">
        <v>12741</v>
      </c>
      <c r="D4110" s="1" t="s">
        <v>12742</v>
      </c>
      <c r="E4110" s="1">
        <v>4109</v>
      </c>
      <c r="F4110" s="1">
        <v>15</v>
      </c>
      <c r="G4110" s="1" t="s">
        <v>5877</v>
      </c>
      <c r="H4110" s="1" t="s">
        <v>7065</v>
      </c>
      <c r="I4110" s="1">
        <v>13</v>
      </c>
      <c r="L4110" s="1">
        <v>2</v>
      </c>
      <c r="M4110" s="1" t="s">
        <v>14472</v>
      </c>
      <c r="N4110" s="1" t="s">
        <v>14473</v>
      </c>
      <c r="T4110" s="1" t="s">
        <v>15306</v>
      </c>
      <c r="U4110" s="1" t="s">
        <v>130</v>
      </c>
      <c r="V4110" s="1" t="s">
        <v>7309</v>
      </c>
      <c r="Y4110" s="1" t="s">
        <v>3317</v>
      </c>
      <c r="Z4110" s="1" t="s">
        <v>8650</v>
      </c>
      <c r="AC4110" s="1">
        <v>22</v>
      </c>
      <c r="AD4110" s="1" t="s">
        <v>465</v>
      </c>
      <c r="AE4110" s="1" t="s">
        <v>9802</v>
      </c>
    </row>
    <row r="4111" spans="1:73" ht="13.5" customHeight="1">
      <c r="A4111" s="4" t="str">
        <f t="shared" si="125"/>
        <v>1702_각남면_0151</v>
      </c>
      <c r="B4111" s="1">
        <v>1702</v>
      </c>
      <c r="C4111" s="1" t="s">
        <v>12741</v>
      </c>
      <c r="D4111" s="1" t="s">
        <v>12742</v>
      </c>
      <c r="E4111" s="1">
        <v>4110</v>
      </c>
      <c r="F4111" s="1">
        <v>15</v>
      </c>
      <c r="G4111" s="1" t="s">
        <v>5877</v>
      </c>
      <c r="H4111" s="1" t="s">
        <v>7065</v>
      </c>
      <c r="I4111" s="1">
        <v>13</v>
      </c>
      <c r="L4111" s="1">
        <v>2</v>
      </c>
      <c r="M4111" s="1" t="s">
        <v>14472</v>
      </c>
      <c r="N4111" s="1" t="s">
        <v>14473</v>
      </c>
      <c r="T4111" s="1" t="s">
        <v>15306</v>
      </c>
      <c r="U4111" s="1" t="s">
        <v>143</v>
      </c>
      <c r="V4111" s="1" t="s">
        <v>7311</v>
      </c>
      <c r="Y4111" s="1" t="s">
        <v>6250</v>
      </c>
      <c r="Z4111" s="1" t="s">
        <v>9562</v>
      </c>
      <c r="AC4111" s="1">
        <v>13</v>
      </c>
      <c r="AD4111" s="1" t="s">
        <v>717</v>
      </c>
      <c r="AE4111" s="1" t="s">
        <v>9812</v>
      </c>
    </row>
    <row r="4112" spans="1:73" ht="13.5" customHeight="1">
      <c r="A4112" s="4" t="str">
        <f t="shared" si="125"/>
        <v>1702_각남면_0151</v>
      </c>
      <c r="B4112" s="1">
        <v>1702</v>
      </c>
      <c r="C4112" s="1" t="s">
        <v>12741</v>
      </c>
      <c r="D4112" s="1" t="s">
        <v>12742</v>
      </c>
      <c r="E4112" s="1">
        <v>4111</v>
      </c>
      <c r="F4112" s="1">
        <v>15</v>
      </c>
      <c r="G4112" s="1" t="s">
        <v>5877</v>
      </c>
      <c r="H4112" s="1" t="s">
        <v>7065</v>
      </c>
      <c r="I4112" s="1">
        <v>13</v>
      </c>
      <c r="L4112" s="1">
        <v>2</v>
      </c>
      <c r="M4112" s="1" t="s">
        <v>14472</v>
      </c>
      <c r="N4112" s="1" t="s">
        <v>14473</v>
      </c>
      <c r="T4112" s="1" t="s">
        <v>15306</v>
      </c>
      <c r="U4112" s="1" t="s">
        <v>143</v>
      </c>
      <c r="V4112" s="1" t="s">
        <v>7311</v>
      </c>
      <c r="Y4112" s="1" t="s">
        <v>431</v>
      </c>
      <c r="Z4112" s="1" t="s">
        <v>7879</v>
      </c>
      <c r="AC4112" s="1">
        <v>10</v>
      </c>
      <c r="AD4112" s="1" t="s">
        <v>72</v>
      </c>
      <c r="AE4112" s="1" t="s">
        <v>9765</v>
      </c>
      <c r="AF4112" s="1" t="s">
        <v>1130</v>
      </c>
      <c r="AG4112" s="1" t="s">
        <v>9834</v>
      </c>
      <c r="AH4112" s="1" t="s">
        <v>360</v>
      </c>
      <c r="AI4112" s="1" t="s">
        <v>9928</v>
      </c>
    </row>
    <row r="4113" spans="1:73" ht="13.5" customHeight="1">
      <c r="A4113" s="4" t="str">
        <f t="shared" si="125"/>
        <v>1702_각남면_0151</v>
      </c>
      <c r="B4113" s="1">
        <v>1702</v>
      </c>
      <c r="C4113" s="1" t="s">
        <v>12741</v>
      </c>
      <c r="D4113" s="1" t="s">
        <v>12742</v>
      </c>
      <c r="E4113" s="1">
        <v>4112</v>
      </c>
      <c r="F4113" s="1">
        <v>15</v>
      </c>
      <c r="G4113" s="1" t="s">
        <v>5877</v>
      </c>
      <c r="H4113" s="1" t="s">
        <v>7065</v>
      </c>
      <c r="I4113" s="1">
        <v>13</v>
      </c>
      <c r="L4113" s="1">
        <v>3</v>
      </c>
      <c r="M4113" s="1" t="s">
        <v>14743</v>
      </c>
      <c r="N4113" s="1" t="s">
        <v>14744</v>
      </c>
      <c r="T4113" s="1" t="s">
        <v>14194</v>
      </c>
      <c r="U4113" s="1" t="s">
        <v>5902</v>
      </c>
      <c r="V4113" s="1" t="s">
        <v>7670</v>
      </c>
      <c r="W4113" s="1" t="s">
        <v>500</v>
      </c>
      <c r="X4113" s="1" t="s">
        <v>7765</v>
      </c>
      <c r="Y4113" s="1" t="s">
        <v>1193</v>
      </c>
      <c r="Z4113" s="1" t="s">
        <v>8671</v>
      </c>
      <c r="AC4113" s="1">
        <v>62</v>
      </c>
      <c r="AD4113" s="1" t="s">
        <v>99</v>
      </c>
      <c r="AE4113" s="1" t="s">
        <v>9768</v>
      </c>
      <c r="AJ4113" s="1" t="s">
        <v>17</v>
      </c>
      <c r="AK4113" s="1" t="s">
        <v>9936</v>
      </c>
      <c r="AL4113" s="1" t="s">
        <v>310</v>
      </c>
      <c r="AM4113" s="1" t="s">
        <v>9995</v>
      </c>
      <c r="AT4113" s="1" t="s">
        <v>189</v>
      </c>
      <c r="AU4113" s="1" t="s">
        <v>7414</v>
      </c>
      <c r="AV4113" s="1" t="s">
        <v>4497</v>
      </c>
      <c r="AW4113" s="1" t="s">
        <v>8995</v>
      </c>
      <c r="BG4113" s="1" t="s">
        <v>3166</v>
      </c>
      <c r="BH4113" s="1" t="s">
        <v>11110</v>
      </c>
      <c r="BI4113" s="1" t="s">
        <v>4904</v>
      </c>
      <c r="BJ4113" s="1" t="s">
        <v>9367</v>
      </c>
      <c r="BK4113" s="1" t="s">
        <v>299</v>
      </c>
      <c r="BL4113" s="1" t="s">
        <v>7347</v>
      </c>
      <c r="BM4113" s="1" t="s">
        <v>15501</v>
      </c>
      <c r="BN4113" s="1" t="s">
        <v>8977</v>
      </c>
      <c r="BO4113" s="1" t="s">
        <v>481</v>
      </c>
      <c r="BP4113" s="1" t="s">
        <v>7339</v>
      </c>
      <c r="BQ4113" s="1" t="s">
        <v>6251</v>
      </c>
      <c r="BR4113" s="1" t="s">
        <v>14038</v>
      </c>
      <c r="BS4113" s="1" t="s">
        <v>416</v>
      </c>
      <c r="BT4113" s="1" t="s">
        <v>8868</v>
      </c>
    </row>
    <row r="4114" spans="1:73" ht="13.5" customHeight="1">
      <c r="A4114" s="4" t="str">
        <f t="shared" si="125"/>
        <v>1702_각남면_0151</v>
      </c>
      <c r="B4114" s="1">
        <v>1702</v>
      </c>
      <c r="C4114" s="1" t="s">
        <v>12741</v>
      </c>
      <c r="D4114" s="1" t="s">
        <v>12742</v>
      </c>
      <c r="E4114" s="1">
        <v>4113</v>
      </c>
      <c r="F4114" s="1">
        <v>15</v>
      </c>
      <c r="G4114" s="1" t="s">
        <v>5877</v>
      </c>
      <c r="H4114" s="1" t="s">
        <v>7065</v>
      </c>
      <c r="I4114" s="1">
        <v>13</v>
      </c>
      <c r="L4114" s="1">
        <v>3</v>
      </c>
      <c r="M4114" s="1" t="s">
        <v>14743</v>
      </c>
      <c r="N4114" s="1" t="s">
        <v>14744</v>
      </c>
      <c r="S4114" s="1" t="s">
        <v>49</v>
      </c>
      <c r="T4114" s="1" t="s">
        <v>2878</v>
      </c>
      <c r="W4114" s="1" t="s">
        <v>487</v>
      </c>
      <c r="X4114" s="1" t="s">
        <v>7764</v>
      </c>
      <c r="Y4114" s="1" t="s">
        <v>88</v>
      </c>
      <c r="Z4114" s="1" t="s">
        <v>7814</v>
      </c>
      <c r="AC4114" s="1">
        <v>45</v>
      </c>
      <c r="AD4114" s="1" t="s">
        <v>203</v>
      </c>
      <c r="AE4114" s="1" t="s">
        <v>9782</v>
      </c>
      <c r="AF4114" s="1" t="s">
        <v>100</v>
      </c>
      <c r="AG4114" s="1" t="s">
        <v>9819</v>
      </c>
      <c r="AJ4114" s="1" t="s">
        <v>17</v>
      </c>
      <c r="AK4114" s="1" t="s">
        <v>9936</v>
      </c>
      <c r="AL4114" s="1" t="s">
        <v>120</v>
      </c>
      <c r="AM4114" s="1" t="s">
        <v>9894</v>
      </c>
      <c r="AT4114" s="1" t="s">
        <v>862</v>
      </c>
      <c r="AU4114" s="1" t="s">
        <v>7578</v>
      </c>
      <c r="AV4114" s="1" t="s">
        <v>6252</v>
      </c>
      <c r="AW4114" s="1" t="s">
        <v>10833</v>
      </c>
      <c r="BG4114" s="1" t="s">
        <v>189</v>
      </c>
      <c r="BH4114" s="1" t="s">
        <v>7414</v>
      </c>
      <c r="BI4114" s="1" t="s">
        <v>6253</v>
      </c>
      <c r="BJ4114" s="1" t="s">
        <v>11464</v>
      </c>
      <c r="BK4114" s="1" t="s">
        <v>4409</v>
      </c>
      <c r="BL4114" s="1" t="s">
        <v>11546</v>
      </c>
      <c r="BM4114" s="1" t="s">
        <v>4793</v>
      </c>
      <c r="BN4114" s="1" t="s">
        <v>11382</v>
      </c>
      <c r="BO4114" s="1" t="s">
        <v>1876</v>
      </c>
      <c r="BP4114" s="1" t="s">
        <v>10193</v>
      </c>
      <c r="BQ4114" s="1" t="s">
        <v>6254</v>
      </c>
      <c r="BR4114" s="1" t="s">
        <v>12575</v>
      </c>
      <c r="BS4114" s="1" t="s">
        <v>97</v>
      </c>
      <c r="BT4114" s="1" t="s">
        <v>9880</v>
      </c>
    </row>
    <row r="4115" spans="1:73" ht="13.5" customHeight="1">
      <c r="A4115" s="4" t="str">
        <f t="shared" si="125"/>
        <v>1702_각남면_0151</v>
      </c>
      <c r="B4115" s="1">
        <v>1702</v>
      </c>
      <c r="C4115" s="1" t="s">
        <v>12741</v>
      </c>
      <c r="D4115" s="1" t="s">
        <v>12742</v>
      </c>
      <c r="E4115" s="1">
        <v>4114</v>
      </c>
      <c r="F4115" s="1">
        <v>15</v>
      </c>
      <c r="G4115" s="1" t="s">
        <v>5877</v>
      </c>
      <c r="H4115" s="1" t="s">
        <v>7065</v>
      </c>
      <c r="I4115" s="1">
        <v>13</v>
      </c>
      <c r="L4115" s="1">
        <v>3</v>
      </c>
      <c r="M4115" s="1" t="s">
        <v>14743</v>
      </c>
      <c r="N4115" s="1" t="s">
        <v>14744</v>
      </c>
      <c r="S4115" s="1" t="s">
        <v>280</v>
      </c>
      <c r="T4115" s="1" t="s">
        <v>7228</v>
      </c>
      <c r="W4115" s="1" t="s">
        <v>148</v>
      </c>
      <c r="X4115" s="1" t="s">
        <v>11263</v>
      </c>
      <c r="Y4115" s="1" t="s">
        <v>88</v>
      </c>
      <c r="Z4115" s="1" t="s">
        <v>7814</v>
      </c>
      <c r="AC4115" s="1">
        <v>81</v>
      </c>
      <c r="AD4115" s="1" t="s">
        <v>246</v>
      </c>
      <c r="AE4115" s="1" t="s">
        <v>9786</v>
      </c>
      <c r="AF4115" s="1" t="s">
        <v>100</v>
      </c>
      <c r="AG4115" s="1" t="s">
        <v>9819</v>
      </c>
    </row>
    <row r="4116" spans="1:73" ht="13.5" customHeight="1">
      <c r="A4116" s="4" t="str">
        <f t="shared" si="125"/>
        <v>1702_각남면_0151</v>
      </c>
      <c r="B4116" s="1">
        <v>1702</v>
      </c>
      <c r="C4116" s="1" t="s">
        <v>12741</v>
      </c>
      <c r="D4116" s="1" t="s">
        <v>12742</v>
      </c>
      <c r="E4116" s="1">
        <v>4115</v>
      </c>
      <c r="F4116" s="1">
        <v>15</v>
      </c>
      <c r="G4116" s="1" t="s">
        <v>5877</v>
      </c>
      <c r="H4116" s="1" t="s">
        <v>7065</v>
      </c>
      <c r="I4116" s="1">
        <v>13</v>
      </c>
      <c r="L4116" s="1">
        <v>4</v>
      </c>
      <c r="M4116" s="1" t="s">
        <v>14992</v>
      </c>
      <c r="N4116" s="1" t="s">
        <v>14993</v>
      </c>
      <c r="T4116" s="1" t="s">
        <v>14194</v>
      </c>
      <c r="U4116" s="1" t="s">
        <v>6255</v>
      </c>
      <c r="V4116" s="1" t="s">
        <v>12876</v>
      </c>
      <c r="W4116" s="1" t="s">
        <v>76</v>
      </c>
      <c r="X4116" s="1" t="s">
        <v>12974</v>
      </c>
      <c r="Y4116" s="1" t="s">
        <v>15795</v>
      </c>
      <c r="Z4116" s="1" t="s">
        <v>9563</v>
      </c>
      <c r="AC4116" s="1">
        <v>79</v>
      </c>
      <c r="AD4116" s="1" t="s">
        <v>493</v>
      </c>
      <c r="AE4116" s="1" t="s">
        <v>9804</v>
      </c>
      <c r="AJ4116" s="1" t="s">
        <v>17</v>
      </c>
      <c r="AK4116" s="1" t="s">
        <v>9936</v>
      </c>
      <c r="AL4116" s="1" t="s">
        <v>79</v>
      </c>
      <c r="AM4116" s="1" t="s">
        <v>13206</v>
      </c>
      <c r="AT4116" s="1" t="s">
        <v>82</v>
      </c>
      <c r="AU4116" s="1" t="s">
        <v>10261</v>
      </c>
      <c r="AV4116" s="1" t="s">
        <v>2784</v>
      </c>
      <c r="AW4116" s="1" t="s">
        <v>8185</v>
      </c>
      <c r="BG4116" s="1" t="s">
        <v>6256</v>
      </c>
      <c r="BH4116" s="1" t="s">
        <v>11111</v>
      </c>
      <c r="BI4116" s="1" t="s">
        <v>5351</v>
      </c>
      <c r="BJ4116" s="1" t="s">
        <v>11465</v>
      </c>
      <c r="BK4116" s="1" t="s">
        <v>189</v>
      </c>
      <c r="BL4116" s="1" t="s">
        <v>7414</v>
      </c>
      <c r="BM4116" s="1" t="s">
        <v>6257</v>
      </c>
      <c r="BN4116" s="1" t="s">
        <v>11933</v>
      </c>
      <c r="BO4116" s="1" t="s">
        <v>46</v>
      </c>
      <c r="BP4116" s="1" t="s">
        <v>7417</v>
      </c>
      <c r="BQ4116" s="1" t="s">
        <v>6258</v>
      </c>
      <c r="BR4116" s="1" t="s">
        <v>12576</v>
      </c>
      <c r="BS4116" s="1" t="s">
        <v>6259</v>
      </c>
      <c r="BT4116" s="1" t="s">
        <v>12688</v>
      </c>
    </row>
    <row r="4117" spans="1:73" ht="13.5" customHeight="1">
      <c r="A4117" s="4" t="str">
        <f t="shared" si="125"/>
        <v>1702_각남면_0151</v>
      </c>
      <c r="B4117" s="1">
        <v>1702</v>
      </c>
      <c r="C4117" s="1" t="s">
        <v>12741</v>
      </c>
      <c r="D4117" s="1" t="s">
        <v>12742</v>
      </c>
      <c r="E4117" s="1">
        <v>4116</v>
      </c>
      <c r="F4117" s="1">
        <v>15</v>
      </c>
      <c r="G4117" s="1" t="s">
        <v>5877</v>
      </c>
      <c r="H4117" s="1" t="s">
        <v>7065</v>
      </c>
      <c r="I4117" s="1">
        <v>13</v>
      </c>
      <c r="L4117" s="1">
        <v>4</v>
      </c>
      <c r="M4117" s="1" t="s">
        <v>14992</v>
      </c>
      <c r="N4117" s="1" t="s">
        <v>14993</v>
      </c>
      <c r="S4117" s="1" t="s">
        <v>1048</v>
      </c>
      <c r="T4117" s="1" t="s">
        <v>7242</v>
      </c>
      <c r="U4117" s="1" t="s">
        <v>6260</v>
      </c>
      <c r="V4117" s="1" t="s">
        <v>7690</v>
      </c>
      <c r="Y4117" s="1" t="s">
        <v>1358</v>
      </c>
      <c r="Z4117" s="1" t="s">
        <v>7135</v>
      </c>
      <c r="AC4117" s="1">
        <v>47</v>
      </c>
      <c r="AD4117" s="1" t="s">
        <v>575</v>
      </c>
      <c r="AE4117" s="1" t="s">
        <v>9807</v>
      </c>
      <c r="AG4117" s="1" t="s">
        <v>13188</v>
      </c>
      <c r="AN4117" s="1" t="s">
        <v>456</v>
      </c>
      <c r="AO4117" s="1" t="s">
        <v>7287</v>
      </c>
      <c r="AP4117" s="1" t="s">
        <v>189</v>
      </c>
      <c r="AQ4117" s="1" t="s">
        <v>7414</v>
      </c>
      <c r="AR4117" s="1" t="s">
        <v>6261</v>
      </c>
      <c r="AS4117" s="1" t="s">
        <v>10166</v>
      </c>
    </row>
    <row r="4118" spans="1:73" ht="13.5" customHeight="1">
      <c r="A4118" s="4" t="str">
        <f t="shared" ref="A4118:A4160" si="126">HYPERLINK("http://kyu.snu.ac.kr/sdhj/index.jsp?type=hj/GK14658_00IH_0001_0152.jpg","1702_각남면_0152")</f>
        <v>1702_각남면_0152</v>
      </c>
      <c r="B4118" s="1">
        <v>1702</v>
      </c>
      <c r="C4118" s="1" t="s">
        <v>12741</v>
      </c>
      <c r="D4118" s="1" t="s">
        <v>12742</v>
      </c>
      <c r="E4118" s="1">
        <v>4117</v>
      </c>
      <c r="F4118" s="1">
        <v>15</v>
      </c>
      <c r="G4118" s="1" t="s">
        <v>5877</v>
      </c>
      <c r="H4118" s="1" t="s">
        <v>7065</v>
      </c>
      <c r="I4118" s="1">
        <v>13</v>
      </c>
      <c r="L4118" s="1">
        <v>4</v>
      </c>
      <c r="M4118" s="1" t="s">
        <v>14992</v>
      </c>
      <c r="N4118" s="1" t="s">
        <v>14993</v>
      </c>
      <c r="S4118" s="1" t="s">
        <v>64</v>
      </c>
      <c r="T4118" s="1" t="s">
        <v>7221</v>
      </c>
      <c r="U4118" s="1" t="s">
        <v>50</v>
      </c>
      <c r="V4118" s="1" t="s">
        <v>7304</v>
      </c>
      <c r="Y4118" s="1" t="s">
        <v>3965</v>
      </c>
      <c r="Z4118" s="1" t="s">
        <v>8843</v>
      </c>
      <c r="AC4118" s="1">
        <v>35</v>
      </c>
      <c r="AD4118" s="1" t="s">
        <v>135</v>
      </c>
      <c r="AE4118" s="1" t="s">
        <v>9773</v>
      </c>
      <c r="AF4118" s="1" t="s">
        <v>373</v>
      </c>
      <c r="AG4118" s="1" t="s">
        <v>9827</v>
      </c>
      <c r="AN4118" s="1" t="s">
        <v>456</v>
      </c>
      <c r="AO4118" s="1" t="s">
        <v>7287</v>
      </c>
      <c r="AP4118" s="1" t="s">
        <v>1757</v>
      </c>
      <c r="AQ4118" s="1" t="s">
        <v>10065</v>
      </c>
      <c r="AR4118" s="1" t="s">
        <v>2969</v>
      </c>
      <c r="AS4118" s="1" t="s">
        <v>10094</v>
      </c>
    </row>
    <row r="4119" spans="1:73" ht="13.5" customHeight="1">
      <c r="A4119" s="4" t="str">
        <f t="shared" si="126"/>
        <v>1702_각남면_0152</v>
      </c>
      <c r="B4119" s="1">
        <v>1702</v>
      </c>
      <c r="C4119" s="1" t="s">
        <v>12741</v>
      </c>
      <c r="D4119" s="1" t="s">
        <v>12742</v>
      </c>
      <c r="E4119" s="1">
        <v>4118</v>
      </c>
      <c r="F4119" s="1">
        <v>15</v>
      </c>
      <c r="G4119" s="1" t="s">
        <v>5877</v>
      </c>
      <c r="H4119" s="1" t="s">
        <v>7065</v>
      </c>
      <c r="I4119" s="1">
        <v>13</v>
      </c>
      <c r="L4119" s="1">
        <v>5</v>
      </c>
      <c r="M4119" s="1" t="s">
        <v>15229</v>
      </c>
      <c r="N4119" s="1" t="s">
        <v>15230</v>
      </c>
      <c r="O4119" s="1" t="s">
        <v>602</v>
      </c>
      <c r="P4119" s="1" t="s">
        <v>12806</v>
      </c>
      <c r="T4119" s="1" t="s">
        <v>14194</v>
      </c>
      <c r="U4119" s="1" t="s">
        <v>5312</v>
      </c>
      <c r="V4119" s="1" t="s">
        <v>7638</v>
      </c>
      <c r="W4119" s="1" t="s">
        <v>38</v>
      </c>
      <c r="X4119" s="1" t="s">
        <v>7748</v>
      </c>
      <c r="Y4119" s="1" t="s">
        <v>6262</v>
      </c>
      <c r="Z4119" s="1" t="s">
        <v>9564</v>
      </c>
      <c r="AC4119" s="1">
        <v>39</v>
      </c>
      <c r="AD4119" s="1" t="s">
        <v>803</v>
      </c>
      <c r="AE4119" s="1" t="s">
        <v>9815</v>
      </c>
      <c r="AJ4119" s="1" t="s">
        <v>17</v>
      </c>
      <c r="AK4119" s="1" t="s">
        <v>9936</v>
      </c>
      <c r="AL4119" s="1" t="s">
        <v>6263</v>
      </c>
      <c r="AM4119" s="1" t="s">
        <v>10042</v>
      </c>
      <c r="AT4119" s="1" t="s">
        <v>187</v>
      </c>
      <c r="AU4119" s="1" t="s">
        <v>10063</v>
      </c>
      <c r="AV4119" s="1" t="s">
        <v>3584</v>
      </c>
      <c r="AW4119" s="1" t="s">
        <v>10575</v>
      </c>
      <c r="BG4119" s="1" t="s">
        <v>6264</v>
      </c>
      <c r="BH4119" s="1" t="s">
        <v>11112</v>
      </c>
      <c r="BI4119" s="1" t="s">
        <v>6265</v>
      </c>
      <c r="BJ4119" s="1" t="s">
        <v>11466</v>
      </c>
      <c r="BK4119" s="1" t="s">
        <v>6266</v>
      </c>
      <c r="BL4119" s="1" t="s">
        <v>11578</v>
      </c>
      <c r="BM4119" s="1" t="s">
        <v>6267</v>
      </c>
      <c r="BN4119" s="1" t="s">
        <v>11934</v>
      </c>
      <c r="BO4119" s="1" t="s">
        <v>207</v>
      </c>
      <c r="BP4119" s="1" t="s">
        <v>10187</v>
      </c>
      <c r="BQ4119" s="1" t="s">
        <v>6268</v>
      </c>
      <c r="BR4119" s="1" t="s">
        <v>12577</v>
      </c>
      <c r="BS4119" s="1" t="s">
        <v>597</v>
      </c>
      <c r="BT4119" s="1" t="s">
        <v>10004</v>
      </c>
      <c r="BU4119" s="1" t="s">
        <v>16135</v>
      </c>
    </row>
    <row r="4120" spans="1:73" ht="13.5" customHeight="1">
      <c r="A4120" s="4" t="str">
        <f t="shared" si="126"/>
        <v>1702_각남면_0152</v>
      </c>
      <c r="B4120" s="1">
        <v>1702</v>
      </c>
      <c r="C4120" s="1" t="s">
        <v>12741</v>
      </c>
      <c r="D4120" s="1" t="s">
        <v>12742</v>
      </c>
      <c r="E4120" s="1">
        <v>4119</v>
      </c>
      <c r="F4120" s="1">
        <v>15</v>
      </c>
      <c r="G4120" s="1" t="s">
        <v>5877</v>
      </c>
      <c r="H4120" s="1" t="s">
        <v>7065</v>
      </c>
      <c r="I4120" s="1">
        <v>13</v>
      </c>
      <c r="L4120" s="1">
        <v>5</v>
      </c>
      <c r="M4120" s="1" t="s">
        <v>15229</v>
      </c>
      <c r="N4120" s="1" t="s">
        <v>15230</v>
      </c>
      <c r="S4120" s="1" t="s">
        <v>49</v>
      </c>
      <c r="T4120" s="1" t="s">
        <v>2878</v>
      </c>
      <c r="W4120" s="1" t="s">
        <v>1049</v>
      </c>
      <c r="X4120" s="1" t="s">
        <v>7774</v>
      </c>
      <c r="Y4120" s="1" t="s">
        <v>88</v>
      </c>
      <c r="Z4120" s="1" t="s">
        <v>7814</v>
      </c>
      <c r="AC4120" s="1">
        <v>27</v>
      </c>
      <c r="AD4120" s="1" t="s">
        <v>483</v>
      </c>
      <c r="AE4120" s="1" t="s">
        <v>9497</v>
      </c>
      <c r="AJ4120" s="1" t="s">
        <v>17</v>
      </c>
      <c r="AK4120" s="1" t="s">
        <v>9936</v>
      </c>
      <c r="AL4120" s="1" t="s">
        <v>597</v>
      </c>
      <c r="AM4120" s="1" t="s">
        <v>10004</v>
      </c>
      <c r="AT4120" s="1" t="s">
        <v>187</v>
      </c>
      <c r="AU4120" s="1" t="s">
        <v>10063</v>
      </c>
      <c r="AV4120" s="1" t="s">
        <v>6269</v>
      </c>
      <c r="AW4120" s="1" t="s">
        <v>7953</v>
      </c>
      <c r="BG4120" s="1" t="s">
        <v>189</v>
      </c>
      <c r="BH4120" s="1" t="s">
        <v>7414</v>
      </c>
      <c r="BI4120" s="1" t="s">
        <v>3871</v>
      </c>
      <c r="BJ4120" s="1" t="s">
        <v>10601</v>
      </c>
      <c r="BK4120" s="1" t="s">
        <v>194</v>
      </c>
      <c r="BL4120" s="1" t="s">
        <v>7558</v>
      </c>
      <c r="BM4120" s="1" t="s">
        <v>3571</v>
      </c>
      <c r="BN4120" s="1" t="s">
        <v>8707</v>
      </c>
      <c r="BO4120" s="1" t="s">
        <v>685</v>
      </c>
      <c r="BP4120" s="1" t="s">
        <v>13520</v>
      </c>
      <c r="BQ4120" s="1" t="s">
        <v>6270</v>
      </c>
      <c r="BR4120" s="1" t="s">
        <v>13943</v>
      </c>
      <c r="BS4120" s="1" t="s">
        <v>1062</v>
      </c>
      <c r="BT4120" s="1" t="s">
        <v>10031</v>
      </c>
    </row>
    <row r="4121" spans="1:73" ht="13.5" customHeight="1">
      <c r="A4121" s="4" t="str">
        <f t="shared" si="126"/>
        <v>1702_각남면_0152</v>
      </c>
      <c r="B4121" s="1">
        <v>1702</v>
      </c>
      <c r="C4121" s="1" t="s">
        <v>12741</v>
      </c>
      <c r="D4121" s="1" t="s">
        <v>12742</v>
      </c>
      <c r="E4121" s="1">
        <v>4120</v>
      </c>
      <c r="F4121" s="1">
        <v>15</v>
      </c>
      <c r="G4121" s="1" t="s">
        <v>5877</v>
      </c>
      <c r="H4121" s="1" t="s">
        <v>7065</v>
      </c>
      <c r="I4121" s="1">
        <v>14</v>
      </c>
      <c r="J4121" s="1" t="s">
        <v>6271</v>
      </c>
      <c r="K4121" s="1" t="s">
        <v>7170</v>
      </c>
      <c r="L4121" s="1">
        <v>1</v>
      </c>
      <c r="M4121" s="1" t="s">
        <v>6271</v>
      </c>
      <c r="N4121" s="1" t="s">
        <v>7170</v>
      </c>
      <c r="T4121" s="1" t="s">
        <v>14194</v>
      </c>
      <c r="U4121" s="1" t="s">
        <v>6272</v>
      </c>
      <c r="V4121" s="1" t="s">
        <v>7691</v>
      </c>
      <c r="W4121" s="1" t="s">
        <v>166</v>
      </c>
      <c r="X4121" s="1" t="s">
        <v>7754</v>
      </c>
      <c r="Y4121" s="1" t="s">
        <v>6273</v>
      </c>
      <c r="Z4121" s="1" t="s">
        <v>9565</v>
      </c>
      <c r="AC4121" s="1">
        <v>56</v>
      </c>
      <c r="AD4121" s="1" t="s">
        <v>611</v>
      </c>
      <c r="AE4121" s="1" t="s">
        <v>9539</v>
      </c>
      <c r="AJ4121" s="1" t="s">
        <v>17</v>
      </c>
      <c r="AK4121" s="1" t="s">
        <v>9936</v>
      </c>
      <c r="AL4121" s="1" t="s">
        <v>97</v>
      </c>
      <c r="AM4121" s="1" t="s">
        <v>9880</v>
      </c>
      <c r="AT4121" s="1" t="s">
        <v>1630</v>
      </c>
      <c r="AU4121" s="1" t="s">
        <v>7701</v>
      </c>
      <c r="AV4121" s="1" t="s">
        <v>6197</v>
      </c>
      <c r="AW4121" s="1" t="s">
        <v>9590</v>
      </c>
      <c r="BG4121" s="1" t="s">
        <v>299</v>
      </c>
      <c r="BH4121" s="1" t="s">
        <v>7347</v>
      </c>
      <c r="BI4121" s="1" t="s">
        <v>1316</v>
      </c>
      <c r="BJ4121" s="1" t="s">
        <v>10589</v>
      </c>
      <c r="BK4121" s="1" t="s">
        <v>95</v>
      </c>
      <c r="BL4121" s="1" t="s">
        <v>10190</v>
      </c>
      <c r="BM4121" s="1" t="s">
        <v>15820</v>
      </c>
      <c r="BN4121" s="1" t="s">
        <v>13542</v>
      </c>
      <c r="BO4121" s="1" t="s">
        <v>95</v>
      </c>
      <c r="BP4121" s="1" t="s">
        <v>10190</v>
      </c>
      <c r="BQ4121" s="1" t="s">
        <v>6274</v>
      </c>
      <c r="BR4121" s="1" t="s">
        <v>12578</v>
      </c>
      <c r="BS4121" s="1" t="s">
        <v>149</v>
      </c>
      <c r="BT4121" s="1" t="s">
        <v>9962</v>
      </c>
    </row>
    <row r="4122" spans="1:73" ht="13.5" customHeight="1">
      <c r="A4122" s="4" t="str">
        <f t="shared" si="126"/>
        <v>1702_각남면_0152</v>
      </c>
      <c r="B4122" s="1">
        <v>1702</v>
      </c>
      <c r="C4122" s="1" t="s">
        <v>12741</v>
      </c>
      <c r="D4122" s="1" t="s">
        <v>12742</v>
      </c>
      <c r="E4122" s="1">
        <v>4121</v>
      </c>
      <c r="F4122" s="1">
        <v>15</v>
      </c>
      <c r="G4122" s="1" t="s">
        <v>5877</v>
      </c>
      <c r="H4122" s="1" t="s">
        <v>7065</v>
      </c>
      <c r="I4122" s="1">
        <v>14</v>
      </c>
      <c r="L4122" s="1">
        <v>1</v>
      </c>
      <c r="M4122" s="1" t="s">
        <v>6271</v>
      </c>
      <c r="N4122" s="1" t="s">
        <v>7170</v>
      </c>
      <c r="S4122" s="1" t="s">
        <v>49</v>
      </c>
      <c r="T4122" s="1" t="s">
        <v>2878</v>
      </c>
      <c r="W4122" s="1" t="s">
        <v>608</v>
      </c>
      <c r="X4122" s="1" t="s">
        <v>7768</v>
      </c>
      <c r="Y4122" s="1" t="s">
        <v>88</v>
      </c>
      <c r="Z4122" s="1" t="s">
        <v>7814</v>
      </c>
      <c r="AF4122" s="1" t="s">
        <v>239</v>
      </c>
      <c r="AG4122" s="1" t="s">
        <v>9824</v>
      </c>
    </row>
    <row r="4123" spans="1:73" ht="13.5" customHeight="1">
      <c r="A4123" s="4" t="str">
        <f t="shared" si="126"/>
        <v>1702_각남면_0152</v>
      </c>
      <c r="B4123" s="1">
        <v>1702</v>
      </c>
      <c r="C4123" s="1" t="s">
        <v>12741</v>
      </c>
      <c r="D4123" s="1" t="s">
        <v>12742</v>
      </c>
      <c r="E4123" s="1">
        <v>4122</v>
      </c>
      <c r="F4123" s="1">
        <v>15</v>
      </c>
      <c r="G4123" s="1" t="s">
        <v>5877</v>
      </c>
      <c r="H4123" s="1" t="s">
        <v>7065</v>
      </c>
      <c r="I4123" s="1">
        <v>14</v>
      </c>
      <c r="L4123" s="1">
        <v>1</v>
      </c>
      <c r="M4123" s="1" t="s">
        <v>6271</v>
      </c>
      <c r="N4123" s="1" t="s">
        <v>7170</v>
      </c>
      <c r="S4123" s="1" t="s">
        <v>68</v>
      </c>
      <c r="T4123" s="1" t="s">
        <v>7222</v>
      </c>
      <c r="U4123" s="1" t="s">
        <v>1153</v>
      </c>
      <c r="V4123" s="1" t="s">
        <v>7383</v>
      </c>
      <c r="Y4123" s="1" t="s">
        <v>778</v>
      </c>
      <c r="Z4123" s="1" t="s">
        <v>7968</v>
      </c>
      <c r="AC4123" s="1">
        <v>21</v>
      </c>
      <c r="AD4123" s="1" t="s">
        <v>246</v>
      </c>
      <c r="AE4123" s="1" t="s">
        <v>9786</v>
      </c>
    </row>
    <row r="4124" spans="1:73" ht="13.5" customHeight="1">
      <c r="A4124" s="4" t="str">
        <f t="shared" si="126"/>
        <v>1702_각남면_0152</v>
      </c>
      <c r="B4124" s="1">
        <v>1702</v>
      </c>
      <c r="C4124" s="1" t="s">
        <v>12741</v>
      </c>
      <c r="D4124" s="1" t="s">
        <v>12742</v>
      </c>
      <c r="E4124" s="1">
        <v>4123</v>
      </c>
      <c r="F4124" s="1">
        <v>15</v>
      </c>
      <c r="G4124" s="1" t="s">
        <v>5877</v>
      </c>
      <c r="H4124" s="1" t="s">
        <v>7065</v>
      </c>
      <c r="I4124" s="1">
        <v>14</v>
      </c>
      <c r="L4124" s="1">
        <v>1</v>
      </c>
      <c r="M4124" s="1" t="s">
        <v>6271</v>
      </c>
      <c r="N4124" s="1" t="s">
        <v>7170</v>
      </c>
      <c r="T4124" s="1" t="s">
        <v>15306</v>
      </c>
      <c r="U4124" s="1" t="s">
        <v>130</v>
      </c>
      <c r="V4124" s="1" t="s">
        <v>7309</v>
      </c>
      <c r="Y4124" s="1" t="s">
        <v>6275</v>
      </c>
      <c r="Z4124" s="1" t="s">
        <v>9566</v>
      </c>
      <c r="AC4124" s="1">
        <v>22</v>
      </c>
      <c r="AD4124" s="1" t="s">
        <v>465</v>
      </c>
      <c r="AE4124" s="1" t="s">
        <v>9802</v>
      </c>
      <c r="AF4124" s="1" t="s">
        <v>146</v>
      </c>
      <c r="AG4124" s="1" t="s">
        <v>9822</v>
      </c>
      <c r="AH4124" s="1" t="s">
        <v>1015</v>
      </c>
      <c r="AI4124" s="1" t="s">
        <v>9970</v>
      </c>
    </row>
    <row r="4125" spans="1:73" ht="13.5" customHeight="1">
      <c r="A4125" s="4" t="str">
        <f t="shared" si="126"/>
        <v>1702_각남면_0152</v>
      </c>
      <c r="B4125" s="1">
        <v>1702</v>
      </c>
      <c r="C4125" s="1" t="s">
        <v>12741</v>
      </c>
      <c r="D4125" s="1" t="s">
        <v>12742</v>
      </c>
      <c r="E4125" s="1">
        <v>4124</v>
      </c>
      <c r="F4125" s="1">
        <v>15</v>
      </c>
      <c r="G4125" s="1" t="s">
        <v>5877</v>
      </c>
      <c r="H4125" s="1" t="s">
        <v>7065</v>
      </c>
      <c r="I4125" s="1">
        <v>14</v>
      </c>
      <c r="L4125" s="1">
        <v>1</v>
      </c>
      <c r="M4125" s="1" t="s">
        <v>6271</v>
      </c>
      <c r="N4125" s="1" t="s">
        <v>7170</v>
      </c>
      <c r="S4125" s="1" t="s">
        <v>117</v>
      </c>
      <c r="T4125" s="1" t="s">
        <v>7223</v>
      </c>
      <c r="W4125" s="1" t="s">
        <v>166</v>
      </c>
      <c r="X4125" s="1" t="s">
        <v>7754</v>
      </c>
      <c r="Y4125" s="1" t="s">
        <v>88</v>
      </c>
      <c r="Z4125" s="1" t="s">
        <v>7814</v>
      </c>
      <c r="AC4125" s="1">
        <v>17</v>
      </c>
      <c r="AD4125" s="1" t="s">
        <v>312</v>
      </c>
      <c r="AE4125" s="1" t="s">
        <v>7338</v>
      </c>
      <c r="AF4125" s="1" t="s">
        <v>100</v>
      </c>
      <c r="AG4125" s="1" t="s">
        <v>9819</v>
      </c>
    </row>
    <row r="4126" spans="1:73" ht="13.5" customHeight="1">
      <c r="A4126" s="4" t="str">
        <f t="shared" si="126"/>
        <v>1702_각남면_0152</v>
      </c>
      <c r="B4126" s="1">
        <v>1702</v>
      </c>
      <c r="C4126" s="1" t="s">
        <v>12741</v>
      </c>
      <c r="D4126" s="1" t="s">
        <v>12742</v>
      </c>
      <c r="E4126" s="1">
        <v>4125</v>
      </c>
      <c r="F4126" s="1">
        <v>15</v>
      </c>
      <c r="G4126" s="1" t="s">
        <v>5877</v>
      </c>
      <c r="H4126" s="1" t="s">
        <v>7065</v>
      </c>
      <c r="I4126" s="1">
        <v>14</v>
      </c>
      <c r="L4126" s="1">
        <v>2</v>
      </c>
      <c r="M4126" s="1" t="s">
        <v>14474</v>
      </c>
      <c r="N4126" s="1" t="s">
        <v>14475</v>
      </c>
      <c r="O4126" s="1" t="s">
        <v>6</v>
      </c>
      <c r="P4126" s="1" t="s">
        <v>7189</v>
      </c>
      <c r="T4126" s="1" t="s">
        <v>14194</v>
      </c>
      <c r="U4126" s="1" t="s">
        <v>6276</v>
      </c>
      <c r="V4126" s="1" t="s">
        <v>12893</v>
      </c>
      <c r="W4126" s="1" t="s">
        <v>76</v>
      </c>
      <c r="X4126" s="1" t="s">
        <v>12974</v>
      </c>
      <c r="Y4126" s="1" t="s">
        <v>6277</v>
      </c>
      <c r="Z4126" s="1" t="s">
        <v>9567</v>
      </c>
      <c r="AC4126" s="1">
        <v>48</v>
      </c>
      <c r="AD4126" s="1" t="s">
        <v>664</v>
      </c>
      <c r="AE4126" s="1" t="s">
        <v>9811</v>
      </c>
      <c r="AJ4126" s="1" t="s">
        <v>17</v>
      </c>
      <c r="AK4126" s="1" t="s">
        <v>9936</v>
      </c>
      <c r="AL4126" s="1" t="s">
        <v>79</v>
      </c>
      <c r="AM4126" s="1" t="s">
        <v>13206</v>
      </c>
      <c r="AT4126" s="1" t="s">
        <v>46</v>
      </c>
      <c r="AU4126" s="1" t="s">
        <v>7417</v>
      </c>
      <c r="AV4126" s="1" t="s">
        <v>555</v>
      </c>
      <c r="AW4126" s="1" t="s">
        <v>8173</v>
      </c>
      <c r="BG4126" s="1" t="s">
        <v>46</v>
      </c>
      <c r="BH4126" s="1" t="s">
        <v>7417</v>
      </c>
      <c r="BI4126" s="1" t="s">
        <v>1960</v>
      </c>
      <c r="BJ4126" s="1" t="s">
        <v>9415</v>
      </c>
      <c r="BK4126" s="1" t="s">
        <v>46</v>
      </c>
      <c r="BL4126" s="1" t="s">
        <v>7417</v>
      </c>
      <c r="BM4126" s="1" t="s">
        <v>6278</v>
      </c>
      <c r="BN4126" s="1" t="s">
        <v>11935</v>
      </c>
      <c r="BQ4126" s="1" t="s">
        <v>6279</v>
      </c>
      <c r="BR4126" s="1" t="s">
        <v>12579</v>
      </c>
      <c r="BS4126" s="1" t="s">
        <v>401</v>
      </c>
      <c r="BT4126" s="1" t="s">
        <v>9996</v>
      </c>
    </row>
    <row r="4127" spans="1:73" ht="13.5" customHeight="1">
      <c r="A4127" s="4" t="str">
        <f t="shared" si="126"/>
        <v>1702_각남면_0152</v>
      </c>
      <c r="B4127" s="1">
        <v>1702</v>
      </c>
      <c r="C4127" s="1" t="s">
        <v>12741</v>
      </c>
      <c r="D4127" s="1" t="s">
        <v>12742</v>
      </c>
      <c r="E4127" s="1">
        <v>4126</v>
      </c>
      <c r="F4127" s="1">
        <v>15</v>
      </c>
      <c r="G4127" s="1" t="s">
        <v>5877</v>
      </c>
      <c r="H4127" s="1" t="s">
        <v>7065</v>
      </c>
      <c r="I4127" s="1">
        <v>14</v>
      </c>
      <c r="L4127" s="1">
        <v>2</v>
      </c>
      <c r="M4127" s="1" t="s">
        <v>14474</v>
      </c>
      <c r="N4127" s="1" t="s">
        <v>14475</v>
      </c>
      <c r="S4127" s="1" t="s">
        <v>68</v>
      </c>
      <c r="T4127" s="1" t="s">
        <v>7222</v>
      </c>
      <c r="U4127" s="1" t="s">
        <v>476</v>
      </c>
      <c r="V4127" s="1" t="s">
        <v>7338</v>
      </c>
      <c r="Y4127" s="1" t="s">
        <v>1747</v>
      </c>
      <c r="Z4127" s="1" t="s">
        <v>8233</v>
      </c>
      <c r="AC4127" s="1">
        <v>11</v>
      </c>
      <c r="AD4127" s="1" t="s">
        <v>495</v>
      </c>
      <c r="AE4127" s="1" t="s">
        <v>9805</v>
      </c>
    </row>
    <row r="4128" spans="1:73" ht="13.5" customHeight="1">
      <c r="A4128" s="4" t="str">
        <f t="shared" si="126"/>
        <v>1702_각남면_0152</v>
      </c>
      <c r="B4128" s="1">
        <v>1702</v>
      </c>
      <c r="C4128" s="1" t="s">
        <v>12741</v>
      </c>
      <c r="D4128" s="1" t="s">
        <v>12742</v>
      </c>
      <c r="E4128" s="1">
        <v>4127</v>
      </c>
      <c r="F4128" s="1">
        <v>15</v>
      </c>
      <c r="G4128" s="1" t="s">
        <v>5877</v>
      </c>
      <c r="H4128" s="1" t="s">
        <v>7065</v>
      </c>
      <c r="I4128" s="1">
        <v>14</v>
      </c>
      <c r="L4128" s="1">
        <v>3</v>
      </c>
      <c r="M4128" s="1" t="s">
        <v>14745</v>
      </c>
      <c r="N4128" s="1" t="s">
        <v>15303</v>
      </c>
      <c r="O4128" s="1" t="s">
        <v>6</v>
      </c>
      <c r="P4128" s="1" t="s">
        <v>7189</v>
      </c>
      <c r="T4128" s="1" t="s">
        <v>14194</v>
      </c>
      <c r="U4128" s="1" t="s">
        <v>6280</v>
      </c>
      <c r="V4128" s="1" t="s">
        <v>7692</v>
      </c>
      <c r="W4128" s="1" t="s">
        <v>76</v>
      </c>
      <c r="X4128" s="1" t="s">
        <v>12974</v>
      </c>
      <c r="Y4128" s="1" t="s">
        <v>6281</v>
      </c>
      <c r="Z4128" s="1" t="s">
        <v>15304</v>
      </c>
      <c r="AC4128" s="1">
        <v>41</v>
      </c>
      <c r="AD4128" s="1" t="s">
        <v>223</v>
      </c>
      <c r="AE4128" s="1" t="s">
        <v>9784</v>
      </c>
      <c r="AJ4128" s="1" t="s">
        <v>17</v>
      </c>
      <c r="AK4128" s="1" t="s">
        <v>9936</v>
      </c>
      <c r="AL4128" s="1" t="s">
        <v>79</v>
      </c>
      <c r="AM4128" s="1" t="s">
        <v>13206</v>
      </c>
      <c r="AT4128" s="1" t="s">
        <v>42</v>
      </c>
      <c r="AU4128" s="1" t="s">
        <v>7418</v>
      </c>
      <c r="AV4128" s="1" t="s">
        <v>3768</v>
      </c>
      <c r="AW4128" s="1" t="s">
        <v>10834</v>
      </c>
      <c r="BG4128" s="1" t="s">
        <v>42</v>
      </c>
      <c r="BH4128" s="1" t="s">
        <v>7418</v>
      </c>
      <c r="BI4128" s="1" t="s">
        <v>2058</v>
      </c>
      <c r="BJ4128" s="1" t="s">
        <v>10427</v>
      </c>
      <c r="BK4128" s="1" t="s">
        <v>42</v>
      </c>
      <c r="BL4128" s="1" t="s">
        <v>7418</v>
      </c>
      <c r="BM4128" s="1" t="s">
        <v>6282</v>
      </c>
      <c r="BN4128" s="1" t="s">
        <v>11936</v>
      </c>
      <c r="BO4128" s="1" t="s">
        <v>42</v>
      </c>
      <c r="BP4128" s="1" t="s">
        <v>7418</v>
      </c>
      <c r="BQ4128" s="1" t="s">
        <v>6283</v>
      </c>
      <c r="BR4128" s="1" t="s">
        <v>12580</v>
      </c>
      <c r="BS4128" s="1" t="s">
        <v>149</v>
      </c>
      <c r="BT4128" s="1" t="s">
        <v>9962</v>
      </c>
    </row>
    <row r="4129" spans="1:72" ht="13.5" customHeight="1">
      <c r="A4129" s="4" t="str">
        <f t="shared" si="126"/>
        <v>1702_각남면_0152</v>
      </c>
      <c r="B4129" s="1">
        <v>1702</v>
      </c>
      <c r="C4129" s="1" t="s">
        <v>12741</v>
      </c>
      <c r="D4129" s="1" t="s">
        <v>12742</v>
      </c>
      <c r="E4129" s="1">
        <v>4128</v>
      </c>
      <c r="F4129" s="1">
        <v>15</v>
      </c>
      <c r="G4129" s="1" t="s">
        <v>5877</v>
      </c>
      <c r="H4129" s="1" t="s">
        <v>7065</v>
      </c>
      <c r="I4129" s="1">
        <v>14</v>
      </c>
      <c r="L4129" s="1">
        <v>3</v>
      </c>
      <c r="M4129" s="1" t="s">
        <v>14745</v>
      </c>
      <c r="N4129" s="1" t="s">
        <v>15750</v>
      </c>
      <c r="S4129" s="1" t="s">
        <v>49</v>
      </c>
      <c r="T4129" s="1" t="s">
        <v>2878</v>
      </c>
      <c r="W4129" s="1" t="s">
        <v>1076</v>
      </c>
      <c r="X4129" s="1" t="s">
        <v>12983</v>
      </c>
      <c r="Y4129" s="1" t="s">
        <v>88</v>
      </c>
      <c r="Z4129" s="1" t="s">
        <v>7814</v>
      </c>
      <c r="AC4129" s="1">
        <v>36</v>
      </c>
      <c r="AD4129" s="1" t="s">
        <v>289</v>
      </c>
      <c r="AE4129" s="1" t="s">
        <v>9790</v>
      </c>
      <c r="AJ4129" s="1" t="s">
        <v>17</v>
      </c>
      <c r="AK4129" s="1" t="s">
        <v>9936</v>
      </c>
      <c r="AL4129" s="1" t="s">
        <v>86</v>
      </c>
      <c r="AM4129" s="1" t="s">
        <v>9892</v>
      </c>
      <c r="AT4129" s="1" t="s">
        <v>46</v>
      </c>
      <c r="AU4129" s="1" t="s">
        <v>7417</v>
      </c>
      <c r="AV4129" s="1" t="s">
        <v>15457</v>
      </c>
      <c r="AW4129" s="1" t="s">
        <v>10835</v>
      </c>
      <c r="BG4129" s="1" t="s">
        <v>46</v>
      </c>
      <c r="BH4129" s="1" t="s">
        <v>7417</v>
      </c>
      <c r="BI4129" s="1" t="s">
        <v>6284</v>
      </c>
      <c r="BJ4129" s="1" t="s">
        <v>11467</v>
      </c>
      <c r="BK4129" s="1" t="s">
        <v>46</v>
      </c>
      <c r="BL4129" s="1" t="s">
        <v>7417</v>
      </c>
      <c r="BM4129" s="1" t="s">
        <v>2189</v>
      </c>
      <c r="BN4129" s="1" t="s">
        <v>11682</v>
      </c>
      <c r="BO4129" s="1" t="s">
        <v>46</v>
      </c>
      <c r="BP4129" s="1" t="s">
        <v>7417</v>
      </c>
      <c r="BQ4129" s="1" t="s">
        <v>6285</v>
      </c>
      <c r="BR4129" s="1" t="s">
        <v>12581</v>
      </c>
      <c r="BS4129" s="1" t="s">
        <v>310</v>
      </c>
      <c r="BT4129" s="1" t="s">
        <v>9995</v>
      </c>
    </row>
    <row r="4130" spans="1:72" ht="13.5" customHeight="1">
      <c r="A4130" s="4" t="str">
        <f t="shared" si="126"/>
        <v>1702_각남면_0152</v>
      </c>
      <c r="B4130" s="1">
        <v>1702</v>
      </c>
      <c r="C4130" s="1" t="s">
        <v>12741</v>
      </c>
      <c r="D4130" s="1" t="s">
        <v>12742</v>
      </c>
      <c r="E4130" s="1">
        <v>4129</v>
      </c>
      <c r="F4130" s="1">
        <v>15</v>
      </c>
      <c r="G4130" s="1" t="s">
        <v>5877</v>
      </c>
      <c r="H4130" s="1" t="s">
        <v>7065</v>
      </c>
      <c r="I4130" s="1">
        <v>14</v>
      </c>
      <c r="L4130" s="1">
        <v>4</v>
      </c>
      <c r="M4130" s="1" t="s">
        <v>1415</v>
      </c>
      <c r="N4130" s="1" t="s">
        <v>8126</v>
      </c>
      <c r="O4130" s="1" t="s">
        <v>6</v>
      </c>
      <c r="P4130" s="1" t="s">
        <v>7189</v>
      </c>
      <c r="T4130" s="1" t="s">
        <v>14194</v>
      </c>
      <c r="U4130" s="1" t="s">
        <v>1520</v>
      </c>
      <c r="V4130" s="1" t="s">
        <v>7413</v>
      </c>
      <c r="Y4130" s="1" t="s">
        <v>1415</v>
      </c>
      <c r="Z4130" s="1" t="s">
        <v>8126</v>
      </c>
      <c r="AC4130" s="1">
        <v>45</v>
      </c>
      <c r="AD4130" s="1" t="s">
        <v>203</v>
      </c>
      <c r="AE4130" s="1" t="s">
        <v>9782</v>
      </c>
      <c r="AJ4130" s="1" t="s">
        <v>17</v>
      </c>
      <c r="AK4130" s="1" t="s">
        <v>9936</v>
      </c>
      <c r="AL4130" s="1" t="s">
        <v>149</v>
      </c>
      <c r="AM4130" s="1" t="s">
        <v>9962</v>
      </c>
      <c r="AN4130" s="1" t="s">
        <v>14154</v>
      </c>
      <c r="AO4130" s="1" t="s">
        <v>14155</v>
      </c>
      <c r="AR4130" s="1" t="s">
        <v>6286</v>
      </c>
      <c r="AS4130" s="1" t="s">
        <v>13335</v>
      </c>
      <c r="AT4130" s="1" t="s">
        <v>363</v>
      </c>
      <c r="AU4130" s="1" t="s">
        <v>7491</v>
      </c>
      <c r="AV4130" s="1" t="s">
        <v>6287</v>
      </c>
      <c r="AW4130" s="1" t="s">
        <v>13461</v>
      </c>
      <c r="BB4130" s="1" t="s">
        <v>141</v>
      </c>
      <c r="BC4130" s="1" t="s">
        <v>7634</v>
      </c>
      <c r="BD4130" s="1" t="s">
        <v>2736</v>
      </c>
      <c r="BE4130" s="1" t="s">
        <v>8490</v>
      </c>
      <c r="BG4130" s="1" t="s">
        <v>189</v>
      </c>
      <c r="BH4130" s="1" t="s">
        <v>7414</v>
      </c>
      <c r="BI4130" s="1" t="s">
        <v>1032</v>
      </c>
      <c r="BJ4130" s="1" t="s">
        <v>9351</v>
      </c>
      <c r="BK4130" s="1" t="s">
        <v>189</v>
      </c>
      <c r="BL4130" s="1" t="s">
        <v>7414</v>
      </c>
      <c r="BM4130" s="1" t="s">
        <v>813</v>
      </c>
      <c r="BN4130" s="1" t="s">
        <v>7978</v>
      </c>
      <c r="BO4130" s="1" t="s">
        <v>46</v>
      </c>
      <c r="BP4130" s="1" t="s">
        <v>7417</v>
      </c>
      <c r="BQ4130" s="1" t="s">
        <v>6288</v>
      </c>
      <c r="BR4130" s="1" t="s">
        <v>13995</v>
      </c>
      <c r="BS4130" s="1" t="s">
        <v>149</v>
      </c>
      <c r="BT4130" s="1" t="s">
        <v>9962</v>
      </c>
    </row>
    <row r="4131" spans="1:72" ht="13.5" customHeight="1">
      <c r="A4131" s="4" t="str">
        <f t="shared" si="126"/>
        <v>1702_각남면_0152</v>
      </c>
      <c r="B4131" s="1">
        <v>1702</v>
      </c>
      <c r="C4131" s="1" t="s">
        <v>12741</v>
      </c>
      <c r="D4131" s="1" t="s">
        <v>12742</v>
      </c>
      <c r="E4131" s="1">
        <v>4130</v>
      </c>
      <c r="F4131" s="1">
        <v>15</v>
      </c>
      <c r="G4131" s="1" t="s">
        <v>5877</v>
      </c>
      <c r="H4131" s="1" t="s">
        <v>7065</v>
      </c>
      <c r="I4131" s="1">
        <v>14</v>
      </c>
      <c r="L4131" s="1">
        <v>4</v>
      </c>
      <c r="M4131" s="1" t="s">
        <v>1415</v>
      </c>
      <c r="N4131" s="1" t="s">
        <v>8126</v>
      </c>
      <c r="S4131" s="1" t="s">
        <v>49</v>
      </c>
      <c r="T4131" s="1" t="s">
        <v>2878</v>
      </c>
      <c r="U4131" s="1" t="s">
        <v>50</v>
      </c>
      <c r="V4131" s="1" t="s">
        <v>7304</v>
      </c>
      <c r="Y4131" s="1" t="s">
        <v>158</v>
      </c>
      <c r="Z4131" s="1" t="s">
        <v>7826</v>
      </c>
      <c r="AC4131" s="1">
        <v>41</v>
      </c>
      <c r="AD4131" s="1" t="s">
        <v>223</v>
      </c>
      <c r="AE4131" s="1" t="s">
        <v>9784</v>
      </c>
      <c r="AJ4131" s="1" t="s">
        <v>17</v>
      </c>
      <c r="AK4131" s="1" t="s">
        <v>9936</v>
      </c>
      <c r="AL4131" s="1" t="s">
        <v>399</v>
      </c>
      <c r="AM4131" s="1" t="s">
        <v>9937</v>
      </c>
      <c r="AN4131" s="1" t="s">
        <v>893</v>
      </c>
      <c r="AO4131" s="1" t="s">
        <v>9946</v>
      </c>
      <c r="AP4131" s="1" t="s">
        <v>55</v>
      </c>
      <c r="AQ4131" s="1" t="s">
        <v>7306</v>
      </c>
      <c r="AR4131" s="1" t="s">
        <v>6289</v>
      </c>
      <c r="AS4131" s="1" t="s">
        <v>10167</v>
      </c>
      <c r="AT4131" s="1" t="s">
        <v>189</v>
      </c>
      <c r="AU4131" s="1" t="s">
        <v>7414</v>
      </c>
      <c r="AV4131" s="1" t="s">
        <v>6290</v>
      </c>
      <c r="AW4131" s="1" t="s">
        <v>10836</v>
      </c>
      <c r="BB4131" s="1" t="s">
        <v>141</v>
      </c>
      <c r="BC4131" s="1" t="s">
        <v>7634</v>
      </c>
      <c r="BD4131" s="1" t="s">
        <v>2335</v>
      </c>
      <c r="BE4131" s="1" t="s">
        <v>13083</v>
      </c>
      <c r="BG4131" s="1" t="s">
        <v>46</v>
      </c>
      <c r="BH4131" s="1" t="s">
        <v>7417</v>
      </c>
      <c r="BI4131" s="1" t="s">
        <v>5421</v>
      </c>
      <c r="BJ4131" s="1" t="s">
        <v>11428</v>
      </c>
      <c r="BK4131" s="1" t="s">
        <v>189</v>
      </c>
      <c r="BL4131" s="1" t="s">
        <v>7414</v>
      </c>
      <c r="BM4131" s="1" t="s">
        <v>6291</v>
      </c>
      <c r="BN4131" s="1" t="s">
        <v>13622</v>
      </c>
      <c r="BO4131" s="1" t="s">
        <v>46</v>
      </c>
      <c r="BP4131" s="1" t="s">
        <v>7417</v>
      </c>
      <c r="BQ4131" s="1" t="s">
        <v>6292</v>
      </c>
      <c r="BR4131" s="1" t="s">
        <v>12582</v>
      </c>
      <c r="BS4131" s="1" t="s">
        <v>97</v>
      </c>
      <c r="BT4131" s="1" t="s">
        <v>9880</v>
      </c>
    </row>
    <row r="4132" spans="1:72" ht="13.5" customHeight="1">
      <c r="A4132" s="4" t="str">
        <f t="shared" si="126"/>
        <v>1702_각남면_0152</v>
      </c>
      <c r="B4132" s="1">
        <v>1702</v>
      </c>
      <c r="C4132" s="1" t="s">
        <v>12741</v>
      </c>
      <c r="D4132" s="1" t="s">
        <v>12742</v>
      </c>
      <c r="E4132" s="1">
        <v>4131</v>
      </c>
      <c r="F4132" s="1">
        <v>15</v>
      </c>
      <c r="G4132" s="1" t="s">
        <v>5877</v>
      </c>
      <c r="H4132" s="1" t="s">
        <v>7065</v>
      </c>
      <c r="I4132" s="1">
        <v>14</v>
      </c>
      <c r="L4132" s="1">
        <v>4</v>
      </c>
      <c r="M4132" s="1" t="s">
        <v>1415</v>
      </c>
      <c r="N4132" s="1" t="s">
        <v>8126</v>
      </c>
      <c r="S4132" s="1" t="s">
        <v>68</v>
      </c>
      <c r="T4132" s="1" t="s">
        <v>7222</v>
      </c>
      <c r="Y4132" s="1" t="s">
        <v>1959</v>
      </c>
      <c r="Z4132" s="1" t="s">
        <v>8289</v>
      </c>
      <c r="AC4132" s="1">
        <v>2</v>
      </c>
      <c r="AD4132" s="1" t="s">
        <v>99</v>
      </c>
      <c r="AE4132" s="1" t="s">
        <v>9768</v>
      </c>
      <c r="AF4132" s="1" t="s">
        <v>100</v>
      </c>
      <c r="AG4132" s="1" t="s">
        <v>9819</v>
      </c>
    </row>
    <row r="4133" spans="1:72" ht="13.5" customHeight="1">
      <c r="A4133" s="4" t="str">
        <f t="shared" si="126"/>
        <v>1702_각남면_0152</v>
      </c>
      <c r="B4133" s="1">
        <v>1702</v>
      </c>
      <c r="C4133" s="1" t="s">
        <v>12741</v>
      </c>
      <c r="D4133" s="1" t="s">
        <v>12742</v>
      </c>
      <c r="E4133" s="1">
        <v>4132</v>
      </c>
      <c r="F4133" s="1">
        <v>15</v>
      </c>
      <c r="G4133" s="1" t="s">
        <v>5877</v>
      </c>
      <c r="H4133" s="1" t="s">
        <v>7065</v>
      </c>
      <c r="I4133" s="1">
        <v>14</v>
      </c>
      <c r="L4133" s="1">
        <v>5</v>
      </c>
      <c r="M4133" s="1" t="s">
        <v>15231</v>
      </c>
      <c r="N4133" s="1" t="s">
        <v>15232</v>
      </c>
      <c r="O4133" s="1" t="s">
        <v>6</v>
      </c>
      <c r="P4133" s="1" t="s">
        <v>7189</v>
      </c>
      <c r="T4133" s="1" t="s">
        <v>14194</v>
      </c>
      <c r="U4133" s="1" t="s">
        <v>5898</v>
      </c>
      <c r="V4133" s="1" t="s">
        <v>7669</v>
      </c>
      <c r="W4133" s="1" t="s">
        <v>166</v>
      </c>
      <c r="X4133" s="1" t="s">
        <v>7754</v>
      </c>
      <c r="Y4133" s="1" t="s">
        <v>6293</v>
      </c>
      <c r="Z4133" s="1" t="s">
        <v>9568</v>
      </c>
      <c r="AC4133" s="1">
        <v>59</v>
      </c>
      <c r="AD4133" s="1" t="s">
        <v>296</v>
      </c>
      <c r="AE4133" s="1" t="s">
        <v>9791</v>
      </c>
      <c r="AJ4133" s="1" t="s">
        <v>17</v>
      </c>
      <c r="AK4133" s="1" t="s">
        <v>9936</v>
      </c>
      <c r="AL4133" s="1" t="s">
        <v>97</v>
      </c>
      <c r="AM4133" s="1" t="s">
        <v>9880</v>
      </c>
      <c r="AT4133" s="1" t="s">
        <v>297</v>
      </c>
      <c r="AU4133" s="1" t="s">
        <v>10188</v>
      </c>
      <c r="AV4133" s="1" t="s">
        <v>5935</v>
      </c>
      <c r="AW4133" s="1" t="s">
        <v>10837</v>
      </c>
      <c r="BG4133" s="1" t="s">
        <v>297</v>
      </c>
      <c r="BH4133" s="1" t="s">
        <v>10188</v>
      </c>
      <c r="BI4133" s="1" t="s">
        <v>5936</v>
      </c>
      <c r="BJ4133" s="1" t="s">
        <v>11468</v>
      </c>
      <c r="BK4133" s="1" t="s">
        <v>299</v>
      </c>
      <c r="BL4133" s="1" t="s">
        <v>7347</v>
      </c>
      <c r="BM4133" s="1" t="s">
        <v>4850</v>
      </c>
      <c r="BN4133" s="1" t="s">
        <v>11842</v>
      </c>
      <c r="BO4133" s="1" t="s">
        <v>46</v>
      </c>
      <c r="BP4133" s="1" t="s">
        <v>7417</v>
      </c>
      <c r="BQ4133" s="1" t="s">
        <v>6294</v>
      </c>
      <c r="BR4133" s="1" t="s">
        <v>14035</v>
      </c>
      <c r="BS4133" s="1" t="s">
        <v>149</v>
      </c>
      <c r="BT4133" s="1" t="s">
        <v>9962</v>
      </c>
    </row>
    <row r="4134" spans="1:72" ht="13.5" customHeight="1">
      <c r="A4134" s="4" t="str">
        <f t="shared" si="126"/>
        <v>1702_각남면_0152</v>
      </c>
      <c r="B4134" s="1">
        <v>1702</v>
      </c>
      <c r="C4134" s="1" t="s">
        <v>12741</v>
      </c>
      <c r="D4134" s="1" t="s">
        <v>12742</v>
      </c>
      <c r="E4134" s="1">
        <v>4133</v>
      </c>
      <c r="F4134" s="1">
        <v>15</v>
      </c>
      <c r="G4134" s="1" t="s">
        <v>5877</v>
      </c>
      <c r="H4134" s="1" t="s">
        <v>7065</v>
      </c>
      <c r="I4134" s="1">
        <v>14</v>
      </c>
      <c r="L4134" s="1">
        <v>5</v>
      </c>
      <c r="M4134" s="1" t="s">
        <v>15231</v>
      </c>
      <c r="N4134" s="1" t="s">
        <v>15232</v>
      </c>
      <c r="S4134" s="1" t="s">
        <v>49</v>
      </c>
      <c r="T4134" s="1" t="s">
        <v>2878</v>
      </c>
      <c r="W4134" s="1" t="s">
        <v>1636</v>
      </c>
      <c r="X4134" s="1" t="s">
        <v>7781</v>
      </c>
      <c r="Y4134" s="1" t="s">
        <v>88</v>
      </c>
      <c r="Z4134" s="1" t="s">
        <v>7814</v>
      </c>
      <c r="AC4134" s="1">
        <v>56</v>
      </c>
      <c r="AD4134" s="1" t="s">
        <v>611</v>
      </c>
      <c r="AE4134" s="1" t="s">
        <v>9539</v>
      </c>
      <c r="AJ4134" s="1" t="s">
        <v>17</v>
      </c>
      <c r="AK4134" s="1" t="s">
        <v>9936</v>
      </c>
      <c r="AL4134" s="1" t="s">
        <v>1015</v>
      </c>
      <c r="AM4134" s="1" t="s">
        <v>9970</v>
      </c>
      <c r="AT4134" s="1" t="s">
        <v>46</v>
      </c>
      <c r="AU4134" s="1" t="s">
        <v>7417</v>
      </c>
      <c r="AV4134" s="1" t="s">
        <v>6295</v>
      </c>
      <c r="AW4134" s="1" t="s">
        <v>10838</v>
      </c>
      <c r="BG4134" s="1" t="s">
        <v>46</v>
      </c>
      <c r="BH4134" s="1" t="s">
        <v>7417</v>
      </c>
      <c r="BI4134" s="1" t="s">
        <v>1071</v>
      </c>
      <c r="BJ4134" s="1" t="s">
        <v>9544</v>
      </c>
      <c r="BK4134" s="1" t="s">
        <v>46</v>
      </c>
      <c r="BL4134" s="1" t="s">
        <v>7417</v>
      </c>
      <c r="BM4134" s="1" t="s">
        <v>1418</v>
      </c>
      <c r="BN4134" s="1" t="s">
        <v>10374</v>
      </c>
      <c r="BO4134" s="1" t="s">
        <v>46</v>
      </c>
      <c r="BP4134" s="1" t="s">
        <v>7417</v>
      </c>
      <c r="BQ4134" s="1" t="s">
        <v>6296</v>
      </c>
      <c r="BR4134" s="1" t="s">
        <v>12583</v>
      </c>
      <c r="BS4134" s="1" t="s">
        <v>399</v>
      </c>
      <c r="BT4134" s="1" t="s">
        <v>9937</v>
      </c>
    </row>
    <row r="4135" spans="1:72" ht="13.5" customHeight="1">
      <c r="A4135" s="4" t="str">
        <f t="shared" si="126"/>
        <v>1702_각남면_0152</v>
      </c>
      <c r="B4135" s="1">
        <v>1702</v>
      </c>
      <c r="C4135" s="1" t="s">
        <v>12741</v>
      </c>
      <c r="D4135" s="1" t="s">
        <v>12742</v>
      </c>
      <c r="E4135" s="1">
        <v>4134</v>
      </c>
      <c r="F4135" s="1">
        <v>15</v>
      </c>
      <c r="G4135" s="1" t="s">
        <v>5877</v>
      </c>
      <c r="H4135" s="1" t="s">
        <v>7065</v>
      </c>
      <c r="I4135" s="1">
        <v>14</v>
      </c>
      <c r="L4135" s="1">
        <v>5</v>
      </c>
      <c r="M4135" s="1" t="s">
        <v>15231</v>
      </c>
      <c r="N4135" s="1" t="s">
        <v>15232</v>
      </c>
      <c r="S4135" s="1" t="s">
        <v>68</v>
      </c>
      <c r="T4135" s="1" t="s">
        <v>7222</v>
      </c>
      <c r="U4135" s="1" t="s">
        <v>1153</v>
      </c>
      <c r="V4135" s="1" t="s">
        <v>7383</v>
      </c>
      <c r="Y4135" s="1" t="s">
        <v>734</v>
      </c>
      <c r="Z4135" s="1" t="s">
        <v>7156</v>
      </c>
      <c r="AC4135" s="1">
        <v>38</v>
      </c>
      <c r="AD4135" s="1" t="s">
        <v>393</v>
      </c>
      <c r="AE4135" s="1" t="s">
        <v>9799</v>
      </c>
    </row>
    <row r="4136" spans="1:72" ht="13.5" customHeight="1">
      <c r="A4136" s="4" t="str">
        <f t="shared" si="126"/>
        <v>1702_각남면_0152</v>
      </c>
      <c r="B4136" s="1">
        <v>1702</v>
      </c>
      <c r="C4136" s="1" t="s">
        <v>12741</v>
      </c>
      <c r="D4136" s="1" t="s">
        <v>12742</v>
      </c>
      <c r="E4136" s="1">
        <v>4135</v>
      </c>
      <c r="F4136" s="1">
        <v>15</v>
      </c>
      <c r="G4136" s="1" t="s">
        <v>5877</v>
      </c>
      <c r="H4136" s="1" t="s">
        <v>7065</v>
      </c>
      <c r="I4136" s="1">
        <v>14</v>
      </c>
      <c r="L4136" s="1">
        <v>5</v>
      </c>
      <c r="M4136" s="1" t="s">
        <v>15231</v>
      </c>
      <c r="N4136" s="1" t="s">
        <v>15232</v>
      </c>
      <c r="S4136" s="1" t="s">
        <v>68</v>
      </c>
      <c r="T4136" s="1" t="s">
        <v>7222</v>
      </c>
      <c r="U4136" s="1" t="s">
        <v>868</v>
      </c>
      <c r="V4136" s="1" t="s">
        <v>7360</v>
      </c>
      <c r="Y4136" s="1" t="s">
        <v>15564</v>
      </c>
      <c r="Z4136" s="1" t="s">
        <v>9316</v>
      </c>
      <c r="AC4136" s="1">
        <v>25</v>
      </c>
      <c r="AD4136" s="1" t="s">
        <v>125</v>
      </c>
      <c r="AE4136" s="1" t="s">
        <v>9771</v>
      </c>
    </row>
    <row r="4137" spans="1:72" ht="13.5" customHeight="1">
      <c r="A4137" s="4" t="str">
        <f t="shared" si="126"/>
        <v>1702_각남면_0152</v>
      </c>
      <c r="B4137" s="1">
        <v>1702</v>
      </c>
      <c r="C4137" s="1" t="s">
        <v>12741</v>
      </c>
      <c r="D4137" s="1" t="s">
        <v>12742</v>
      </c>
      <c r="E4137" s="1">
        <v>4136</v>
      </c>
      <c r="F4137" s="1">
        <v>15</v>
      </c>
      <c r="G4137" s="1" t="s">
        <v>5877</v>
      </c>
      <c r="H4137" s="1" t="s">
        <v>7065</v>
      </c>
      <c r="I4137" s="1">
        <v>14</v>
      </c>
      <c r="L4137" s="1">
        <v>5</v>
      </c>
      <c r="M4137" s="1" t="s">
        <v>15231</v>
      </c>
      <c r="N4137" s="1" t="s">
        <v>15232</v>
      </c>
      <c r="S4137" s="1" t="s">
        <v>117</v>
      </c>
      <c r="T4137" s="1" t="s">
        <v>7223</v>
      </c>
      <c r="W4137" s="1" t="s">
        <v>118</v>
      </c>
      <c r="X4137" s="1" t="s">
        <v>7751</v>
      </c>
      <c r="Y4137" s="1" t="s">
        <v>88</v>
      </c>
      <c r="Z4137" s="1" t="s">
        <v>7814</v>
      </c>
      <c r="AC4137" s="1">
        <v>30</v>
      </c>
      <c r="AD4137" s="1" t="s">
        <v>78</v>
      </c>
      <c r="AE4137" s="1" t="s">
        <v>9767</v>
      </c>
    </row>
    <row r="4138" spans="1:72" ht="13.5" customHeight="1">
      <c r="A4138" s="4" t="str">
        <f t="shared" si="126"/>
        <v>1702_각남면_0152</v>
      </c>
      <c r="B4138" s="1">
        <v>1702</v>
      </c>
      <c r="C4138" s="1" t="s">
        <v>12741</v>
      </c>
      <c r="D4138" s="1" t="s">
        <v>12742</v>
      </c>
      <c r="E4138" s="1">
        <v>4137</v>
      </c>
      <c r="F4138" s="1">
        <v>15</v>
      </c>
      <c r="G4138" s="1" t="s">
        <v>5877</v>
      </c>
      <c r="H4138" s="1" t="s">
        <v>7065</v>
      </c>
      <c r="I4138" s="1">
        <v>15</v>
      </c>
      <c r="J4138" s="1" t="s">
        <v>15594</v>
      </c>
      <c r="K4138" s="1" t="s">
        <v>7171</v>
      </c>
      <c r="L4138" s="1">
        <v>1</v>
      </c>
      <c r="M4138" s="1" t="s">
        <v>15594</v>
      </c>
      <c r="N4138" s="1" t="s">
        <v>7171</v>
      </c>
      <c r="O4138" s="1" t="s">
        <v>6</v>
      </c>
      <c r="P4138" s="1" t="s">
        <v>7189</v>
      </c>
      <c r="T4138" s="1" t="s">
        <v>14194</v>
      </c>
      <c r="U4138" s="1" t="s">
        <v>233</v>
      </c>
      <c r="V4138" s="1" t="s">
        <v>7467</v>
      </c>
      <c r="W4138" s="1" t="s">
        <v>166</v>
      </c>
      <c r="X4138" s="1" t="s">
        <v>7754</v>
      </c>
      <c r="Y4138" s="1" t="s">
        <v>15467</v>
      </c>
      <c r="Z4138" s="1" t="s">
        <v>9434</v>
      </c>
      <c r="AC4138" s="1">
        <v>71</v>
      </c>
      <c r="AD4138" s="1" t="s">
        <v>313</v>
      </c>
      <c r="AE4138" s="1" t="s">
        <v>9793</v>
      </c>
      <c r="AJ4138" s="1" t="s">
        <v>17</v>
      </c>
      <c r="AK4138" s="1" t="s">
        <v>9936</v>
      </c>
      <c r="AL4138" s="1" t="s">
        <v>97</v>
      </c>
      <c r="AM4138" s="1" t="s">
        <v>9880</v>
      </c>
      <c r="AT4138" s="1" t="s">
        <v>297</v>
      </c>
      <c r="AU4138" s="1" t="s">
        <v>10188</v>
      </c>
      <c r="AV4138" s="1" t="s">
        <v>5935</v>
      </c>
      <c r="AW4138" s="1" t="s">
        <v>10837</v>
      </c>
      <c r="BG4138" s="1" t="s">
        <v>297</v>
      </c>
      <c r="BH4138" s="1" t="s">
        <v>10188</v>
      </c>
      <c r="BI4138" s="1" t="s">
        <v>5936</v>
      </c>
      <c r="BJ4138" s="1" t="s">
        <v>11468</v>
      </c>
      <c r="BK4138" s="1" t="s">
        <v>299</v>
      </c>
      <c r="BL4138" s="1" t="s">
        <v>7347</v>
      </c>
      <c r="BM4138" s="1" t="s">
        <v>6297</v>
      </c>
      <c r="BN4138" s="1" t="s">
        <v>11842</v>
      </c>
      <c r="BO4138" s="1" t="s">
        <v>46</v>
      </c>
      <c r="BP4138" s="1" t="s">
        <v>7417</v>
      </c>
      <c r="BQ4138" s="1" t="s">
        <v>6294</v>
      </c>
      <c r="BR4138" s="1" t="s">
        <v>14035</v>
      </c>
      <c r="BS4138" s="1" t="s">
        <v>149</v>
      </c>
      <c r="BT4138" s="1" t="s">
        <v>9962</v>
      </c>
    </row>
    <row r="4139" spans="1:72" ht="13.5" customHeight="1">
      <c r="A4139" s="4" t="str">
        <f t="shared" si="126"/>
        <v>1702_각남면_0152</v>
      </c>
      <c r="B4139" s="1">
        <v>1702</v>
      </c>
      <c r="C4139" s="1" t="s">
        <v>12741</v>
      </c>
      <c r="D4139" s="1" t="s">
        <v>12742</v>
      </c>
      <c r="E4139" s="1">
        <v>4138</v>
      </c>
      <c r="F4139" s="1">
        <v>15</v>
      </c>
      <c r="G4139" s="1" t="s">
        <v>5877</v>
      </c>
      <c r="H4139" s="1" t="s">
        <v>7065</v>
      </c>
      <c r="I4139" s="1">
        <v>15</v>
      </c>
      <c r="L4139" s="1">
        <v>1</v>
      </c>
      <c r="M4139" s="1" t="s">
        <v>15988</v>
      </c>
      <c r="N4139" s="1" t="s">
        <v>7171</v>
      </c>
      <c r="S4139" s="1" t="s">
        <v>49</v>
      </c>
      <c r="T4139" s="1" t="s">
        <v>2878</v>
      </c>
      <c r="W4139" s="1" t="s">
        <v>253</v>
      </c>
      <c r="X4139" s="1" t="s">
        <v>7755</v>
      </c>
      <c r="Y4139" s="1" t="s">
        <v>119</v>
      </c>
      <c r="Z4139" s="1" t="s">
        <v>7818</v>
      </c>
      <c r="AC4139" s="1">
        <v>55</v>
      </c>
      <c r="AD4139" s="1" t="s">
        <v>559</v>
      </c>
      <c r="AE4139" s="1" t="s">
        <v>9806</v>
      </c>
      <c r="AJ4139" s="1" t="s">
        <v>17</v>
      </c>
      <c r="AK4139" s="1" t="s">
        <v>9936</v>
      </c>
      <c r="AL4139" s="1" t="s">
        <v>1062</v>
      </c>
      <c r="AM4139" s="1" t="s">
        <v>10031</v>
      </c>
      <c r="AT4139" s="1" t="s">
        <v>363</v>
      </c>
      <c r="AU4139" s="1" t="s">
        <v>7491</v>
      </c>
      <c r="AV4139" s="1" t="s">
        <v>2372</v>
      </c>
      <c r="AW4139" s="1" t="s">
        <v>8612</v>
      </c>
      <c r="BG4139" s="1" t="s">
        <v>189</v>
      </c>
      <c r="BH4139" s="1" t="s">
        <v>7414</v>
      </c>
      <c r="BI4139" s="1" t="s">
        <v>2127</v>
      </c>
      <c r="BJ4139" s="1" t="s">
        <v>9617</v>
      </c>
      <c r="BK4139" s="1" t="s">
        <v>862</v>
      </c>
      <c r="BL4139" s="1" t="s">
        <v>7578</v>
      </c>
      <c r="BM4139" s="1" t="s">
        <v>6298</v>
      </c>
      <c r="BN4139" s="1" t="s">
        <v>11937</v>
      </c>
      <c r="BO4139" s="1" t="s">
        <v>1639</v>
      </c>
      <c r="BP4139" s="1" t="s">
        <v>7588</v>
      </c>
      <c r="BQ4139" s="1" t="s">
        <v>6299</v>
      </c>
      <c r="BR4139" s="1" t="s">
        <v>14012</v>
      </c>
      <c r="BS4139" s="1" t="s">
        <v>149</v>
      </c>
      <c r="BT4139" s="1" t="s">
        <v>9962</v>
      </c>
    </row>
    <row r="4140" spans="1:72" ht="13.5" customHeight="1">
      <c r="A4140" s="4" t="str">
        <f t="shared" si="126"/>
        <v>1702_각남면_0152</v>
      </c>
      <c r="B4140" s="1">
        <v>1702</v>
      </c>
      <c r="C4140" s="1" t="s">
        <v>12741</v>
      </c>
      <c r="D4140" s="1" t="s">
        <v>12742</v>
      </c>
      <c r="E4140" s="1">
        <v>4139</v>
      </c>
      <c r="F4140" s="1">
        <v>15</v>
      </c>
      <c r="G4140" s="1" t="s">
        <v>5877</v>
      </c>
      <c r="H4140" s="1" t="s">
        <v>7065</v>
      </c>
      <c r="I4140" s="1">
        <v>15</v>
      </c>
      <c r="L4140" s="1">
        <v>1</v>
      </c>
      <c r="M4140" s="1" t="s">
        <v>15988</v>
      </c>
      <c r="N4140" s="1" t="s">
        <v>7171</v>
      </c>
      <c r="S4140" s="1" t="s">
        <v>68</v>
      </c>
      <c r="T4140" s="1" t="s">
        <v>7222</v>
      </c>
      <c r="U4140" s="1" t="s">
        <v>5902</v>
      </c>
      <c r="V4140" s="1" t="s">
        <v>7670</v>
      </c>
      <c r="Y4140" s="1" t="s">
        <v>1920</v>
      </c>
      <c r="Z4140" s="1" t="s">
        <v>8281</v>
      </c>
      <c r="AC4140" s="1">
        <v>23</v>
      </c>
      <c r="AD4140" s="1" t="s">
        <v>89</v>
      </c>
      <c r="AE4140" s="1" t="s">
        <v>8127</v>
      </c>
    </row>
    <row r="4141" spans="1:72" ht="13.5" customHeight="1">
      <c r="A4141" s="4" t="str">
        <f t="shared" si="126"/>
        <v>1702_각남면_0152</v>
      </c>
      <c r="B4141" s="1">
        <v>1702</v>
      </c>
      <c r="C4141" s="1" t="s">
        <v>12741</v>
      </c>
      <c r="D4141" s="1" t="s">
        <v>12742</v>
      </c>
      <c r="E4141" s="1">
        <v>4140</v>
      </c>
      <c r="F4141" s="1">
        <v>15</v>
      </c>
      <c r="G4141" s="1" t="s">
        <v>5877</v>
      </c>
      <c r="H4141" s="1" t="s">
        <v>7065</v>
      </c>
      <c r="I4141" s="1">
        <v>15</v>
      </c>
      <c r="L4141" s="1">
        <v>1</v>
      </c>
      <c r="M4141" s="1" t="s">
        <v>15988</v>
      </c>
      <c r="N4141" s="1" t="s">
        <v>7171</v>
      </c>
      <c r="S4141" s="1" t="s">
        <v>117</v>
      </c>
      <c r="T4141" s="1" t="s">
        <v>7223</v>
      </c>
      <c r="W4141" s="1" t="s">
        <v>166</v>
      </c>
      <c r="X4141" s="1" t="s">
        <v>7754</v>
      </c>
      <c r="Y4141" s="1" t="s">
        <v>88</v>
      </c>
      <c r="Z4141" s="1" t="s">
        <v>7814</v>
      </c>
      <c r="AC4141" s="1">
        <v>24</v>
      </c>
      <c r="AD4141" s="1" t="s">
        <v>337</v>
      </c>
      <c r="AE4141" s="1" t="s">
        <v>9796</v>
      </c>
    </row>
    <row r="4142" spans="1:72" ht="13.5" customHeight="1">
      <c r="A4142" s="4" t="str">
        <f t="shared" si="126"/>
        <v>1702_각남면_0152</v>
      </c>
      <c r="B4142" s="1">
        <v>1702</v>
      </c>
      <c r="C4142" s="1" t="s">
        <v>12741</v>
      </c>
      <c r="D4142" s="1" t="s">
        <v>12742</v>
      </c>
      <c r="E4142" s="1">
        <v>4141</v>
      </c>
      <c r="F4142" s="1">
        <v>15</v>
      </c>
      <c r="G4142" s="1" t="s">
        <v>5877</v>
      </c>
      <c r="H4142" s="1" t="s">
        <v>7065</v>
      </c>
      <c r="I4142" s="1">
        <v>15</v>
      </c>
      <c r="L4142" s="1">
        <v>1</v>
      </c>
      <c r="M4142" s="1" t="s">
        <v>15988</v>
      </c>
      <c r="N4142" s="1" t="s">
        <v>7171</v>
      </c>
      <c r="S4142" s="1" t="s">
        <v>68</v>
      </c>
      <c r="T4142" s="1" t="s">
        <v>7222</v>
      </c>
      <c r="U4142" s="1" t="s">
        <v>868</v>
      </c>
      <c r="V4142" s="1" t="s">
        <v>7360</v>
      </c>
      <c r="Y4142" s="1" t="s">
        <v>6300</v>
      </c>
      <c r="Z4142" s="1" t="s">
        <v>9569</v>
      </c>
      <c r="AC4142" s="1">
        <v>19</v>
      </c>
      <c r="AD4142" s="1" t="s">
        <v>493</v>
      </c>
      <c r="AE4142" s="1" t="s">
        <v>9804</v>
      </c>
    </row>
    <row r="4143" spans="1:72" ht="13.5" customHeight="1">
      <c r="A4143" s="4" t="str">
        <f t="shared" si="126"/>
        <v>1702_각남면_0152</v>
      </c>
      <c r="B4143" s="1">
        <v>1702</v>
      </c>
      <c r="C4143" s="1" t="s">
        <v>12741</v>
      </c>
      <c r="D4143" s="1" t="s">
        <v>12742</v>
      </c>
      <c r="E4143" s="1">
        <v>4142</v>
      </c>
      <c r="F4143" s="1">
        <v>15</v>
      </c>
      <c r="G4143" s="1" t="s">
        <v>5877</v>
      </c>
      <c r="H4143" s="1" t="s">
        <v>7065</v>
      </c>
      <c r="I4143" s="1">
        <v>15</v>
      </c>
      <c r="L4143" s="1">
        <v>1</v>
      </c>
      <c r="M4143" s="1" t="s">
        <v>15988</v>
      </c>
      <c r="N4143" s="1" t="s">
        <v>7171</v>
      </c>
      <c r="T4143" s="1" t="s">
        <v>15306</v>
      </c>
      <c r="U4143" s="1" t="s">
        <v>320</v>
      </c>
      <c r="V4143" s="1" t="s">
        <v>7378</v>
      </c>
      <c r="Y4143" s="1" t="s">
        <v>4567</v>
      </c>
      <c r="Z4143" s="1" t="s">
        <v>9029</v>
      </c>
      <c r="AF4143" s="1" t="s">
        <v>282</v>
      </c>
      <c r="AG4143" s="1" t="s">
        <v>7782</v>
      </c>
    </row>
    <row r="4144" spans="1:72" ht="13.5" customHeight="1">
      <c r="A4144" s="4" t="str">
        <f t="shared" si="126"/>
        <v>1702_각남면_0152</v>
      </c>
      <c r="B4144" s="1">
        <v>1702</v>
      </c>
      <c r="C4144" s="1" t="s">
        <v>12741</v>
      </c>
      <c r="D4144" s="1" t="s">
        <v>12742</v>
      </c>
      <c r="E4144" s="1">
        <v>4143</v>
      </c>
      <c r="F4144" s="1">
        <v>15</v>
      </c>
      <c r="G4144" s="1" t="s">
        <v>5877</v>
      </c>
      <c r="H4144" s="1" t="s">
        <v>7065</v>
      </c>
      <c r="I4144" s="1">
        <v>15</v>
      </c>
      <c r="L4144" s="1">
        <v>1</v>
      </c>
      <c r="M4144" s="1" t="s">
        <v>15988</v>
      </c>
      <c r="N4144" s="1" t="s">
        <v>7171</v>
      </c>
      <c r="T4144" s="1" t="s">
        <v>15306</v>
      </c>
      <c r="U4144" s="1" t="s">
        <v>143</v>
      </c>
      <c r="V4144" s="1" t="s">
        <v>7311</v>
      </c>
      <c r="Y4144" s="1" t="s">
        <v>4840</v>
      </c>
      <c r="Z4144" s="1" t="s">
        <v>9116</v>
      </c>
      <c r="AF4144" s="1" t="s">
        <v>146</v>
      </c>
      <c r="AG4144" s="1" t="s">
        <v>9822</v>
      </c>
      <c r="AH4144" s="1" t="s">
        <v>86</v>
      </c>
      <c r="AI4144" s="1" t="s">
        <v>9892</v>
      </c>
      <c r="BB4144" s="1" t="s">
        <v>292</v>
      </c>
      <c r="BC4144" s="1" t="s">
        <v>10920</v>
      </c>
      <c r="BF4144" s="1" t="s">
        <v>13507</v>
      </c>
    </row>
    <row r="4145" spans="1:72" ht="13.5" customHeight="1">
      <c r="A4145" s="4" t="str">
        <f t="shared" si="126"/>
        <v>1702_각남면_0152</v>
      </c>
      <c r="B4145" s="1">
        <v>1702</v>
      </c>
      <c r="C4145" s="1" t="s">
        <v>12741</v>
      </c>
      <c r="D4145" s="1" t="s">
        <v>12742</v>
      </c>
      <c r="E4145" s="1">
        <v>4144</v>
      </c>
      <c r="F4145" s="1">
        <v>15</v>
      </c>
      <c r="G4145" s="1" t="s">
        <v>5877</v>
      </c>
      <c r="H4145" s="1" t="s">
        <v>7065</v>
      </c>
      <c r="I4145" s="1">
        <v>15</v>
      </c>
      <c r="L4145" s="1">
        <v>2</v>
      </c>
      <c r="M4145" s="1" t="s">
        <v>14476</v>
      </c>
      <c r="N4145" s="1" t="s">
        <v>14477</v>
      </c>
      <c r="O4145" s="1" t="s">
        <v>6</v>
      </c>
      <c r="P4145" s="1" t="s">
        <v>7189</v>
      </c>
      <c r="T4145" s="1" t="s">
        <v>14194</v>
      </c>
      <c r="U4145" s="1" t="s">
        <v>6301</v>
      </c>
      <c r="V4145" s="1" t="s">
        <v>7693</v>
      </c>
      <c r="W4145" s="1" t="s">
        <v>166</v>
      </c>
      <c r="X4145" s="1" t="s">
        <v>7754</v>
      </c>
      <c r="Y4145" s="1" t="s">
        <v>2784</v>
      </c>
      <c r="Z4145" s="1" t="s">
        <v>8185</v>
      </c>
      <c r="AC4145" s="1">
        <v>41</v>
      </c>
      <c r="AD4145" s="1" t="s">
        <v>223</v>
      </c>
      <c r="AE4145" s="1" t="s">
        <v>9784</v>
      </c>
      <c r="AJ4145" s="1" t="s">
        <v>17</v>
      </c>
      <c r="AK4145" s="1" t="s">
        <v>9936</v>
      </c>
      <c r="AL4145" s="1" t="s">
        <v>97</v>
      </c>
      <c r="AM4145" s="1" t="s">
        <v>9880</v>
      </c>
      <c r="AT4145" s="1" t="s">
        <v>187</v>
      </c>
      <c r="AU4145" s="1" t="s">
        <v>10063</v>
      </c>
      <c r="AV4145" s="1" t="s">
        <v>6302</v>
      </c>
      <c r="AW4145" s="1" t="s">
        <v>10839</v>
      </c>
      <c r="BG4145" s="1" t="s">
        <v>46</v>
      </c>
      <c r="BH4145" s="1" t="s">
        <v>7417</v>
      </c>
      <c r="BI4145" s="1" t="s">
        <v>2372</v>
      </c>
      <c r="BJ4145" s="1" t="s">
        <v>8612</v>
      </c>
      <c r="BK4145" s="1" t="s">
        <v>46</v>
      </c>
      <c r="BL4145" s="1" t="s">
        <v>7417</v>
      </c>
      <c r="BM4145" s="1" t="s">
        <v>6303</v>
      </c>
      <c r="BN4145" s="1" t="s">
        <v>11938</v>
      </c>
      <c r="BO4145" s="1" t="s">
        <v>1873</v>
      </c>
      <c r="BP4145" s="1" t="s">
        <v>7431</v>
      </c>
      <c r="BQ4145" s="1" t="s">
        <v>6304</v>
      </c>
      <c r="BR4145" s="1" t="s">
        <v>12584</v>
      </c>
      <c r="BS4145" s="1" t="s">
        <v>120</v>
      </c>
      <c r="BT4145" s="1" t="s">
        <v>9894</v>
      </c>
    </row>
    <row r="4146" spans="1:72" ht="13.5" customHeight="1">
      <c r="A4146" s="4" t="str">
        <f t="shared" si="126"/>
        <v>1702_각남면_0152</v>
      </c>
      <c r="B4146" s="1">
        <v>1702</v>
      </c>
      <c r="C4146" s="1" t="s">
        <v>12741</v>
      </c>
      <c r="D4146" s="1" t="s">
        <v>12742</v>
      </c>
      <c r="E4146" s="1">
        <v>4145</v>
      </c>
      <c r="F4146" s="1">
        <v>15</v>
      </c>
      <c r="G4146" s="1" t="s">
        <v>5877</v>
      </c>
      <c r="H4146" s="1" t="s">
        <v>7065</v>
      </c>
      <c r="I4146" s="1">
        <v>15</v>
      </c>
      <c r="L4146" s="1">
        <v>2</v>
      </c>
      <c r="M4146" s="1" t="s">
        <v>14476</v>
      </c>
      <c r="N4146" s="1" t="s">
        <v>14477</v>
      </c>
      <c r="S4146" s="1" t="s">
        <v>49</v>
      </c>
      <c r="T4146" s="1" t="s">
        <v>2878</v>
      </c>
      <c r="W4146" s="1" t="s">
        <v>155</v>
      </c>
      <c r="X4146" s="1" t="s">
        <v>7753</v>
      </c>
      <c r="Y4146" s="1" t="s">
        <v>88</v>
      </c>
      <c r="Z4146" s="1" t="s">
        <v>7814</v>
      </c>
      <c r="AC4146" s="1">
        <v>41</v>
      </c>
      <c r="AD4146" s="1" t="s">
        <v>223</v>
      </c>
      <c r="AE4146" s="1" t="s">
        <v>9784</v>
      </c>
      <c r="AJ4146" s="1" t="s">
        <v>17</v>
      </c>
      <c r="AK4146" s="1" t="s">
        <v>9936</v>
      </c>
      <c r="AL4146" s="1" t="s">
        <v>399</v>
      </c>
      <c r="AM4146" s="1" t="s">
        <v>9937</v>
      </c>
      <c r="AT4146" s="1" t="s">
        <v>189</v>
      </c>
      <c r="AU4146" s="1" t="s">
        <v>7414</v>
      </c>
      <c r="AV4146" s="1" t="s">
        <v>1054</v>
      </c>
      <c r="AW4146" s="1" t="s">
        <v>9638</v>
      </c>
      <c r="BG4146" s="1" t="s">
        <v>363</v>
      </c>
      <c r="BH4146" s="1" t="s">
        <v>7491</v>
      </c>
      <c r="BI4146" s="1" t="s">
        <v>427</v>
      </c>
      <c r="BJ4146" s="1" t="s">
        <v>7904</v>
      </c>
      <c r="BK4146" s="1" t="s">
        <v>189</v>
      </c>
      <c r="BL4146" s="1" t="s">
        <v>7414</v>
      </c>
      <c r="BM4146" s="1" t="s">
        <v>6305</v>
      </c>
      <c r="BN4146" s="1" t="s">
        <v>9306</v>
      </c>
      <c r="BO4146" s="1" t="s">
        <v>46</v>
      </c>
      <c r="BP4146" s="1" t="s">
        <v>7417</v>
      </c>
      <c r="BQ4146" s="1" t="s">
        <v>6306</v>
      </c>
      <c r="BR4146" s="1" t="s">
        <v>12585</v>
      </c>
      <c r="BS4146" s="1" t="s">
        <v>120</v>
      </c>
      <c r="BT4146" s="1" t="s">
        <v>9894</v>
      </c>
    </row>
    <row r="4147" spans="1:72" ht="13.5" customHeight="1">
      <c r="A4147" s="4" t="str">
        <f t="shared" si="126"/>
        <v>1702_각남면_0152</v>
      </c>
      <c r="B4147" s="1">
        <v>1702</v>
      </c>
      <c r="C4147" s="1" t="s">
        <v>12741</v>
      </c>
      <c r="D4147" s="1" t="s">
        <v>12742</v>
      </c>
      <c r="E4147" s="1">
        <v>4146</v>
      </c>
      <c r="F4147" s="1">
        <v>15</v>
      </c>
      <c r="G4147" s="1" t="s">
        <v>5877</v>
      </c>
      <c r="H4147" s="1" t="s">
        <v>7065</v>
      </c>
      <c r="I4147" s="1">
        <v>15</v>
      </c>
      <c r="L4147" s="1">
        <v>2</v>
      </c>
      <c r="M4147" s="1" t="s">
        <v>14476</v>
      </c>
      <c r="N4147" s="1" t="s">
        <v>14477</v>
      </c>
      <c r="S4147" s="1" t="s">
        <v>64</v>
      </c>
      <c r="T4147" s="1" t="s">
        <v>7221</v>
      </c>
      <c r="Y4147" s="1" t="s">
        <v>88</v>
      </c>
      <c r="Z4147" s="1" t="s">
        <v>7814</v>
      </c>
      <c r="AC4147" s="1">
        <v>8</v>
      </c>
      <c r="AD4147" s="1" t="s">
        <v>184</v>
      </c>
      <c r="AE4147" s="1" t="s">
        <v>9781</v>
      </c>
    </row>
    <row r="4148" spans="1:72" ht="13.5" customHeight="1">
      <c r="A4148" s="4" t="str">
        <f t="shared" si="126"/>
        <v>1702_각남면_0152</v>
      </c>
      <c r="B4148" s="1">
        <v>1702</v>
      </c>
      <c r="C4148" s="1" t="s">
        <v>12741</v>
      </c>
      <c r="D4148" s="1" t="s">
        <v>12742</v>
      </c>
      <c r="E4148" s="1">
        <v>4147</v>
      </c>
      <c r="F4148" s="1">
        <v>15</v>
      </c>
      <c r="G4148" s="1" t="s">
        <v>5877</v>
      </c>
      <c r="H4148" s="1" t="s">
        <v>7065</v>
      </c>
      <c r="I4148" s="1">
        <v>15</v>
      </c>
      <c r="L4148" s="1">
        <v>2</v>
      </c>
      <c r="M4148" s="1" t="s">
        <v>14476</v>
      </c>
      <c r="N4148" s="1" t="s">
        <v>14477</v>
      </c>
      <c r="S4148" s="1" t="s">
        <v>64</v>
      </c>
      <c r="T4148" s="1" t="s">
        <v>7221</v>
      </c>
      <c r="Y4148" s="1" t="s">
        <v>88</v>
      </c>
      <c r="Z4148" s="1" t="s">
        <v>7814</v>
      </c>
      <c r="AC4148" s="1">
        <v>5</v>
      </c>
      <c r="AD4148" s="1" t="s">
        <v>319</v>
      </c>
      <c r="AE4148" s="1" t="s">
        <v>7865</v>
      </c>
    </row>
    <row r="4149" spans="1:72" ht="13.5" customHeight="1">
      <c r="A4149" s="4" t="str">
        <f t="shared" si="126"/>
        <v>1702_각남면_0152</v>
      </c>
      <c r="B4149" s="1">
        <v>1702</v>
      </c>
      <c r="C4149" s="1" t="s">
        <v>12741</v>
      </c>
      <c r="D4149" s="1" t="s">
        <v>12742</v>
      </c>
      <c r="E4149" s="1">
        <v>4148</v>
      </c>
      <c r="F4149" s="1">
        <v>15</v>
      </c>
      <c r="G4149" s="1" t="s">
        <v>5877</v>
      </c>
      <c r="H4149" s="1" t="s">
        <v>7065</v>
      </c>
      <c r="I4149" s="1">
        <v>15</v>
      </c>
      <c r="L4149" s="1">
        <v>3</v>
      </c>
      <c r="M4149" s="1" t="s">
        <v>14746</v>
      </c>
      <c r="N4149" s="1" t="s">
        <v>14747</v>
      </c>
      <c r="O4149" s="1" t="s">
        <v>602</v>
      </c>
      <c r="P4149" s="1" t="s">
        <v>12806</v>
      </c>
      <c r="T4149" s="1" t="s">
        <v>14194</v>
      </c>
      <c r="U4149" s="1" t="s">
        <v>6307</v>
      </c>
      <c r="V4149" s="1" t="s">
        <v>12839</v>
      </c>
      <c r="W4149" s="1" t="s">
        <v>487</v>
      </c>
      <c r="X4149" s="1" t="s">
        <v>7764</v>
      </c>
      <c r="Y4149" s="1" t="s">
        <v>2670</v>
      </c>
      <c r="Z4149" s="1" t="s">
        <v>8477</v>
      </c>
      <c r="AC4149" s="1">
        <v>28</v>
      </c>
      <c r="AD4149" s="1" t="s">
        <v>650</v>
      </c>
      <c r="AE4149" s="1" t="s">
        <v>9810</v>
      </c>
      <c r="AJ4149" s="1" t="s">
        <v>17</v>
      </c>
      <c r="AK4149" s="1" t="s">
        <v>9936</v>
      </c>
      <c r="AL4149" s="1" t="s">
        <v>120</v>
      </c>
      <c r="AM4149" s="1" t="s">
        <v>9894</v>
      </c>
      <c r="AT4149" s="1" t="s">
        <v>187</v>
      </c>
      <c r="AU4149" s="1" t="s">
        <v>10063</v>
      </c>
      <c r="AV4149" s="1" t="s">
        <v>6308</v>
      </c>
      <c r="AW4149" s="1" t="s">
        <v>7931</v>
      </c>
      <c r="BG4149" s="1" t="s">
        <v>46</v>
      </c>
      <c r="BH4149" s="1" t="s">
        <v>7417</v>
      </c>
      <c r="BI4149" s="1" t="s">
        <v>5029</v>
      </c>
      <c r="BJ4149" s="1" t="s">
        <v>10718</v>
      </c>
      <c r="BK4149" s="1" t="s">
        <v>1005</v>
      </c>
      <c r="BL4149" s="1" t="s">
        <v>10209</v>
      </c>
      <c r="BM4149" s="1" t="s">
        <v>5986</v>
      </c>
      <c r="BN4149" s="1" t="s">
        <v>9073</v>
      </c>
      <c r="BO4149" s="1" t="s">
        <v>46</v>
      </c>
      <c r="BP4149" s="1" t="s">
        <v>7417</v>
      </c>
      <c r="BQ4149" s="1" t="s">
        <v>3883</v>
      </c>
      <c r="BR4149" s="1" t="s">
        <v>13800</v>
      </c>
      <c r="BS4149" s="1" t="s">
        <v>79</v>
      </c>
      <c r="BT4149" s="1" t="s">
        <v>14129</v>
      </c>
    </row>
    <row r="4150" spans="1:72" ht="13.5" customHeight="1">
      <c r="A4150" s="4" t="str">
        <f t="shared" si="126"/>
        <v>1702_각남면_0152</v>
      </c>
      <c r="B4150" s="1">
        <v>1702</v>
      </c>
      <c r="C4150" s="1" t="s">
        <v>12741</v>
      </c>
      <c r="D4150" s="1" t="s">
        <v>12742</v>
      </c>
      <c r="E4150" s="1">
        <v>4149</v>
      </c>
      <c r="F4150" s="1">
        <v>15</v>
      </c>
      <c r="G4150" s="1" t="s">
        <v>5877</v>
      </c>
      <c r="H4150" s="1" t="s">
        <v>7065</v>
      </c>
      <c r="I4150" s="1">
        <v>15</v>
      </c>
      <c r="L4150" s="1">
        <v>3</v>
      </c>
      <c r="M4150" s="1" t="s">
        <v>14746</v>
      </c>
      <c r="N4150" s="1" t="s">
        <v>14747</v>
      </c>
      <c r="S4150" s="1" t="s">
        <v>49</v>
      </c>
      <c r="T4150" s="1" t="s">
        <v>2878</v>
      </c>
      <c r="W4150" s="1" t="s">
        <v>76</v>
      </c>
      <c r="X4150" s="1" t="s">
        <v>12974</v>
      </c>
      <c r="Y4150" s="1" t="s">
        <v>88</v>
      </c>
      <c r="Z4150" s="1" t="s">
        <v>7814</v>
      </c>
      <c r="AC4150" s="1">
        <v>32</v>
      </c>
      <c r="AD4150" s="1" t="s">
        <v>178</v>
      </c>
      <c r="AE4150" s="1" t="s">
        <v>9780</v>
      </c>
      <c r="AJ4150" s="1" t="s">
        <v>17</v>
      </c>
      <c r="AK4150" s="1" t="s">
        <v>9936</v>
      </c>
      <c r="AL4150" s="1" t="s">
        <v>4705</v>
      </c>
      <c r="AM4150" s="1" t="s">
        <v>10027</v>
      </c>
      <c r="AT4150" s="1" t="s">
        <v>481</v>
      </c>
      <c r="AU4150" s="1" t="s">
        <v>7339</v>
      </c>
      <c r="AV4150" s="1" t="s">
        <v>6309</v>
      </c>
      <c r="AW4150" s="1" t="s">
        <v>10840</v>
      </c>
      <c r="BG4150" s="1" t="s">
        <v>6310</v>
      </c>
      <c r="BH4150" s="1" t="s">
        <v>13371</v>
      </c>
      <c r="BI4150" s="1" t="s">
        <v>6311</v>
      </c>
      <c r="BJ4150" s="1" t="s">
        <v>11469</v>
      </c>
      <c r="BK4150" s="1" t="s">
        <v>6312</v>
      </c>
      <c r="BL4150" s="1" t="s">
        <v>11579</v>
      </c>
      <c r="BM4150" s="1" t="s">
        <v>6313</v>
      </c>
      <c r="BN4150" s="1" t="s">
        <v>11835</v>
      </c>
      <c r="BO4150" s="1" t="s">
        <v>46</v>
      </c>
      <c r="BP4150" s="1" t="s">
        <v>7417</v>
      </c>
      <c r="BQ4150" s="1" t="s">
        <v>6314</v>
      </c>
      <c r="BR4150" s="1" t="s">
        <v>12586</v>
      </c>
      <c r="BS4150" s="1" t="s">
        <v>443</v>
      </c>
      <c r="BT4150" s="1" t="s">
        <v>9603</v>
      </c>
    </row>
    <row r="4151" spans="1:72" ht="13.5" customHeight="1">
      <c r="A4151" s="4" t="str">
        <f t="shared" si="126"/>
        <v>1702_각남면_0152</v>
      </c>
      <c r="B4151" s="1">
        <v>1702</v>
      </c>
      <c r="C4151" s="1" t="s">
        <v>12741</v>
      </c>
      <c r="D4151" s="1" t="s">
        <v>12742</v>
      </c>
      <c r="E4151" s="1">
        <v>4150</v>
      </c>
      <c r="F4151" s="1">
        <v>15</v>
      </c>
      <c r="G4151" s="1" t="s">
        <v>5877</v>
      </c>
      <c r="H4151" s="1" t="s">
        <v>7065</v>
      </c>
      <c r="I4151" s="1">
        <v>15</v>
      </c>
      <c r="L4151" s="1">
        <v>3</v>
      </c>
      <c r="M4151" s="1" t="s">
        <v>14746</v>
      </c>
      <c r="N4151" s="1" t="s">
        <v>14747</v>
      </c>
      <c r="S4151" s="1" t="s">
        <v>64</v>
      </c>
      <c r="T4151" s="1" t="s">
        <v>7221</v>
      </c>
      <c r="Y4151" s="1" t="s">
        <v>88</v>
      </c>
      <c r="Z4151" s="1" t="s">
        <v>7814</v>
      </c>
      <c r="AC4151" s="1">
        <v>3</v>
      </c>
      <c r="AD4151" s="1" t="s">
        <v>217</v>
      </c>
      <c r="AE4151" s="1" t="s">
        <v>9783</v>
      </c>
      <c r="AF4151" s="1" t="s">
        <v>100</v>
      </c>
      <c r="AG4151" s="1" t="s">
        <v>9819</v>
      </c>
    </row>
    <row r="4152" spans="1:72" ht="13.5" customHeight="1">
      <c r="A4152" s="4" t="str">
        <f t="shared" si="126"/>
        <v>1702_각남면_0152</v>
      </c>
      <c r="B4152" s="1">
        <v>1702</v>
      </c>
      <c r="C4152" s="1" t="s">
        <v>12741</v>
      </c>
      <c r="D4152" s="1" t="s">
        <v>12742</v>
      </c>
      <c r="E4152" s="1">
        <v>4151</v>
      </c>
      <c r="F4152" s="1">
        <v>15</v>
      </c>
      <c r="G4152" s="1" t="s">
        <v>5877</v>
      </c>
      <c r="H4152" s="1" t="s">
        <v>7065</v>
      </c>
      <c r="I4152" s="1">
        <v>15</v>
      </c>
      <c r="L4152" s="1">
        <v>3</v>
      </c>
      <c r="M4152" s="1" t="s">
        <v>14746</v>
      </c>
      <c r="N4152" s="1" t="s">
        <v>14747</v>
      </c>
      <c r="S4152" s="1" t="s">
        <v>68</v>
      </c>
      <c r="T4152" s="1" t="s">
        <v>7222</v>
      </c>
      <c r="Y4152" s="1" t="s">
        <v>6315</v>
      </c>
      <c r="Z4152" s="1" t="s">
        <v>9570</v>
      </c>
      <c r="AC4152" s="1">
        <v>2</v>
      </c>
      <c r="AD4152" s="1" t="s">
        <v>99</v>
      </c>
      <c r="AE4152" s="1" t="s">
        <v>9768</v>
      </c>
      <c r="AF4152" s="1" t="s">
        <v>100</v>
      </c>
      <c r="AG4152" s="1" t="s">
        <v>9819</v>
      </c>
    </row>
    <row r="4153" spans="1:72" ht="13.5" customHeight="1">
      <c r="A4153" s="4" t="str">
        <f t="shared" si="126"/>
        <v>1702_각남면_0152</v>
      </c>
      <c r="B4153" s="1">
        <v>1702</v>
      </c>
      <c r="C4153" s="1" t="s">
        <v>12741</v>
      </c>
      <c r="D4153" s="1" t="s">
        <v>12742</v>
      </c>
      <c r="E4153" s="1">
        <v>4152</v>
      </c>
      <c r="F4153" s="1">
        <v>15</v>
      </c>
      <c r="G4153" s="1" t="s">
        <v>5877</v>
      </c>
      <c r="H4153" s="1" t="s">
        <v>7065</v>
      </c>
      <c r="I4153" s="1">
        <v>15</v>
      </c>
      <c r="L4153" s="1">
        <v>4</v>
      </c>
      <c r="M4153" s="1" t="s">
        <v>14994</v>
      </c>
      <c r="N4153" s="1" t="s">
        <v>14995</v>
      </c>
      <c r="O4153" s="1" t="s">
        <v>602</v>
      </c>
      <c r="P4153" s="1" t="s">
        <v>12806</v>
      </c>
      <c r="T4153" s="1" t="s">
        <v>14194</v>
      </c>
      <c r="U4153" s="1" t="s">
        <v>467</v>
      </c>
      <c r="V4153" s="1" t="s">
        <v>7337</v>
      </c>
      <c r="W4153" s="1" t="s">
        <v>1049</v>
      </c>
      <c r="X4153" s="1" t="s">
        <v>7774</v>
      </c>
      <c r="Y4153" s="1" t="s">
        <v>6215</v>
      </c>
      <c r="Z4153" s="1" t="s">
        <v>9550</v>
      </c>
      <c r="AC4153" s="1">
        <v>30</v>
      </c>
      <c r="AD4153" s="1" t="s">
        <v>78</v>
      </c>
      <c r="AE4153" s="1" t="s">
        <v>9767</v>
      </c>
      <c r="AJ4153" s="1" t="s">
        <v>17</v>
      </c>
      <c r="AK4153" s="1" t="s">
        <v>9936</v>
      </c>
      <c r="AL4153" s="1" t="s">
        <v>597</v>
      </c>
      <c r="AM4153" s="1" t="s">
        <v>10004</v>
      </c>
      <c r="AT4153" s="1" t="s">
        <v>187</v>
      </c>
      <c r="AU4153" s="1" t="s">
        <v>10063</v>
      </c>
      <c r="AV4153" s="1" t="s">
        <v>6269</v>
      </c>
      <c r="AW4153" s="1" t="s">
        <v>7953</v>
      </c>
      <c r="BG4153" s="1" t="s">
        <v>189</v>
      </c>
      <c r="BH4153" s="1" t="s">
        <v>7414</v>
      </c>
      <c r="BI4153" s="1" t="s">
        <v>3871</v>
      </c>
      <c r="BJ4153" s="1" t="s">
        <v>10601</v>
      </c>
      <c r="BK4153" s="1" t="s">
        <v>194</v>
      </c>
      <c r="BL4153" s="1" t="s">
        <v>7558</v>
      </c>
      <c r="BM4153" s="1" t="s">
        <v>2614</v>
      </c>
      <c r="BN4153" s="1" t="s">
        <v>9743</v>
      </c>
      <c r="BO4153" s="1" t="s">
        <v>685</v>
      </c>
      <c r="BP4153" s="1" t="s">
        <v>13520</v>
      </c>
      <c r="BQ4153" s="1" t="s">
        <v>6316</v>
      </c>
      <c r="BR4153" s="1" t="s">
        <v>13944</v>
      </c>
      <c r="BS4153" s="1" t="s">
        <v>1062</v>
      </c>
      <c r="BT4153" s="1" t="s">
        <v>10031</v>
      </c>
    </row>
    <row r="4154" spans="1:72" ht="13.5" customHeight="1">
      <c r="A4154" s="4" t="str">
        <f t="shared" si="126"/>
        <v>1702_각남면_0152</v>
      </c>
      <c r="B4154" s="1">
        <v>1702</v>
      </c>
      <c r="C4154" s="1" t="s">
        <v>12741</v>
      </c>
      <c r="D4154" s="1" t="s">
        <v>12742</v>
      </c>
      <c r="E4154" s="1">
        <v>4153</v>
      </c>
      <c r="F4154" s="1">
        <v>15</v>
      </c>
      <c r="G4154" s="1" t="s">
        <v>5877</v>
      </c>
      <c r="H4154" s="1" t="s">
        <v>7065</v>
      </c>
      <c r="I4154" s="1">
        <v>15</v>
      </c>
      <c r="L4154" s="1">
        <v>4</v>
      </c>
      <c r="M4154" s="1" t="s">
        <v>14994</v>
      </c>
      <c r="N4154" s="1" t="s">
        <v>14995</v>
      </c>
      <c r="S4154" s="1" t="s">
        <v>49</v>
      </c>
      <c r="T4154" s="1" t="s">
        <v>2878</v>
      </c>
      <c r="U4154" s="1" t="s">
        <v>50</v>
      </c>
      <c r="V4154" s="1" t="s">
        <v>7304</v>
      </c>
      <c r="Y4154" s="1" t="s">
        <v>631</v>
      </c>
      <c r="Z4154" s="1" t="s">
        <v>7930</v>
      </c>
      <c r="AC4154" s="1">
        <v>27</v>
      </c>
      <c r="AD4154" s="1" t="s">
        <v>483</v>
      </c>
      <c r="AE4154" s="1" t="s">
        <v>9497</v>
      </c>
      <c r="AJ4154" s="1" t="s">
        <v>17</v>
      </c>
      <c r="AK4154" s="1" t="s">
        <v>9936</v>
      </c>
      <c r="AL4154" s="1" t="s">
        <v>224</v>
      </c>
      <c r="AM4154" s="1" t="s">
        <v>9998</v>
      </c>
      <c r="AN4154" s="1" t="s">
        <v>4616</v>
      </c>
      <c r="AO4154" s="1" t="s">
        <v>10049</v>
      </c>
      <c r="AP4154" s="1" t="s">
        <v>55</v>
      </c>
      <c r="AQ4154" s="1" t="s">
        <v>7306</v>
      </c>
      <c r="AR4154" s="1" t="s">
        <v>15989</v>
      </c>
      <c r="AS4154" s="1" t="s">
        <v>13343</v>
      </c>
      <c r="AT4154" s="1" t="s">
        <v>6213</v>
      </c>
      <c r="AU4154" s="1" t="s">
        <v>10260</v>
      </c>
      <c r="AV4154" s="1" t="s">
        <v>6317</v>
      </c>
      <c r="AW4154" s="1" t="s">
        <v>10841</v>
      </c>
      <c r="BG4154" s="1" t="s">
        <v>189</v>
      </c>
      <c r="BH4154" s="1" t="s">
        <v>7414</v>
      </c>
      <c r="BI4154" s="1" t="s">
        <v>2654</v>
      </c>
      <c r="BJ4154" s="1" t="s">
        <v>8993</v>
      </c>
      <c r="BK4154" s="1" t="s">
        <v>46</v>
      </c>
      <c r="BL4154" s="1" t="s">
        <v>7417</v>
      </c>
      <c r="BM4154" s="1" t="s">
        <v>2304</v>
      </c>
      <c r="BN4154" s="1" t="s">
        <v>9628</v>
      </c>
      <c r="BO4154" s="1" t="s">
        <v>187</v>
      </c>
      <c r="BP4154" s="1" t="s">
        <v>10063</v>
      </c>
      <c r="BQ4154" s="1" t="s">
        <v>15990</v>
      </c>
      <c r="BR4154" s="1" t="s">
        <v>13906</v>
      </c>
      <c r="BS4154" s="1" t="s">
        <v>6155</v>
      </c>
      <c r="BT4154" s="1" t="s">
        <v>12686</v>
      </c>
    </row>
    <row r="4155" spans="1:72" ht="13.5" customHeight="1">
      <c r="A4155" s="4" t="str">
        <f t="shared" si="126"/>
        <v>1702_각남면_0152</v>
      </c>
      <c r="B4155" s="1">
        <v>1702</v>
      </c>
      <c r="C4155" s="1" t="s">
        <v>12741</v>
      </c>
      <c r="D4155" s="1" t="s">
        <v>12742</v>
      </c>
      <c r="E4155" s="1">
        <v>4154</v>
      </c>
      <c r="F4155" s="1">
        <v>15</v>
      </c>
      <c r="G4155" s="1" t="s">
        <v>5877</v>
      </c>
      <c r="H4155" s="1" t="s">
        <v>7065</v>
      </c>
      <c r="I4155" s="1">
        <v>15</v>
      </c>
      <c r="L4155" s="1">
        <v>5</v>
      </c>
      <c r="M4155" s="1" t="s">
        <v>15233</v>
      </c>
      <c r="N4155" s="1" t="s">
        <v>15234</v>
      </c>
      <c r="T4155" s="1" t="s">
        <v>14194</v>
      </c>
      <c r="U4155" s="1" t="s">
        <v>652</v>
      </c>
      <c r="V4155" s="1" t="s">
        <v>7351</v>
      </c>
      <c r="W4155" s="1" t="s">
        <v>38</v>
      </c>
      <c r="X4155" s="1" t="s">
        <v>7748</v>
      </c>
      <c r="Y4155" s="1" t="s">
        <v>1296</v>
      </c>
      <c r="Z4155" s="1" t="s">
        <v>8351</v>
      </c>
      <c r="AC4155" s="1">
        <v>51</v>
      </c>
      <c r="AD4155" s="1" t="s">
        <v>593</v>
      </c>
      <c r="AE4155" s="1" t="s">
        <v>9808</v>
      </c>
      <c r="AJ4155" s="1" t="s">
        <v>17</v>
      </c>
      <c r="AK4155" s="1" t="s">
        <v>9936</v>
      </c>
      <c r="AL4155" s="1" t="s">
        <v>2044</v>
      </c>
      <c r="AM4155" s="1" t="s">
        <v>10010</v>
      </c>
      <c r="AT4155" s="1" t="s">
        <v>46</v>
      </c>
      <c r="AU4155" s="1" t="s">
        <v>7417</v>
      </c>
      <c r="AV4155" s="1" t="s">
        <v>15872</v>
      </c>
      <c r="AW4155" s="1" t="s">
        <v>13406</v>
      </c>
      <c r="BG4155" s="1" t="s">
        <v>46</v>
      </c>
      <c r="BH4155" s="1" t="s">
        <v>7417</v>
      </c>
      <c r="BI4155" s="1" t="s">
        <v>1183</v>
      </c>
      <c r="BJ4155" s="1" t="s">
        <v>10302</v>
      </c>
      <c r="BK4155" s="1" t="s">
        <v>46</v>
      </c>
      <c r="BL4155" s="1" t="s">
        <v>7417</v>
      </c>
      <c r="BM4155" s="1" t="s">
        <v>5874</v>
      </c>
      <c r="BN4155" s="1" t="s">
        <v>10804</v>
      </c>
      <c r="BO4155" s="1" t="s">
        <v>46</v>
      </c>
      <c r="BP4155" s="1" t="s">
        <v>7417</v>
      </c>
      <c r="BQ4155" s="1" t="s">
        <v>4791</v>
      </c>
      <c r="BR4155" s="1" t="s">
        <v>8980</v>
      </c>
      <c r="BS4155" s="1" t="s">
        <v>416</v>
      </c>
      <c r="BT4155" s="1" t="s">
        <v>8868</v>
      </c>
    </row>
    <row r="4156" spans="1:72" ht="13.5" customHeight="1">
      <c r="A4156" s="4" t="str">
        <f t="shared" si="126"/>
        <v>1702_각남면_0152</v>
      </c>
      <c r="B4156" s="1">
        <v>1702</v>
      </c>
      <c r="C4156" s="1" t="s">
        <v>12741</v>
      </c>
      <c r="D4156" s="1" t="s">
        <v>12742</v>
      </c>
      <c r="E4156" s="1">
        <v>4155</v>
      </c>
      <c r="F4156" s="1">
        <v>15</v>
      </c>
      <c r="G4156" s="1" t="s">
        <v>5877</v>
      </c>
      <c r="H4156" s="1" t="s">
        <v>7065</v>
      </c>
      <c r="I4156" s="1">
        <v>15</v>
      </c>
      <c r="L4156" s="1">
        <v>5</v>
      </c>
      <c r="M4156" s="1" t="s">
        <v>15233</v>
      </c>
      <c r="N4156" s="1" t="s">
        <v>15234</v>
      </c>
      <c r="S4156" s="1" t="s">
        <v>49</v>
      </c>
      <c r="T4156" s="1" t="s">
        <v>2878</v>
      </c>
      <c r="W4156" s="1" t="s">
        <v>400</v>
      </c>
      <c r="X4156" s="1" t="s">
        <v>7759</v>
      </c>
      <c r="Y4156" s="1" t="s">
        <v>88</v>
      </c>
      <c r="Z4156" s="1" t="s">
        <v>7814</v>
      </c>
      <c r="AC4156" s="1">
        <v>49</v>
      </c>
      <c r="AD4156" s="1" t="s">
        <v>145</v>
      </c>
      <c r="AE4156" s="1" t="s">
        <v>9775</v>
      </c>
      <c r="AJ4156" s="1" t="s">
        <v>17</v>
      </c>
      <c r="AK4156" s="1" t="s">
        <v>9936</v>
      </c>
      <c r="AL4156" s="1" t="s">
        <v>401</v>
      </c>
      <c r="AM4156" s="1" t="s">
        <v>9996</v>
      </c>
      <c r="AT4156" s="1" t="s">
        <v>746</v>
      </c>
      <c r="AU4156" s="1" t="s">
        <v>7358</v>
      </c>
      <c r="AV4156" s="1" t="s">
        <v>5348</v>
      </c>
      <c r="AW4156" s="1" t="s">
        <v>10842</v>
      </c>
      <c r="BG4156" s="1" t="s">
        <v>257</v>
      </c>
      <c r="BH4156" s="1" t="s">
        <v>7537</v>
      </c>
      <c r="BI4156" s="1" t="s">
        <v>2008</v>
      </c>
      <c r="BJ4156" s="1" t="s">
        <v>10420</v>
      </c>
      <c r="BK4156" s="1" t="s">
        <v>257</v>
      </c>
      <c r="BL4156" s="1" t="s">
        <v>7537</v>
      </c>
      <c r="BM4156" s="1" t="s">
        <v>5492</v>
      </c>
      <c r="BN4156" s="1" t="s">
        <v>10763</v>
      </c>
      <c r="BO4156" s="1" t="s">
        <v>254</v>
      </c>
      <c r="BP4156" s="1" t="s">
        <v>7429</v>
      </c>
      <c r="BQ4156" s="1" t="s">
        <v>6318</v>
      </c>
      <c r="BR4156" s="1" t="s">
        <v>12587</v>
      </c>
      <c r="BS4156" s="1" t="s">
        <v>86</v>
      </c>
      <c r="BT4156" s="1" t="s">
        <v>9892</v>
      </c>
    </row>
    <row r="4157" spans="1:72" ht="13.5" customHeight="1">
      <c r="A4157" s="4" t="str">
        <f t="shared" si="126"/>
        <v>1702_각남면_0152</v>
      </c>
      <c r="B4157" s="1">
        <v>1702</v>
      </c>
      <c r="C4157" s="1" t="s">
        <v>12741</v>
      </c>
      <c r="D4157" s="1" t="s">
        <v>12742</v>
      </c>
      <c r="E4157" s="1">
        <v>4156</v>
      </c>
      <c r="F4157" s="1">
        <v>15</v>
      </c>
      <c r="G4157" s="1" t="s">
        <v>5877</v>
      </c>
      <c r="H4157" s="1" t="s">
        <v>7065</v>
      </c>
      <c r="I4157" s="1">
        <v>15</v>
      </c>
      <c r="L4157" s="1">
        <v>5</v>
      </c>
      <c r="M4157" s="1" t="s">
        <v>15233</v>
      </c>
      <c r="N4157" s="1" t="s">
        <v>15234</v>
      </c>
      <c r="S4157" s="1" t="s">
        <v>64</v>
      </c>
      <c r="T4157" s="1" t="s">
        <v>7221</v>
      </c>
      <c r="Y4157" s="1" t="s">
        <v>15595</v>
      </c>
      <c r="Z4157" s="1" t="s">
        <v>9571</v>
      </c>
      <c r="AC4157" s="1">
        <v>30</v>
      </c>
      <c r="AD4157" s="1" t="s">
        <v>717</v>
      </c>
      <c r="AE4157" s="1" t="s">
        <v>9812</v>
      </c>
    </row>
    <row r="4158" spans="1:72" ht="13.5" customHeight="1">
      <c r="A4158" s="4" t="str">
        <f t="shared" si="126"/>
        <v>1702_각남면_0152</v>
      </c>
      <c r="B4158" s="1">
        <v>1702</v>
      </c>
      <c r="C4158" s="1" t="s">
        <v>12741</v>
      </c>
      <c r="D4158" s="1" t="s">
        <v>12742</v>
      </c>
      <c r="E4158" s="1">
        <v>4157</v>
      </c>
      <c r="F4158" s="1">
        <v>15</v>
      </c>
      <c r="G4158" s="1" t="s">
        <v>5877</v>
      </c>
      <c r="H4158" s="1" t="s">
        <v>7065</v>
      </c>
      <c r="I4158" s="1">
        <v>15</v>
      </c>
      <c r="L4158" s="1">
        <v>5</v>
      </c>
      <c r="M4158" s="1" t="s">
        <v>15233</v>
      </c>
      <c r="N4158" s="1" t="s">
        <v>15234</v>
      </c>
      <c r="S4158" s="1" t="s">
        <v>461</v>
      </c>
      <c r="T4158" s="1" t="s">
        <v>7233</v>
      </c>
      <c r="U4158" s="1" t="s">
        <v>445</v>
      </c>
      <c r="V4158" s="1" t="s">
        <v>15765</v>
      </c>
      <c r="W4158" s="1" t="s">
        <v>1076</v>
      </c>
      <c r="X4158" s="1" t="s">
        <v>12983</v>
      </c>
      <c r="Y4158" s="1" t="s">
        <v>2799</v>
      </c>
      <c r="Z4158" s="1" t="s">
        <v>9572</v>
      </c>
      <c r="AC4158" s="1">
        <v>31</v>
      </c>
      <c r="AD4158" s="1" t="s">
        <v>607</v>
      </c>
      <c r="AE4158" s="1" t="s">
        <v>9809</v>
      </c>
    </row>
    <row r="4159" spans="1:72" ht="13.5" customHeight="1">
      <c r="A4159" s="4" t="str">
        <f t="shared" si="126"/>
        <v>1702_각남면_0152</v>
      </c>
      <c r="B4159" s="1">
        <v>1702</v>
      </c>
      <c r="C4159" s="1" t="s">
        <v>12741</v>
      </c>
      <c r="D4159" s="1" t="s">
        <v>12742</v>
      </c>
      <c r="E4159" s="1">
        <v>4158</v>
      </c>
      <c r="F4159" s="1">
        <v>15</v>
      </c>
      <c r="G4159" s="1" t="s">
        <v>5877</v>
      </c>
      <c r="H4159" s="1" t="s">
        <v>7065</v>
      </c>
      <c r="I4159" s="1">
        <v>15</v>
      </c>
      <c r="L4159" s="1">
        <v>5</v>
      </c>
      <c r="M4159" s="1" t="s">
        <v>15233</v>
      </c>
      <c r="N4159" s="1" t="s">
        <v>15234</v>
      </c>
      <c r="S4159" s="1" t="s">
        <v>68</v>
      </c>
      <c r="T4159" s="1" t="s">
        <v>7222</v>
      </c>
      <c r="U4159" s="1" t="s">
        <v>445</v>
      </c>
      <c r="V4159" s="1" t="s">
        <v>15765</v>
      </c>
      <c r="Y4159" s="1" t="s">
        <v>6319</v>
      </c>
      <c r="Z4159" s="1" t="s">
        <v>9573</v>
      </c>
      <c r="AC4159" s="1">
        <v>9</v>
      </c>
      <c r="AD4159" s="1" t="s">
        <v>408</v>
      </c>
      <c r="AE4159" s="1" t="s">
        <v>9800</v>
      </c>
    </row>
    <row r="4160" spans="1:72" ht="13.5" customHeight="1">
      <c r="A4160" s="4" t="str">
        <f t="shared" si="126"/>
        <v>1702_각남면_0152</v>
      </c>
      <c r="B4160" s="1">
        <v>1702</v>
      </c>
      <c r="C4160" s="1" t="s">
        <v>12741</v>
      </c>
      <c r="D4160" s="1" t="s">
        <v>12742</v>
      </c>
      <c r="E4160" s="1">
        <v>4159</v>
      </c>
      <c r="F4160" s="1">
        <v>15</v>
      </c>
      <c r="G4160" s="1" t="s">
        <v>5877</v>
      </c>
      <c r="H4160" s="1" t="s">
        <v>7065</v>
      </c>
      <c r="I4160" s="1">
        <v>15</v>
      </c>
      <c r="L4160" s="1">
        <v>5</v>
      </c>
      <c r="M4160" s="1" t="s">
        <v>15233</v>
      </c>
      <c r="N4160" s="1" t="s">
        <v>15234</v>
      </c>
      <c r="S4160" s="1" t="s">
        <v>68</v>
      </c>
      <c r="T4160" s="1" t="s">
        <v>7222</v>
      </c>
      <c r="Y4160" s="1" t="s">
        <v>6320</v>
      </c>
      <c r="Z4160" s="1" t="s">
        <v>9574</v>
      </c>
      <c r="AC4160" s="1">
        <v>4</v>
      </c>
      <c r="AD4160" s="1" t="s">
        <v>103</v>
      </c>
      <c r="AE4160" s="1" t="s">
        <v>9769</v>
      </c>
    </row>
    <row r="4161" spans="1:72" ht="13.5" customHeight="1">
      <c r="A4161" s="4" t="str">
        <f t="shared" ref="A4161:A4199" si="127">HYPERLINK("http://kyu.snu.ac.kr/sdhj/index.jsp?type=hj/GK14658_00IH_0001_0153.jpg","1702_각남면_0153")</f>
        <v>1702_각남면_0153</v>
      </c>
      <c r="B4161" s="1">
        <v>1702</v>
      </c>
      <c r="C4161" s="1" t="s">
        <v>12741</v>
      </c>
      <c r="D4161" s="1" t="s">
        <v>12742</v>
      </c>
      <c r="E4161" s="1">
        <v>4160</v>
      </c>
      <c r="F4161" s="1">
        <v>15</v>
      </c>
      <c r="G4161" s="1" t="s">
        <v>5877</v>
      </c>
      <c r="H4161" s="1" t="s">
        <v>7065</v>
      </c>
      <c r="I4161" s="1">
        <v>16</v>
      </c>
      <c r="J4161" s="1" t="s">
        <v>6321</v>
      </c>
      <c r="K4161" s="1" t="s">
        <v>7172</v>
      </c>
      <c r="L4161" s="1">
        <v>1</v>
      </c>
      <c r="M4161" s="1" t="s">
        <v>6321</v>
      </c>
      <c r="N4161" s="1" t="s">
        <v>7172</v>
      </c>
      <c r="O4161" s="1" t="s">
        <v>602</v>
      </c>
      <c r="P4161" s="1" t="s">
        <v>12806</v>
      </c>
      <c r="T4161" s="1" t="s">
        <v>14194</v>
      </c>
      <c r="U4161" s="1" t="s">
        <v>6322</v>
      </c>
      <c r="V4161" s="1" t="s">
        <v>12849</v>
      </c>
      <c r="W4161" s="1" t="s">
        <v>400</v>
      </c>
      <c r="X4161" s="1" t="s">
        <v>7759</v>
      </c>
      <c r="Y4161" s="1" t="s">
        <v>6323</v>
      </c>
      <c r="Z4161" s="1" t="s">
        <v>8367</v>
      </c>
      <c r="AC4161" s="1">
        <v>29</v>
      </c>
      <c r="AD4161" s="1" t="s">
        <v>232</v>
      </c>
      <c r="AE4161" s="1" t="s">
        <v>9785</v>
      </c>
      <c r="AJ4161" s="1" t="s">
        <v>17</v>
      </c>
      <c r="AK4161" s="1" t="s">
        <v>9936</v>
      </c>
      <c r="AL4161" s="1" t="s">
        <v>401</v>
      </c>
      <c r="AM4161" s="1" t="s">
        <v>9996</v>
      </c>
      <c r="AT4161" s="1" t="s">
        <v>259</v>
      </c>
      <c r="AU4161" s="1" t="s">
        <v>13350</v>
      </c>
      <c r="AV4161" s="1" t="s">
        <v>188</v>
      </c>
      <c r="AW4161" s="1" t="s">
        <v>7840</v>
      </c>
      <c r="BG4161" s="1" t="s">
        <v>46</v>
      </c>
      <c r="BH4161" s="1" t="s">
        <v>7417</v>
      </c>
      <c r="BI4161" s="1" t="s">
        <v>395</v>
      </c>
      <c r="BJ4161" s="1" t="s">
        <v>8561</v>
      </c>
      <c r="BK4161" s="1" t="s">
        <v>46</v>
      </c>
      <c r="BL4161" s="1" t="s">
        <v>7417</v>
      </c>
      <c r="BM4161" s="1" t="s">
        <v>762</v>
      </c>
      <c r="BN4161" s="1" t="s">
        <v>9381</v>
      </c>
      <c r="BO4161" s="1" t="s">
        <v>46</v>
      </c>
      <c r="BP4161" s="1" t="s">
        <v>7417</v>
      </c>
      <c r="BQ4161" s="1" t="s">
        <v>6324</v>
      </c>
      <c r="BR4161" s="1" t="s">
        <v>12588</v>
      </c>
      <c r="BS4161" s="1" t="s">
        <v>657</v>
      </c>
      <c r="BT4161" s="1" t="s">
        <v>9980</v>
      </c>
    </row>
    <row r="4162" spans="1:72" ht="13.5" customHeight="1">
      <c r="A4162" s="4" t="str">
        <f t="shared" si="127"/>
        <v>1702_각남면_0153</v>
      </c>
      <c r="B4162" s="1">
        <v>1702</v>
      </c>
      <c r="C4162" s="1" t="s">
        <v>12741</v>
      </c>
      <c r="D4162" s="1" t="s">
        <v>12742</v>
      </c>
      <c r="E4162" s="1">
        <v>4161</v>
      </c>
      <c r="F4162" s="1">
        <v>15</v>
      </c>
      <c r="G4162" s="1" t="s">
        <v>5877</v>
      </c>
      <c r="H4162" s="1" t="s">
        <v>7065</v>
      </c>
      <c r="I4162" s="1">
        <v>16</v>
      </c>
      <c r="L4162" s="1">
        <v>1</v>
      </c>
      <c r="M4162" s="1" t="s">
        <v>6321</v>
      </c>
      <c r="N4162" s="1" t="s">
        <v>7172</v>
      </c>
      <c r="S4162" s="1" t="s">
        <v>49</v>
      </c>
      <c r="T4162" s="1" t="s">
        <v>2878</v>
      </c>
      <c r="U4162" s="1" t="s">
        <v>128</v>
      </c>
      <c r="V4162" s="1" t="s">
        <v>7236</v>
      </c>
      <c r="W4162" s="1" t="s">
        <v>303</v>
      </c>
      <c r="X4162" s="1" t="s">
        <v>7757</v>
      </c>
      <c r="Y4162" s="1" t="s">
        <v>88</v>
      </c>
      <c r="Z4162" s="1" t="s">
        <v>7814</v>
      </c>
      <c r="AC4162" s="1">
        <v>19</v>
      </c>
      <c r="AD4162" s="1" t="s">
        <v>493</v>
      </c>
      <c r="AE4162" s="1" t="s">
        <v>9804</v>
      </c>
      <c r="AF4162" s="1" t="s">
        <v>100</v>
      </c>
      <c r="AG4162" s="1" t="s">
        <v>9819</v>
      </c>
      <c r="AJ4162" s="1" t="s">
        <v>17</v>
      </c>
      <c r="AK4162" s="1" t="s">
        <v>9936</v>
      </c>
      <c r="AL4162" s="1" t="s">
        <v>97</v>
      </c>
      <c r="AM4162" s="1" t="s">
        <v>9880</v>
      </c>
      <c r="AT4162" s="1" t="s">
        <v>46</v>
      </c>
      <c r="AU4162" s="1" t="s">
        <v>7417</v>
      </c>
      <c r="AV4162" s="1" t="s">
        <v>6325</v>
      </c>
      <c r="AW4162" s="1" t="s">
        <v>10843</v>
      </c>
      <c r="BG4162" s="1" t="s">
        <v>46</v>
      </c>
      <c r="BH4162" s="1" t="s">
        <v>7417</v>
      </c>
      <c r="BI4162" s="1" t="s">
        <v>6326</v>
      </c>
      <c r="BJ4162" s="1" t="s">
        <v>11470</v>
      </c>
      <c r="BK4162" s="1" t="s">
        <v>46</v>
      </c>
      <c r="BL4162" s="1" t="s">
        <v>7417</v>
      </c>
      <c r="BM4162" s="1" t="s">
        <v>6327</v>
      </c>
      <c r="BN4162" s="1" t="s">
        <v>11939</v>
      </c>
      <c r="BO4162" s="1" t="s">
        <v>46</v>
      </c>
      <c r="BP4162" s="1" t="s">
        <v>7417</v>
      </c>
      <c r="BQ4162" s="1" t="s">
        <v>6328</v>
      </c>
      <c r="BR4162" s="1" t="s">
        <v>8425</v>
      </c>
      <c r="BS4162" s="1" t="s">
        <v>149</v>
      </c>
      <c r="BT4162" s="1" t="s">
        <v>9962</v>
      </c>
    </row>
    <row r="4163" spans="1:72" ht="13.5" customHeight="1">
      <c r="A4163" s="4" t="str">
        <f t="shared" si="127"/>
        <v>1702_각남면_0153</v>
      </c>
      <c r="B4163" s="1">
        <v>1702</v>
      </c>
      <c r="C4163" s="1" t="s">
        <v>12741</v>
      </c>
      <c r="D4163" s="1" t="s">
        <v>12742</v>
      </c>
      <c r="E4163" s="1">
        <v>4162</v>
      </c>
      <c r="F4163" s="1">
        <v>15</v>
      </c>
      <c r="G4163" s="1" t="s">
        <v>5877</v>
      </c>
      <c r="H4163" s="1" t="s">
        <v>7065</v>
      </c>
      <c r="I4163" s="1">
        <v>16</v>
      </c>
      <c r="L4163" s="1">
        <v>2</v>
      </c>
      <c r="M4163" s="1" t="s">
        <v>14478</v>
      </c>
      <c r="N4163" s="1" t="s">
        <v>14479</v>
      </c>
      <c r="O4163" s="1" t="s">
        <v>6</v>
      </c>
      <c r="P4163" s="1" t="s">
        <v>7189</v>
      </c>
      <c r="T4163" s="1" t="s">
        <v>14194</v>
      </c>
      <c r="U4163" s="1" t="s">
        <v>6329</v>
      </c>
      <c r="V4163" s="1" t="s">
        <v>7694</v>
      </c>
      <c r="W4163" s="1" t="s">
        <v>1076</v>
      </c>
      <c r="X4163" s="1" t="s">
        <v>12983</v>
      </c>
      <c r="Y4163" s="1" t="s">
        <v>850</v>
      </c>
      <c r="Z4163" s="1" t="s">
        <v>8445</v>
      </c>
      <c r="AC4163" s="1">
        <v>60</v>
      </c>
      <c r="AD4163" s="1" t="s">
        <v>132</v>
      </c>
      <c r="AE4163" s="1" t="s">
        <v>9772</v>
      </c>
      <c r="AJ4163" s="1" t="s">
        <v>17</v>
      </c>
      <c r="AK4163" s="1" t="s">
        <v>9936</v>
      </c>
      <c r="AL4163" s="1" t="s">
        <v>97</v>
      </c>
      <c r="AM4163" s="1" t="s">
        <v>9880</v>
      </c>
      <c r="AT4163" s="1" t="s">
        <v>189</v>
      </c>
      <c r="AU4163" s="1" t="s">
        <v>7414</v>
      </c>
      <c r="AV4163" s="1" t="s">
        <v>3659</v>
      </c>
      <c r="AW4163" s="1" t="s">
        <v>10647</v>
      </c>
      <c r="BG4163" s="1" t="s">
        <v>589</v>
      </c>
      <c r="BH4163" s="1" t="s">
        <v>10234</v>
      </c>
      <c r="BI4163" s="1" t="s">
        <v>613</v>
      </c>
      <c r="BJ4163" s="1" t="s">
        <v>11141</v>
      </c>
      <c r="BK4163" s="1" t="s">
        <v>363</v>
      </c>
      <c r="BL4163" s="1" t="s">
        <v>7491</v>
      </c>
      <c r="BM4163" s="1" t="s">
        <v>1814</v>
      </c>
      <c r="BN4163" s="1" t="s">
        <v>8412</v>
      </c>
      <c r="BO4163" s="1" t="s">
        <v>189</v>
      </c>
      <c r="BP4163" s="1" t="s">
        <v>7414</v>
      </c>
      <c r="BQ4163" s="1" t="s">
        <v>6330</v>
      </c>
      <c r="BR4163" s="1" t="s">
        <v>13760</v>
      </c>
      <c r="BS4163" s="1" t="s">
        <v>79</v>
      </c>
      <c r="BT4163" s="1" t="s">
        <v>14129</v>
      </c>
    </row>
    <row r="4164" spans="1:72" ht="13.5" customHeight="1">
      <c r="A4164" s="4" t="str">
        <f t="shared" si="127"/>
        <v>1702_각남면_0153</v>
      </c>
      <c r="B4164" s="1">
        <v>1702</v>
      </c>
      <c r="C4164" s="1" t="s">
        <v>12741</v>
      </c>
      <c r="D4164" s="1" t="s">
        <v>12742</v>
      </c>
      <c r="E4164" s="1">
        <v>4163</v>
      </c>
      <c r="F4164" s="1">
        <v>15</v>
      </c>
      <c r="G4164" s="1" t="s">
        <v>5877</v>
      </c>
      <c r="H4164" s="1" t="s">
        <v>7065</v>
      </c>
      <c r="I4164" s="1">
        <v>16</v>
      </c>
      <c r="L4164" s="1">
        <v>2</v>
      </c>
      <c r="M4164" s="1" t="s">
        <v>14478</v>
      </c>
      <c r="N4164" s="1" t="s">
        <v>14479</v>
      </c>
      <c r="S4164" s="1" t="s">
        <v>49</v>
      </c>
      <c r="T4164" s="1" t="s">
        <v>2878</v>
      </c>
      <c r="W4164" s="1" t="s">
        <v>303</v>
      </c>
      <c r="X4164" s="1" t="s">
        <v>7757</v>
      </c>
      <c r="Y4164" s="1" t="s">
        <v>88</v>
      </c>
      <c r="Z4164" s="1" t="s">
        <v>7814</v>
      </c>
      <c r="AC4164" s="1">
        <v>59</v>
      </c>
      <c r="AD4164" s="1" t="s">
        <v>296</v>
      </c>
      <c r="AE4164" s="1" t="s">
        <v>9791</v>
      </c>
      <c r="AJ4164" s="1" t="s">
        <v>17</v>
      </c>
      <c r="AK4164" s="1" t="s">
        <v>9936</v>
      </c>
      <c r="AL4164" s="1" t="s">
        <v>224</v>
      </c>
      <c r="AM4164" s="1" t="s">
        <v>9998</v>
      </c>
      <c r="AT4164" s="1" t="s">
        <v>46</v>
      </c>
      <c r="AU4164" s="1" t="s">
        <v>7417</v>
      </c>
      <c r="AV4164" s="1" t="s">
        <v>6331</v>
      </c>
      <c r="AW4164" s="1" t="s">
        <v>10844</v>
      </c>
      <c r="BG4164" s="1" t="s">
        <v>46</v>
      </c>
      <c r="BH4164" s="1" t="s">
        <v>7417</v>
      </c>
      <c r="BI4164" s="1" t="s">
        <v>6332</v>
      </c>
      <c r="BJ4164" s="1" t="s">
        <v>9191</v>
      </c>
      <c r="BK4164" s="1" t="s">
        <v>363</v>
      </c>
      <c r="BL4164" s="1" t="s">
        <v>7491</v>
      </c>
      <c r="BM4164" s="1" t="s">
        <v>15337</v>
      </c>
      <c r="BN4164" s="1" t="s">
        <v>8111</v>
      </c>
      <c r="BO4164" s="1" t="s">
        <v>46</v>
      </c>
      <c r="BP4164" s="1" t="s">
        <v>7417</v>
      </c>
      <c r="BQ4164" s="1" t="s">
        <v>6333</v>
      </c>
      <c r="BR4164" s="1" t="s">
        <v>12526</v>
      </c>
      <c r="BS4164" s="1" t="s">
        <v>90</v>
      </c>
      <c r="BT4164" s="1" t="s">
        <v>9993</v>
      </c>
    </row>
    <row r="4165" spans="1:72" ht="13.5" customHeight="1">
      <c r="A4165" s="4" t="str">
        <f t="shared" si="127"/>
        <v>1702_각남면_0153</v>
      </c>
      <c r="B4165" s="1">
        <v>1702</v>
      </c>
      <c r="C4165" s="1" t="s">
        <v>12741</v>
      </c>
      <c r="D4165" s="1" t="s">
        <v>12742</v>
      </c>
      <c r="E4165" s="1">
        <v>4164</v>
      </c>
      <c r="F4165" s="1">
        <v>15</v>
      </c>
      <c r="G4165" s="1" t="s">
        <v>5877</v>
      </c>
      <c r="H4165" s="1" t="s">
        <v>7065</v>
      </c>
      <c r="I4165" s="1">
        <v>16</v>
      </c>
      <c r="L4165" s="1">
        <v>2</v>
      </c>
      <c r="M4165" s="1" t="s">
        <v>14478</v>
      </c>
      <c r="N4165" s="1" t="s">
        <v>14479</v>
      </c>
      <c r="S4165" s="1" t="s">
        <v>64</v>
      </c>
      <c r="T4165" s="1" t="s">
        <v>7221</v>
      </c>
      <c r="Y4165" s="1" t="s">
        <v>88</v>
      </c>
      <c r="Z4165" s="1" t="s">
        <v>7814</v>
      </c>
      <c r="AC4165" s="1">
        <v>15</v>
      </c>
      <c r="AD4165" s="1" t="s">
        <v>70</v>
      </c>
      <c r="AE4165" s="1" t="s">
        <v>9764</v>
      </c>
    </row>
    <row r="4166" spans="1:72" ht="13.5" customHeight="1">
      <c r="A4166" s="4" t="str">
        <f t="shared" si="127"/>
        <v>1702_각남면_0153</v>
      </c>
      <c r="B4166" s="1">
        <v>1702</v>
      </c>
      <c r="C4166" s="1" t="s">
        <v>12741</v>
      </c>
      <c r="D4166" s="1" t="s">
        <v>12742</v>
      </c>
      <c r="E4166" s="1">
        <v>4165</v>
      </c>
      <c r="F4166" s="1">
        <v>15</v>
      </c>
      <c r="G4166" s="1" t="s">
        <v>5877</v>
      </c>
      <c r="H4166" s="1" t="s">
        <v>7065</v>
      </c>
      <c r="I4166" s="1">
        <v>16</v>
      </c>
      <c r="L4166" s="1">
        <v>3</v>
      </c>
      <c r="M4166" s="1" t="s">
        <v>14217</v>
      </c>
      <c r="N4166" s="1" t="s">
        <v>7083</v>
      </c>
      <c r="O4166" s="1" t="s">
        <v>6</v>
      </c>
      <c r="P4166" s="1" t="s">
        <v>7189</v>
      </c>
      <c r="T4166" s="1" t="s">
        <v>14194</v>
      </c>
      <c r="U4166" s="1" t="s">
        <v>6334</v>
      </c>
      <c r="V4166" s="1" t="s">
        <v>7695</v>
      </c>
      <c r="W4166" s="1" t="s">
        <v>155</v>
      </c>
      <c r="X4166" s="1" t="s">
        <v>7753</v>
      </c>
      <c r="Y4166" s="1" t="s">
        <v>1747</v>
      </c>
      <c r="Z4166" s="1" t="s">
        <v>8233</v>
      </c>
      <c r="AC4166" s="1">
        <v>43</v>
      </c>
      <c r="AD4166" s="1" t="s">
        <v>353</v>
      </c>
      <c r="AE4166" s="1" t="s">
        <v>9797</v>
      </c>
      <c r="AJ4166" s="1" t="s">
        <v>17</v>
      </c>
      <c r="AK4166" s="1" t="s">
        <v>9936</v>
      </c>
      <c r="AL4166" s="1" t="s">
        <v>399</v>
      </c>
      <c r="AM4166" s="1" t="s">
        <v>9937</v>
      </c>
      <c r="AT4166" s="1" t="s">
        <v>189</v>
      </c>
      <c r="AU4166" s="1" t="s">
        <v>7414</v>
      </c>
      <c r="AV4166" s="1" t="s">
        <v>1054</v>
      </c>
      <c r="AW4166" s="1" t="s">
        <v>9638</v>
      </c>
      <c r="BG4166" s="1" t="s">
        <v>187</v>
      </c>
      <c r="BH4166" s="1" t="s">
        <v>10063</v>
      </c>
      <c r="BI4166" s="1" t="s">
        <v>427</v>
      </c>
      <c r="BJ4166" s="1" t="s">
        <v>7904</v>
      </c>
      <c r="BK4166" s="1" t="s">
        <v>1639</v>
      </c>
      <c r="BL4166" s="1" t="s">
        <v>7588</v>
      </c>
      <c r="BM4166" s="1" t="s">
        <v>3731</v>
      </c>
      <c r="BN4166" s="1" t="s">
        <v>11442</v>
      </c>
      <c r="BO4166" s="1" t="s">
        <v>207</v>
      </c>
      <c r="BP4166" s="1" t="s">
        <v>10187</v>
      </c>
      <c r="BQ4166" s="1" t="s">
        <v>6335</v>
      </c>
      <c r="BR4166" s="1" t="s">
        <v>12589</v>
      </c>
      <c r="BS4166" s="1" t="s">
        <v>120</v>
      </c>
      <c r="BT4166" s="1" t="s">
        <v>9894</v>
      </c>
    </row>
    <row r="4167" spans="1:72" ht="13.5" customHeight="1">
      <c r="A4167" s="4" t="str">
        <f t="shared" si="127"/>
        <v>1702_각남면_0153</v>
      </c>
      <c r="B4167" s="1">
        <v>1702</v>
      </c>
      <c r="C4167" s="1" t="s">
        <v>12741</v>
      </c>
      <c r="D4167" s="1" t="s">
        <v>12742</v>
      </c>
      <c r="E4167" s="1">
        <v>4166</v>
      </c>
      <c r="F4167" s="1">
        <v>15</v>
      </c>
      <c r="G4167" s="1" t="s">
        <v>5877</v>
      </c>
      <c r="H4167" s="1" t="s">
        <v>7065</v>
      </c>
      <c r="I4167" s="1">
        <v>16</v>
      </c>
      <c r="L4167" s="1">
        <v>3</v>
      </c>
      <c r="M4167" s="1" t="s">
        <v>14217</v>
      </c>
      <c r="N4167" s="1" t="s">
        <v>7083</v>
      </c>
      <c r="S4167" s="1" t="s">
        <v>49</v>
      </c>
      <c r="T4167" s="1" t="s">
        <v>2878</v>
      </c>
      <c r="W4167" s="1" t="s">
        <v>1683</v>
      </c>
      <c r="X4167" s="1" t="s">
        <v>7772</v>
      </c>
      <c r="Y4167" s="1" t="s">
        <v>88</v>
      </c>
      <c r="Z4167" s="1" t="s">
        <v>7814</v>
      </c>
      <c r="AC4167" s="1">
        <v>47</v>
      </c>
      <c r="AD4167" s="1" t="s">
        <v>575</v>
      </c>
      <c r="AE4167" s="1" t="s">
        <v>9807</v>
      </c>
      <c r="AJ4167" s="1" t="s">
        <v>17</v>
      </c>
      <c r="AK4167" s="1" t="s">
        <v>9936</v>
      </c>
      <c r="AL4167" s="1" t="s">
        <v>6336</v>
      </c>
      <c r="AM4167" s="1" t="s">
        <v>13251</v>
      </c>
      <c r="AT4167" s="1" t="s">
        <v>553</v>
      </c>
      <c r="AU4167" s="1" t="s">
        <v>7549</v>
      </c>
      <c r="AV4167" s="1" t="s">
        <v>5284</v>
      </c>
      <c r="AW4167" s="1" t="s">
        <v>9255</v>
      </c>
      <c r="BG4167" s="1" t="s">
        <v>1925</v>
      </c>
      <c r="BH4167" s="1" t="s">
        <v>10205</v>
      </c>
      <c r="BI4167" s="1" t="s">
        <v>6337</v>
      </c>
      <c r="BJ4167" s="1" t="s">
        <v>11471</v>
      </c>
      <c r="BK4167" s="1" t="s">
        <v>363</v>
      </c>
      <c r="BL4167" s="1" t="s">
        <v>7491</v>
      </c>
      <c r="BM4167" s="1" t="s">
        <v>6338</v>
      </c>
      <c r="BN4167" s="1" t="s">
        <v>11940</v>
      </c>
      <c r="BO4167" s="1" t="s">
        <v>207</v>
      </c>
      <c r="BP4167" s="1" t="s">
        <v>10187</v>
      </c>
      <c r="BQ4167" s="1" t="s">
        <v>6339</v>
      </c>
      <c r="BR4167" s="1" t="s">
        <v>12590</v>
      </c>
      <c r="BS4167" s="1" t="s">
        <v>79</v>
      </c>
      <c r="BT4167" s="1" t="s">
        <v>14129</v>
      </c>
    </row>
    <row r="4168" spans="1:72" ht="13.5" customHeight="1">
      <c r="A4168" s="4" t="str">
        <f t="shared" si="127"/>
        <v>1702_각남면_0153</v>
      </c>
      <c r="B4168" s="1">
        <v>1702</v>
      </c>
      <c r="C4168" s="1" t="s">
        <v>12741</v>
      </c>
      <c r="D4168" s="1" t="s">
        <v>12742</v>
      </c>
      <c r="E4168" s="1">
        <v>4167</v>
      </c>
      <c r="F4168" s="1">
        <v>15</v>
      </c>
      <c r="G4168" s="1" t="s">
        <v>5877</v>
      </c>
      <c r="H4168" s="1" t="s">
        <v>7065</v>
      </c>
      <c r="I4168" s="1">
        <v>16</v>
      </c>
      <c r="L4168" s="1">
        <v>3</v>
      </c>
      <c r="M4168" s="1" t="s">
        <v>14217</v>
      </c>
      <c r="N4168" s="1" t="s">
        <v>7083</v>
      </c>
      <c r="S4168" s="1" t="s">
        <v>68</v>
      </c>
      <c r="T4168" s="1" t="s">
        <v>7222</v>
      </c>
      <c r="U4168" s="1" t="s">
        <v>467</v>
      </c>
      <c r="V4168" s="1" t="s">
        <v>7337</v>
      </c>
      <c r="Y4168" s="1" t="s">
        <v>606</v>
      </c>
      <c r="Z4168" s="1" t="s">
        <v>7924</v>
      </c>
      <c r="AC4168" s="1">
        <v>17</v>
      </c>
      <c r="AD4168" s="1" t="s">
        <v>312</v>
      </c>
      <c r="AE4168" s="1" t="s">
        <v>7338</v>
      </c>
    </row>
    <row r="4169" spans="1:72" ht="13.5" customHeight="1">
      <c r="A4169" s="4" t="str">
        <f t="shared" si="127"/>
        <v>1702_각남면_0153</v>
      </c>
      <c r="B4169" s="1">
        <v>1702</v>
      </c>
      <c r="C4169" s="1" t="s">
        <v>12741</v>
      </c>
      <c r="D4169" s="1" t="s">
        <v>12742</v>
      </c>
      <c r="E4169" s="1">
        <v>4168</v>
      </c>
      <c r="F4169" s="1">
        <v>15</v>
      </c>
      <c r="G4169" s="1" t="s">
        <v>5877</v>
      </c>
      <c r="H4169" s="1" t="s">
        <v>7065</v>
      </c>
      <c r="I4169" s="1">
        <v>16</v>
      </c>
      <c r="L4169" s="1">
        <v>3</v>
      </c>
      <c r="M4169" s="1" t="s">
        <v>14217</v>
      </c>
      <c r="N4169" s="1" t="s">
        <v>7083</v>
      </c>
      <c r="S4169" s="1" t="s">
        <v>64</v>
      </c>
      <c r="T4169" s="1" t="s">
        <v>7221</v>
      </c>
      <c r="Y4169" s="1" t="s">
        <v>88</v>
      </c>
      <c r="Z4169" s="1" t="s">
        <v>7814</v>
      </c>
      <c r="AC4169" s="1">
        <v>11</v>
      </c>
      <c r="AD4169" s="1" t="s">
        <v>313</v>
      </c>
      <c r="AE4169" s="1" t="s">
        <v>9793</v>
      </c>
    </row>
    <row r="4170" spans="1:72" ht="13.5" customHeight="1">
      <c r="A4170" s="4" t="str">
        <f t="shared" si="127"/>
        <v>1702_각남면_0153</v>
      </c>
      <c r="B4170" s="1">
        <v>1702</v>
      </c>
      <c r="C4170" s="1" t="s">
        <v>12741</v>
      </c>
      <c r="D4170" s="1" t="s">
        <v>12742</v>
      </c>
      <c r="E4170" s="1">
        <v>4169</v>
      </c>
      <c r="F4170" s="1">
        <v>16</v>
      </c>
      <c r="G4170" s="1" t="s">
        <v>12743</v>
      </c>
      <c r="H4170" s="1" t="s">
        <v>7066</v>
      </c>
      <c r="I4170" s="1">
        <v>1</v>
      </c>
      <c r="J4170" s="1" t="s">
        <v>6340</v>
      </c>
      <c r="K4170" s="1" t="s">
        <v>12802</v>
      </c>
      <c r="L4170" s="1">
        <v>1</v>
      </c>
      <c r="M4170" s="1" t="s">
        <v>6342</v>
      </c>
      <c r="N4170" s="1" t="s">
        <v>9329</v>
      </c>
      <c r="T4170" s="1" t="s">
        <v>14194</v>
      </c>
      <c r="U4170" s="1" t="s">
        <v>6341</v>
      </c>
      <c r="V4170" s="1" t="s">
        <v>12897</v>
      </c>
      <c r="Y4170" s="1" t="s">
        <v>6342</v>
      </c>
      <c r="Z4170" s="1" t="s">
        <v>9329</v>
      </c>
      <c r="AC4170" s="1">
        <v>49</v>
      </c>
      <c r="AD4170" s="1" t="s">
        <v>145</v>
      </c>
      <c r="AE4170" s="1" t="s">
        <v>9775</v>
      </c>
      <c r="AJ4170" s="1" t="s">
        <v>17</v>
      </c>
      <c r="AK4170" s="1" t="s">
        <v>9936</v>
      </c>
      <c r="AL4170" s="1" t="s">
        <v>2301</v>
      </c>
      <c r="AM4170" s="1" t="s">
        <v>10013</v>
      </c>
      <c r="AT4170" s="1" t="s">
        <v>46</v>
      </c>
      <c r="AU4170" s="1" t="s">
        <v>7417</v>
      </c>
      <c r="AV4170" s="1" t="s">
        <v>5671</v>
      </c>
      <c r="AW4170" s="1" t="s">
        <v>9382</v>
      </c>
      <c r="BB4170" s="1" t="s">
        <v>1240</v>
      </c>
      <c r="BC4170" s="1" t="s">
        <v>7387</v>
      </c>
      <c r="BD4170" s="1" t="s">
        <v>884</v>
      </c>
      <c r="BE4170" s="1" t="s">
        <v>8187</v>
      </c>
      <c r="BG4170" s="1" t="s">
        <v>46</v>
      </c>
      <c r="BH4170" s="1" t="s">
        <v>7417</v>
      </c>
      <c r="BI4170" s="1" t="s">
        <v>570</v>
      </c>
      <c r="BJ4170" s="1" t="s">
        <v>13448</v>
      </c>
      <c r="BK4170" s="1" t="s">
        <v>46</v>
      </c>
      <c r="BL4170" s="1" t="s">
        <v>7417</v>
      </c>
      <c r="BM4170" s="1" t="s">
        <v>6343</v>
      </c>
      <c r="BN4170" s="1" t="s">
        <v>11941</v>
      </c>
      <c r="BO4170" s="1" t="s">
        <v>42</v>
      </c>
      <c r="BP4170" s="1" t="s">
        <v>7418</v>
      </c>
      <c r="BQ4170" s="1" t="s">
        <v>6344</v>
      </c>
      <c r="BR4170" s="1" t="s">
        <v>12591</v>
      </c>
      <c r="BS4170" s="1" t="s">
        <v>97</v>
      </c>
      <c r="BT4170" s="1" t="s">
        <v>9880</v>
      </c>
    </row>
    <row r="4171" spans="1:72" ht="13.5" customHeight="1">
      <c r="A4171" s="4" t="str">
        <f t="shared" si="127"/>
        <v>1702_각남면_0153</v>
      </c>
      <c r="B4171" s="1">
        <v>1702</v>
      </c>
      <c r="C4171" s="1" t="s">
        <v>12741</v>
      </c>
      <c r="D4171" s="1" t="s">
        <v>12742</v>
      </c>
      <c r="E4171" s="1">
        <v>4170</v>
      </c>
      <c r="F4171" s="1">
        <v>16</v>
      </c>
      <c r="G4171" s="1" t="s">
        <v>15749</v>
      </c>
      <c r="H4171" s="1" t="s">
        <v>7066</v>
      </c>
      <c r="I4171" s="1">
        <v>1</v>
      </c>
      <c r="L4171" s="1">
        <v>1</v>
      </c>
      <c r="M4171" s="1" t="s">
        <v>6342</v>
      </c>
      <c r="N4171" s="1" t="s">
        <v>9329</v>
      </c>
      <c r="S4171" s="1" t="s">
        <v>49</v>
      </c>
      <c r="T4171" s="1" t="s">
        <v>2878</v>
      </c>
      <c r="U4171" s="1" t="s">
        <v>6345</v>
      </c>
      <c r="V4171" s="1" t="s">
        <v>12963</v>
      </c>
      <c r="Y4171" s="1" t="s">
        <v>15991</v>
      </c>
      <c r="Z4171" s="1" t="s">
        <v>13021</v>
      </c>
      <c r="AC4171" s="1">
        <v>61</v>
      </c>
      <c r="AD4171" s="1" t="s">
        <v>284</v>
      </c>
      <c r="AE4171" s="1" t="s">
        <v>9789</v>
      </c>
      <c r="AJ4171" s="1" t="s">
        <v>17</v>
      </c>
      <c r="AK4171" s="1" t="s">
        <v>9936</v>
      </c>
      <c r="AL4171" s="1" t="s">
        <v>97</v>
      </c>
      <c r="AM4171" s="1" t="s">
        <v>9880</v>
      </c>
      <c r="AT4171" s="1" t="s">
        <v>935</v>
      </c>
      <c r="AU4171" s="1" t="s">
        <v>13363</v>
      </c>
      <c r="AV4171" s="1" t="s">
        <v>6346</v>
      </c>
      <c r="AW4171" s="1" t="s">
        <v>10845</v>
      </c>
      <c r="BB4171" s="1" t="s">
        <v>141</v>
      </c>
      <c r="BC4171" s="1" t="s">
        <v>7634</v>
      </c>
      <c r="BD4171" s="1" t="s">
        <v>15807</v>
      </c>
      <c r="BE4171" s="1" t="s">
        <v>13022</v>
      </c>
      <c r="BG4171" s="1" t="s">
        <v>46</v>
      </c>
      <c r="BH4171" s="1" t="s">
        <v>7417</v>
      </c>
      <c r="BI4171" s="1" t="s">
        <v>3299</v>
      </c>
      <c r="BJ4171" s="1" t="s">
        <v>10613</v>
      </c>
      <c r="BK4171" s="1" t="s">
        <v>46</v>
      </c>
      <c r="BL4171" s="1" t="s">
        <v>7417</v>
      </c>
      <c r="BM4171" s="1" t="s">
        <v>346</v>
      </c>
      <c r="BN4171" s="1" t="s">
        <v>11602</v>
      </c>
      <c r="BO4171" s="1" t="s">
        <v>46</v>
      </c>
      <c r="BP4171" s="1" t="s">
        <v>7417</v>
      </c>
      <c r="BQ4171" s="1" t="s">
        <v>6347</v>
      </c>
      <c r="BR4171" s="1" t="s">
        <v>12592</v>
      </c>
      <c r="BS4171" s="1" t="s">
        <v>90</v>
      </c>
      <c r="BT4171" s="1" t="s">
        <v>9993</v>
      </c>
    </row>
    <row r="4172" spans="1:72" ht="13.5" customHeight="1">
      <c r="A4172" s="4" t="str">
        <f t="shared" si="127"/>
        <v>1702_각남면_0153</v>
      </c>
      <c r="B4172" s="1">
        <v>1702</v>
      </c>
      <c r="C4172" s="1" t="s">
        <v>12741</v>
      </c>
      <c r="D4172" s="1" t="s">
        <v>12742</v>
      </c>
      <c r="E4172" s="1">
        <v>4171</v>
      </c>
      <c r="F4172" s="1">
        <v>16</v>
      </c>
      <c r="G4172" s="1" t="s">
        <v>15749</v>
      </c>
      <c r="H4172" s="1" t="s">
        <v>7066</v>
      </c>
      <c r="I4172" s="1">
        <v>1</v>
      </c>
      <c r="L4172" s="1">
        <v>2</v>
      </c>
      <c r="M4172" s="1" t="s">
        <v>14241</v>
      </c>
      <c r="N4172" s="1" t="s">
        <v>14242</v>
      </c>
      <c r="Q4172" s="1" t="s">
        <v>6348</v>
      </c>
      <c r="R4172" s="1" t="s">
        <v>7217</v>
      </c>
      <c r="T4172" s="1" t="s">
        <v>14194</v>
      </c>
      <c r="U4172" s="1" t="s">
        <v>147</v>
      </c>
      <c r="V4172" s="1" t="s">
        <v>7312</v>
      </c>
      <c r="W4172" s="1" t="s">
        <v>155</v>
      </c>
      <c r="X4172" s="1" t="s">
        <v>7753</v>
      </c>
      <c r="Y4172" s="1" t="s">
        <v>88</v>
      </c>
      <c r="Z4172" s="1" t="s">
        <v>7814</v>
      </c>
      <c r="AC4172" s="1">
        <v>69</v>
      </c>
      <c r="AD4172" s="1" t="s">
        <v>408</v>
      </c>
      <c r="AE4172" s="1" t="s">
        <v>9800</v>
      </c>
      <c r="AJ4172" s="1" t="s">
        <v>17</v>
      </c>
      <c r="AK4172" s="1" t="s">
        <v>9936</v>
      </c>
      <c r="AL4172" s="1" t="s">
        <v>399</v>
      </c>
      <c r="AM4172" s="1" t="s">
        <v>9937</v>
      </c>
      <c r="AT4172" s="1" t="s">
        <v>46</v>
      </c>
      <c r="AU4172" s="1" t="s">
        <v>7417</v>
      </c>
      <c r="AV4172" s="1" t="s">
        <v>3019</v>
      </c>
      <c r="AW4172" s="1" t="s">
        <v>9202</v>
      </c>
      <c r="BG4172" s="1" t="s">
        <v>46</v>
      </c>
      <c r="BH4172" s="1" t="s">
        <v>7417</v>
      </c>
      <c r="BI4172" s="1" t="s">
        <v>1183</v>
      </c>
      <c r="BJ4172" s="1" t="s">
        <v>10302</v>
      </c>
      <c r="BK4172" s="1" t="s">
        <v>46</v>
      </c>
      <c r="BL4172" s="1" t="s">
        <v>7417</v>
      </c>
      <c r="BM4172" s="1" t="s">
        <v>1879</v>
      </c>
      <c r="BN4172" s="1" t="s">
        <v>8374</v>
      </c>
      <c r="BO4172" s="1" t="s">
        <v>46</v>
      </c>
      <c r="BP4172" s="1" t="s">
        <v>7417</v>
      </c>
      <c r="BQ4172" s="1" t="s">
        <v>6349</v>
      </c>
      <c r="BR4172" s="1" t="s">
        <v>12593</v>
      </c>
      <c r="BS4172" s="1" t="s">
        <v>310</v>
      </c>
      <c r="BT4172" s="1" t="s">
        <v>9995</v>
      </c>
    </row>
    <row r="4173" spans="1:72" ht="13.5" customHeight="1">
      <c r="A4173" s="4" t="str">
        <f t="shared" si="127"/>
        <v>1702_각남면_0153</v>
      </c>
      <c r="B4173" s="1">
        <v>1702</v>
      </c>
      <c r="C4173" s="1" t="s">
        <v>12741</v>
      </c>
      <c r="D4173" s="1" t="s">
        <v>12742</v>
      </c>
      <c r="E4173" s="1">
        <v>4172</v>
      </c>
      <c r="F4173" s="1">
        <v>16</v>
      </c>
      <c r="G4173" s="1" t="s">
        <v>15749</v>
      </c>
      <c r="H4173" s="1" t="s">
        <v>7066</v>
      </c>
      <c r="I4173" s="1">
        <v>1</v>
      </c>
      <c r="L4173" s="1">
        <v>2</v>
      </c>
      <c r="M4173" s="1" t="s">
        <v>14241</v>
      </c>
      <c r="N4173" s="1" t="s">
        <v>14242</v>
      </c>
      <c r="S4173" s="1" t="s">
        <v>64</v>
      </c>
      <c r="T4173" s="1" t="s">
        <v>7221</v>
      </c>
      <c r="Y4173" s="1" t="s">
        <v>88</v>
      </c>
      <c r="Z4173" s="1" t="s">
        <v>7814</v>
      </c>
      <c r="AC4173" s="1">
        <v>17</v>
      </c>
      <c r="AD4173" s="1" t="s">
        <v>312</v>
      </c>
      <c r="AE4173" s="1" t="s">
        <v>7338</v>
      </c>
    </row>
    <row r="4174" spans="1:72" ht="13.5" customHeight="1">
      <c r="A4174" s="4" t="str">
        <f t="shared" si="127"/>
        <v>1702_각남면_0153</v>
      </c>
      <c r="B4174" s="1">
        <v>1702</v>
      </c>
      <c r="C4174" s="1" t="s">
        <v>12741</v>
      </c>
      <c r="D4174" s="1" t="s">
        <v>12742</v>
      </c>
      <c r="E4174" s="1">
        <v>4173</v>
      </c>
      <c r="F4174" s="1">
        <v>16</v>
      </c>
      <c r="G4174" s="1" t="s">
        <v>15749</v>
      </c>
      <c r="H4174" s="1" t="s">
        <v>7066</v>
      </c>
      <c r="I4174" s="1">
        <v>1</v>
      </c>
      <c r="L4174" s="1">
        <v>2</v>
      </c>
      <c r="M4174" s="1" t="s">
        <v>14241</v>
      </c>
      <c r="N4174" s="1" t="s">
        <v>14242</v>
      </c>
      <c r="S4174" s="1" t="s">
        <v>64</v>
      </c>
      <c r="T4174" s="1" t="s">
        <v>7221</v>
      </c>
      <c r="Y4174" s="1" t="s">
        <v>1931</v>
      </c>
      <c r="Z4174" s="1" t="s">
        <v>8778</v>
      </c>
      <c r="AC4174" s="1">
        <v>9</v>
      </c>
      <c r="AD4174" s="1" t="s">
        <v>408</v>
      </c>
      <c r="AE4174" s="1" t="s">
        <v>9800</v>
      </c>
    </row>
    <row r="4175" spans="1:72" ht="13.5" customHeight="1">
      <c r="A4175" s="4" t="str">
        <f t="shared" si="127"/>
        <v>1702_각남면_0153</v>
      </c>
      <c r="B4175" s="1">
        <v>1702</v>
      </c>
      <c r="C4175" s="1" t="s">
        <v>12741</v>
      </c>
      <c r="D4175" s="1" t="s">
        <v>12742</v>
      </c>
      <c r="E4175" s="1">
        <v>4174</v>
      </c>
      <c r="F4175" s="1">
        <v>16</v>
      </c>
      <c r="G4175" s="1" t="s">
        <v>15749</v>
      </c>
      <c r="H4175" s="1" t="s">
        <v>7066</v>
      </c>
      <c r="I4175" s="1">
        <v>1</v>
      </c>
      <c r="L4175" s="1">
        <v>3</v>
      </c>
      <c r="M4175" s="1" t="s">
        <v>6645</v>
      </c>
      <c r="N4175" s="1" t="s">
        <v>10174</v>
      </c>
      <c r="T4175" s="1" t="s">
        <v>14194</v>
      </c>
      <c r="U4175" s="1" t="s">
        <v>3717</v>
      </c>
      <c r="V4175" s="1" t="s">
        <v>7529</v>
      </c>
      <c r="W4175" s="1" t="s">
        <v>656</v>
      </c>
      <c r="X4175" s="1" t="s">
        <v>7770</v>
      </c>
      <c r="Y4175" s="1" t="s">
        <v>6350</v>
      </c>
      <c r="Z4175" s="1" t="s">
        <v>9575</v>
      </c>
      <c r="AC4175" s="1">
        <v>57</v>
      </c>
      <c r="AD4175" s="1" t="s">
        <v>304</v>
      </c>
      <c r="AE4175" s="1" t="s">
        <v>9792</v>
      </c>
      <c r="AJ4175" s="1" t="s">
        <v>17</v>
      </c>
      <c r="AK4175" s="1" t="s">
        <v>9936</v>
      </c>
      <c r="AL4175" s="1" t="s">
        <v>97</v>
      </c>
      <c r="AM4175" s="1" t="s">
        <v>9880</v>
      </c>
      <c r="AT4175" s="1" t="s">
        <v>187</v>
      </c>
      <c r="AU4175" s="1" t="s">
        <v>10063</v>
      </c>
      <c r="AV4175" s="1" t="s">
        <v>740</v>
      </c>
      <c r="AW4175" s="1" t="s">
        <v>7959</v>
      </c>
      <c r="BG4175" s="1" t="s">
        <v>194</v>
      </c>
      <c r="BH4175" s="1" t="s">
        <v>7558</v>
      </c>
      <c r="BI4175" s="1" t="s">
        <v>15334</v>
      </c>
      <c r="BJ4175" s="1" t="s">
        <v>10317</v>
      </c>
      <c r="BK4175" s="1" t="s">
        <v>6351</v>
      </c>
      <c r="BL4175" s="1" t="s">
        <v>11580</v>
      </c>
      <c r="BM4175" s="1" t="s">
        <v>6352</v>
      </c>
      <c r="BN4175" s="1" t="s">
        <v>8987</v>
      </c>
      <c r="BO4175" s="1" t="s">
        <v>46</v>
      </c>
      <c r="BP4175" s="1" t="s">
        <v>7417</v>
      </c>
      <c r="BQ4175" s="1" t="s">
        <v>6353</v>
      </c>
      <c r="BR4175" s="1" t="s">
        <v>13698</v>
      </c>
      <c r="BS4175" s="1" t="s">
        <v>79</v>
      </c>
      <c r="BT4175" s="1" t="s">
        <v>14129</v>
      </c>
    </row>
    <row r="4176" spans="1:72" ht="13.5" customHeight="1">
      <c r="A4176" s="4" t="str">
        <f t="shared" si="127"/>
        <v>1702_각남면_0153</v>
      </c>
      <c r="B4176" s="1">
        <v>1702</v>
      </c>
      <c r="C4176" s="1" t="s">
        <v>12741</v>
      </c>
      <c r="D4176" s="1" t="s">
        <v>12742</v>
      </c>
      <c r="E4176" s="1">
        <v>4175</v>
      </c>
      <c r="F4176" s="1">
        <v>16</v>
      </c>
      <c r="G4176" s="1" t="s">
        <v>15749</v>
      </c>
      <c r="H4176" s="1" t="s">
        <v>7066</v>
      </c>
      <c r="I4176" s="1">
        <v>1</v>
      </c>
      <c r="L4176" s="1">
        <v>3</v>
      </c>
      <c r="M4176" s="1" t="s">
        <v>6645</v>
      </c>
      <c r="N4176" s="1" t="s">
        <v>10174</v>
      </c>
      <c r="S4176" s="1" t="s">
        <v>49</v>
      </c>
      <c r="T4176" s="1" t="s">
        <v>2878</v>
      </c>
      <c r="W4176" s="1" t="s">
        <v>166</v>
      </c>
      <c r="X4176" s="1" t="s">
        <v>7754</v>
      </c>
      <c r="Y4176" s="1" t="s">
        <v>88</v>
      </c>
      <c r="Z4176" s="1" t="s">
        <v>7814</v>
      </c>
      <c r="AC4176" s="1">
        <v>52</v>
      </c>
      <c r="AD4176" s="1" t="s">
        <v>162</v>
      </c>
      <c r="AE4176" s="1" t="s">
        <v>9778</v>
      </c>
      <c r="AJ4176" s="1" t="s">
        <v>17</v>
      </c>
      <c r="AK4176" s="1" t="s">
        <v>9936</v>
      </c>
      <c r="AL4176" s="1" t="s">
        <v>97</v>
      </c>
      <c r="AM4176" s="1" t="s">
        <v>9880</v>
      </c>
      <c r="AT4176" s="1" t="s">
        <v>189</v>
      </c>
      <c r="AU4176" s="1" t="s">
        <v>7414</v>
      </c>
      <c r="AV4176" s="1" t="s">
        <v>594</v>
      </c>
      <c r="AW4176" s="1" t="s">
        <v>7802</v>
      </c>
      <c r="BG4176" s="1" t="s">
        <v>95</v>
      </c>
      <c r="BH4176" s="1" t="s">
        <v>10190</v>
      </c>
      <c r="BI4176" s="1" t="s">
        <v>15820</v>
      </c>
      <c r="BJ4176" s="1" t="s">
        <v>13542</v>
      </c>
      <c r="BK4176" s="1" t="s">
        <v>95</v>
      </c>
      <c r="BL4176" s="1" t="s">
        <v>10190</v>
      </c>
      <c r="BM4176" s="1" t="s">
        <v>1118</v>
      </c>
      <c r="BN4176" s="1" t="s">
        <v>11635</v>
      </c>
      <c r="BO4176" s="1" t="s">
        <v>46</v>
      </c>
      <c r="BP4176" s="1" t="s">
        <v>7417</v>
      </c>
      <c r="BQ4176" s="1" t="s">
        <v>1239</v>
      </c>
      <c r="BR4176" s="1" t="s">
        <v>12096</v>
      </c>
      <c r="BS4176" s="1" t="s">
        <v>53</v>
      </c>
      <c r="BT4176" s="1" t="s">
        <v>9879</v>
      </c>
    </row>
    <row r="4177" spans="1:72" ht="13.5" customHeight="1">
      <c r="A4177" s="4" t="str">
        <f t="shared" si="127"/>
        <v>1702_각남면_0153</v>
      </c>
      <c r="B4177" s="1">
        <v>1702</v>
      </c>
      <c r="C4177" s="1" t="s">
        <v>12741</v>
      </c>
      <c r="D4177" s="1" t="s">
        <v>12742</v>
      </c>
      <c r="E4177" s="1">
        <v>4176</v>
      </c>
      <c r="F4177" s="1">
        <v>16</v>
      </c>
      <c r="G4177" s="1" t="s">
        <v>15749</v>
      </c>
      <c r="H4177" s="1" t="s">
        <v>7066</v>
      </c>
      <c r="I4177" s="1">
        <v>1</v>
      </c>
      <c r="L4177" s="1">
        <v>3</v>
      </c>
      <c r="M4177" s="1" t="s">
        <v>6645</v>
      </c>
      <c r="N4177" s="1" t="s">
        <v>10174</v>
      </c>
      <c r="S4177" s="1" t="s">
        <v>68</v>
      </c>
      <c r="T4177" s="1" t="s">
        <v>7222</v>
      </c>
      <c r="U4177" s="1" t="s">
        <v>1153</v>
      </c>
      <c r="V4177" s="1" t="s">
        <v>7383</v>
      </c>
      <c r="Y4177" s="1" t="s">
        <v>3274</v>
      </c>
      <c r="Z4177" s="1" t="s">
        <v>8639</v>
      </c>
      <c r="AC4177" s="1">
        <v>32</v>
      </c>
      <c r="AD4177" s="1" t="s">
        <v>178</v>
      </c>
      <c r="AE4177" s="1" t="s">
        <v>9780</v>
      </c>
    </row>
    <row r="4178" spans="1:72" ht="13.5" customHeight="1">
      <c r="A4178" s="4" t="str">
        <f t="shared" si="127"/>
        <v>1702_각남면_0153</v>
      </c>
      <c r="B4178" s="1">
        <v>1702</v>
      </c>
      <c r="C4178" s="1" t="s">
        <v>12741</v>
      </c>
      <c r="D4178" s="1" t="s">
        <v>12742</v>
      </c>
      <c r="E4178" s="1">
        <v>4177</v>
      </c>
      <c r="F4178" s="1">
        <v>16</v>
      </c>
      <c r="G4178" s="1" t="s">
        <v>15749</v>
      </c>
      <c r="H4178" s="1" t="s">
        <v>7066</v>
      </c>
      <c r="I4178" s="1">
        <v>1</v>
      </c>
      <c r="L4178" s="1">
        <v>3</v>
      </c>
      <c r="M4178" s="1" t="s">
        <v>6645</v>
      </c>
      <c r="N4178" s="1" t="s">
        <v>10174</v>
      </c>
      <c r="S4178" s="1" t="s">
        <v>68</v>
      </c>
      <c r="T4178" s="1" t="s">
        <v>7222</v>
      </c>
      <c r="Y4178" s="1" t="s">
        <v>6354</v>
      </c>
      <c r="Z4178" s="1" t="s">
        <v>9576</v>
      </c>
      <c r="AC4178" s="1">
        <v>6</v>
      </c>
      <c r="AD4178" s="1" t="s">
        <v>316</v>
      </c>
      <c r="AE4178" s="1" t="s">
        <v>9794</v>
      </c>
      <c r="AF4178" s="1" t="s">
        <v>100</v>
      </c>
      <c r="AG4178" s="1" t="s">
        <v>9819</v>
      </c>
    </row>
    <row r="4179" spans="1:72" ht="13.5" customHeight="1">
      <c r="A4179" s="4" t="str">
        <f t="shared" si="127"/>
        <v>1702_각남면_0153</v>
      </c>
      <c r="B4179" s="1">
        <v>1702</v>
      </c>
      <c r="C4179" s="1" t="s">
        <v>12741</v>
      </c>
      <c r="D4179" s="1" t="s">
        <v>12742</v>
      </c>
      <c r="E4179" s="1">
        <v>4178</v>
      </c>
      <c r="F4179" s="1">
        <v>16</v>
      </c>
      <c r="G4179" s="1" t="s">
        <v>15749</v>
      </c>
      <c r="H4179" s="1" t="s">
        <v>7066</v>
      </c>
      <c r="I4179" s="1">
        <v>1</v>
      </c>
      <c r="L4179" s="1">
        <v>3</v>
      </c>
      <c r="M4179" s="1" t="s">
        <v>6645</v>
      </c>
      <c r="N4179" s="1" t="s">
        <v>10174</v>
      </c>
      <c r="S4179" s="1" t="s">
        <v>64</v>
      </c>
      <c r="T4179" s="1" t="s">
        <v>7221</v>
      </c>
      <c r="Y4179" s="1" t="s">
        <v>4542</v>
      </c>
      <c r="Z4179" s="1" t="s">
        <v>8253</v>
      </c>
      <c r="AC4179" s="1">
        <v>11</v>
      </c>
      <c r="AD4179" s="1" t="s">
        <v>313</v>
      </c>
      <c r="AE4179" s="1" t="s">
        <v>9793</v>
      </c>
    </row>
    <row r="4180" spans="1:72" ht="13.5" customHeight="1">
      <c r="A4180" s="4" t="str">
        <f t="shared" si="127"/>
        <v>1702_각남면_0153</v>
      </c>
      <c r="B4180" s="1">
        <v>1702</v>
      </c>
      <c r="C4180" s="1" t="s">
        <v>12741</v>
      </c>
      <c r="D4180" s="1" t="s">
        <v>12742</v>
      </c>
      <c r="E4180" s="1">
        <v>4179</v>
      </c>
      <c r="F4180" s="1">
        <v>16</v>
      </c>
      <c r="G4180" s="1" t="s">
        <v>15749</v>
      </c>
      <c r="H4180" s="1" t="s">
        <v>7066</v>
      </c>
      <c r="I4180" s="1">
        <v>1</v>
      </c>
      <c r="L4180" s="1">
        <v>3</v>
      </c>
      <c r="M4180" s="1" t="s">
        <v>6645</v>
      </c>
      <c r="N4180" s="1" t="s">
        <v>10174</v>
      </c>
      <c r="T4180" s="1" t="s">
        <v>15306</v>
      </c>
      <c r="U4180" s="1" t="s">
        <v>320</v>
      </c>
      <c r="V4180" s="1" t="s">
        <v>7378</v>
      </c>
      <c r="Y4180" s="1" t="s">
        <v>15847</v>
      </c>
      <c r="Z4180" s="1" t="s">
        <v>13059</v>
      </c>
      <c r="AC4180" s="1">
        <v>45</v>
      </c>
      <c r="AD4180" s="1" t="s">
        <v>203</v>
      </c>
      <c r="AE4180" s="1" t="s">
        <v>9782</v>
      </c>
      <c r="AT4180" s="1" t="s">
        <v>57</v>
      </c>
      <c r="AU4180" s="1" t="s">
        <v>7320</v>
      </c>
      <c r="AV4180" s="1" t="s">
        <v>2185</v>
      </c>
      <c r="AW4180" s="1" t="s">
        <v>10471</v>
      </c>
      <c r="BB4180" s="1" t="s">
        <v>141</v>
      </c>
      <c r="BC4180" s="1" t="s">
        <v>7634</v>
      </c>
      <c r="BD4180" s="1" t="s">
        <v>6355</v>
      </c>
      <c r="BE4180" s="1" t="s">
        <v>11028</v>
      </c>
    </row>
    <row r="4181" spans="1:72" ht="13.5" customHeight="1">
      <c r="A4181" s="4" t="str">
        <f t="shared" si="127"/>
        <v>1702_각남면_0153</v>
      </c>
      <c r="B4181" s="1">
        <v>1702</v>
      </c>
      <c r="C4181" s="1" t="s">
        <v>12741</v>
      </c>
      <c r="D4181" s="1" t="s">
        <v>12742</v>
      </c>
      <c r="E4181" s="1">
        <v>4180</v>
      </c>
      <c r="F4181" s="1">
        <v>16</v>
      </c>
      <c r="G4181" s="1" t="s">
        <v>15749</v>
      </c>
      <c r="H4181" s="1" t="s">
        <v>7066</v>
      </c>
      <c r="I4181" s="1">
        <v>1</v>
      </c>
      <c r="L4181" s="1">
        <v>4</v>
      </c>
      <c r="M4181" s="1" t="s">
        <v>6662</v>
      </c>
      <c r="N4181" s="1" t="s">
        <v>10175</v>
      </c>
      <c r="T4181" s="1" t="s">
        <v>14194</v>
      </c>
      <c r="U4181" s="1" t="s">
        <v>6356</v>
      </c>
      <c r="V4181" s="1" t="s">
        <v>7696</v>
      </c>
      <c r="W4181" s="1" t="s">
        <v>1021</v>
      </c>
      <c r="X4181" s="1" t="s">
        <v>7773</v>
      </c>
      <c r="Y4181" s="1" t="s">
        <v>1989</v>
      </c>
      <c r="Z4181" s="1" t="s">
        <v>8295</v>
      </c>
      <c r="AC4181" s="1">
        <v>38</v>
      </c>
      <c r="AD4181" s="1" t="s">
        <v>393</v>
      </c>
      <c r="AE4181" s="1" t="s">
        <v>9799</v>
      </c>
      <c r="AJ4181" s="1" t="s">
        <v>17</v>
      </c>
      <c r="AK4181" s="1" t="s">
        <v>9936</v>
      </c>
      <c r="AL4181" s="1" t="s">
        <v>193</v>
      </c>
      <c r="AM4181" s="1" t="s">
        <v>10003</v>
      </c>
      <c r="AT4181" s="1" t="s">
        <v>2984</v>
      </c>
      <c r="AU4181" s="1" t="s">
        <v>13362</v>
      </c>
      <c r="AV4181" s="1" t="s">
        <v>6357</v>
      </c>
      <c r="AW4181" s="1" t="s">
        <v>10575</v>
      </c>
      <c r="BG4181" s="1" t="s">
        <v>275</v>
      </c>
      <c r="BH4181" s="1" t="s">
        <v>7699</v>
      </c>
      <c r="BI4181" s="1" t="s">
        <v>726</v>
      </c>
      <c r="BJ4181" s="1" t="s">
        <v>8225</v>
      </c>
      <c r="BK4181" s="1" t="s">
        <v>207</v>
      </c>
      <c r="BL4181" s="1" t="s">
        <v>10187</v>
      </c>
      <c r="BM4181" s="1" t="s">
        <v>6358</v>
      </c>
      <c r="BN4181" s="1" t="s">
        <v>11942</v>
      </c>
      <c r="BO4181" s="1" t="s">
        <v>3356</v>
      </c>
      <c r="BP4181" s="1" t="s">
        <v>10259</v>
      </c>
      <c r="BQ4181" s="1" t="s">
        <v>6359</v>
      </c>
      <c r="BR4181" s="1" t="s">
        <v>14073</v>
      </c>
      <c r="BS4181" s="1" t="s">
        <v>149</v>
      </c>
      <c r="BT4181" s="1" t="s">
        <v>9962</v>
      </c>
    </row>
    <row r="4182" spans="1:72" ht="13.5" customHeight="1">
      <c r="A4182" s="4" t="str">
        <f t="shared" si="127"/>
        <v>1702_각남면_0153</v>
      </c>
      <c r="B4182" s="1">
        <v>1702</v>
      </c>
      <c r="C4182" s="1" t="s">
        <v>12741</v>
      </c>
      <c r="D4182" s="1" t="s">
        <v>12742</v>
      </c>
      <c r="E4182" s="1">
        <v>4181</v>
      </c>
      <c r="F4182" s="1">
        <v>16</v>
      </c>
      <c r="G4182" s="1" t="s">
        <v>15749</v>
      </c>
      <c r="H4182" s="1" t="s">
        <v>7066</v>
      </c>
      <c r="I4182" s="1">
        <v>1</v>
      </c>
      <c r="L4182" s="1">
        <v>4</v>
      </c>
      <c r="M4182" s="1" t="s">
        <v>6662</v>
      </c>
      <c r="N4182" s="1" t="s">
        <v>10175</v>
      </c>
      <c r="S4182" s="1" t="s">
        <v>49</v>
      </c>
      <c r="T4182" s="1" t="s">
        <v>2878</v>
      </c>
      <c r="W4182" s="1" t="s">
        <v>76</v>
      </c>
      <c r="X4182" s="1" t="s">
        <v>12974</v>
      </c>
      <c r="Y4182" s="1" t="s">
        <v>119</v>
      </c>
      <c r="Z4182" s="1" t="s">
        <v>7818</v>
      </c>
      <c r="AC4182" s="1">
        <v>45</v>
      </c>
      <c r="AD4182" s="1" t="s">
        <v>203</v>
      </c>
      <c r="AE4182" s="1" t="s">
        <v>9782</v>
      </c>
      <c r="AJ4182" s="1" t="s">
        <v>17</v>
      </c>
      <c r="AK4182" s="1" t="s">
        <v>9936</v>
      </c>
      <c r="AL4182" s="1" t="s">
        <v>79</v>
      </c>
      <c r="AM4182" s="1" t="s">
        <v>13206</v>
      </c>
      <c r="AT4182" s="1" t="s">
        <v>207</v>
      </c>
      <c r="AU4182" s="1" t="s">
        <v>10187</v>
      </c>
      <c r="AV4182" s="1" t="s">
        <v>6360</v>
      </c>
      <c r="AW4182" s="1" t="s">
        <v>10846</v>
      </c>
      <c r="BG4182" s="1" t="s">
        <v>297</v>
      </c>
      <c r="BH4182" s="1" t="s">
        <v>10188</v>
      </c>
      <c r="BI4182" s="1" t="s">
        <v>6361</v>
      </c>
      <c r="BJ4182" s="1" t="s">
        <v>10040</v>
      </c>
      <c r="BK4182" s="1" t="s">
        <v>3356</v>
      </c>
      <c r="BL4182" s="1" t="s">
        <v>10259</v>
      </c>
      <c r="BM4182" s="1" t="s">
        <v>6362</v>
      </c>
      <c r="BN4182" s="1" t="s">
        <v>11943</v>
      </c>
      <c r="BO4182" s="1" t="s">
        <v>207</v>
      </c>
      <c r="BP4182" s="1" t="s">
        <v>10187</v>
      </c>
      <c r="BQ4182" s="1" t="s">
        <v>6363</v>
      </c>
      <c r="BR4182" s="1" t="s">
        <v>13884</v>
      </c>
      <c r="BS4182" s="1" t="s">
        <v>53</v>
      </c>
      <c r="BT4182" s="1" t="s">
        <v>9879</v>
      </c>
    </row>
    <row r="4183" spans="1:72" ht="13.5" customHeight="1">
      <c r="A4183" s="4" t="str">
        <f t="shared" si="127"/>
        <v>1702_각남면_0153</v>
      </c>
      <c r="B4183" s="1">
        <v>1702</v>
      </c>
      <c r="C4183" s="1" t="s">
        <v>12741</v>
      </c>
      <c r="D4183" s="1" t="s">
        <v>12742</v>
      </c>
      <c r="E4183" s="1">
        <v>4182</v>
      </c>
      <c r="F4183" s="1">
        <v>16</v>
      </c>
      <c r="G4183" s="1" t="s">
        <v>15749</v>
      </c>
      <c r="H4183" s="1" t="s">
        <v>7066</v>
      </c>
      <c r="I4183" s="1">
        <v>1</v>
      </c>
      <c r="L4183" s="1">
        <v>4</v>
      </c>
      <c r="M4183" s="1" t="s">
        <v>6662</v>
      </c>
      <c r="N4183" s="1" t="s">
        <v>10175</v>
      </c>
      <c r="S4183" s="1" t="s">
        <v>280</v>
      </c>
      <c r="T4183" s="1" t="s">
        <v>7228</v>
      </c>
      <c r="W4183" s="1" t="s">
        <v>148</v>
      </c>
      <c r="X4183" s="1" t="s">
        <v>11263</v>
      </c>
      <c r="Y4183" s="1" t="s">
        <v>119</v>
      </c>
      <c r="Z4183" s="1" t="s">
        <v>7818</v>
      </c>
      <c r="AC4183" s="1">
        <v>69</v>
      </c>
      <c r="AD4183" s="1" t="s">
        <v>408</v>
      </c>
      <c r="AE4183" s="1" t="s">
        <v>9800</v>
      </c>
    </row>
    <row r="4184" spans="1:72" ht="13.5" customHeight="1">
      <c r="A4184" s="4" t="str">
        <f t="shared" si="127"/>
        <v>1702_각남면_0153</v>
      </c>
      <c r="B4184" s="1">
        <v>1702</v>
      </c>
      <c r="C4184" s="1" t="s">
        <v>12741</v>
      </c>
      <c r="D4184" s="1" t="s">
        <v>12742</v>
      </c>
      <c r="E4184" s="1">
        <v>4183</v>
      </c>
      <c r="F4184" s="1">
        <v>16</v>
      </c>
      <c r="G4184" s="1" t="s">
        <v>15749</v>
      </c>
      <c r="H4184" s="1" t="s">
        <v>7066</v>
      </c>
      <c r="I4184" s="1">
        <v>1</v>
      </c>
      <c r="L4184" s="1">
        <v>4</v>
      </c>
      <c r="M4184" s="1" t="s">
        <v>6662</v>
      </c>
      <c r="N4184" s="1" t="s">
        <v>10175</v>
      </c>
      <c r="S4184" s="1" t="s">
        <v>68</v>
      </c>
      <c r="T4184" s="1" t="s">
        <v>7222</v>
      </c>
      <c r="U4184" s="1" t="s">
        <v>6364</v>
      </c>
      <c r="V4184" s="1" t="s">
        <v>7697</v>
      </c>
      <c r="Y4184" s="1" t="s">
        <v>6365</v>
      </c>
      <c r="Z4184" s="1" t="s">
        <v>9577</v>
      </c>
      <c r="AC4184" s="1">
        <v>24</v>
      </c>
      <c r="AD4184" s="1" t="s">
        <v>337</v>
      </c>
      <c r="AE4184" s="1" t="s">
        <v>9796</v>
      </c>
    </row>
    <row r="4185" spans="1:72" ht="13.5" customHeight="1">
      <c r="A4185" s="4" t="str">
        <f t="shared" si="127"/>
        <v>1702_각남면_0153</v>
      </c>
      <c r="B4185" s="1">
        <v>1702</v>
      </c>
      <c r="C4185" s="1" t="s">
        <v>12741</v>
      </c>
      <c r="D4185" s="1" t="s">
        <v>12742</v>
      </c>
      <c r="E4185" s="1">
        <v>4184</v>
      </c>
      <c r="F4185" s="1">
        <v>16</v>
      </c>
      <c r="G4185" s="1" t="s">
        <v>15749</v>
      </c>
      <c r="H4185" s="1" t="s">
        <v>7066</v>
      </c>
      <c r="I4185" s="1">
        <v>1</v>
      </c>
      <c r="L4185" s="1">
        <v>4</v>
      </c>
      <c r="M4185" s="1" t="s">
        <v>6662</v>
      </c>
      <c r="N4185" s="1" t="s">
        <v>10175</v>
      </c>
      <c r="S4185" s="1" t="s">
        <v>430</v>
      </c>
      <c r="T4185" s="1" t="s">
        <v>7231</v>
      </c>
      <c r="Y4185" s="1" t="s">
        <v>2906</v>
      </c>
      <c r="Z4185" s="1" t="s">
        <v>8545</v>
      </c>
      <c r="AF4185" s="1" t="s">
        <v>602</v>
      </c>
      <c r="AG4185" s="1" t="s">
        <v>12806</v>
      </c>
    </row>
    <row r="4186" spans="1:72" ht="13.5" customHeight="1">
      <c r="A4186" s="4" t="str">
        <f t="shared" si="127"/>
        <v>1702_각남면_0153</v>
      </c>
      <c r="B4186" s="1">
        <v>1702</v>
      </c>
      <c r="C4186" s="1" t="s">
        <v>12741</v>
      </c>
      <c r="D4186" s="1" t="s">
        <v>12742</v>
      </c>
      <c r="E4186" s="1">
        <v>4185</v>
      </c>
      <c r="F4186" s="1">
        <v>16</v>
      </c>
      <c r="G4186" s="1" t="s">
        <v>15749</v>
      </c>
      <c r="H4186" s="1" t="s">
        <v>7066</v>
      </c>
      <c r="I4186" s="1">
        <v>1</v>
      </c>
      <c r="L4186" s="1">
        <v>4</v>
      </c>
      <c r="M4186" s="1" t="s">
        <v>6662</v>
      </c>
      <c r="N4186" s="1" t="s">
        <v>10175</v>
      </c>
      <c r="T4186" s="1" t="s">
        <v>15306</v>
      </c>
      <c r="U4186" s="1" t="s">
        <v>320</v>
      </c>
      <c r="V4186" s="1" t="s">
        <v>7378</v>
      </c>
      <c r="Y4186" s="1" t="s">
        <v>6366</v>
      </c>
      <c r="Z4186" s="1" t="s">
        <v>9578</v>
      </c>
      <c r="AC4186" s="1">
        <v>47</v>
      </c>
      <c r="AD4186" s="1" t="s">
        <v>575</v>
      </c>
      <c r="AE4186" s="1" t="s">
        <v>9807</v>
      </c>
      <c r="AT4186" s="1" t="s">
        <v>57</v>
      </c>
      <c r="AU4186" s="1" t="s">
        <v>7320</v>
      </c>
      <c r="AV4186" s="1" t="s">
        <v>3369</v>
      </c>
      <c r="AW4186" s="1" t="s">
        <v>8664</v>
      </c>
      <c r="BB4186" s="1" t="s">
        <v>128</v>
      </c>
      <c r="BC4186" s="1" t="s">
        <v>13465</v>
      </c>
      <c r="BD4186" s="1" t="s">
        <v>6367</v>
      </c>
      <c r="BE4186" s="1" t="s">
        <v>13478</v>
      </c>
    </row>
    <row r="4187" spans="1:72" ht="13.5" customHeight="1">
      <c r="A4187" s="4" t="str">
        <f t="shared" si="127"/>
        <v>1702_각남면_0153</v>
      </c>
      <c r="B4187" s="1">
        <v>1702</v>
      </c>
      <c r="C4187" s="1" t="s">
        <v>12741</v>
      </c>
      <c r="D4187" s="1" t="s">
        <v>12742</v>
      </c>
      <c r="E4187" s="1">
        <v>4186</v>
      </c>
      <c r="F4187" s="1">
        <v>16</v>
      </c>
      <c r="G4187" s="1" t="s">
        <v>15749</v>
      </c>
      <c r="H4187" s="1" t="s">
        <v>7066</v>
      </c>
      <c r="I4187" s="1">
        <v>1</v>
      </c>
      <c r="L4187" s="1">
        <v>4</v>
      </c>
      <c r="M4187" s="1" t="s">
        <v>6662</v>
      </c>
      <c r="N4187" s="1" t="s">
        <v>10175</v>
      </c>
      <c r="T4187" s="1" t="s">
        <v>15306</v>
      </c>
      <c r="U4187" s="1" t="s">
        <v>143</v>
      </c>
      <c r="V4187" s="1" t="s">
        <v>7311</v>
      </c>
      <c r="Y4187" s="1" t="s">
        <v>1305</v>
      </c>
      <c r="Z4187" s="1" t="s">
        <v>8099</v>
      </c>
      <c r="AF4187" s="1" t="s">
        <v>741</v>
      </c>
      <c r="AG4187" s="1" t="s">
        <v>9820</v>
      </c>
      <c r="AH4187" s="1" t="s">
        <v>6368</v>
      </c>
      <c r="AI4187" s="1" t="s">
        <v>9979</v>
      </c>
    </row>
    <row r="4188" spans="1:72" ht="13.5" customHeight="1">
      <c r="A4188" s="4" t="str">
        <f t="shared" si="127"/>
        <v>1702_각남면_0153</v>
      </c>
      <c r="B4188" s="1">
        <v>1702</v>
      </c>
      <c r="C4188" s="1" t="s">
        <v>12741</v>
      </c>
      <c r="D4188" s="1" t="s">
        <v>12742</v>
      </c>
      <c r="E4188" s="1">
        <v>4187</v>
      </c>
      <c r="F4188" s="1">
        <v>16</v>
      </c>
      <c r="G4188" s="1" t="s">
        <v>15749</v>
      </c>
      <c r="H4188" s="1" t="s">
        <v>7066</v>
      </c>
      <c r="I4188" s="1">
        <v>1</v>
      </c>
      <c r="L4188" s="1">
        <v>4</v>
      </c>
      <c r="M4188" s="1" t="s">
        <v>6662</v>
      </c>
      <c r="N4188" s="1" t="s">
        <v>10175</v>
      </c>
      <c r="T4188" s="1" t="s">
        <v>15306</v>
      </c>
      <c r="U4188" s="1" t="s">
        <v>130</v>
      </c>
      <c r="V4188" s="1" t="s">
        <v>7309</v>
      </c>
      <c r="Y4188" s="1" t="s">
        <v>5529</v>
      </c>
      <c r="Z4188" s="1" t="s">
        <v>9579</v>
      </c>
      <c r="AC4188" s="1">
        <v>44</v>
      </c>
      <c r="AD4188" s="1" t="s">
        <v>1106</v>
      </c>
      <c r="AE4188" s="1" t="s">
        <v>9816</v>
      </c>
      <c r="AF4188" s="1" t="s">
        <v>146</v>
      </c>
      <c r="AG4188" s="1" t="s">
        <v>9822</v>
      </c>
      <c r="AH4188" s="1" t="s">
        <v>86</v>
      </c>
      <c r="AI4188" s="1" t="s">
        <v>9892</v>
      </c>
      <c r="AT4188" s="1" t="s">
        <v>259</v>
      </c>
      <c r="AU4188" s="1" t="s">
        <v>13350</v>
      </c>
      <c r="AV4188" s="1" t="s">
        <v>570</v>
      </c>
      <c r="AW4188" s="1" t="s">
        <v>13449</v>
      </c>
      <c r="BB4188" s="1" t="s">
        <v>50</v>
      </c>
      <c r="BC4188" s="1" t="s">
        <v>7304</v>
      </c>
      <c r="BD4188" s="1" t="s">
        <v>6369</v>
      </c>
      <c r="BE4188" s="1" t="s">
        <v>11029</v>
      </c>
    </row>
    <row r="4189" spans="1:72" ht="13.5" customHeight="1">
      <c r="A4189" s="4" t="str">
        <f t="shared" si="127"/>
        <v>1702_각남면_0153</v>
      </c>
      <c r="B4189" s="1">
        <v>1702</v>
      </c>
      <c r="C4189" s="1" t="s">
        <v>12741</v>
      </c>
      <c r="D4189" s="1" t="s">
        <v>12742</v>
      </c>
      <c r="E4189" s="1">
        <v>4188</v>
      </c>
      <c r="F4189" s="1">
        <v>16</v>
      </c>
      <c r="G4189" s="1" t="s">
        <v>15749</v>
      </c>
      <c r="H4189" s="1" t="s">
        <v>7066</v>
      </c>
      <c r="I4189" s="1">
        <v>1</v>
      </c>
      <c r="L4189" s="1">
        <v>4</v>
      </c>
      <c r="M4189" s="1" t="s">
        <v>6662</v>
      </c>
      <c r="N4189" s="1" t="s">
        <v>10175</v>
      </c>
      <c r="T4189" s="1" t="s">
        <v>15306</v>
      </c>
      <c r="U4189" s="1" t="s">
        <v>218</v>
      </c>
      <c r="V4189" s="1" t="s">
        <v>7318</v>
      </c>
      <c r="Y4189" s="1" t="s">
        <v>6370</v>
      </c>
      <c r="Z4189" s="1" t="s">
        <v>9580</v>
      </c>
      <c r="AC4189" s="1">
        <v>17</v>
      </c>
      <c r="AD4189" s="1" t="s">
        <v>312</v>
      </c>
      <c r="AE4189" s="1" t="s">
        <v>7338</v>
      </c>
      <c r="AT4189" s="1" t="s">
        <v>259</v>
      </c>
      <c r="AU4189" s="1" t="s">
        <v>13350</v>
      </c>
      <c r="AV4189" s="1" t="s">
        <v>6371</v>
      </c>
      <c r="AW4189" s="1" t="s">
        <v>10847</v>
      </c>
      <c r="BB4189" s="1" t="s">
        <v>50</v>
      </c>
      <c r="BC4189" s="1" t="s">
        <v>7304</v>
      </c>
      <c r="BD4189" s="1" t="s">
        <v>15335</v>
      </c>
      <c r="BE4189" s="1" t="s">
        <v>7949</v>
      </c>
    </row>
    <row r="4190" spans="1:72" ht="13.5" customHeight="1">
      <c r="A4190" s="4" t="str">
        <f t="shared" si="127"/>
        <v>1702_각남면_0153</v>
      </c>
      <c r="B4190" s="1">
        <v>1702</v>
      </c>
      <c r="C4190" s="1" t="s">
        <v>12741</v>
      </c>
      <c r="D4190" s="1" t="s">
        <v>12742</v>
      </c>
      <c r="E4190" s="1">
        <v>4189</v>
      </c>
      <c r="F4190" s="1">
        <v>16</v>
      </c>
      <c r="G4190" s="1" t="s">
        <v>15749</v>
      </c>
      <c r="H4190" s="1" t="s">
        <v>7066</v>
      </c>
      <c r="I4190" s="1">
        <v>1</v>
      </c>
      <c r="L4190" s="1">
        <v>4</v>
      </c>
      <c r="M4190" s="1" t="s">
        <v>6662</v>
      </c>
      <c r="N4190" s="1" t="s">
        <v>10175</v>
      </c>
      <c r="T4190" s="1" t="s">
        <v>15306</v>
      </c>
      <c r="U4190" s="1" t="s">
        <v>6372</v>
      </c>
      <c r="V4190" s="1" t="s">
        <v>12927</v>
      </c>
      <c r="Y4190" s="1" t="s">
        <v>6373</v>
      </c>
      <c r="Z4190" s="1" t="s">
        <v>9581</v>
      </c>
      <c r="AC4190" s="1">
        <v>14</v>
      </c>
      <c r="AD4190" s="1" t="s">
        <v>159</v>
      </c>
      <c r="AE4190" s="1" t="s">
        <v>9777</v>
      </c>
      <c r="AT4190" s="1" t="s">
        <v>935</v>
      </c>
      <c r="AU4190" s="1" t="s">
        <v>13363</v>
      </c>
      <c r="AV4190" s="1" t="s">
        <v>6374</v>
      </c>
      <c r="AW4190" s="1" t="s">
        <v>10848</v>
      </c>
    </row>
    <row r="4191" spans="1:72" ht="13.5" customHeight="1">
      <c r="A4191" s="4" t="str">
        <f t="shared" si="127"/>
        <v>1702_각남면_0153</v>
      </c>
      <c r="B4191" s="1">
        <v>1702</v>
      </c>
      <c r="C4191" s="1" t="s">
        <v>12741</v>
      </c>
      <c r="D4191" s="1" t="s">
        <v>12742</v>
      </c>
      <c r="E4191" s="1">
        <v>4190</v>
      </c>
      <c r="F4191" s="1">
        <v>16</v>
      </c>
      <c r="G4191" s="1" t="s">
        <v>15749</v>
      </c>
      <c r="H4191" s="1" t="s">
        <v>7066</v>
      </c>
      <c r="I4191" s="1">
        <v>1</v>
      </c>
      <c r="L4191" s="1">
        <v>4</v>
      </c>
      <c r="M4191" s="1" t="s">
        <v>6662</v>
      </c>
      <c r="N4191" s="1" t="s">
        <v>10175</v>
      </c>
      <c r="T4191" s="1" t="s">
        <v>15306</v>
      </c>
      <c r="U4191" s="1" t="s">
        <v>618</v>
      </c>
      <c r="V4191" s="1" t="s">
        <v>7348</v>
      </c>
      <c r="Y4191" s="1" t="s">
        <v>5719</v>
      </c>
      <c r="Z4191" s="1" t="s">
        <v>9400</v>
      </c>
      <c r="AC4191" s="1">
        <v>11</v>
      </c>
      <c r="AD4191" s="1" t="s">
        <v>495</v>
      </c>
      <c r="AE4191" s="1" t="s">
        <v>9805</v>
      </c>
      <c r="BB4191" s="1" t="s">
        <v>50</v>
      </c>
      <c r="BC4191" s="1" t="s">
        <v>7304</v>
      </c>
      <c r="BD4191" s="1" t="s">
        <v>15430</v>
      </c>
      <c r="BE4191" s="1" t="s">
        <v>8510</v>
      </c>
    </row>
    <row r="4192" spans="1:72" ht="13.5" customHeight="1">
      <c r="A4192" s="4" t="str">
        <f t="shared" si="127"/>
        <v>1702_각남면_0153</v>
      </c>
      <c r="B4192" s="1">
        <v>1702</v>
      </c>
      <c r="C4192" s="1" t="s">
        <v>12741</v>
      </c>
      <c r="D4192" s="1" t="s">
        <v>12742</v>
      </c>
      <c r="E4192" s="1">
        <v>4191</v>
      </c>
      <c r="F4192" s="1">
        <v>16</v>
      </c>
      <c r="G4192" s="1" t="s">
        <v>15749</v>
      </c>
      <c r="H4192" s="1" t="s">
        <v>7066</v>
      </c>
      <c r="I4192" s="1">
        <v>1</v>
      </c>
      <c r="L4192" s="1">
        <v>5</v>
      </c>
      <c r="M4192" s="1" t="s">
        <v>6377</v>
      </c>
      <c r="N4192" s="1" t="s">
        <v>9582</v>
      </c>
      <c r="Q4192" s="1" t="s">
        <v>6375</v>
      </c>
      <c r="R4192" s="1" t="s">
        <v>12818</v>
      </c>
      <c r="T4192" s="1" t="s">
        <v>14194</v>
      </c>
      <c r="U4192" s="1" t="s">
        <v>6376</v>
      </c>
      <c r="V4192" s="1" t="s">
        <v>12954</v>
      </c>
      <c r="Y4192" s="1" t="s">
        <v>6377</v>
      </c>
      <c r="Z4192" s="1" t="s">
        <v>9582</v>
      </c>
      <c r="AC4192" s="1">
        <v>21</v>
      </c>
      <c r="AD4192" s="1" t="s">
        <v>246</v>
      </c>
      <c r="AE4192" s="1" t="s">
        <v>9786</v>
      </c>
      <c r="AJ4192" s="1" t="s">
        <v>17</v>
      </c>
      <c r="AK4192" s="1" t="s">
        <v>9936</v>
      </c>
      <c r="AL4192" s="1" t="s">
        <v>97</v>
      </c>
      <c r="AM4192" s="1" t="s">
        <v>9880</v>
      </c>
      <c r="AN4192" s="1" t="s">
        <v>224</v>
      </c>
      <c r="AO4192" s="1" t="s">
        <v>9998</v>
      </c>
      <c r="AP4192" s="1" t="s">
        <v>55</v>
      </c>
      <c r="AQ4192" s="1" t="s">
        <v>7306</v>
      </c>
      <c r="AR4192" s="1" t="s">
        <v>6378</v>
      </c>
      <c r="AS4192" s="1" t="s">
        <v>13271</v>
      </c>
      <c r="AT4192" s="1" t="s">
        <v>935</v>
      </c>
      <c r="AU4192" s="1" t="s">
        <v>13363</v>
      </c>
      <c r="AV4192" s="1" t="s">
        <v>850</v>
      </c>
      <c r="AW4192" s="1" t="s">
        <v>8445</v>
      </c>
      <c r="BB4192" s="1" t="s">
        <v>50</v>
      </c>
      <c r="BC4192" s="1" t="s">
        <v>7304</v>
      </c>
      <c r="BD4192" s="1" t="s">
        <v>6379</v>
      </c>
      <c r="BE4192" s="1" t="s">
        <v>8755</v>
      </c>
      <c r="BG4192" s="1" t="s">
        <v>935</v>
      </c>
      <c r="BH4192" s="1" t="s">
        <v>13363</v>
      </c>
      <c r="BI4192" s="1" t="s">
        <v>6380</v>
      </c>
      <c r="BJ4192" s="1" t="s">
        <v>9620</v>
      </c>
      <c r="BK4192" s="1" t="s">
        <v>46</v>
      </c>
      <c r="BL4192" s="1" t="s">
        <v>7417</v>
      </c>
      <c r="BM4192" s="1" t="s">
        <v>6381</v>
      </c>
      <c r="BN4192" s="1" t="s">
        <v>10862</v>
      </c>
      <c r="BO4192" s="1" t="s">
        <v>57</v>
      </c>
      <c r="BP4192" s="1" t="s">
        <v>7320</v>
      </c>
      <c r="BQ4192" s="1" t="s">
        <v>5631</v>
      </c>
      <c r="BR4192" s="1" t="s">
        <v>7154</v>
      </c>
      <c r="BS4192" s="1" t="s">
        <v>53</v>
      </c>
      <c r="BT4192" s="1" t="s">
        <v>9879</v>
      </c>
    </row>
    <row r="4193" spans="1:73" ht="13.5" customHeight="1">
      <c r="A4193" s="4" t="str">
        <f t="shared" si="127"/>
        <v>1702_각남면_0153</v>
      </c>
      <c r="B4193" s="1">
        <v>1702</v>
      </c>
      <c r="C4193" s="1" t="s">
        <v>12741</v>
      </c>
      <c r="D4193" s="1" t="s">
        <v>12742</v>
      </c>
      <c r="E4193" s="1">
        <v>4192</v>
      </c>
      <c r="F4193" s="1">
        <v>16</v>
      </c>
      <c r="G4193" s="1" t="s">
        <v>15749</v>
      </c>
      <c r="H4193" s="1" t="s">
        <v>7066</v>
      </c>
      <c r="I4193" s="1">
        <v>1</v>
      </c>
      <c r="L4193" s="1">
        <v>5</v>
      </c>
      <c r="M4193" s="1" t="s">
        <v>6377</v>
      </c>
      <c r="N4193" s="1" t="s">
        <v>9582</v>
      </c>
      <c r="S4193" s="1" t="s">
        <v>49</v>
      </c>
      <c r="T4193" s="1" t="s">
        <v>2878</v>
      </c>
      <c r="U4193" s="1" t="s">
        <v>50</v>
      </c>
      <c r="V4193" s="1" t="s">
        <v>7304</v>
      </c>
      <c r="Y4193" s="1" t="s">
        <v>6382</v>
      </c>
      <c r="Z4193" s="1" t="s">
        <v>9583</v>
      </c>
      <c r="AC4193" s="1">
        <v>22</v>
      </c>
      <c r="AD4193" s="1" t="s">
        <v>465</v>
      </c>
      <c r="AE4193" s="1" t="s">
        <v>9802</v>
      </c>
      <c r="AF4193" s="1" t="s">
        <v>100</v>
      </c>
      <c r="AG4193" s="1" t="s">
        <v>9819</v>
      </c>
      <c r="AJ4193" s="1" t="s">
        <v>17</v>
      </c>
      <c r="AK4193" s="1" t="s">
        <v>9936</v>
      </c>
      <c r="AL4193" s="1" t="s">
        <v>416</v>
      </c>
      <c r="AM4193" s="1" t="s">
        <v>13255</v>
      </c>
      <c r="AN4193" s="1" t="s">
        <v>456</v>
      </c>
      <c r="AO4193" s="1" t="s">
        <v>7287</v>
      </c>
      <c r="AR4193" s="1" t="s">
        <v>6383</v>
      </c>
      <c r="AS4193" s="1" t="s">
        <v>10168</v>
      </c>
      <c r="AT4193" s="1" t="s">
        <v>553</v>
      </c>
      <c r="AU4193" s="1" t="s">
        <v>7549</v>
      </c>
      <c r="AV4193" s="1" t="s">
        <v>2799</v>
      </c>
      <c r="AW4193" s="1" t="s">
        <v>9572</v>
      </c>
      <c r="BB4193" s="1" t="s">
        <v>141</v>
      </c>
      <c r="BC4193" s="1" t="s">
        <v>7634</v>
      </c>
      <c r="BD4193" s="1" t="s">
        <v>15329</v>
      </c>
      <c r="BE4193" s="1" t="s">
        <v>8683</v>
      </c>
      <c r="BG4193" s="1" t="s">
        <v>553</v>
      </c>
      <c r="BH4193" s="1" t="s">
        <v>7549</v>
      </c>
      <c r="BI4193" s="1" t="s">
        <v>555</v>
      </c>
      <c r="BJ4193" s="1" t="s">
        <v>8173</v>
      </c>
      <c r="BK4193" s="1" t="s">
        <v>343</v>
      </c>
      <c r="BL4193" s="1" t="s">
        <v>11039</v>
      </c>
      <c r="BM4193" s="1" t="s">
        <v>557</v>
      </c>
      <c r="BN4193" s="1" t="s">
        <v>7789</v>
      </c>
      <c r="BO4193" s="1" t="s">
        <v>189</v>
      </c>
      <c r="BP4193" s="1" t="s">
        <v>7414</v>
      </c>
      <c r="BQ4193" s="1" t="s">
        <v>6384</v>
      </c>
      <c r="BR4193" s="1" t="s">
        <v>12594</v>
      </c>
      <c r="BS4193" s="1" t="s">
        <v>90</v>
      </c>
      <c r="BT4193" s="1" t="s">
        <v>9993</v>
      </c>
    </row>
    <row r="4194" spans="1:73" ht="13.5" customHeight="1">
      <c r="A4194" s="4" t="str">
        <f t="shared" si="127"/>
        <v>1702_각남면_0153</v>
      </c>
      <c r="B4194" s="1">
        <v>1702</v>
      </c>
      <c r="C4194" s="1" t="s">
        <v>12741</v>
      </c>
      <c r="D4194" s="1" t="s">
        <v>12742</v>
      </c>
      <c r="E4194" s="1">
        <v>4193</v>
      </c>
      <c r="F4194" s="1">
        <v>16</v>
      </c>
      <c r="G4194" s="1" t="s">
        <v>15749</v>
      </c>
      <c r="H4194" s="1" t="s">
        <v>7066</v>
      </c>
      <c r="I4194" s="1">
        <v>1</v>
      </c>
      <c r="L4194" s="1">
        <v>5</v>
      </c>
      <c r="M4194" s="1" t="s">
        <v>6377</v>
      </c>
      <c r="N4194" s="1" t="s">
        <v>9582</v>
      </c>
      <c r="S4194" s="1" t="s">
        <v>280</v>
      </c>
      <c r="T4194" s="1" t="s">
        <v>7228</v>
      </c>
      <c r="Y4194" s="1" t="s">
        <v>6379</v>
      </c>
      <c r="Z4194" s="1" t="s">
        <v>8755</v>
      </c>
      <c r="AC4194" s="1">
        <v>61</v>
      </c>
      <c r="AD4194" s="1" t="s">
        <v>284</v>
      </c>
      <c r="AE4194" s="1" t="s">
        <v>9789</v>
      </c>
    </row>
    <row r="4195" spans="1:73" ht="13.5" customHeight="1">
      <c r="A4195" s="4" t="str">
        <f t="shared" si="127"/>
        <v>1702_각남면_0153</v>
      </c>
      <c r="B4195" s="1">
        <v>1702</v>
      </c>
      <c r="C4195" s="1" t="s">
        <v>12741</v>
      </c>
      <c r="D4195" s="1" t="s">
        <v>12742</v>
      </c>
      <c r="E4195" s="1">
        <v>4194</v>
      </c>
      <c r="F4195" s="1">
        <v>16</v>
      </c>
      <c r="G4195" s="1" t="s">
        <v>15749</v>
      </c>
      <c r="H4195" s="1" t="s">
        <v>7066</v>
      </c>
      <c r="I4195" s="1">
        <v>1</v>
      </c>
      <c r="L4195" s="1">
        <v>5</v>
      </c>
      <c r="M4195" s="1" t="s">
        <v>6377</v>
      </c>
      <c r="N4195" s="1" t="s">
        <v>9582</v>
      </c>
      <c r="S4195" s="1" t="s">
        <v>494</v>
      </c>
      <c r="T4195" s="1" t="s">
        <v>7234</v>
      </c>
      <c r="Y4195" s="1" t="s">
        <v>3422</v>
      </c>
      <c r="Z4195" s="1" t="s">
        <v>8672</v>
      </c>
      <c r="AC4195" s="1">
        <v>20</v>
      </c>
      <c r="AD4195" s="1" t="s">
        <v>263</v>
      </c>
      <c r="AE4195" s="1" t="s">
        <v>9787</v>
      </c>
    </row>
    <row r="4196" spans="1:73" ht="13.5" customHeight="1">
      <c r="A4196" s="4" t="str">
        <f t="shared" si="127"/>
        <v>1702_각남면_0153</v>
      </c>
      <c r="B4196" s="1">
        <v>1702</v>
      </c>
      <c r="C4196" s="1" t="s">
        <v>12741</v>
      </c>
      <c r="D4196" s="1" t="s">
        <v>12742</v>
      </c>
      <c r="E4196" s="1">
        <v>4195</v>
      </c>
      <c r="F4196" s="1">
        <v>16</v>
      </c>
      <c r="G4196" s="1" t="s">
        <v>15749</v>
      </c>
      <c r="H4196" s="1" t="s">
        <v>7066</v>
      </c>
      <c r="I4196" s="1">
        <v>1</v>
      </c>
      <c r="L4196" s="1">
        <v>5</v>
      </c>
      <c r="M4196" s="1" t="s">
        <v>6377</v>
      </c>
      <c r="N4196" s="1" t="s">
        <v>9582</v>
      </c>
      <c r="S4196" s="1" t="s">
        <v>64</v>
      </c>
      <c r="T4196" s="1" t="s">
        <v>7221</v>
      </c>
      <c r="Y4196" s="1" t="s">
        <v>568</v>
      </c>
      <c r="Z4196" s="1" t="s">
        <v>9122</v>
      </c>
      <c r="AF4196" s="1" t="s">
        <v>239</v>
      </c>
      <c r="AG4196" s="1" t="s">
        <v>9824</v>
      </c>
    </row>
    <row r="4197" spans="1:73" ht="13.5" customHeight="1">
      <c r="A4197" s="4" t="str">
        <f t="shared" si="127"/>
        <v>1702_각남면_0153</v>
      </c>
      <c r="B4197" s="1">
        <v>1702</v>
      </c>
      <c r="C4197" s="1" t="s">
        <v>12741</v>
      </c>
      <c r="D4197" s="1" t="s">
        <v>12742</v>
      </c>
      <c r="E4197" s="1">
        <v>4196</v>
      </c>
      <c r="F4197" s="1">
        <v>16</v>
      </c>
      <c r="G4197" s="1" t="s">
        <v>15749</v>
      </c>
      <c r="H4197" s="1" t="s">
        <v>7066</v>
      </c>
      <c r="I4197" s="1">
        <v>2</v>
      </c>
      <c r="J4197" s="1" t="s">
        <v>6385</v>
      </c>
      <c r="K4197" s="1" t="s">
        <v>7173</v>
      </c>
      <c r="L4197" s="1">
        <v>1</v>
      </c>
      <c r="M4197" s="1" t="s">
        <v>6385</v>
      </c>
      <c r="N4197" s="1" t="s">
        <v>7173</v>
      </c>
      <c r="T4197" s="1" t="s">
        <v>14194</v>
      </c>
      <c r="U4197" s="1" t="s">
        <v>6386</v>
      </c>
      <c r="V4197" s="1" t="s">
        <v>7698</v>
      </c>
      <c r="W4197" s="1" t="s">
        <v>656</v>
      </c>
      <c r="X4197" s="1" t="s">
        <v>7770</v>
      </c>
      <c r="Y4197" s="1" t="s">
        <v>861</v>
      </c>
      <c r="Z4197" s="1" t="s">
        <v>7991</v>
      </c>
      <c r="AC4197" s="1">
        <v>57</v>
      </c>
      <c r="AD4197" s="1" t="s">
        <v>304</v>
      </c>
      <c r="AE4197" s="1" t="s">
        <v>9792</v>
      </c>
      <c r="AJ4197" s="1" t="s">
        <v>17</v>
      </c>
      <c r="AK4197" s="1" t="s">
        <v>9936</v>
      </c>
      <c r="AL4197" s="1" t="s">
        <v>97</v>
      </c>
      <c r="AM4197" s="1" t="s">
        <v>9880</v>
      </c>
      <c r="AT4197" s="1" t="s">
        <v>299</v>
      </c>
      <c r="AU4197" s="1" t="s">
        <v>7347</v>
      </c>
      <c r="AV4197" s="1" t="s">
        <v>1503</v>
      </c>
      <c r="AW4197" s="1" t="s">
        <v>10660</v>
      </c>
      <c r="BG4197" s="1" t="s">
        <v>363</v>
      </c>
      <c r="BH4197" s="1" t="s">
        <v>7491</v>
      </c>
      <c r="BI4197" s="1" t="s">
        <v>15334</v>
      </c>
      <c r="BJ4197" s="1" t="s">
        <v>10317</v>
      </c>
      <c r="BK4197" s="1" t="s">
        <v>6231</v>
      </c>
      <c r="BL4197" s="1" t="s">
        <v>11577</v>
      </c>
      <c r="BM4197" s="1" t="s">
        <v>6352</v>
      </c>
      <c r="BN4197" s="1" t="s">
        <v>8987</v>
      </c>
      <c r="BO4197" s="1" t="s">
        <v>207</v>
      </c>
      <c r="BP4197" s="1" t="s">
        <v>10187</v>
      </c>
      <c r="BQ4197" s="1" t="s">
        <v>5060</v>
      </c>
      <c r="BR4197" s="1" t="s">
        <v>12472</v>
      </c>
      <c r="BS4197" s="1" t="s">
        <v>97</v>
      </c>
      <c r="BT4197" s="1" t="s">
        <v>9880</v>
      </c>
    </row>
    <row r="4198" spans="1:73" ht="13.5" customHeight="1">
      <c r="A4198" s="4" t="str">
        <f t="shared" si="127"/>
        <v>1702_각남면_0153</v>
      </c>
      <c r="B4198" s="1">
        <v>1702</v>
      </c>
      <c r="C4198" s="1" t="s">
        <v>12741</v>
      </c>
      <c r="D4198" s="1" t="s">
        <v>12742</v>
      </c>
      <c r="E4198" s="1">
        <v>4197</v>
      </c>
      <c r="F4198" s="1">
        <v>16</v>
      </c>
      <c r="G4198" s="1" t="s">
        <v>15749</v>
      </c>
      <c r="H4198" s="1" t="s">
        <v>7066</v>
      </c>
      <c r="I4198" s="1">
        <v>2</v>
      </c>
      <c r="L4198" s="1">
        <v>1</v>
      </c>
      <c r="M4198" s="1" t="s">
        <v>6385</v>
      </c>
      <c r="N4198" s="1" t="s">
        <v>7173</v>
      </c>
      <c r="S4198" s="1" t="s">
        <v>49</v>
      </c>
      <c r="T4198" s="1" t="s">
        <v>2878</v>
      </c>
      <c r="W4198" s="1" t="s">
        <v>166</v>
      </c>
      <c r="X4198" s="1" t="s">
        <v>7754</v>
      </c>
      <c r="Y4198" s="1" t="s">
        <v>88</v>
      </c>
      <c r="Z4198" s="1" t="s">
        <v>7814</v>
      </c>
      <c r="AC4198" s="1">
        <v>59</v>
      </c>
      <c r="AD4198" s="1" t="s">
        <v>296</v>
      </c>
      <c r="AE4198" s="1" t="s">
        <v>9791</v>
      </c>
      <c r="AJ4198" s="1" t="s">
        <v>17</v>
      </c>
      <c r="AK4198" s="1" t="s">
        <v>9936</v>
      </c>
      <c r="AL4198" s="1" t="s">
        <v>149</v>
      </c>
      <c r="AM4198" s="1" t="s">
        <v>9962</v>
      </c>
      <c r="AT4198" s="1" t="s">
        <v>194</v>
      </c>
      <c r="AU4198" s="1" t="s">
        <v>7558</v>
      </c>
      <c r="AV4198" s="1" t="s">
        <v>6387</v>
      </c>
      <c r="AW4198" s="1" t="s">
        <v>7802</v>
      </c>
      <c r="BG4198" s="1" t="s">
        <v>95</v>
      </c>
      <c r="BH4198" s="1" t="s">
        <v>10190</v>
      </c>
      <c r="BI4198" s="1" t="s">
        <v>15820</v>
      </c>
      <c r="BJ4198" s="1" t="s">
        <v>13542</v>
      </c>
      <c r="BK4198" s="1" t="s">
        <v>95</v>
      </c>
      <c r="BL4198" s="1" t="s">
        <v>10190</v>
      </c>
      <c r="BM4198" s="1" t="s">
        <v>6388</v>
      </c>
      <c r="BN4198" s="1" t="s">
        <v>11944</v>
      </c>
      <c r="BO4198" s="1" t="s">
        <v>194</v>
      </c>
      <c r="BP4198" s="1" t="s">
        <v>7558</v>
      </c>
      <c r="BQ4198" s="1" t="s">
        <v>6389</v>
      </c>
      <c r="BR4198" s="1" t="s">
        <v>12595</v>
      </c>
      <c r="BS4198" s="1" t="s">
        <v>53</v>
      </c>
      <c r="BT4198" s="1" t="s">
        <v>9879</v>
      </c>
    </row>
    <row r="4199" spans="1:73" ht="13.5" customHeight="1">
      <c r="A4199" s="4" t="str">
        <f t="shared" si="127"/>
        <v>1702_각남면_0153</v>
      </c>
      <c r="B4199" s="1">
        <v>1702</v>
      </c>
      <c r="C4199" s="1" t="s">
        <v>12741</v>
      </c>
      <c r="D4199" s="1" t="s">
        <v>12742</v>
      </c>
      <c r="E4199" s="1">
        <v>4198</v>
      </c>
      <c r="F4199" s="1">
        <v>16</v>
      </c>
      <c r="G4199" s="1" t="s">
        <v>15749</v>
      </c>
      <c r="H4199" s="1" t="s">
        <v>7066</v>
      </c>
      <c r="I4199" s="1">
        <v>2</v>
      </c>
      <c r="L4199" s="1">
        <v>1</v>
      </c>
      <c r="M4199" s="1" t="s">
        <v>6385</v>
      </c>
      <c r="N4199" s="1" t="s">
        <v>7173</v>
      </c>
      <c r="S4199" s="1" t="s">
        <v>68</v>
      </c>
      <c r="T4199" s="1" t="s">
        <v>7222</v>
      </c>
      <c r="U4199" s="1" t="s">
        <v>462</v>
      </c>
      <c r="V4199" s="1" t="s">
        <v>12952</v>
      </c>
      <c r="Y4199" s="1" t="s">
        <v>1073</v>
      </c>
      <c r="Z4199" s="1" t="s">
        <v>8042</v>
      </c>
      <c r="AC4199" s="1">
        <v>20</v>
      </c>
      <c r="AD4199" s="1" t="s">
        <v>263</v>
      </c>
      <c r="AE4199" s="1" t="s">
        <v>9787</v>
      </c>
    </row>
    <row r="4200" spans="1:73" ht="13.5" customHeight="1">
      <c r="A4200" s="4" t="str">
        <f t="shared" ref="A4200:A4231" si="128">HYPERLINK("http://kyu.snu.ac.kr/sdhj/index.jsp?type=hj/GK14658_00IH_0001_0154.jpg","1702_각남면_0154")</f>
        <v>1702_각남면_0154</v>
      </c>
      <c r="B4200" s="1">
        <v>1702</v>
      </c>
      <c r="C4200" s="1" t="s">
        <v>12741</v>
      </c>
      <c r="D4200" s="1" t="s">
        <v>12742</v>
      </c>
      <c r="E4200" s="1">
        <v>4199</v>
      </c>
      <c r="F4200" s="1">
        <v>16</v>
      </c>
      <c r="G4200" s="1" t="s">
        <v>15749</v>
      </c>
      <c r="H4200" s="1" t="s">
        <v>7066</v>
      </c>
      <c r="I4200" s="1">
        <v>2</v>
      </c>
      <c r="L4200" s="1">
        <v>2</v>
      </c>
      <c r="M4200" s="1" t="s">
        <v>14245</v>
      </c>
      <c r="N4200" s="1" t="s">
        <v>14246</v>
      </c>
      <c r="Q4200" s="1" t="s">
        <v>6390</v>
      </c>
      <c r="R4200" s="1" t="s">
        <v>12820</v>
      </c>
      <c r="T4200" s="1" t="s">
        <v>14194</v>
      </c>
      <c r="U4200" s="1" t="s">
        <v>4266</v>
      </c>
      <c r="V4200" s="1" t="s">
        <v>12959</v>
      </c>
      <c r="W4200" s="1" t="s">
        <v>303</v>
      </c>
      <c r="X4200" s="1" t="s">
        <v>7757</v>
      </c>
      <c r="Y4200" s="1" t="s">
        <v>6391</v>
      </c>
      <c r="Z4200" s="1" t="s">
        <v>9584</v>
      </c>
      <c r="AC4200" s="1">
        <v>19</v>
      </c>
      <c r="AD4200" s="1" t="s">
        <v>493</v>
      </c>
      <c r="AE4200" s="1" t="s">
        <v>9804</v>
      </c>
      <c r="AJ4200" s="1" t="s">
        <v>17</v>
      </c>
      <c r="AK4200" s="1" t="s">
        <v>9936</v>
      </c>
      <c r="AL4200" s="1" t="s">
        <v>149</v>
      </c>
      <c r="AM4200" s="1" t="s">
        <v>9962</v>
      </c>
      <c r="AT4200" s="1" t="s">
        <v>46</v>
      </c>
      <c r="AU4200" s="1" t="s">
        <v>7417</v>
      </c>
      <c r="AV4200" s="1" t="s">
        <v>6392</v>
      </c>
      <c r="AW4200" s="1" t="s">
        <v>9585</v>
      </c>
      <c r="BG4200" s="1" t="s">
        <v>46</v>
      </c>
      <c r="BH4200" s="1" t="s">
        <v>7417</v>
      </c>
      <c r="BI4200" s="1" t="s">
        <v>15476</v>
      </c>
      <c r="BJ4200" s="1" t="s">
        <v>8817</v>
      </c>
      <c r="BK4200" s="1" t="s">
        <v>46</v>
      </c>
      <c r="BL4200" s="1" t="s">
        <v>7417</v>
      </c>
      <c r="BM4200" s="1" t="s">
        <v>588</v>
      </c>
      <c r="BN4200" s="1" t="s">
        <v>8835</v>
      </c>
      <c r="BO4200" s="1" t="s">
        <v>189</v>
      </c>
      <c r="BP4200" s="1" t="s">
        <v>7414</v>
      </c>
      <c r="BQ4200" s="1" t="s">
        <v>6393</v>
      </c>
      <c r="BR4200" s="1" t="s">
        <v>12596</v>
      </c>
      <c r="BS4200" s="1" t="s">
        <v>416</v>
      </c>
      <c r="BT4200" s="1" t="s">
        <v>8868</v>
      </c>
      <c r="BU4200" s="1" t="s">
        <v>16136</v>
      </c>
    </row>
    <row r="4201" spans="1:73" ht="13.5" customHeight="1">
      <c r="A4201" s="4" t="str">
        <f t="shared" si="128"/>
        <v>1702_각남면_0154</v>
      </c>
      <c r="B4201" s="1">
        <v>1702</v>
      </c>
      <c r="C4201" s="1" t="s">
        <v>12741</v>
      </c>
      <c r="D4201" s="1" t="s">
        <v>12742</v>
      </c>
      <c r="E4201" s="1">
        <v>4200</v>
      </c>
      <c r="F4201" s="1">
        <v>16</v>
      </c>
      <c r="G4201" s="1" t="s">
        <v>15749</v>
      </c>
      <c r="H4201" s="1" t="s">
        <v>7066</v>
      </c>
      <c r="I4201" s="1">
        <v>2</v>
      </c>
      <c r="L4201" s="1">
        <v>2</v>
      </c>
      <c r="M4201" s="1" t="s">
        <v>14245</v>
      </c>
      <c r="N4201" s="1" t="s">
        <v>14246</v>
      </c>
      <c r="S4201" s="1" t="s">
        <v>49</v>
      </c>
      <c r="T4201" s="1" t="s">
        <v>2878</v>
      </c>
      <c r="W4201" s="1" t="s">
        <v>76</v>
      </c>
      <c r="X4201" s="1" t="s">
        <v>12974</v>
      </c>
      <c r="Y4201" s="1" t="s">
        <v>88</v>
      </c>
      <c r="Z4201" s="1" t="s">
        <v>7814</v>
      </c>
      <c r="AC4201" s="1">
        <v>21</v>
      </c>
      <c r="AD4201" s="1" t="s">
        <v>246</v>
      </c>
      <c r="AE4201" s="1" t="s">
        <v>9786</v>
      </c>
      <c r="AF4201" s="1" t="s">
        <v>100</v>
      </c>
      <c r="AG4201" s="1" t="s">
        <v>9819</v>
      </c>
      <c r="AJ4201" s="1" t="s">
        <v>17</v>
      </c>
      <c r="AK4201" s="1" t="s">
        <v>9936</v>
      </c>
      <c r="AL4201" s="1" t="s">
        <v>79</v>
      </c>
      <c r="AM4201" s="1" t="s">
        <v>13206</v>
      </c>
      <c r="AT4201" s="1" t="s">
        <v>187</v>
      </c>
      <c r="AU4201" s="1" t="s">
        <v>10063</v>
      </c>
      <c r="AV4201" s="1" t="s">
        <v>1177</v>
      </c>
      <c r="AW4201" s="1" t="s">
        <v>10849</v>
      </c>
      <c r="BG4201" s="1" t="s">
        <v>556</v>
      </c>
      <c r="BH4201" s="1" t="s">
        <v>11113</v>
      </c>
      <c r="BI4201" s="1" t="s">
        <v>335</v>
      </c>
      <c r="BJ4201" s="1" t="s">
        <v>7859</v>
      </c>
      <c r="BK4201" s="1" t="s">
        <v>46</v>
      </c>
      <c r="BL4201" s="1" t="s">
        <v>7417</v>
      </c>
      <c r="BM4201" s="1" t="s">
        <v>2777</v>
      </c>
      <c r="BN4201" s="1" t="s">
        <v>10499</v>
      </c>
      <c r="BO4201" s="1" t="s">
        <v>187</v>
      </c>
      <c r="BP4201" s="1" t="s">
        <v>10063</v>
      </c>
      <c r="BQ4201" s="1" t="s">
        <v>6394</v>
      </c>
      <c r="BR4201" s="1" t="s">
        <v>13743</v>
      </c>
      <c r="BS4201" s="1" t="s">
        <v>79</v>
      </c>
      <c r="BT4201" s="1" t="s">
        <v>14129</v>
      </c>
    </row>
    <row r="4202" spans="1:73" ht="13.5" customHeight="1">
      <c r="A4202" s="4" t="str">
        <f t="shared" si="128"/>
        <v>1702_각남면_0154</v>
      </c>
      <c r="B4202" s="1">
        <v>1702</v>
      </c>
      <c r="C4202" s="1" t="s">
        <v>12741</v>
      </c>
      <c r="D4202" s="1" t="s">
        <v>12742</v>
      </c>
      <c r="E4202" s="1">
        <v>4201</v>
      </c>
      <c r="F4202" s="1">
        <v>16</v>
      </c>
      <c r="G4202" s="1" t="s">
        <v>15749</v>
      </c>
      <c r="H4202" s="1" t="s">
        <v>7066</v>
      </c>
      <c r="I4202" s="1">
        <v>2</v>
      </c>
      <c r="L4202" s="1">
        <v>2</v>
      </c>
      <c r="M4202" s="1" t="s">
        <v>14245</v>
      </c>
      <c r="N4202" s="1" t="s">
        <v>14246</v>
      </c>
      <c r="S4202" s="1" t="s">
        <v>367</v>
      </c>
      <c r="T4202" s="1" t="s">
        <v>12826</v>
      </c>
      <c r="U4202" s="1" t="s">
        <v>476</v>
      </c>
      <c r="V4202" s="1" t="s">
        <v>7338</v>
      </c>
      <c r="Y4202" s="1" t="s">
        <v>6392</v>
      </c>
      <c r="Z4202" s="1" t="s">
        <v>9585</v>
      </c>
      <c r="AC4202" s="1">
        <v>55</v>
      </c>
      <c r="AD4202" s="1" t="s">
        <v>559</v>
      </c>
      <c r="AE4202" s="1" t="s">
        <v>9806</v>
      </c>
      <c r="BU4202" s="1" t="s">
        <v>16137</v>
      </c>
    </row>
    <row r="4203" spans="1:73" ht="13.5" customHeight="1">
      <c r="A4203" s="4" t="str">
        <f t="shared" si="128"/>
        <v>1702_각남면_0154</v>
      </c>
      <c r="B4203" s="1">
        <v>1702</v>
      </c>
      <c r="C4203" s="1" t="s">
        <v>12741</v>
      </c>
      <c r="D4203" s="1" t="s">
        <v>12742</v>
      </c>
      <c r="E4203" s="1">
        <v>4202</v>
      </c>
      <c r="F4203" s="1">
        <v>16</v>
      </c>
      <c r="G4203" s="1" t="s">
        <v>15749</v>
      </c>
      <c r="H4203" s="1" t="s">
        <v>7066</v>
      </c>
      <c r="I4203" s="1">
        <v>2</v>
      </c>
      <c r="L4203" s="1">
        <v>2</v>
      </c>
      <c r="M4203" s="1" t="s">
        <v>14245</v>
      </c>
      <c r="N4203" s="1" t="s">
        <v>14246</v>
      </c>
      <c r="S4203" s="1" t="s">
        <v>280</v>
      </c>
      <c r="T4203" s="1" t="s">
        <v>7228</v>
      </c>
      <c r="Y4203" s="1" t="s">
        <v>820</v>
      </c>
      <c r="Z4203" s="1" t="s">
        <v>8853</v>
      </c>
      <c r="AC4203" s="1">
        <v>50</v>
      </c>
      <c r="AD4203" s="1" t="s">
        <v>782</v>
      </c>
      <c r="AE4203" s="1" t="s">
        <v>9814</v>
      </c>
    </row>
    <row r="4204" spans="1:73" ht="13.5" customHeight="1">
      <c r="A4204" s="4" t="str">
        <f t="shared" si="128"/>
        <v>1702_각남면_0154</v>
      </c>
      <c r="B4204" s="1">
        <v>1702</v>
      </c>
      <c r="C4204" s="1" t="s">
        <v>12741</v>
      </c>
      <c r="D4204" s="1" t="s">
        <v>12742</v>
      </c>
      <c r="E4204" s="1">
        <v>4203</v>
      </c>
      <c r="F4204" s="1">
        <v>16</v>
      </c>
      <c r="G4204" s="1" t="s">
        <v>15749</v>
      </c>
      <c r="H4204" s="1" t="s">
        <v>7066</v>
      </c>
      <c r="I4204" s="1">
        <v>2</v>
      </c>
      <c r="L4204" s="1">
        <v>2</v>
      </c>
      <c r="M4204" s="1" t="s">
        <v>14245</v>
      </c>
      <c r="N4204" s="1" t="s">
        <v>14246</v>
      </c>
      <c r="S4204" s="1" t="s">
        <v>430</v>
      </c>
      <c r="T4204" s="1" t="s">
        <v>7231</v>
      </c>
      <c r="Y4204" s="1" t="s">
        <v>6145</v>
      </c>
      <c r="Z4204" s="1" t="s">
        <v>8705</v>
      </c>
      <c r="AC4204" s="1">
        <v>7</v>
      </c>
      <c r="AD4204" s="1" t="s">
        <v>74</v>
      </c>
      <c r="AE4204" s="1" t="s">
        <v>9766</v>
      </c>
    </row>
    <row r="4205" spans="1:73" ht="13.5" customHeight="1">
      <c r="A4205" s="4" t="str">
        <f t="shared" si="128"/>
        <v>1702_각남면_0154</v>
      </c>
      <c r="B4205" s="1">
        <v>1702</v>
      </c>
      <c r="C4205" s="1" t="s">
        <v>12741</v>
      </c>
      <c r="D4205" s="1" t="s">
        <v>12742</v>
      </c>
      <c r="E4205" s="1">
        <v>4204</v>
      </c>
      <c r="F4205" s="1">
        <v>16</v>
      </c>
      <c r="G4205" s="1" t="s">
        <v>15749</v>
      </c>
      <c r="H4205" s="1" t="s">
        <v>7066</v>
      </c>
      <c r="I4205" s="1">
        <v>2</v>
      </c>
      <c r="L4205" s="1">
        <v>3</v>
      </c>
      <c r="M4205" s="1" t="s">
        <v>3040</v>
      </c>
      <c r="N4205" s="1" t="s">
        <v>9586</v>
      </c>
      <c r="T4205" s="1" t="s">
        <v>14194</v>
      </c>
      <c r="U4205" s="1" t="s">
        <v>6395</v>
      </c>
      <c r="V4205" s="1" t="s">
        <v>12933</v>
      </c>
      <c r="Y4205" s="1" t="s">
        <v>3040</v>
      </c>
      <c r="Z4205" s="1" t="s">
        <v>9586</v>
      </c>
      <c r="AC4205" s="1">
        <v>28</v>
      </c>
      <c r="AD4205" s="1" t="s">
        <v>650</v>
      </c>
      <c r="AE4205" s="1" t="s">
        <v>9810</v>
      </c>
      <c r="AJ4205" s="1" t="s">
        <v>17</v>
      </c>
      <c r="AK4205" s="1" t="s">
        <v>9936</v>
      </c>
      <c r="AL4205" s="1" t="s">
        <v>149</v>
      </c>
      <c r="AM4205" s="1" t="s">
        <v>9962</v>
      </c>
      <c r="AN4205" s="1" t="s">
        <v>13260</v>
      </c>
      <c r="AO4205" s="1" t="s">
        <v>13261</v>
      </c>
      <c r="AR4205" s="1" t="s">
        <v>6396</v>
      </c>
      <c r="AS4205" s="1" t="s">
        <v>13317</v>
      </c>
      <c r="AT4205" s="1" t="s">
        <v>46</v>
      </c>
      <c r="AU4205" s="1" t="s">
        <v>7417</v>
      </c>
      <c r="AV4205" s="1" t="s">
        <v>6300</v>
      </c>
      <c r="AW4205" s="1" t="s">
        <v>9569</v>
      </c>
      <c r="BB4205" s="1" t="s">
        <v>50</v>
      </c>
      <c r="BC4205" s="1" t="s">
        <v>7304</v>
      </c>
      <c r="BD4205" s="1" t="s">
        <v>6397</v>
      </c>
      <c r="BE4205" s="1" t="s">
        <v>7982</v>
      </c>
      <c r="BG4205" s="1" t="s">
        <v>3158</v>
      </c>
      <c r="BH4205" s="1" t="s">
        <v>10219</v>
      </c>
      <c r="BI4205" s="1" t="s">
        <v>15485</v>
      </c>
      <c r="BJ4205" s="1" t="s">
        <v>8817</v>
      </c>
      <c r="BK4205" s="1" t="s">
        <v>46</v>
      </c>
      <c r="BL4205" s="1" t="s">
        <v>7417</v>
      </c>
      <c r="BM4205" s="1" t="s">
        <v>6398</v>
      </c>
      <c r="BN4205" s="1" t="s">
        <v>11945</v>
      </c>
      <c r="BO4205" s="1" t="s">
        <v>57</v>
      </c>
      <c r="BP4205" s="1" t="s">
        <v>7320</v>
      </c>
      <c r="BQ4205" s="1" t="s">
        <v>1498</v>
      </c>
      <c r="BR4205" s="1" t="s">
        <v>8158</v>
      </c>
      <c r="BS4205" s="1" t="s">
        <v>14126</v>
      </c>
      <c r="BT4205" s="1" t="s">
        <v>14127</v>
      </c>
    </row>
    <row r="4206" spans="1:73" ht="13.5" customHeight="1">
      <c r="A4206" s="4" t="str">
        <f t="shared" si="128"/>
        <v>1702_각남면_0154</v>
      </c>
      <c r="B4206" s="1">
        <v>1702</v>
      </c>
      <c r="C4206" s="1" t="s">
        <v>12741</v>
      </c>
      <c r="D4206" s="1" t="s">
        <v>12742</v>
      </c>
      <c r="E4206" s="1">
        <v>4205</v>
      </c>
      <c r="F4206" s="1">
        <v>16</v>
      </c>
      <c r="G4206" s="1" t="s">
        <v>15749</v>
      </c>
      <c r="H4206" s="1" t="s">
        <v>7066</v>
      </c>
      <c r="I4206" s="1">
        <v>2</v>
      </c>
      <c r="L4206" s="1">
        <v>3</v>
      </c>
      <c r="M4206" s="1" t="s">
        <v>3040</v>
      </c>
      <c r="N4206" s="1" t="s">
        <v>9586</v>
      </c>
      <c r="S4206" s="1" t="s">
        <v>49</v>
      </c>
      <c r="T4206" s="1" t="s">
        <v>2878</v>
      </c>
      <c r="U4206" s="1" t="s">
        <v>50</v>
      </c>
      <c r="V4206" s="1" t="s">
        <v>7304</v>
      </c>
      <c r="Y4206" s="1" t="s">
        <v>142</v>
      </c>
      <c r="Z4206" s="1" t="s">
        <v>8786</v>
      </c>
      <c r="AC4206" s="1">
        <v>25</v>
      </c>
      <c r="AD4206" s="1" t="s">
        <v>125</v>
      </c>
      <c r="AE4206" s="1" t="s">
        <v>9771</v>
      </c>
      <c r="AJ4206" s="1" t="s">
        <v>17</v>
      </c>
      <c r="AK4206" s="1" t="s">
        <v>9936</v>
      </c>
      <c r="AL4206" s="1" t="s">
        <v>97</v>
      </c>
      <c r="AM4206" s="1" t="s">
        <v>9880</v>
      </c>
      <c r="AN4206" s="1" t="s">
        <v>86</v>
      </c>
      <c r="AO4206" s="1" t="s">
        <v>9892</v>
      </c>
      <c r="AR4206" s="1" t="s">
        <v>13269</v>
      </c>
      <c r="AS4206" s="1" t="s">
        <v>10071</v>
      </c>
      <c r="AT4206" s="1" t="s">
        <v>46</v>
      </c>
      <c r="AU4206" s="1" t="s">
        <v>7417</v>
      </c>
      <c r="AV4206" s="1" t="s">
        <v>6399</v>
      </c>
      <c r="AW4206" s="1" t="s">
        <v>10850</v>
      </c>
      <c r="BB4206" s="1" t="s">
        <v>50</v>
      </c>
      <c r="BC4206" s="1" t="s">
        <v>7304</v>
      </c>
      <c r="BD4206" s="1" t="s">
        <v>15471</v>
      </c>
      <c r="BE4206" s="1" t="s">
        <v>8787</v>
      </c>
      <c r="BG4206" s="1" t="s">
        <v>46</v>
      </c>
      <c r="BH4206" s="1" t="s">
        <v>7417</v>
      </c>
      <c r="BI4206" s="1" t="s">
        <v>5660</v>
      </c>
      <c r="BJ4206" s="1" t="s">
        <v>10897</v>
      </c>
      <c r="BK4206" s="1" t="s">
        <v>46</v>
      </c>
      <c r="BL4206" s="1" t="s">
        <v>7417</v>
      </c>
      <c r="BM4206" s="1" t="s">
        <v>6400</v>
      </c>
      <c r="BN4206" s="1" t="s">
        <v>9069</v>
      </c>
      <c r="BO4206" s="1" t="s">
        <v>57</v>
      </c>
      <c r="BP4206" s="1" t="s">
        <v>7320</v>
      </c>
      <c r="BQ4206" s="1" t="s">
        <v>69</v>
      </c>
      <c r="BR4206" s="1" t="s">
        <v>7811</v>
      </c>
      <c r="BS4206" s="1" t="s">
        <v>79</v>
      </c>
      <c r="BT4206" s="1" t="s">
        <v>14129</v>
      </c>
    </row>
    <row r="4207" spans="1:73" ht="13.5" customHeight="1">
      <c r="A4207" s="4" t="str">
        <f t="shared" si="128"/>
        <v>1702_각남면_0154</v>
      </c>
      <c r="B4207" s="1">
        <v>1702</v>
      </c>
      <c r="C4207" s="1" t="s">
        <v>12741</v>
      </c>
      <c r="D4207" s="1" t="s">
        <v>12742</v>
      </c>
      <c r="E4207" s="1">
        <v>4206</v>
      </c>
      <c r="F4207" s="1">
        <v>16</v>
      </c>
      <c r="G4207" s="1" t="s">
        <v>15749</v>
      </c>
      <c r="H4207" s="1" t="s">
        <v>7066</v>
      </c>
      <c r="I4207" s="1">
        <v>2</v>
      </c>
      <c r="L4207" s="1">
        <v>3</v>
      </c>
      <c r="M4207" s="1" t="s">
        <v>3040</v>
      </c>
      <c r="N4207" s="1" t="s">
        <v>9586</v>
      </c>
      <c r="S4207" s="1" t="s">
        <v>430</v>
      </c>
      <c r="T4207" s="1" t="s">
        <v>7231</v>
      </c>
      <c r="Y4207" s="1" t="s">
        <v>4081</v>
      </c>
      <c r="Z4207" s="1" t="s">
        <v>9240</v>
      </c>
      <c r="AC4207" s="1">
        <v>14</v>
      </c>
      <c r="AD4207" s="1" t="s">
        <v>159</v>
      </c>
      <c r="AE4207" s="1" t="s">
        <v>9777</v>
      </c>
    </row>
    <row r="4208" spans="1:73" ht="13.5" customHeight="1">
      <c r="A4208" s="4" t="str">
        <f t="shared" si="128"/>
        <v>1702_각남면_0154</v>
      </c>
      <c r="B4208" s="1">
        <v>1702</v>
      </c>
      <c r="C4208" s="1" t="s">
        <v>12741</v>
      </c>
      <c r="D4208" s="1" t="s">
        <v>12742</v>
      </c>
      <c r="E4208" s="1">
        <v>4207</v>
      </c>
      <c r="F4208" s="1">
        <v>16</v>
      </c>
      <c r="G4208" s="1" t="s">
        <v>15749</v>
      </c>
      <c r="H4208" s="1" t="s">
        <v>7066</v>
      </c>
      <c r="I4208" s="1">
        <v>2</v>
      </c>
      <c r="L4208" s="1">
        <v>3</v>
      </c>
      <c r="M4208" s="1" t="s">
        <v>3040</v>
      </c>
      <c r="N4208" s="1" t="s">
        <v>9586</v>
      </c>
      <c r="S4208" s="1" t="s">
        <v>280</v>
      </c>
      <c r="T4208" s="1" t="s">
        <v>7228</v>
      </c>
      <c r="Y4208" s="1" t="s">
        <v>834</v>
      </c>
      <c r="Z4208" s="1" t="s">
        <v>7982</v>
      </c>
      <c r="AC4208" s="1">
        <v>57</v>
      </c>
      <c r="AD4208" s="1" t="s">
        <v>304</v>
      </c>
      <c r="AE4208" s="1" t="s">
        <v>9792</v>
      </c>
    </row>
    <row r="4209" spans="1:73" ht="13.5" customHeight="1">
      <c r="A4209" s="4" t="str">
        <f t="shared" si="128"/>
        <v>1702_각남면_0154</v>
      </c>
      <c r="B4209" s="1">
        <v>1702</v>
      </c>
      <c r="C4209" s="1" t="s">
        <v>12741</v>
      </c>
      <c r="D4209" s="1" t="s">
        <v>12742</v>
      </c>
      <c r="E4209" s="1">
        <v>4208</v>
      </c>
      <c r="F4209" s="1">
        <v>16</v>
      </c>
      <c r="G4209" s="1" t="s">
        <v>15749</v>
      </c>
      <c r="H4209" s="1" t="s">
        <v>7066</v>
      </c>
      <c r="I4209" s="1">
        <v>2</v>
      </c>
      <c r="L4209" s="1">
        <v>4</v>
      </c>
      <c r="M4209" s="1" t="s">
        <v>14996</v>
      </c>
      <c r="N4209" s="1" t="s">
        <v>14997</v>
      </c>
      <c r="T4209" s="1" t="s">
        <v>14194</v>
      </c>
      <c r="U4209" s="1" t="s">
        <v>275</v>
      </c>
      <c r="V4209" s="1" t="s">
        <v>7699</v>
      </c>
      <c r="W4209" s="1" t="s">
        <v>1021</v>
      </c>
      <c r="X4209" s="1" t="s">
        <v>7773</v>
      </c>
      <c r="Y4209" s="1" t="s">
        <v>6401</v>
      </c>
      <c r="Z4209" s="1" t="s">
        <v>9587</v>
      </c>
      <c r="AC4209" s="1">
        <v>37</v>
      </c>
      <c r="AD4209" s="1" t="s">
        <v>116</v>
      </c>
      <c r="AE4209" s="1" t="s">
        <v>9770</v>
      </c>
      <c r="AJ4209" s="1" t="s">
        <v>17</v>
      </c>
      <c r="AK4209" s="1" t="s">
        <v>9936</v>
      </c>
      <c r="AL4209" s="1" t="s">
        <v>193</v>
      </c>
      <c r="AM4209" s="1" t="s">
        <v>10003</v>
      </c>
      <c r="AT4209" s="1" t="s">
        <v>2984</v>
      </c>
      <c r="AU4209" s="1" t="s">
        <v>13362</v>
      </c>
      <c r="AV4209" s="1" t="s">
        <v>3584</v>
      </c>
      <c r="AW4209" s="1" t="s">
        <v>10575</v>
      </c>
      <c r="BG4209" s="1" t="s">
        <v>275</v>
      </c>
      <c r="BH4209" s="1" t="s">
        <v>7699</v>
      </c>
      <c r="BI4209" s="1" t="s">
        <v>6402</v>
      </c>
      <c r="BJ4209" s="1" t="s">
        <v>8225</v>
      </c>
      <c r="BK4209" s="1" t="s">
        <v>207</v>
      </c>
      <c r="BL4209" s="1" t="s">
        <v>10187</v>
      </c>
      <c r="BM4209" s="1" t="s">
        <v>15992</v>
      </c>
      <c r="BN4209" s="1" t="s">
        <v>11946</v>
      </c>
      <c r="BO4209" s="1" t="s">
        <v>3356</v>
      </c>
      <c r="BP4209" s="1" t="s">
        <v>10259</v>
      </c>
      <c r="BQ4209" s="1" t="s">
        <v>6403</v>
      </c>
      <c r="BR4209" s="1" t="s">
        <v>14073</v>
      </c>
      <c r="BS4209" s="1" t="s">
        <v>149</v>
      </c>
      <c r="BT4209" s="1" t="s">
        <v>9962</v>
      </c>
      <c r="BU4209" s="1" t="s">
        <v>16138</v>
      </c>
    </row>
    <row r="4210" spans="1:73" ht="13.5" customHeight="1">
      <c r="A4210" s="4" t="str">
        <f t="shared" si="128"/>
        <v>1702_각남면_0154</v>
      </c>
      <c r="B4210" s="1">
        <v>1702</v>
      </c>
      <c r="C4210" s="1" t="s">
        <v>12741</v>
      </c>
      <c r="D4210" s="1" t="s">
        <v>12742</v>
      </c>
      <c r="E4210" s="1">
        <v>4209</v>
      </c>
      <c r="F4210" s="1">
        <v>16</v>
      </c>
      <c r="G4210" s="1" t="s">
        <v>15749</v>
      </c>
      <c r="H4210" s="1" t="s">
        <v>7066</v>
      </c>
      <c r="I4210" s="1">
        <v>2</v>
      </c>
      <c r="L4210" s="1">
        <v>4</v>
      </c>
      <c r="M4210" s="1" t="s">
        <v>14996</v>
      </c>
      <c r="N4210" s="1" t="s">
        <v>14997</v>
      </c>
      <c r="S4210" s="1" t="s">
        <v>49</v>
      </c>
      <c r="T4210" s="1" t="s">
        <v>2878</v>
      </c>
      <c r="W4210" s="1" t="s">
        <v>656</v>
      </c>
      <c r="X4210" s="1" t="s">
        <v>7770</v>
      </c>
      <c r="Y4210" s="1" t="s">
        <v>88</v>
      </c>
      <c r="Z4210" s="1" t="s">
        <v>7814</v>
      </c>
      <c r="AC4210" s="1">
        <v>36</v>
      </c>
      <c r="AD4210" s="1" t="s">
        <v>289</v>
      </c>
      <c r="AE4210" s="1" t="s">
        <v>9790</v>
      </c>
      <c r="AJ4210" s="1" t="s">
        <v>17</v>
      </c>
      <c r="AK4210" s="1" t="s">
        <v>9936</v>
      </c>
      <c r="AL4210" s="1" t="s">
        <v>97</v>
      </c>
      <c r="AM4210" s="1" t="s">
        <v>9880</v>
      </c>
      <c r="AT4210" s="1" t="s">
        <v>6404</v>
      </c>
      <c r="AU4210" s="1" t="s">
        <v>10262</v>
      </c>
      <c r="AV4210" s="1" t="s">
        <v>6405</v>
      </c>
      <c r="AW4210" s="1" t="s">
        <v>10851</v>
      </c>
      <c r="BG4210" s="1" t="s">
        <v>194</v>
      </c>
      <c r="BH4210" s="1" t="s">
        <v>7558</v>
      </c>
      <c r="BI4210" s="1" t="s">
        <v>6406</v>
      </c>
      <c r="BJ4210" s="1" t="s">
        <v>11381</v>
      </c>
      <c r="BK4210" s="1" t="s">
        <v>207</v>
      </c>
      <c r="BL4210" s="1" t="s">
        <v>10187</v>
      </c>
      <c r="BM4210" s="1" t="s">
        <v>4466</v>
      </c>
      <c r="BN4210" s="1" t="s">
        <v>8987</v>
      </c>
      <c r="BO4210" s="1" t="s">
        <v>275</v>
      </c>
      <c r="BP4210" s="1" t="s">
        <v>7699</v>
      </c>
      <c r="BQ4210" s="1" t="s">
        <v>1647</v>
      </c>
      <c r="BR4210" s="1" t="s">
        <v>10322</v>
      </c>
      <c r="BS4210" s="1" t="s">
        <v>149</v>
      </c>
      <c r="BT4210" s="1" t="s">
        <v>9962</v>
      </c>
    </row>
    <row r="4211" spans="1:73" ht="13.5" customHeight="1">
      <c r="A4211" s="4" t="str">
        <f t="shared" si="128"/>
        <v>1702_각남면_0154</v>
      </c>
      <c r="B4211" s="1">
        <v>1702</v>
      </c>
      <c r="C4211" s="1" t="s">
        <v>12741</v>
      </c>
      <c r="D4211" s="1" t="s">
        <v>12742</v>
      </c>
      <c r="E4211" s="1">
        <v>4210</v>
      </c>
      <c r="F4211" s="1">
        <v>16</v>
      </c>
      <c r="G4211" s="1" t="s">
        <v>15749</v>
      </c>
      <c r="H4211" s="1" t="s">
        <v>7066</v>
      </c>
      <c r="I4211" s="1">
        <v>2</v>
      </c>
      <c r="L4211" s="1">
        <v>4</v>
      </c>
      <c r="M4211" s="1" t="s">
        <v>14996</v>
      </c>
      <c r="N4211" s="1" t="s">
        <v>14997</v>
      </c>
      <c r="S4211" s="1" t="s">
        <v>929</v>
      </c>
      <c r="T4211" s="1" t="s">
        <v>7239</v>
      </c>
      <c r="W4211" s="1" t="s">
        <v>148</v>
      </c>
      <c r="X4211" s="1" t="s">
        <v>11263</v>
      </c>
      <c r="Y4211" s="1" t="s">
        <v>88</v>
      </c>
      <c r="Z4211" s="1" t="s">
        <v>7814</v>
      </c>
      <c r="AC4211" s="1">
        <v>69</v>
      </c>
      <c r="AD4211" s="1" t="s">
        <v>408</v>
      </c>
      <c r="AE4211" s="1" t="s">
        <v>9800</v>
      </c>
    </row>
    <row r="4212" spans="1:73" ht="13.5" customHeight="1">
      <c r="A4212" s="4" t="str">
        <f t="shared" si="128"/>
        <v>1702_각남면_0154</v>
      </c>
      <c r="B4212" s="1">
        <v>1702</v>
      </c>
      <c r="C4212" s="1" t="s">
        <v>12741</v>
      </c>
      <c r="D4212" s="1" t="s">
        <v>12742</v>
      </c>
      <c r="E4212" s="1">
        <v>4211</v>
      </c>
      <c r="F4212" s="1">
        <v>16</v>
      </c>
      <c r="G4212" s="1" t="s">
        <v>15749</v>
      </c>
      <c r="H4212" s="1" t="s">
        <v>7066</v>
      </c>
      <c r="I4212" s="1">
        <v>2</v>
      </c>
      <c r="L4212" s="1">
        <v>4</v>
      </c>
      <c r="M4212" s="1" t="s">
        <v>14996</v>
      </c>
      <c r="N4212" s="1" t="s">
        <v>14997</v>
      </c>
      <c r="S4212" s="1" t="s">
        <v>64</v>
      </c>
      <c r="T4212" s="1" t="s">
        <v>7221</v>
      </c>
      <c r="Y4212" s="1" t="s">
        <v>88</v>
      </c>
      <c r="Z4212" s="1" t="s">
        <v>7814</v>
      </c>
      <c r="AC4212" s="1">
        <v>2</v>
      </c>
      <c r="AD4212" s="1" t="s">
        <v>99</v>
      </c>
      <c r="AE4212" s="1" t="s">
        <v>9768</v>
      </c>
      <c r="AF4212" s="1" t="s">
        <v>100</v>
      </c>
      <c r="AG4212" s="1" t="s">
        <v>9819</v>
      </c>
    </row>
    <row r="4213" spans="1:73" ht="13.5" customHeight="1">
      <c r="A4213" s="4" t="str">
        <f t="shared" si="128"/>
        <v>1702_각남면_0154</v>
      </c>
      <c r="B4213" s="1">
        <v>1702</v>
      </c>
      <c r="C4213" s="1" t="s">
        <v>12741</v>
      </c>
      <c r="D4213" s="1" t="s">
        <v>12742</v>
      </c>
      <c r="E4213" s="1">
        <v>4212</v>
      </c>
      <c r="F4213" s="1">
        <v>16</v>
      </c>
      <c r="G4213" s="1" t="s">
        <v>15749</v>
      </c>
      <c r="H4213" s="1" t="s">
        <v>7066</v>
      </c>
      <c r="I4213" s="1">
        <v>2</v>
      </c>
      <c r="L4213" s="1">
        <v>4</v>
      </c>
      <c r="M4213" s="1" t="s">
        <v>14996</v>
      </c>
      <c r="N4213" s="1" t="s">
        <v>14997</v>
      </c>
      <c r="T4213" s="1" t="s">
        <v>15306</v>
      </c>
      <c r="U4213" s="1" t="s">
        <v>6372</v>
      </c>
      <c r="V4213" s="1" t="s">
        <v>12927</v>
      </c>
      <c r="Y4213" s="1" t="s">
        <v>1305</v>
      </c>
      <c r="Z4213" s="1" t="s">
        <v>8099</v>
      </c>
      <c r="AC4213" s="1">
        <v>24</v>
      </c>
      <c r="AD4213" s="1" t="s">
        <v>337</v>
      </c>
      <c r="AE4213" s="1" t="s">
        <v>9796</v>
      </c>
    </row>
    <row r="4214" spans="1:73" ht="13.5" customHeight="1">
      <c r="A4214" s="4" t="str">
        <f t="shared" si="128"/>
        <v>1702_각남면_0154</v>
      </c>
      <c r="B4214" s="1">
        <v>1702</v>
      </c>
      <c r="C4214" s="1" t="s">
        <v>12741</v>
      </c>
      <c r="D4214" s="1" t="s">
        <v>12742</v>
      </c>
      <c r="E4214" s="1">
        <v>4213</v>
      </c>
      <c r="F4214" s="1">
        <v>16</v>
      </c>
      <c r="G4214" s="1" t="s">
        <v>15749</v>
      </c>
      <c r="H4214" s="1" t="s">
        <v>7066</v>
      </c>
      <c r="I4214" s="1">
        <v>2</v>
      </c>
      <c r="L4214" s="1">
        <v>5</v>
      </c>
      <c r="M4214" s="1" t="s">
        <v>15235</v>
      </c>
      <c r="N4214" s="1" t="s">
        <v>15236</v>
      </c>
      <c r="T4214" s="1" t="s">
        <v>14194</v>
      </c>
      <c r="U4214" s="1" t="s">
        <v>505</v>
      </c>
      <c r="V4214" s="1" t="s">
        <v>7340</v>
      </c>
      <c r="W4214" s="1" t="s">
        <v>1067</v>
      </c>
      <c r="X4214" s="1" t="s">
        <v>7775</v>
      </c>
      <c r="Y4214" s="1" t="s">
        <v>766</v>
      </c>
      <c r="Z4214" s="1" t="s">
        <v>7965</v>
      </c>
      <c r="AC4214" s="1">
        <v>49</v>
      </c>
      <c r="AD4214" s="1" t="s">
        <v>145</v>
      </c>
      <c r="AE4214" s="1" t="s">
        <v>9775</v>
      </c>
      <c r="AJ4214" s="1" t="s">
        <v>17</v>
      </c>
      <c r="AK4214" s="1" t="s">
        <v>9936</v>
      </c>
      <c r="AL4214" s="1" t="s">
        <v>443</v>
      </c>
      <c r="AM4214" s="1" t="s">
        <v>9603</v>
      </c>
      <c r="AT4214" s="1" t="s">
        <v>46</v>
      </c>
      <c r="AU4214" s="1" t="s">
        <v>7417</v>
      </c>
      <c r="AV4214" s="1" t="s">
        <v>6407</v>
      </c>
      <c r="AW4214" s="1" t="s">
        <v>10852</v>
      </c>
      <c r="BG4214" s="1" t="s">
        <v>46</v>
      </c>
      <c r="BH4214" s="1" t="s">
        <v>7417</v>
      </c>
      <c r="BI4214" s="1" t="s">
        <v>6408</v>
      </c>
      <c r="BJ4214" s="1" t="s">
        <v>11472</v>
      </c>
      <c r="BK4214" s="1" t="s">
        <v>6231</v>
      </c>
      <c r="BL4214" s="1" t="s">
        <v>11577</v>
      </c>
      <c r="BM4214" s="1" t="s">
        <v>6409</v>
      </c>
      <c r="BN4214" s="1" t="s">
        <v>11947</v>
      </c>
      <c r="BO4214" s="1" t="s">
        <v>194</v>
      </c>
      <c r="BP4214" s="1" t="s">
        <v>7558</v>
      </c>
      <c r="BQ4214" s="1" t="s">
        <v>6410</v>
      </c>
      <c r="BR4214" s="1" t="s">
        <v>12597</v>
      </c>
      <c r="BS4214" s="1" t="s">
        <v>97</v>
      </c>
      <c r="BT4214" s="1" t="s">
        <v>9880</v>
      </c>
    </row>
    <row r="4215" spans="1:73" ht="13.5" customHeight="1">
      <c r="A4215" s="4" t="str">
        <f t="shared" si="128"/>
        <v>1702_각남면_0154</v>
      </c>
      <c r="B4215" s="1">
        <v>1702</v>
      </c>
      <c r="C4215" s="1" t="s">
        <v>12741</v>
      </c>
      <c r="D4215" s="1" t="s">
        <v>12742</v>
      </c>
      <c r="E4215" s="1">
        <v>4214</v>
      </c>
      <c r="F4215" s="1">
        <v>16</v>
      </c>
      <c r="G4215" s="1" t="s">
        <v>15749</v>
      </c>
      <c r="H4215" s="1" t="s">
        <v>7066</v>
      </c>
      <c r="I4215" s="1">
        <v>2</v>
      </c>
      <c r="L4215" s="1">
        <v>5</v>
      </c>
      <c r="M4215" s="1" t="s">
        <v>15235</v>
      </c>
      <c r="N4215" s="1" t="s">
        <v>15236</v>
      </c>
      <c r="S4215" s="1" t="s">
        <v>49</v>
      </c>
      <c r="T4215" s="1" t="s">
        <v>2878</v>
      </c>
      <c r="W4215" s="1" t="s">
        <v>400</v>
      </c>
      <c r="X4215" s="1" t="s">
        <v>7759</v>
      </c>
      <c r="Y4215" s="1" t="s">
        <v>88</v>
      </c>
      <c r="Z4215" s="1" t="s">
        <v>7814</v>
      </c>
      <c r="AC4215" s="1">
        <v>39</v>
      </c>
      <c r="AD4215" s="1" t="s">
        <v>803</v>
      </c>
      <c r="AE4215" s="1" t="s">
        <v>9815</v>
      </c>
      <c r="AJ4215" s="1" t="s">
        <v>17</v>
      </c>
      <c r="AK4215" s="1" t="s">
        <v>9936</v>
      </c>
      <c r="AL4215" s="1" t="s">
        <v>401</v>
      </c>
      <c r="AM4215" s="1" t="s">
        <v>9996</v>
      </c>
      <c r="AT4215" s="1" t="s">
        <v>194</v>
      </c>
      <c r="AU4215" s="1" t="s">
        <v>7558</v>
      </c>
      <c r="AV4215" s="1" t="s">
        <v>6411</v>
      </c>
      <c r="AW4215" s="1" t="s">
        <v>7127</v>
      </c>
      <c r="BG4215" s="1" t="s">
        <v>95</v>
      </c>
      <c r="BH4215" s="1" t="s">
        <v>10190</v>
      </c>
      <c r="BI4215" s="1" t="s">
        <v>15596</v>
      </c>
      <c r="BJ4215" s="1" t="s">
        <v>10409</v>
      </c>
      <c r="BK4215" s="1" t="s">
        <v>1630</v>
      </c>
      <c r="BL4215" s="1" t="s">
        <v>7701</v>
      </c>
      <c r="BM4215" s="1" t="s">
        <v>6412</v>
      </c>
      <c r="BN4215" s="1" t="s">
        <v>11411</v>
      </c>
      <c r="BO4215" s="1" t="s">
        <v>363</v>
      </c>
      <c r="BP4215" s="1" t="s">
        <v>7491</v>
      </c>
      <c r="BQ4215" s="1" t="s">
        <v>6413</v>
      </c>
      <c r="BR4215" s="1" t="s">
        <v>12598</v>
      </c>
      <c r="BS4215" s="1" t="s">
        <v>149</v>
      </c>
      <c r="BT4215" s="1" t="s">
        <v>9962</v>
      </c>
    </row>
    <row r="4216" spans="1:73" ht="13.5" customHeight="1">
      <c r="A4216" s="4" t="str">
        <f t="shared" si="128"/>
        <v>1702_각남면_0154</v>
      </c>
      <c r="B4216" s="1">
        <v>1702</v>
      </c>
      <c r="C4216" s="1" t="s">
        <v>12741</v>
      </c>
      <c r="D4216" s="1" t="s">
        <v>12742</v>
      </c>
      <c r="E4216" s="1">
        <v>4215</v>
      </c>
      <c r="F4216" s="1">
        <v>16</v>
      </c>
      <c r="G4216" s="1" t="s">
        <v>15749</v>
      </c>
      <c r="H4216" s="1" t="s">
        <v>7066</v>
      </c>
      <c r="I4216" s="1">
        <v>2</v>
      </c>
      <c r="L4216" s="1">
        <v>5</v>
      </c>
      <c r="M4216" s="1" t="s">
        <v>15235</v>
      </c>
      <c r="N4216" s="1" t="s">
        <v>15236</v>
      </c>
      <c r="S4216" s="1" t="s">
        <v>280</v>
      </c>
      <c r="T4216" s="1" t="s">
        <v>7228</v>
      </c>
      <c r="W4216" s="1" t="s">
        <v>166</v>
      </c>
      <c r="X4216" s="1" t="s">
        <v>7754</v>
      </c>
      <c r="Y4216" s="1" t="s">
        <v>88</v>
      </c>
      <c r="Z4216" s="1" t="s">
        <v>7814</v>
      </c>
      <c r="AC4216" s="1">
        <v>63</v>
      </c>
      <c r="AD4216" s="1" t="s">
        <v>217</v>
      </c>
      <c r="AE4216" s="1" t="s">
        <v>9783</v>
      </c>
    </row>
    <row r="4217" spans="1:73" ht="13.5" customHeight="1">
      <c r="A4217" s="4" t="str">
        <f t="shared" si="128"/>
        <v>1702_각남면_0154</v>
      </c>
      <c r="B4217" s="1">
        <v>1702</v>
      </c>
      <c r="C4217" s="1" t="s">
        <v>12741</v>
      </c>
      <c r="D4217" s="1" t="s">
        <v>12742</v>
      </c>
      <c r="E4217" s="1">
        <v>4216</v>
      </c>
      <c r="F4217" s="1">
        <v>16</v>
      </c>
      <c r="G4217" s="1" t="s">
        <v>15749</v>
      </c>
      <c r="H4217" s="1" t="s">
        <v>7066</v>
      </c>
      <c r="I4217" s="1">
        <v>2</v>
      </c>
      <c r="L4217" s="1">
        <v>5</v>
      </c>
      <c r="M4217" s="1" t="s">
        <v>15235</v>
      </c>
      <c r="N4217" s="1" t="s">
        <v>15236</v>
      </c>
      <c r="S4217" s="1" t="s">
        <v>64</v>
      </c>
      <c r="T4217" s="1" t="s">
        <v>7221</v>
      </c>
      <c r="Y4217" s="1" t="s">
        <v>1717</v>
      </c>
      <c r="Z4217" s="1" t="s">
        <v>8224</v>
      </c>
      <c r="AC4217" s="1">
        <v>6</v>
      </c>
      <c r="AD4217" s="1" t="s">
        <v>316</v>
      </c>
      <c r="AE4217" s="1" t="s">
        <v>9794</v>
      </c>
    </row>
    <row r="4218" spans="1:73" ht="13.5" customHeight="1">
      <c r="A4218" s="4" t="str">
        <f t="shared" si="128"/>
        <v>1702_각남면_0154</v>
      </c>
      <c r="B4218" s="1">
        <v>1702</v>
      </c>
      <c r="C4218" s="1" t="s">
        <v>12741</v>
      </c>
      <c r="D4218" s="1" t="s">
        <v>12742</v>
      </c>
      <c r="E4218" s="1">
        <v>4217</v>
      </c>
      <c r="F4218" s="1">
        <v>16</v>
      </c>
      <c r="G4218" s="1" t="s">
        <v>15749</v>
      </c>
      <c r="H4218" s="1" t="s">
        <v>7066</v>
      </c>
      <c r="I4218" s="1">
        <v>2</v>
      </c>
      <c r="L4218" s="1">
        <v>5</v>
      </c>
      <c r="M4218" s="1" t="s">
        <v>15235</v>
      </c>
      <c r="N4218" s="1" t="s">
        <v>15236</v>
      </c>
      <c r="S4218" s="1" t="s">
        <v>2790</v>
      </c>
      <c r="T4218" s="1" t="s">
        <v>7298</v>
      </c>
      <c r="U4218" s="1" t="s">
        <v>6414</v>
      </c>
      <c r="V4218" s="1" t="s">
        <v>7700</v>
      </c>
      <c r="W4218" s="1" t="s">
        <v>1067</v>
      </c>
      <c r="X4218" s="1" t="s">
        <v>7775</v>
      </c>
      <c r="Y4218" s="1" t="s">
        <v>6415</v>
      </c>
      <c r="Z4218" s="1" t="s">
        <v>9588</v>
      </c>
      <c r="AC4218" s="1">
        <v>34</v>
      </c>
      <c r="AD4218" s="1" t="s">
        <v>174</v>
      </c>
      <c r="AE4218" s="1" t="s">
        <v>9779</v>
      </c>
      <c r="AF4218" s="1" t="s">
        <v>100</v>
      </c>
      <c r="AG4218" s="1" t="s">
        <v>9819</v>
      </c>
    </row>
    <row r="4219" spans="1:73" ht="13.5" customHeight="1">
      <c r="A4219" s="4" t="str">
        <f t="shared" si="128"/>
        <v>1702_각남면_0154</v>
      </c>
      <c r="B4219" s="1">
        <v>1702</v>
      </c>
      <c r="C4219" s="1" t="s">
        <v>12741</v>
      </c>
      <c r="D4219" s="1" t="s">
        <v>12742</v>
      </c>
      <c r="E4219" s="1">
        <v>4218</v>
      </c>
      <c r="F4219" s="1">
        <v>16</v>
      </c>
      <c r="G4219" s="1" t="s">
        <v>15749</v>
      </c>
      <c r="H4219" s="1" t="s">
        <v>7066</v>
      </c>
      <c r="I4219" s="1">
        <v>2</v>
      </c>
      <c r="L4219" s="1">
        <v>5</v>
      </c>
      <c r="M4219" s="1" t="s">
        <v>15235</v>
      </c>
      <c r="N4219" s="1" t="s">
        <v>15236</v>
      </c>
      <c r="S4219" s="1" t="s">
        <v>1100</v>
      </c>
      <c r="T4219" s="1" t="s">
        <v>7243</v>
      </c>
      <c r="W4219" s="1" t="s">
        <v>1067</v>
      </c>
      <c r="X4219" s="1" t="s">
        <v>7775</v>
      </c>
      <c r="Y4219" s="1" t="s">
        <v>88</v>
      </c>
      <c r="Z4219" s="1" t="s">
        <v>7814</v>
      </c>
      <c r="AC4219" s="1">
        <v>54</v>
      </c>
      <c r="AD4219" s="1" t="s">
        <v>323</v>
      </c>
      <c r="AE4219" s="1" t="s">
        <v>9795</v>
      </c>
      <c r="AF4219" s="1" t="s">
        <v>100</v>
      </c>
      <c r="AG4219" s="1" t="s">
        <v>9819</v>
      </c>
    </row>
    <row r="4220" spans="1:73" ht="13.5" customHeight="1">
      <c r="A4220" s="4" t="str">
        <f t="shared" si="128"/>
        <v>1702_각남면_0154</v>
      </c>
      <c r="B4220" s="1">
        <v>1702</v>
      </c>
      <c r="C4220" s="1" t="s">
        <v>12741</v>
      </c>
      <c r="D4220" s="1" t="s">
        <v>12742</v>
      </c>
      <c r="E4220" s="1">
        <v>4219</v>
      </c>
      <c r="F4220" s="1">
        <v>16</v>
      </c>
      <c r="G4220" s="1" t="s">
        <v>15749</v>
      </c>
      <c r="H4220" s="1" t="s">
        <v>7066</v>
      </c>
      <c r="I4220" s="1">
        <v>3</v>
      </c>
      <c r="J4220" s="1" t="s">
        <v>6416</v>
      </c>
      <c r="K4220" s="1" t="s">
        <v>7174</v>
      </c>
      <c r="L4220" s="1">
        <v>1</v>
      </c>
      <c r="M4220" s="1" t="s">
        <v>6416</v>
      </c>
      <c r="N4220" s="1" t="s">
        <v>7174</v>
      </c>
      <c r="T4220" s="1" t="s">
        <v>14194</v>
      </c>
      <c r="U4220" s="1" t="s">
        <v>6280</v>
      </c>
      <c r="V4220" s="1" t="s">
        <v>7692</v>
      </c>
      <c r="W4220" s="1" t="s">
        <v>166</v>
      </c>
      <c r="X4220" s="1" t="s">
        <v>7754</v>
      </c>
      <c r="Y4220" s="1" t="s">
        <v>1147</v>
      </c>
      <c r="Z4220" s="1" t="s">
        <v>9589</v>
      </c>
      <c r="AC4220" s="1">
        <v>34</v>
      </c>
      <c r="AD4220" s="1" t="s">
        <v>174</v>
      </c>
      <c r="AE4220" s="1" t="s">
        <v>9779</v>
      </c>
      <c r="AJ4220" s="1" t="s">
        <v>17</v>
      </c>
      <c r="AK4220" s="1" t="s">
        <v>9936</v>
      </c>
      <c r="AL4220" s="1" t="s">
        <v>97</v>
      </c>
      <c r="AM4220" s="1" t="s">
        <v>9880</v>
      </c>
      <c r="AT4220" s="1" t="s">
        <v>1630</v>
      </c>
      <c r="AU4220" s="1" t="s">
        <v>7701</v>
      </c>
      <c r="AV4220" s="1" t="s">
        <v>6197</v>
      </c>
      <c r="AW4220" s="1" t="s">
        <v>9590</v>
      </c>
      <c r="BG4220" s="1" t="s">
        <v>1876</v>
      </c>
      <c r="BH4220" s="1" t="s">
        <v>10193</v>
      </c>
      <c r="BI4220" s="1" t="s">
        <v>1316</v>
      </c>
      <c r="BJ4220" s="1" t="s">
        <v>10589</v>
      </c>
      <c r="BK4220" s="1" t="s">
        <v>95</v>
      </c>
      <c r="BL4220" s="1" t="s">
        <v>10190</v>
      </c>
      <c r="BM4220" s="1" t="s">
        <v>15820</v>
      </c>
      <c r="BN4220" s="1" t="s">
        <v>13542</v>
      </c>
      <c r="BO4220" s="1" t="s">
        <v>42</v>
      </c>
      <c r="BP4220" s="1" t="s">
        <v>7418</v>
      </c>
      <c r="BQ4220" s="1" t="s">
        <v>6199</v>
      </c>
      <c r="BR4220" s="1" t="s">
        <v>12249</v>
      </c>
      <c r="BS4220" s="1" t="s">
        <v>443</v>
      </c>
      <c r="BT4220" s="1" t="s">
        <v>9603</v>
      </c>
    </row>
    <row r="4221" spans="1:73" ht="13.5" customHeight="1">
      <c r="A4221" s="4" t="str">
        <f t="shared" si="128"/>
        <v>1702_각남면_0154</v>
      </c>
      <c r="B4221" s="1">
        <v>1702</v>
      </c>
      <c r="C4221" s="1" t="s">
        <v>12741</v>
      </c>
      <c r="D4221" s="1" t="s">
        <v>12742</v>
      </c>
      <c r="E4221" s="1">
        <v>4220</v>
      </c>
      <c r="F4221" s="1">
        <v>16</v>
      </c>
      <c r="G4221" s="1" t="s">
        <v>15749</v>
      </c>
      <c r="H4221" s="1" t="s">
        <v>7066</v>
      </c>
      <c r="I4221" s="1">
        <v>3</v>
      </c>
      <c r="L4221" s="1">
        <v>1</v>
      </c>
      <c r="M4221" s="1" t="s">
        <v>6416</v>
      </c>
      <c r="N4221" s="1" t="s">
        <v>7174</v>
      </c>
      <c r="S4221" s="1" t="s">
        <v>49</v>
      </c>
      <c r="T4221" s="1" t="s">
        <v>2878</v>
      </c>
      <c r="W4221" s="1" t="s">
        <v>76</v>
      </c>
      <c r="X4221" s="1" t="s">
        <v>12974</v>
      </c>
      <c r="Y4221" s="1" t="s">
        <v>88</v>
      </c>
      <c r="Z4221" s="1" t="s">
        <v>7814</v>
      </c>
      <c r="AC4221" s="1">
        <v>37</v>
      </c>
      <c r="AD4221" s="1" t="s">
        <v>116</v>
      </c>
      <c r="AE4221" s="1" t="s">
        <v>9770</v>
      </c>
      <c r="AJ4221" s="1" t="s">
        <v>17</v>
      </c>
      <c r="AK4221" s="1" t="s">
        <v>9936</v>
      </c>
      <c r="AL4221" s="1" t="s">
        <v>79</v>
      </c>
      <c r="AM4221" s="1" t="s">
        <v>13206</v>
      </c>
      <c r="AT4221" s="1" t="s">
        <v>189</v>
      </c>
      <c r="AU4221" s="1" t="s">
        <v>7414</v>
      </c>
      <c r="AV4221" s="1" t="s">
        <v>6194</v>
      </c>
      <c r="AW4221" s="1" t="s">
        <v>9542</v>
      </c>
      <c r="BG4221" s="1" t="s">
        <v>46</v>
      </c>
      <c r="BH4221" s="1" t="s">
        <v>7417</v>
      </c>
      <c r="BI4221" s="1" t="s">
        <v>2597</v>
      </c>
      <c r="BJ4221" s="1" t="s">
        <v>10739</v>
      </c>
      <c r="BK4221" s="1" t="s">
        <v>46</v>
      </c>
      <c r="BL4221" s="1" t="s">
        <v>7417</v>
      </c>
      <c r="BM4221" s="1" t="s">
        <v>1268</v>
      </c>
      <c r="BN4221" s="1" t="s">
        <v>11183</v>
      </c>
      <c r="BO4221" s="1" t="s">
        <v>189</v>
      </c>
      <c r="BP4221" s="1" t="s">
        <v>7414</v>
      </c>
      <c r="BQ4221" s="1" t="s">
        <v>6417</v>
      </c>
      <c r="BR4221" s="1" t="s">
        <v>13737</v>
      </c>
      <c r="BS4221" s="1" t="s">
        <v>79</v>
      </c>
      <c r="BT4221" s="1" t="s">
        <v>14129</v>
      </c>
    </row>
    <row r="4222" spans="1:73" ht="13.5" customHeight="1">
      <c r="A4222" s="4" t="str">
        <f t="shared" si="128"/>
        <v>1702_각남면_0154</v>
      </c>
      <c r="B4222" s="1">
        <v>1702</v>
      </c>
      <c r="C4222" s="1" t="s">
        <v>12741</v>
      </c>
      <c r="D4222" s="1" t="s">
        <v>12742</v>
      </c>
      <c r="E4222" s="1">
        <v>4221</v>
      </c>
      <c r="F4222" s="1">
        <v>16</v>
      </c>
      <c r="G4222" s="1" t="s">
        <v>15749</v>
      </c>
      <c r="H4222" s="1" t="s">
        <v>7066</v>
      </c>
      <c r="I4222" s="1">
        <v>3</v>
      </c>
      <c r="L4222" s="1">
        <v>1</v>
      </c>
      <c r="M4222" s="1" t="s">
        <v>6416</v>
      </c>
      <c r="N4222" s="1" t="s">
        <v>7174</v>
      </c>
      <c r="S4222" s="1" t="s">
        <v>64</v>
      </c>
      <c r="T4222" s="1" t="s">
        <v>7221</v>
      </c>
      <c r="Y4222" s="1" t="s">
        <v>15807</v>
      </c>
      <c r="Z4222" s="1" t="s">
        <v>13022</v>
      </c>
      <c r="AC4222" s="1">
        <v>4</v>
      </c>
      <c r="AD4222" s="1" t="s">
        <v>103</v>
      </c>
      <c r="AE4222" s="1" t="s">
        <v>9769</v>
      </c>
    </row>
    <row r="4223" spans="1:73" ht="13.5" customHeight="1">
      <c r="A4223" s="4" t="str">
        <f t="shared" si="128"/>
        <v>1702_각남면_0154</v>
      </c>
      <c r="B4223" s="1">
        <v>1702</v>
      </c>
      <c r="C4223" s="1" t="s">
        <v>12741</v>
      </c>
      <c r="D4223" s="1" t="s">
        <v>12742</v>
      </c>
      <c r="E4223" s="1">
        <v>4222</v>
      </c>
      <c r="F4223" s="1">
        <v>16</v>
      </c>
      <c r="G4223" s="1" t="s">
        <v>15749</v>
      </c>
      <c r="H4223" s="1" t="s">
        <v>7066</v>
      </c>
      <c r="I4223" s="1">
        <v>3</v>
      </c>
      <c r="L4223" s="1">
        <v>1</v>
      </c>
      <c r="M4223" s="1" t="s">
        <v>6416</v>
      </c>
      <c r="N4223" s="1" t="s">
        <v>7174</v>
      </c>
      <c r="S4223" s="1" t="s">
        <v>64</v>
      </c>
      <c r="T4223" s="1" t="s">
        <v>7221</v>
      </c>
      <c r="Y4223" s="1" t="s">
        <v>88</v>
      </c>
      <c r="Z4223" s="1" t="s">
        <v>7814</v>
      </c>
      <c r="AF4223" s="1" t="s">
        <v>239</v>
      </c>
      <c r="AG4223" s="1" t="s">
        <v>9824</v>
      </c>
    </row>
    <row r="4224" spans="1:73" ht="13.5" customHeight="1">
      <c r="A4224" s="4" t="str">
        <f t="shared" si="128"/>
        <v>1702_각남면_0154</v>
      </c>
      <c r="B4224" s="1">
        <v>1702</v>
      </c>
      <c r="C4224" s="1" t="s">
        <v>12741</v>
      </c>
      <c r="D4224" s="1" t="s">
        <v>12742</v>
      </c>
      <c r="E4224" s="1">
        <v>4223</v>
      </c>
      <c r="F4224" s="1">
        <v>16</v>
      </c>
      <c r="G4224" s="1" t="s">
        <v>15749</v>
      </c>
      <c r="H4224" s="1" t="s">
        <v>7066</v>
      </c>
      <c r="I4224" s="1">
        <v>3</v>
      </c>
      <c r="L4224" s="1">
        <v>1</v>
      </c>
      <c r="M4224" s="1" t="s">
        <v>6416</v>
      </c>
      <c r="N4224" s="1" t="s">
        <v>7174</v>
      </c>
      <c r="S4224" s="1" t="s">
        <v>367</v>
      </c>
      <c r="T4224" s="1" t="s">
        <v>12826</v>
      </c>
      <c r="U4224" s="1" t="s">
        <v>1630</v>
      </c>
      <c r="V4224" s="1" t="s">
        <v>7701</v>
      </c>
      <c r="Y4224" s="1" t="s">
        <v>6197</v>
      </c>
      <c r="Z4224" s="1" t="s">
        <v>9590</v>
      </c>
      <c r="AC4224" s="1">
        <v>87</v>
      </c>
      <c r="AD4224" s="1" t="s">
        <v>116</v>
      </c>
      <c r="AE4224" s="1" t="s">
        <v>9770</v>
      </c>
    </row>
    <row r="4225" spans="1:72" ht="13.5" customHeight="1">
      <c r="A4225" s="4" t="str">
        <f t="shared" si="128"/>
        <v>1702_각남면_0154</v>
      </c>
      <c r="B4225" s="1">
        <v>1702</v>
      </c>
      <c r="C4225" s="1" t="s">
        <v>12741</v>
      </c>
      <c r="D4225" s="1" t="s">
        <v>12742</v>
      </c>
      <c r="E4225" s="1">
        <v>4224</v>
      </c>
      <c r="F4225" s="1">
        <v>16</v>
      </c>
      <c r="G4225" s="1" t="s">
        <v>15749</v>
      </c>
      <c r="H4225" s="1" t="s">
        <v>7066</v>
      </c>
      <c r="I4225" s="1">
        <v>3</v>
      </c>
      <c r="L4225" s="1">
        <v>1</v>
      </c>
      <c r="M4225" s="1" t="s">
        <v>6416</v>
      </c>
      <c r="N4225" s="1" t="s">
        <v>7174</v>
      </c>
      <c r="S4225" s="1" t="s">
        <v>280</v>
      </c>
      <c r="T4225" s="1" t="s">
        <v>7228</v>
      </c>
      <c r="W4225" s="1" t="s">
        <v>1067</v>
      </c>
      <c r="X4225" s="1" t="s">
        <v>7775</v>
      </c>
      <c r="Y4225" s="1" t="s">
        <v>88</v>
      </c>
      <c r="Z4225" s="1" t="s">
        <v>7814</v>
      </c>
      <c r="AC4225" s="1">
        <v>71</v>
      </c>
      <c r="AD4225" s="1" t="s">
        <v>313</v>
      </c>
      <c r="AE4225" s="1" t="s">
        <v>9793</v>
      </c>
    </row>
    <row r="4226" spans="1:72" ht="13.5" customHeight="1">
      <c r="A4226" s="4" t="str">
        <f t="shared" si="128"/>
        <v>1702_각남면_0154</v>
      </c>
      <c r="B4226" s="1">
        <v>1702</v>
      </c>
      <c r="C4226" s="1" t="s">
        <v>12741</v>
      </c>
      <c r="D4226" s="1" t="s">
        <v>12742</v>
      </c>
      <c r="E4226" s="1">
        <v>4225</v>
      </c>
      <c r="F4226" s="1">
        <v>16</v>
      </c>
      <c r="G4226" s="1" t="s">
        <v>15749</v>
      </c>
      <c r="H4226" s="1" t="s">
        <v>7066</v>
      </c>
      <c r="I4226" s="1">
        <v>3</v>
      </c>
      <c r="L4226" s="1">
        <v>1</v>
      </c>
      <c r="M4226" s="1" t="s">
        <v>6416</v>
      </c>
      <c r="N4226" s="1" t="s">
        <v>7174</v>
      </c>
      <c r="S4226" s="1" t="s">
        <v>1967</v>
      </c>
      <c r="T4226" s="1" t="s">
        <v>7253</v>
      </c>
      <c r="U4226" s="1" t="s">
        <v>6280</v>
      </c>
      <c r="V4226" s="1" t="s">
        <v>7692</v>
      </c>
      <c r="Y4226" s="1" t="s">
        <v>1596</v>
      </c>
      <c r="Z4226" s="1" t="s">
        <v>7853</v>
      </c>
      <c r="AC4226" s="1">
        <v>57</v>
      </c>
      <c r="AD4226" s="1" t="s">
        <v>304</v>
      </c>
      <c r="AE4226" s="1" t="s">
        <v>9792</v>
      </c>
      <c r="AF4226" s="1" t="s">
        <v>100</v>
      </c>
      <c r="AG4226" s="1" t="s">
        <v>9819</v>
      </c>
    </row>
    <row r="4227" spans="1:72" ht="13.5" customHeight="1">
      <c r="A4227" s="4" t="str">
        <f t="shared" si="128"/>
        <v>1702_각남면_0154</v>
      </c>
      <c r="B4227" s="1">
        <v>1702</v>
      </c>
      <c r="C4227" s="1" t="s">
        <v>12741</v>
      </c>
      <c r="D4227" s="1" t="s">
        <v>12742</v>
      </c>
      <c r="E4227" s="1">
        <v>4226</v>
      </c>
      <c r="F4227" s="1">
        <v>16</v>
      </c>
      <c r="G4227" s="1" t="s">
        <v>15749</v>
      </c>
      <c r="H4227" s="1" t="s">
        <v>7066</v>
      </c>
      <c r="I4227" s="1">
        <v>3</v>
      </c>
      <c r="L4227" s="1">
        <v>1</v>
      </c>
      <c r="M4227" s="1" t="s">
        <v>6416</v>
      </c>
      <c r="N4227" s="1" t="s">
        <v>7174</v>
      </c>
      <c r="S4227" s="1" t="s">
        <v>64</v>
      </c>
      <c r="T4227" s="1" t="s">
        <v>7221</v>
      </c>
      <c r="Y4227" s="1" t="s">
        <v>1068</v>
      </c>
      <c r="Z4227" s="1" t="s">
        <v>8041</v>
      </c>
      <c r="AC4227" s="1">
        <v>3</v>
      </c>
      <c r="AD4227" s="1" t="s">
        <v>217</v>
      </c>
      <c r="AE4227" s="1" t="s">
        <v>9783</v>
      </c>
      <c r="AF4227" s="1" t="s">
        <v>100</v>
      </c>
      <c r="AG4227" s="1" t="s">
        <v>9819</v>
      </c>
    </row>
    <row r="4228" spans="1:72" ht="13.5" customHeight="1">
      <c r="A4228" s="4" t="str">
        <f t="shared" si="128"/>
        <v>1702_각남면_0154</v>
      </c>
      <c r="B4228" s="1">
        <v>1702</v>
      </c>
      <c r="C4228" s="1" t="s">
        <v>12741</v>
      </c>
      <c r="D4228" s="1" t="s">
        <v>12742</v>
      </c>
      <c r="E4228" s="1">
        <v>4227</v>
      </c>
      <c r="F4228" s="1">
        <v>16</v>
      </c>
      <c r="G4228" s="1" t="s">
        <v>15749</v>
      </c>
      <c r="H4228" s="1" t="s">
        <v>7066</v>
      </c>
      <c r="I4228" s="1">
        <v>3</v>
      </c>
      <c r="L4228" s="1">
        <v>2</v>
      </c>
      <c r="M4228" s="1" t="s">
        <v>14480</v>
      </c>
      <c r="N4228" s="1" t="s">
        <v>14481</v>
      </c>
      <c r="O4228" s="1" t="s">
        <v>602</v>
      </c>
      <c r="P4228" s="1" t="s">
        <v>12806</v>
      </c>
      <c r="T4228" s="1" t="s">
        <v>14194</v>
      </c>
      <c r="U4228" s="1" t="s">
        <v>6364</v>
      </c>
      <c r="V4228" s="1" t="s">
        <v>7697</v>
      </c>
      <c r="W4228" s="1" t="s">
        <v>1021</v>
      </c>
      <c r="X4228" s="1" t="s">
        <v>7773</v>
      </c>
      <c r="Y4228" s="1" t="s">
        <v>2906</v>
      </c>
      <c r="Z4228" s="1" t="s">
        <v>8545</v>
      </c>
      <c r="AC4228" s="1">
        <v>26</v>
      </c>
      <c r="AD4228" s="1" t="s">
        <v>140</v>
      </c>
      <c r="AE4228" s="1" t="s">
        <v>9774</v>
      </c>
      <c r="AJ4228" s="1" t="s">
        <v>17</v>
      </c>
      <c r="AK4228" s="1" t="s">
        <v>9936</v>
      </c>
      <c r="AL4228" s="1" t="s">
        <v>193</v>
      </c>
      <c r="AM4228" s="1" t="s">
        <v>10003</v>
      </c>
      <c r="AT4228" s="1" t="s">
        <v>2984</v>
      </c>
      <c r="AU4228" s="1" t="s">
        <v>13362</v>
      </c>
      <c r="AV4228" s="1" t="s">
        <v>3584</v>
      </c>
      <c r="AW4228" s="1" t="s">
        <v>10575</v>
      </c>
      <c r="BG4228" s="1" t="s">
        <v>275</v>
      </c>
      <c r="BH4228" s="1" t="s">
        <v>7699</v>
      </c>
      <c r="BI4228" s="1" t="s">
        <v>726</v>
      </c>
      <c r="BJ4228" s="1" t="s">
        <v>8225</v>
      </c>
      <c r="BK4228" s="1" t="s">
        <v>207</v>
      </c>
      <c r="BL4228" s="1" t="s">
        <v>10187</v>
      </c>
      <c r="BM4228" s="1" t="s">
        <v>15993</v>
      </c>
      <c r="BN4228" s="1" t="s">
        <v>11942</v>
      </c>
      <c r="BO4228" s="1" t="s">
        <v>3356</v>
      </c>
      <c r="BP4228" s="1" t="s">
        <v>10259</v>
      </c>
      <c r="BQ4228" s="1" t="s">
        <v>6403</v>
      </c>
      <c r="BR4228" s="1" t="s">
        <v>14073</v>
      </c>
      <c r="BS4228" s="1" t="s">
        <v>149</v>
      </c>
      <c r="BT4228" s="1" t="s">
        <v>9962</v>
      </c>
    </row>
    <row r="4229" spans="1:72" ht="13.5" customHeight="1">
      <c r="A4229" s="4" t="str">
        <f t="shared" si="128"/>
        <v>1702_각남면_0154</v>
      </c>
      <c r="B4229" s="1">
        <v>1702</v>
      </c>
      <c r="C4229" s="1" t="s">
        <v>12741</v>
      </c>
      <c r="D4229" s="1" t="s">
        <v>12742</v>
      </c>
      <c r="E4229" s="1">
        <v>4228</v>
      </c>
      <c r="F4229" s="1">
        <v>16</v>
      </c>
      <c r="G4229" s="1" t="s">
        <v>15749</v>
      </c>
      <c r="H4229" s="1" t="s">
        <v>7066</v>
      </c>
      <c r="I4229" s="1">
        <v>3</v>
      </c>
      <c r="L4229" s="1">
        <v>2</v>
      </c>
      <c r="M4229" s="1" t="s">
        <v>14480</v>
      </c>
      <c r="N4229" s="1" t="s">
        <v>14481</v>
      </c>
      <c r="S4229" s="1" t="s">
        <v>49</v>
      </c>
      <c r="T4229" s="1" t="s">
        <v>2878</v>
      </c>
      <c r="W4229" s="1" t="s">
        <v>409</v>
      </c>
      <c r="X4229" s="1" t="s">
        <v>7760</v>
      </c>
      <c r="Y4229" s="1" t="s">
        <v>88</v>
      </c>
      <c r="Z4229" s="1" t="s">
        <v>7814</v>
      </c>
      <c r="AC4229" s="1">
        <v>26</v>
      </c>
      <c r="AD4229" s="1" t="s">
        <v>140</v>
      </c>
      <c r="AE4229" s="1" t="s">
        <v>9774</v>
      </c>
      <c r="AJ4229" s="1" t="s">
        <v>17</v>
      </c>
      <c r="AK4229" s="1" t="s">
        <v>9936</v>
      </c>
      <c r="AL4229" s="1" t="s">
        <v>399</v>
      </c>
      <c r="AM4229" s="1" t="s">
        <v>9937</v>
      </c>
      <c r="AT4229" s="1" t="s">
        <v>187</v>
      </c>
      <c r="AU4229" s="1" t="s">
        <v>10063</v>
      </c>
      <c r="AV4229" s="1" t="s">
        <v>3134</v>
      </c>
      <c r="AW4229" s="1" t="s">
        <v>8033</v>
      </c>
      <c r="BG4229" s="1" t="s">
        <v>553</v>
      </c>
      <c r="BH4229" s="1" t="s">
        <v>7549</v>
      </c>
      <c r="BI4229" s="1" t="s">
        <v>1517</v>
      </c>
      <c r="BJ4229" s="1" t="s">
        <v>10514</v>
      </c>
      <c r="BK4229" s="1" t="s">
        <v>553</v>
      </c>
      <c r="BL4229" s="1" t="s">
        <v>7549</v>
      </c>
      <c r="BM4229" s="1" t="s">
        <v>2042</v>
      </c>
      <c r="BN4229" s="1" t="s">
        <v>11239</v>
      </c>
      <c r="BO4229" s="1" t="s">
        <v>2446</v>
      </c>
      <c r="BP4229" s="1" t="s">
        <v>10216</v>
      </c>
      <c r="BQ4229" s="1" t="s">
        <v>3135</v>
      </c>
      <c r="BR4229" s="1" t="s">
        <v>12286</v>
      </c>
      <c r="BS4229" s="1" t="s">
        <v>97</v>
      </c>
      <c r="BT4229" s="1" t="s">
        <v>9880</v>
      </c>
    </row>
    <row r="4230" spans="1:72" ht="13.5" customHeight="1">
      <c r="A4230" s="4" t="str">
        <f t="shared" si="128"/>
        <v>1702_각남면_0154</v>
      </c>
      <c r="B4230" s="1">
        <v>1702</v>
      </c>
      <c r="C4230" s="1" t="s">
        <v>12741</v>
      </c>
      <c r="D4230" s="1" t="s">
        <v>12742</v>
      </c>
      <c r="E4230" s="1">
        <v>4229</v>
      </c>
      <c r="F4230" s="1">
        <v>16</v>
      </c>
      <c r="G4230" s="1" t="s">
        <v>15749</v>
      </c>
      <c r="H4230" s="1" t="s">
        <v>7066</v>
      </c>
      <c r="I4230" s="1">
        <v>3</v>
      </c>
      <c r="L4230" s="1">
        <v>3</v>
      </c>
      <c r="M4230" s="1" t="s">
        <v>14748</v>
      </c>
      <c r="N4230" s="1" t="s">
        <v>14749</v>
      </c>
      <c r="T4230" s="1" t="s">
        <v>14194</v>
      </c>
      <c r="U4230" s="1" t="s">
        <v>6418</v>
      </c>
      <c r="V4230" s="1" t="s">
        <v>7702</v>
      </c>
      <c r="W4230" s="1" t="s">
        <v>656</v>
      </c>
      <c r="X4230" s="1" t="s">
        <v>7770</v>
      </c>
      <c r="Y4230" s="1" t="s">
        <v>2317</v>
      </c>
      <c r="Z4230" s="1" t="s">
        <v>9591</v>
      </c>
      <c r="AC4230" s="1">
        <v>47</v>
      </c>
      <c r="AD4230" s="1" t="s">
        <v>575</v>
      </c>
      <c r="AE4230" s="1" t="s">
        <v>9807</v>
      </c>
      <c r="AJ4230" s="1" t="s">
        <v>17</v>
      </c>
      <c r="AK4230" s="1" t="s">
        <v>9936</v>
      </c>
      <c r="AL4230" s="1" t="s">
        <v>97</v>
      </c>
      <c r="AM4230" s="1" t="s">
        <v>9880</v>
      </c>
      <c r="AT4230" s="1" t="s">
        <v>187</v>
      </c>
      <c r="AU4230" s="1" t="s">
        <v>10063</v>
      </c>
      <c r="AV4230" s="1" t="s">
        <v>6230</v>
      </c>
      <c r="AW4230" s="1" t="s">
        <v>10832</v>
      </c>
      <c r="BG4230" s="1" t="s">
        <v>187</v>
      </c>
      <c r="BH4230" s="1" t="s">
        <v>10063</v>
      </c>
      <c r="BI4230" s="1" t="s">
        <v>168</v>
      </c>
      <c r="BJ4230" s="1" t="s">
        <v>8183</v>
      </c>
      <c r="BK4230" s="1" t="s">
        <v>6231</v>
      </c>
      <c r="BL4230" s="1" t="s">
        <v>11577</v>
      </c>
      <c r="BM4230" s="1" t="s">
        <v>4466</v>
      </c>
      <c r="BN4230" s="1" t="s">
        <v>8987</v>
      </c>
      <c r="BO4230" s="1" t="s">
        <v>189</v>
      </c>
      <c r="BP4230" s="1" t="s">
        <v>7414</v>
      </c>
      <c r="BQ4230" s="1" t="s">
        <v>6232</v>
      </c>
      <c r="BR4230" s="1" t="s">
        <v>12573</v>
      </c>
      <c r="BS4230" s="1" t="s">
        <v>310</v>
      </c>
      <c r="BT4230" s="1" t="s">
        <v>9995</v>
      </c>
    </row>
    <row r="4231" spans="1:72" ht="13.5" customHeight="1">
      <c r="A4231" s="4" t="str">
        <f t="shared" si="128"/>
        <v>1702_각남면_0154</v>
      </c>
      <c r="B4231" s="1">
        <v>1702</v>
      </c>
      <c r="C4231" s="1" t="s">
        <v>12741</v>
      </c>
      <c r="D4231" s="1" t="s">
        <v>12742</v>
      </c>
      <c r="E4231" s="1">
        <v>4230</v>
      </c>
      <c r="F4231" s="1">
        <v>16</v>
      </c>
      <c r="G4231" s="1" t="s">
        <v>15749</v>
      </c>
      <c r="H4231" s="1" t="s">
        <v>7066</v>
      </c>
      <c r="I4231" s="1">
        <v>3</v>
      </c>
      <c r="L4231" s="1">
        <v>3</v>
      </c>
      <c r="M4231" s="1" t="s">
        <v>14748</v>
      </c>
      <c r="N4231" s="1" t="s">
        <v>14749</v>
      </c>
      <c r="S4231" s="1" t="s">
        <v>49</v>
      </c>
      <c r="T4231" s="1" t="s">
        <v>2878</v>
      </c>
      <c r="W4231" s="1" t="s">
        <v>400</v>
      </c>
      <c r="X4231" s="1" t="s">
        <v>7759</v>
      </c>
      <c r="Y4231" s="1" t="s">
        <v>88</v>
      </c>
      <c r="Z4231" s="1" t="s">
        <v>7814</v>
      </c>
      <c r="AC4231" s="1">
        <v>41</v>
      </c>
      <c r="AD4231" s="1" t="s">
        <v>223</v>
      </c>
      <c r="AE4231" s="1" t="s">
        <v>9784</v>
      </c>
      <c r="AJ4231" s="1" t="s">
        <v>17</v>
      </c>
      <c r="AK4231" s="1" t="s">
        <v>9936</v>
      </c>
      <c r="AL4231" s="1" t="s">
        <v>90</v>
      </c>
      <c r="AM4231" s="1" t="s">
        <v>9993</v>
      </c>
      <c r="AT4231" s="1" t="s">
        <v>6419</v>
      </c>
      <c r="AU4231" s="1" t="s">
        <v>10263</v>
      </c>
      <c r="AV4231" s="1" t="s">
        <v>6420</v>
      </c>
      <c r="AW4231" s="1" t="s">
        <v>10853</v>
      </c>
      <c r="BG4231" s="1" t="s">
        <v>46</v>
      </c>
      <c r="BH4231" s="1" t="s">
        <v>7417</v>
      </c>
      <c r="BI4231" s="1" t="s">
        <v>15597</v>
      </c>
      <c r="BJ4231" s="1" t="s">
        <v>11473</v>
      </c>
      <c r="BK4231" s="1" t="s">
        <v>46</v>
      </c>
      <c r="BL4231" s="1" t="s">
        <v>7417</v>
      </c>
      <c r="BM4231" s="1" t="s">
        <v>5884</v>
      </c>
      <c r="BN4231" s="1" t="s">
        <v>9685</v>
      </c>
      <c r="BO4231" s="1" t="s">
        <v>46</v>
      </c>
      <c r="BP4231" s="1" t="s">
        <v>7417</v>
      </c>
      <c r="BQ4231" s="1" t="s">
        <v>4851</v>
      </c>
      <c r="BR4231" s="1" t="s">
        <v>12455</v>
      </c>
      <c r="BS4231" s="1" t="s">
        <v>310</v>
      </c>
      <c r="BT4231" s="1" t="s">
        <v>9995</v>
      </c>
    </row>
    <row r="4232" spans="1:72" ht="13.5" customHeight="1">
      <c r="A4232" s="4" t="str">
        <f t="shared" ref="A4232:A4250" si="129">HYPERLINK("http://kyu.snu.ac.kr/sdhj/index.jsp?type=hj/GK14658_00IH_0001_0154.jpg","1702_각남면_0154")</f>
        <v>1702_각남면_0154</v>
      </c>
      <c r="B4232" s="1">
        <v>1702</v>
      </c>
      <c r="C4232" s="1" t="s">
        <v>12741</v>
      </c>
      <c r="D4232" s="1" t="s">
        <v>12742</v>
      </c>
      <c r="E4232" s="1">
        <v>4231</v>
      </c>
      <c r="F4232" s="1">
        <v>16</v>
      </c>
      <c r="G4232" s="1" t="s">
        <v>15749</v>
      </c>
      <c r="H4232" s="1" t="s">
        <v>7066</v>
      </c>
      <c r="I4232" s="1">
        <v>3</v>
      </c>
      <c r="L4232" s="1">
        <v>3</v>
      </c>
      <c r="M4232" s="1" t="s">
        <v>14748</v>
      </c>
      <c r="N4232" s="1" t="s">
        <v>14749</v>
      </c>
      <c r="S4232" s="1" t="s">
        <v>280</v>
      </c>
      <c r="T4232" s="1" t="s">
        <v>7228</v>
      </c>
      <c r="W4232" s="1" t="s">
        <v>500</v>
      </c>
      <c r="X4232" s="1" t="s">
        <v>7765</v>
      </c>
      <c r="Y4232" s="1" t="s">
        <v>88</v>
      </c>
      <c r="Z4232" s="1" t="s">
        <v>7814</v>
      </c>
      <c r="AC4232" s="1">
        <v>75</v>
      </c>
      <c r="AD4232" s="1" t="s">
        <v>70</v>
      </c>
      <c r="AE4232" s="1" t="s">
        <v>9764</v>
      </c>
    </row>
    <row r="4233" spans="1:72" ht="13.5" customHeight="1">
      <c r="A4233" s="4" t="str">
        <f t="shared" si="129"/>
        <v>1702_각남면_0154</v>
      </c>
      <c r="B4233" s="1">
        <v>1702</v>
      </c>
      <c r="C4233" s="1" t="s">
        <v>12741</v>
      </c>
      <c r="D4233" s="1" t="s">
        <v>12742</v>
      </c>
      <c r="E4233" s="1">
        <v>4232</v>
      </c>
      <c r="F4233" s="1">
        <v>16</v>
      </c>
      <c r="G4233" s="1" t="s">
        <v>15749</v>
      </c>
      <c r="H4233" s="1" t="s">
        <v>7066</v>
      </c>
      <c r="I4233" s="1">
        <v>3</v>
      </c>
      <c r="L4233" s="1">
        <v>3</v>
      </c>
      <c r="M4233" s="1" t="s">
        <v>14748</v>
      </c>
      <c r="N4233" s="1" t="s">
        <v>14749</v>
      </c>
      <c r="S4233" s="1" t="s">
        <v>64</v>
      </c>
      <c r="T4233" s="1" t="s">
        <v>7221</v>
      </c>
      <c r="Y4233" s="1" t="s">
        <v>6421</v>
      </c>
      <c r="Z4233" s="1" t="s">
        <v>8160</v>
      </c>
      <c r="AC4233" s="1">
        <v>14</v>
      </c>
      <c r="AD4233" s="1" t="s">
        <v>159</v>
      </c>
      <c r="AE4233" s="1" t="s">
        <v>9777</v>
      </c>
    </row>
    <row r="4234" spans="1:72" ht="13.5" customHeight="1">
      <c r="A4234" s="4" t="str">
        <f t="shared" si="129"/>
        <v>1702_각남면_0154</v>
      </c>
      <c r="B4234" s="1">
        <v>1702</v>
      </c>
      <c r="C4234" s="1" t="s">
        <v>12741</v>
      </c>
      <c r="D4234" s="1" t="s">
        <v>12742</v>
      </c>
      <c r="E4234" s="1">
        <v>4233</v>
      </c>
      <c r="F4234" s="1">
        <v>16</v>
      </c>
      <c r="G4234" s="1" t="s">
        <v>15749</v>
      </c>
      <c r="H4234" s="1" t="s">
        <v>7066</v>
      </c>
      <c r="I4234" s="1">
        <v>3</v>
      </c>
      <c r="L4234" s="1">
        <v>3</v>
      </c>
      <c r="M4234" s="1" t="s">
        <v>14748</v>
      </c>
      <c r="N4234" s="1" t="s">
        <v>14749</v>
      </c>
      <c r="S4234" s="1" t="s">
        <v>64</v>
      </c>
      <c r="T4234" s="1" t="s">
        <v>7221</v>
      </c>
      <c r="Y4234" s="1" t="s">
        <v>6422</v>
      </c>
      <c r="Z4234" s="1" t="s">
        <v>9592</v>
      </c>
      <c r="AC4234" s="1">
        <v>10</v>
      </c>
      <c r="AD4234" s="1" t="s">
        <v>72</v>
      </c>
      <c r="AE4234" s="1" t="s">
        <v>9765</v>
      </c>
    </row>
    <row r="4235" spans="1:72" ht="13.5" customHeight="1">
      <c r="A4235" s="4" t="str">
        <f t="shared" si="129"/>
        <v>1702_각남면_0154</v>
      </c>
      <c r="B4235" s="1">
        <v>1702</v>
      </c>
      <c r="C4235" s="1" t="s">
        <v>12741</v>
      </c>
      <c r="D4235" s="1" t="s">
        <v>12742</v>
      </c>
      <c r="E4235" s="1">
        <v>4234</v>
      </c>
      <c r="F4235" s="1">
        <v>16</v>
      </c>
      <c r="G4235" s="1" t="s">
        <v>15749</v>
      </c>
      <c r="H4235" s="1" t="s">
        <v>7066</v>
      </c>
      <c r="I4235" s="1">
        <v>3</v>
      </c>
      <c r="L4235" s="1">
        <v>4</v>
      </c>
      <c r="M4235" s="1" t="s">
        <v>14998</v>
      </c>
      <c r="N4235" s="1" t="s">
        <v>14999</v>
      </c>
      <c r="T4235" s="1" t="s">
        <v>14194</v>
      </c>
      <c r="U4235" s="1" t="s">
        <v>2093</v>
      </c>
      <c r="V4235" s="1" t="s">
        <v>7443</v>
      </c>
      <c r="W4235" s="1" t="s">
        <v>656</v>
      </c>
      <c r="X4235" s="1" t="s">
        <v>7770</v>
      </c>
      <c r="Y4235" s="1" t="s">
        <v>4694</v>
      </c>
      <c r="Z4235" s="1" t="s">
        <v>9064</v>
      </c>
      <c r="AC4235" s="1">
        <v>36</v>
      </c>
      <c r="AD4235" s="1" t="s">
        <v>289</v>
      </c>
      <c r="AE4235" s="1" t="s">
        <v>9790</v>
      </c>
      <c r="AJ4235" s="1" t="s">
        <v>17</v>
      </c>
      <c r="AK4235" s="1" t="s">
        <v>9936</v>
      </c>
      <c r="AL4235" s="1" t="s">
        <v>97</v>
      </c>
      <c r="AM4235" s="1" t="s">
        <v>9880</v>
      </c>
      <c r="AT4235" s="1" t="s">
        <v>862</v>
      </c>
      <c r="AU4235" s="1" t="s">
        <v>7578</v>
      </c>
      <c r="AV4235" s="1" t="s">
        <v>15324</v>
      </c>
      <c r="AW4235" s="1" t="s">
        <v>7903</v>
      </c>
      <c r="BG4235" s="1" t="s">
        <v>189</v>
      </c>
      <c r="BH4235" s="1" t="s">
        <v>7414</v>
      </c>
      <c r="BI4235" s="1" t="s">
        <v>2354</v>
      </c>
      <c r="BJ4235" s="1" t="s">
        <v>10564</v>
      </c>
      <c r="BK4235" s="1" t="s">
        <v>6231</v>
      </c>
      <c r="BL4235" s="1" t="s">
        <v>11577</v>
      </c>
      <c r="BM4235" s="1" t="s">
        <v>4466</v>
      </c>
      <c r="BN4235" s="1" t="s">
        <v>8987</v>
      </c>
      <c r="BO4235" s="1" t="s">
        <v>194</v>
      </c>
      <c r="BP4235" s="1" t="s">
        <v>7558</v>
      </c>
      <c r="BQ4235" s="1" t="s">
        <v>6423</v>
      </c>
      <c r="BR4235" s="1" t="s">
        <v>12599</v>
      </c>
      <c r="BS4235" s="1" t="s">
        <v>90</v>
      </c>
      <c r="BT4235" s="1" t="s">
        <v>9993</v>
      </c>
    </row>
    <row r="4236" spans="1:72" ht="13.5" customHeight="1">
      <c r="A4236" s="4" t="str">
        <f t="shared" si="129"/>
        <v>1702_각남면_0154</v>
      </c>
      <c r="B4236" s="1">
        <v>1702</v>
      </c>
      <c r="C4236" s="1" t="s">
        <v>12741</v>
      </c>
      <c r="D4236" s="1" t="s">
        <v>12742</v>
      </c>
      <c r="E4236" s="1">
        <v>4235</v>
      </c>
      <c r="F4236" s="1">
        <v>16</v>
      </c>
      <c r="G4236" s="1" t="s">
        <v>15749</v>
      </c>
      <c r="H4236" s="1" t="s">
        <v>7066</v>
      </c>
      <c r="I4236" s="1">
        <v>3</v>
      </c>
      <c r="L4236" s="1">
        <v>4</v>
      </c>
      <c r="M4236" s="1" t="s">
        <v>14998</v>
      </c>
      <c r="N4236" s="1" t="s">
        <v>14999</v>
      </c>
      <c r="S4236" s="1" t="s">
        <v>49</v>
      </c>
      <c r="T4236" s="1" t="s">
        <v>2878</v>
      </c>
      <c r="W4236" s="1" t="s">
        <v>76</v>
      </c>
      <c r="X4236" s="1" t="s">
        <v>12974</v>
      </c>
      <c r="Y4236" s="1" t="s">
        <v>88</v>
      </c>
      <c r="Z4236" s="1" t="s">
        <v>7814</v>
      </c>
      <c r="AC4236" s="1">
        <v>35</v>
      </c>
      <c r="AD4236" s="1" t="s">
        <v>135</v>
      </c>
      <c r="AE4236" s="1" t="s">
        <v>9773</v>
      </c>
      <c r="AJ4236" s="1" t="s">
        <v>17</v>
      </c>
      <c r="AK4236" s="1" t="s">
        <v>9936</v>
      </c>
      <c r="AL4236" s="1" t="s">
        <v>79</v>
      </c>
      <c r="AM4236" s="1" t="s">
        <v>13206</v>
      </c>
      <c r="AT4236" s="1" t="s">
        <v>187</v>
      </c>
      <c r="AU4236" s="1" t="s">
        <v>10063</v>
      </c>
      <c r="AV4236" s="1" t="s">
        <v>1762</v>
      </c>
      <c r="AW4236" s="1" t="s">
        <v>9069</v>
      </c>
      <c r="BG4236" s="1" t="s">
        <v>275</v>
      </c>
      <c r="BH4236" s="1" t="s">
        <v>7699</v>
      </c>
      <c r="BI4236" s="1" t="s">
        <v>6424</v>
      </c>
      <c r="BJ4236" s="1" t="s">
        <v>11474</v>
      </c>
      <c r="BK4236" s="1" t="s">
        <v>207</v>
      </c>
      <c r="BL4236" s="1" t="s">
        <v>10187</v>
      </c>
      <c r="BM4236" s="1" t="s">
        <v>670</v>
      </c>
      <c r="BN4236" s="1" t="s">
        <v>11145</v>
      </c>
      <c r="BO4236" s="1" t="s">
        <v>1630</v>
      </c>
      <c r="BP4236" s="1" t="s">
        <v>7701</v>
      </c>
      <c r="BQ4236" s="1" t="s">
        <v>3103</v>
      </c>
      <c r="BR4236" s="1" t="s">
        <v>12282</v>
      </c>
      <c r="BS4236" s="1" t="s">
        <v>97</v>
      </c>
      <c r="BT4236" s="1" t="s">
        <v>9880</v>
      </c>
    </row>
    <row r="4237" spans="1:72" ht="13.5" customHeight="1">
      <c r="A4237" s="4" t="str">
        <f t="shared" si="129"/>
        <v>1702_각남면_0154</v>
      </c>
      <c r="B4237" s="1">
        <v>1702</v>
      </c>
      <c r="C4237" s="1" t="s">
        <v>12741</v>
      </c>
      <c r="D4237" s="1" t="s">
        <v>12742</v>
      </c>
      <c r="E4237" s="1">
        <v>4236</v>
      </c>
      <c r="F4237" s="1">
        <v>16</v>
      </c>
      <c r="G4237" s="1" t="s">
        <v>15749</v>
      </c>
      <c r="H4237" s="1" t="s">
        <v>7066</v>
      </c>
      <c r="I4237" s="1">
        <v>3</v>
      </c>
      <c r="L4237" s="1">
        <v>4</v>
      </c>
      <c r="M4237" s="1" t="s">
        <v>14998</v>
      </c>
      <c r="N4237" s="1" t="s">
        <v>14999</v>
      </c>
      <c r="S4237" s="1" t="s">
        <v>64</v>
      </c>
      <c r="T4237" s="1" t="s">
        <v>7221</v>
      </c>
      <c r="Y4237" s="1" t="s">
        <v>6425</v>
      </c>
      <c r="Z4237" s="1" t="s">
        <v>9593</v>
      </c>
      <c r="AC4237" s="1">
        <v>10</v>
      </c>
      <c r="AD4237" s="1" t="s">
        <v>72</v>
      </c>
      <c r="AE4237" s="1" t="s">
        <v>9765</v>
      </c>
    </row>
    <row r="4238" spans="1:72" ht="13.5" customHeight="1">
      <c r="A4238" s="4" t="str">
        <f t="shared" si="129"/>
        <v>1702_각남면_0154</v>
      </c>
      <c r="B4238" s="1">
        <v>1702</v>
      </c>
      <c r="C4238" s="1" t="s">
        <v>12741</v>
      </c>
      <c r="D4238" s="1" t="s">
        <v>12742</v>
      </c>
      <c r="E4238" s="1">
        <v>4237</v>
      </c>
      <c r="F4238" s="1">
        <v>16</v>
      </c>
      <c r="G4238" s="1" t="s">
        <v>15749</v>
      </c>
      <c r="H4238" s="1" t="s">
        <v>7066</v>
      </c>
      <c r="I4238" s="1">
        <v>3</v>
      </c>
      <c r="L4238" s="1">
        <v>4</v>
      </c>
      <c r="M4238" s="1" t="s">
        <v>14998</v>
      </c>
      <c r="N4238" s="1" t="s">
        <v>14999</v>
      </c>
      <c r="S4238" s="1" t="s">
        <v>64</v>
      </c>
      <c r="T4238" s="1" t="s">
        <v>7221</v>
      </c>
      <c r="Y4238" s="1" t="s">
        <v>6426</v>
      </c>
      <c r="Z4238" s="1" t="s">
        <v>9594</v>
      </c>
      <c r="AC4238" s="1">
        <v>4</v>
      </c>
      <c r="AD4238" s="1" t="s">
        <v>103</v>
      </c>
      <c r="AE4238" s="1" t="s">
        <v>9769</v>
      </c>
      <c r="AF4238" s="1" t="s">
        <v>100</v>
      </c>
      <c r="AG4238" s="1" t="s">
        <v>9819</v>
      </c>
    </row>
    <row r="4239" spans="1:72" ht="13.5" customHeight="1">
      <c r="A4239" s="4" t="str">
        <f t="shared" si="129"/>
        <v>1702_각남면_0154</v>
      </c>
      <c r="B4239" s="1">
        <v>1702</v>
      </c>
      <c r="C4239" s="1" t="s">
        <v>12741</v>
      </c>
      <c r="D4239" s="1" t="s">
        <v>12742</v>
      </c>
      <c r="E4239" s="1">
        <v>4238</v>
      </c>
      <c r="F4239" s="1">
        <v>16</v>
      </c>
      <c r="G4239" s="1" t="s">
        <v>15749</v>
      </c>
      <c r="H4239" s="1" t="s">
        <v>7066</v>
      </c>
      <c r="I4239" s="1">
        <v>3</v>
      </c>
      <c r="L4239" s="1">
        <v>4</v>
      </c>
      <c r="M4239" s="1" t="s">
        <v>14998</v>
      </c>
      <c r="N4239" s="1" t="s">
        <v>14999</v>
      </c>
      <c r="S4239" s="1" t="s">
        <v>64</v>
      </c>
      <c r="T4239" s="1" t="s">
        <v>7221</v>
      </c>
      <c r="Y4239" s="1" t="s">
        <v>88</v>
      </c>
      <c r="Z4239" s="1" t="s">
        <v>7814</v>
      </c>
      <c r="AC4239" s="1">
        <v>1</v>
      </c>
      <c r="AD4239" s="1" t="s">
        <v>284</v>
      </c>
      <c r="AE4239" s="1" t="s">
        <v>9789</v>
      </c>
      <c r="AF4239" s="1" t="s">
        <v>100</v>
      </c>
      <c r="AG4239" s="1" t="s">
        <v>9819</v>
      </c>
    </row>
    <row r="4240" spans="1:72" ht="13.5" customHeight="1">
      <c r="A4240" s="4" t="str">
        <f t="shared" si="129"/>
        <v>1702_각남면_0154</v>
      </c>
      <c r="B4240" s="1">
        <v>1702</v>
      </c>
      <c r="C4240" s="1" t="s">
        <v>12741</v>
      </c>
      <c r="D4240" s="1" t="s">
        <v>12742</v>
      </c>
      <c r="E4240" s="1">
        <v>4239</v>
      </c>
      <c r="F4240" s="1">
        <v>16</v>
      </c>
      <c r="G4240" s="1" t="s">
        <v>15749</v>
      </c>
      <c r="H4240" s="1" t="s">
        <v>7066</v>
      </c>
      <c r="I4240" s="1">
        <v>3</v>
      </c>
      <c r="L4240" s="1">
        <v>5</v>
      </c>
      <c r="M4240" s="1" t="s">
        <v>15237</v>
      </c>
      <c r="N4240" s="1" t="s">
        <v>15238</v>
      </c>
      <c r="T4240" s="1" t="s">
        <v>14194</v>
      </c>
      <c r="U4240" s="1" t="s">
        <v>1293</v>
      </c>
      <c r="V4240" s="1" t="s">
        <v>7392</v>
      </c>
      <c r="W4240" s="1" t="s">
        <v>656</v>
      </c>
      <c r="X4240" s="1" t="s">
        <v>7770</v>
      </c>
      <c r="Y4240" s="1" t="s">
        <v>3283</v>
      </c>
      <c r="Z4240" s="1" t="s">
        <v>8640</v>
      </c>
      <c r="AC4240" s="1">
        <v>58</v>
      </c>
      <c r="AD4240" s="1" t="s">
        <v>410</v>
      </c>
      <c r="AE4240" s="1" t="s">
        <v>9801</v>
      </c>
      <c r="AJ4240" s="1" t="s">
        <v>17</v>
      </c>
      <c r="AK4240" s="1" t="s">
        <v>9936</v>
      </c>
      <c r="AL4240" s="1" t="s">
        <v>97</v>
      </c>
      <c r="AM4240" s="1" t="s">
        <v>9880</v>
      </c>
      <c r="AT4240" s="1" t="s">
        <v>862</v>
      </c>
      <c r="AU4240" s="1" t="s">
        <v>7578</v>
      </c>
      <c r="AV4240" s="1" t="s">
        <v>3435</v>
      </c>
      <c r="AW4240" s="1" t="s">
        <v>10559</v>
      </c>
      <c r="BG4240" s="1" t="s">
        <v>363</v>
      </c>
      <c r="BH4240" s="1" t="s">
        <v>7491</v>
      </c>
      <c r="BI4240" s="1" t="s">
        <v>4790</v>
      </c>
      <c r="BJ4240" s="1" t="s">
        <v>11381</v>
      </c>
      <c r="BK4240" s="1" t="s">
        <v>6231</v>
      </c>
      <c r="BL4240" s="1" t="s">
        <v>11577</v>
      </c>
      <c r="BM4240" s="1" t="s">
        <v>4466</v>
      </c>
      <c r="BN4240" s="1" t="s">
        <v>8987</v>
      </c>
      <c r="BO4240" s="1" t="s">
        <v>194</v>
      </c>
      <c r="BP4240" s="1" t="s">
        <v>7558</v>
      </c>
      <c r="BQ4240" s="1" t="s">
        <v>5352</v>
      </c>
      <c r="BR4240" s="1" t="s">
        <v>13275</v>
      </c>
      <c r="BS4240" s="1" t="s">
        <v>79</v>
      </c>
      <c r="BT4240" s="1" t="s">
        <v>14129</v>
      </c>
    </row>
    <row r="4241" spans="1:72" ht="13.5" customHeight="1">
      <c r="A4241" s="4" t="str">
        <f t="shared" si="129"/>
        <v>1702_각남면_0154</v>
      </c>
      <c r="B4241" s="1">
        <v>1702</v>
      </c>
      <c r="C4241" s="1" t="s">
        <v>12741</v>
      </c>
      <c r="D4241" s="1" t="s">
        <v>12742</v>
      </c>
      <c r="E4241" s="1">
        <v>4240</v>
      </c>
      <c r="F4241" s="1">
        <v>16</v>
      </c>
      <c r="G4241" s="1" t="s">
        <v>15749</v>
      </c>
      <c r="H4241" s="1" t="s">
        <v>7066</v>
      </c>
      <c r="I4241" s="1">
        <v>3</v>
      </c>
      <c r="L4241" s="1">
        <v>5</v>
      </c>
      <c r="M4241" s="1" t="s">
        <v>15237</v>
      </c>
      <c r="N4241" s="1" t="s">
        <v>15238</v>
      </c>
      <c r="S4241" s="1" t="s">
        <v>49</v>
      </c>
      <c r="T4241" s="1" t="s">
        <v>2878</v>
      </c>
      <c r="W4241" s="1" t="s">
        <v>5888</v>
      </c>
      <c r="X4241" s="1" t="s">
        <v>7804</v>
      </c>
      <c r="Y4241" s="1" t="s">
        <v>88</v>
      </c>
      <c r="Z4241" s="1" t="s">
        <v>7814</v>
      </c>
      <c r="AC4241" s="1">
        <v>47</v>
      </c>
      <c r="AD4241" s="1" t="s">
        <v>575</v>
      </c>
      <c r="AE4241" s="1" t="s">
        <v>9807</v>
      </c>
      <c r="AJ4241" s="1" t="s">
        <v>17</v>
      </c>
      <c r="AK4241" s="1" t="s">
        <v>9936</v>
      </c>
      <c r="AL4241" s="1" t="s">
        <v>3598</v>
      </c>
      <c r="AM4241" s="1" t="s">
        <v>8719</v>
      </c>
      <c r="AT4241" s="1" t="s">
        <v>194</v>
      </c>
      <c r="AU4241" s="1" t="s">
        <v>7558</v>
      </c>
      <c r="AV4241" s="1" t="s">
        <v>976</v>
      </c>
      <c r="AW4241" s="1" t="s">
        <v>8019</v>
      </c>
      <c r="BG4241" s="1" t="s">
        <v>6427</v>
      </c>
      <c r="BH4241" s="1" t="s">
        <v>13523</v>
      </c>
      <c r="BI4241" s="1" t="s">
        <v>6428</v>
      </c>
      <c r="BJ4241" s="1" t="s">
        <v>11475</v>
      </c>
      <c r="BK4241" s="1" t="s">
        <v>6007</v>
      </c>
      <c r="BL4241" s="1" t="s">
        <v>10258</v>
      </c>
      <c r="BM4241" s="1" t="s">
        <v>3297</v>
      </c>
      <c r="BN4241" s="1" t="s">
        <v>11755</v>
      </c>
      <c r="BO4241" s="1" t="s">
        <v>194</v>
      </c>
      <c r="BP4241" s="1" t="s">
        <v>7558</v>
      </c>
      <c r="BQ4241" s="1" t="s">
        <v>5893</v>
      </c>
      <c r="BR4241" s="1" t="s">
        <v>12541</v>
      </c>
      <c r="BS4241" s="1" t="s">
        <v>120</v>
      </c>
      <c r="BT4241" s="1" t="s">
        <v>9894</v>
      </c>
    </row>
    <row r="4242" spans="1:72" ht="13.5" customHeight="1">
      <c r="A4242" s="4" t="str">
        <f t="shared" si="129"/>
        <v>1702_각남면_0154</v>
      </c>
      <c r="B4242" s="1">
        <v>1702</v>
      </c>
      <c r="C4242" s="1" t="s">
        <v>12741</v>
      </c>
      <c r="D4242" s="1" t="s">
        <v>12742</v>
      </c>
      <c r="E4242" s="1">
        <v>4241</v>
      </c>
      <c r="F4242" s="1">
        <v>16</v>
      </c>
      <c r="G4242" s="1" t="s">
        <v>15749</v>
      </c>
      <c r="H4242" s="1" t="s">
        <v>7066</v>
      </c>
      <c r="I4242" s="1">
        <v>3</v>
      </c>
      <c r="L4242" s="1">
        <v>5</v>
      </c>
      <c r="M4242" s="1" t="s">
        <v>15237</v>
      </c>
      <c r="N4242" s="1" t="s">
        <v>15238</v>
      </c>
      <c r="S4242" s="1" t="s">
        <v>68</v>
      </c>
      <c r="T4242" s="1" t="s">
        <v>7222</v>
      </c>
      <c r="U4242" s="1" t="s">
        <v>1153</v>
      </c>
      <c r="V4242" s="1" t="s">
        <v>7383</v>
      </c>
      <c r="Y4242" s="1" t="s">
        <v>1699</v>
      </c>
      <c r="Z4242" s="1" t="s">
        <v>8217</v>
      </c>
      <c r="AC4242" s="1">
        <v>24</v>
      </c>
      <c r="AD4242" s="1" t="s">
        <v>337</v>
      </c>
      <c r="AE4242" s="1" t="s">
        <v>9796</v>
      </c>
    </row>
    <row r="4243" spans="1:72" ht="13.5" customHeight="1">
      <c r="A4243" s="4" t="str">
        <f t="shared" si="129"/>
        <v>1702_각남면_0154</v>
      </c>
      <c r="B4243" s="1">
        <v>1702</v>
      </c>
      <c r="C4243" s="1" t="s">
        <v>12741</v>
      </c>
      <c r="D4243" s="1" t="s">
        <v>12742</v>
      </c>
      <c r="E4243" s="1">
        <v>4242</v>
      </c>
      <c r="F4243" s="1">
        <v>16</v>
      </c>
      <c r="G4243" s="1" t="s">
        <v>15749</v>
      </c>
      <c r="H4243" s="1" t="s">
        <v>7066</v>
      </c>
      <c r="I4243" s="1">
        <v>3</v>
      </c>
      <c r="L4243" s="1">
        <v>5</v>
      </c>
      <c r="M4243" s="1" t="s">
        <v>15237</v>
      </c>
      <c r="N4243" s="1" t="s">
        <v>15238</v>
      </c>
      <c r="S4243" s="1" t="s">
        <v>68</v>
      </c>
      <c r="T4243" s="1" t="s">
        <v>7222</v>
      </c>
      <c r="Y4243" s="1" t="s">
        <v>6429</v>
      </c>
      <c r="Z4243" s="1" t="s">
        <v>9105</v>
      </c>
      <c r="AC4243" s="1">
        <v>6</v>
      </c>
      <c r="AD4243" s="1" t="s">
        <v>316</v>
      </c>
      <c r="AE4243" s="1" t="s">
        <v>9794</v>
      </c>
    </row>
    <row r="4244" spans="1:72" ht="13.5" customHeight="1">
      <c r="A4244" s="4" t="str">
        <f t="shared" si="129"/>
        <v>1702_각남면_0154</v>
      </c>
      <c r="B4244" s="1">
        <v>1702</v>
      </c>
      <c r="C4244" s="1" t="s">
        <v>12741</v>
      </c>
      <c r="D4244" s="1" t="s">
        <v>12742</v>
      </c>
      <c r="E4244" s="1">
        <v>4243</v>
      </c>
      <c r="F4244" s="1">
        <v>16</v>
      </c>
      <c r="G4244" s="1" t="s">
        <v>15749</v>
      </c>
      <c r="H4244" s="1" t="s">
        <v>7066</v>
      </c>
      <c r="I4244" s="1">
        <v>3</v>
      </c>
      <c r="L4244" s="1">
        <v>5</v>
      </c>
      <c r="M4244" s="1" t="s">
        <v>15237</v>
      </c>
      <c r="N4244" s="1" t="s">
        <v>15238</v>
      </c>
      <c r="S4244" s="1" t="s">
        <v>68</v>
      </c>
      <c r="T4244" s="1" t="s">
        <v>7222</v>
      </c>
      <c r="Y4244" s="1" t="s">
        <v>6430</v>
      </c>
      <c r="Z4244" s="1" t="s">
        <v>9595</v>
      </c>
      <c r="AF4244" s="1" t="s">
        <v>368</v>
      </c>
      <c r="AG4244" s="1" t="s">
        <v>9826</v>
      </c>
    </row>
    <row r="4245" spans="1:72" ht="13.5" customHeight="1">
      <c r="A4245" s="4" t="str">
        <f t="shared" si="129"/>
        <v>1702_각남면_0154</v>
      </c>
      <c r="B4245" s="1">
        <v>1702</v>
      </c>
      <c r="C4245" s="1" t="s">
        <v>12741</v>
      </c>
      <c r="D4245" s="1" t="s">
        <v>12742</v>
      </c>
      <c r="E4245" s="1">
        <v>4244</v>
      </c>
      <c r="F4245" s="1">
        <v>16</v>
      </c>
      <c r="G4245" s="1" t="s">
        <v>15749</v>
      </c>
      <c r="H4245" s="1" t="s">
        <v>7066</v>
      </c>
      <c r="I4245" s="1">
        <v>3</v>
      </c>
      <c r="L4245" s="1">
        <v>5</v>
      </c>
      <c r="M4245" s="1" t="s">
        <v>15237</v>
      </c>
      <c r="N4245" s="1" t="s">
        <v>15238</v>
      </c>
      <c r="T4245" s="1" t="s">
        <v>15306</v>
      </c>
      <c r="U4245" s="1" t="s">
        <v>130</v>
      </c>
      <c r="V4245" s="1" t="s">
        <v>7309</v>
      </c>
      <c r="Y4245" s="1" t="s">
        <v>6431</v>
      </c>
      <c r="Z4245" s="1" t="s">
        <v>8387</v>
      </c>
      <c r="AC4245" s="1">
        <v>45</v>
      </c>
      <c r="AD4245" s="1" t="s">
        <v>203</v>
      </c>
      <c r="AE4245" s="1" t="s">
        <v>9782</v>
      </c>
    </row>
    <row r="4246" spans="1:72" ht="13.5" customHeight="1">
      <c r="A4246" s="4" t="str">
        <f t="shared" si="129"/>
        <v>1702_각남면_0154</v>
      </c>
      <c r="B4246" s="1">
        <v>1702</v>
      </c>
      <c r="C4246" s="1" t="s">
        <v>12741</v>
      </c>
      <c r="D4246" s="1" t="s">
        <v>12742</v>
      </c>
      <c r="E4246" s="1">
        <v>4245</v>
      </c>
      <c r="F4246" s="1">
        <v>16</v>
      </c>
      <c r="G4246" s="1" t="s">
        <v>15749</v>
      </c>
      <c r="H4246" s="1" t="s">
        <v>7066</v>
      </c>
      <c r="I4246" s="1">
        <v>3</v>
      </c>
      <c r="L4246" s="1">
        <v>5</v>
      </c>
      <c r="M4246" s="1" t="s">
        <v>15237</v>
      </c>
      <c r="N4246" s="1" t="s">
        <v>15238</v>
      </c>
      <c r="T4246" s="1" t="s">
        <v>15306</v>
      </c>
      <c r="U4246" s="1" t="s">
        <v>130</v>
      </c>
      <c r="V4246" s="1" t="s">
        <v>7309</v>
      </c>
      <c r="Y4246" s="1" t="s">
        <v>15994</v>
      </c>
      <c r="Z4246" s="1" t="s">
        <v>13025</v>
      </c>
      <c r="AC4246" s="1">
        <v>24</v>
      </c>
      <c r="AD4246" s="1" t="s">
        <v>337</v>
      </c>
      <c r="AE4246" s="1" t="s">
        <v>9796</v>
      </c>
    </row>
    <row r="4247" spans="1:72" ht="13.5" customHeight="1">
      <c r="A4247" s="4" t="str">
        <f t="shared" si="129"/>
        <v>1702_각남면_0154</v>
      </c>
      <c r="B4247" s="1">
        <v>1702</v>
      </c>
      <c r="C4247" s="1" t="s">
        <v>12741</v>
      </c>
      <c r="D4247" s="1" t="s">
        <v>12742</v>
      </c>
      <c r="E4247" s="1">
        <v>4246</v>
      </c>
      <c r="F4247" s="1">
        <v>16</v>
      </c>
      <c r="G4247" s="1" t="s">
        <v>15749</v>
      </c>
      <c r="H4247" s="1" t="s">
        <v>7066</v>
      </c>
      <c r="I4247" s="1">
        <v>3</v>
      </c>
      <c r="L4247" s="1">
        <v>5</v>
      </c>
      <c r="M4247" s="1" t="s">
        <v>15237</v>
      </c>
      <c r="N4247" s="1" t="s">
        <v>15238</v>
      </c>
      <c r="T4247" s="1" t="s">
        <v>15306</v>
      </c>
      <c r="U4247" s="1" t="s">
        <v>130</v>
      </c>
      <c r="V4247" s="1" t="s">
        <v>7309</v>
      </c>
      <c r="Y4247" s="1" t="s">
        <v>15800</v>
      </c>
      <c r="Z4247" s="1" t="s">
        <v>13024</v>
      </c>
      <c r="AC4247" s="1">
        <v>20</v>
      </c>
      <c r="AD4247" s="1" t="s">
        <v>263</v>
      </c>
      <c r="AE4247" s="1" t="s">
        <v>9787</v>
      </c>
    </row>
    <row r="4248" spans="1:72" ht="13.5" customHeight="1">
      <c r="A4248" s="4" t="str">
        <f t="shared" si="129"/>
        <v>1702_각남면_0154</v>
      </c>
      <c r="B4248" s="1">
        <v>1702</v>
      </c>
      <c r="C4248" s="1" t="s">
        <v>12741</v>
      </c>
      <c r="D4248" s="1" t="s">
        <v>12742</v>
      </c>
      <c r="E4248" s="1">
        <v>4247</v>
      </c>
      <c r="F4248" s="1">
        <v>16</v>
      </c>
      <c r="G4248" s="1" t="s">
        <v>15749</v>
      </c>
      <c r="H4248" s="1" t="s">
        <v>7066</v>
      </c>
      <c r="I4248" s="1">
        <v>3</v>
      </c>
      <c r="L4248" s="1">
        <v>5</v>
      </c>
      <c r="M4248" s="1" t="s">
        <v>15237</v>
      </c>
      <c r="N4248" s="1" t="s">
        <v>15238</v>
      </c>
      <c r="T4248" s="1" t="s">
        <v>15306</v>
      </c>
      <c r="U4248" s="1" t="s">
        <v>143</v>
      </c>
      <c r="V4248" s="1" t="s">
        <v>7311</v>
      </c>
      <c r="Y4248" s="1" t="s">
        <v>15598</v>
      </c>
      <c r="Z4248" s="1" t="s">
        <v>9596</v>
      </c>
      <c r="AC4248" s="1">
        <v>15</v>
      </c>
      <c r="AD4248" s="1" t="s">
        <v>70</v>
      </c>
      <c r="AE4248" s="1" t="s">
        <v>9764</v>
      </c>
    </row>
    <row r="4249" spans="1:72" ht="13.5" customHeight="1">
      <c r="A4249" s="4" t="str">
        <f t="shared" si="129"/>
        <v>1702_각남면_0154</v>
      </c>
      <c r="B4249" s="1">
        <v>1702</v>
      </c>
      <c r="C4249" s="1" t="s">
        <v>12741</v>
      </c>
      <c r="D4249" s="1" t="s">
        <v>12742</v>
      </c>
      <c r="E4249" s="1">
        <v>4248</v>
      </c>
      <c r="F4249" s="1">
        <v>16</v>
      </c>
      <c r="G4249" s="1" t="s">
        <v>15749</v>
      </c>
      <c r="H4249" s="1" t="s">
        <v>7066</v>
      </c>
      <c r="I4249" s="1">
        <v>3</v>
      </c>
      <c r="L4249" s="1">
        <v>5</v>
      </c>
      <c r="M4249" s="1" t="s">
        <v>15237</v>
      </c>
      <c r="N4249" s="1" t="s">
        <v>15238</v>
      </c>
      <c r="T4249" s="1" t="s">
        <v>15306</v>
      </c>
      <c r="U4249" s="1" t="s">
        <v>143</v>
      </c>
      <c r="V4249" s="1" t="s">
        <v>7311</v>
      </c>
      <c r="Y4249" s="1" t="s">
        <v>6432</v>
      </c>
      <c r="Z4249" s="1" t="s">
        <v>9597</v>
      </c>
      <c r="AC4249" s="1">
        <v>11</v>
      </c>
      <c r="AD4249" s="1" t="s">
        <v>313</v>
      </c>
      <c r="AE4249" s="1" t="s">
        <v>9793</v>
      </c>
      <c r="AF4249" s="1" t="s">
        <v>1130</v>
      </c>
      <c r="AG4249" s="1" t="s">
        <v>9834</v>
      </c>
      <c r="AH4249" s="1" t="s">
        <v>657</v>
      </c>
      <c r="AI4249" s="1" t="s">
        <v>9980</v>
      </c>
    </row>
    <row r="4250" spans="1:72" ht="13.5" customHeight="1">
      <c r="A4250" s="4" t="str">
        <f t="shared" si="129"/>
        <v>1702_각남면_0154</v>
      </c>
      <c r="B4250" s="1">
        <v>1702</v>
      </c>
      <c r="C4250" s="1" t="s">
        <v>12741</v>
      </c>
      <c r="D4250" s="1" t="s">
        <v>12742</v>
      </c>
      <c r="E4250" s="1">
        <v>4249</v>
      </c>
      <c r="F4250" s="1">
        <v>16</v>
      </c>
      <c r="G4250" s="1" t="s">
        <v>15749</v>
      </c>
      <c r="H4250" s="1" t="s">
        <v>7066</v>
      </c>
      <c r="I4250" s="1">
        <v>4</v>
      </c>
      <c r="J4250" s="1" t="s">
        <v>6433</v>
      </c>
      <c r="K4250" s="1" t="s">
        <v>7175</v>
      </c>
      <c r="L4250" s="1">
        <v>1</v>
      </c>
      <c r="M4250" s="1" t="s">
        <v>6433</v>
      </c>
      <c r="N4250" s="1" t="s">
        <v>7175</v>
      </c>
      <c r="T4250" s="1" t="s">
        <v>14194</v>
      </c>
      <c r="U4250" s="1" t="s">
        <v>1012</v>
      </c>
      <c r="V4250" s="1" t="s">
        <v>7373</v>
      </c>
      <c r="W4250" s="1" t="s">
        <v>656</v>
      </c>
      <c r="X4250" s="1" t="s">
        <v>7770</v>
      </c>
      <c r="Y4250" s="1" t="s">
        <v>2308</v>
      </c>
      <c r="Z4250" s="1" t="s">
        <v>7827</v>
      </c>
      <c r="AC4250" s="1">
        <v>53</v>
      </c>
      <c r="AD4250" s="1" t="s">
        <v>40</v>
      </c>
      <c r="AE4250" s="1" t="s">
        <v>9762</v>
      </c>
      <c r="AJ4250" s="1" t="s">
        <v>17</v>
      </c>
      <c r="AK4250" s="1" t="s">
        <v>9936</v>
      </c>
      <c r="AL4250" s="1" t="s">
        <v>97</v>
      </c>
      <c r="AM4250" s="1" t="s">
        <v>9880</v>
      </c>
      <c r="AT4250" s="1" t="s">
        <v>862</v>
      </c>
      <c r="AU4250" s="1" t="s">
        <v>7578</v>
      </c>
      <c r="AV4250" s="1" t="s">
        <v>15324</v>
      </c>
      <c r="AW4250" s="1" t="s">
        <v>7903</v>
      </c>
      <c r="BG4250" s="1" t="s">
        <v>275</v>
      </c>
      <c r="BH4250" s="1" t="s">
        <v>7699</v>
      </c>
      <c r="BI4250" s="1" t="s">
        <v>2354</v>
      </c>
      <c r="BJ4250" s="1" t="s">
        <v>10564</v>
      </c>
      <c r="BK4250" s="1" t="s">
        <v>6231</v>
      </c>
      <c r="BL4250" s="1" t="s">
        <v>11577</v>
      </c>
      <c r="BM4250" s="1" t="s">
        <v>4466</v>
      </c>
      <c r="BN4250" s="1" t="s">
        <v>8987</v>
      </c>
      <c r="BO4250" s="1" t="s">
        <v>194</v>
      </c>
      <c r="BP4250" s="1" t="s">
        <v>7558</v>
      </c>
      <c r="BQ4250" s="1" t="s">
        <v>6423</v>
      </c>
      <c r="BR4250" s="1" t="s">
        <v>12599</v>
      </c>
      <c r="BS4250" s="1" t="s">
        <v>90</v>
      </c>
      <c r="BT4250" s="1" t="s">
        <v>9993</v>
      </c>
    </row>
    <row r="4251" spans="1:72" ht="13.5" customHeight="1">
      <c r="A4251" s="4" t="str">
        <f t="shared" ref="A4251:A4282" si="130">HYPERLINK("http://kyu.snu.ac.kr/sdhj/index.jsp?type=hj/GK14658_00IH_0001_0155.jpg","1702_각남면_0155")</f>
        <v>1702_각남면_0155</v>
      </c>
      <c r="B4251" s="1">
        <v>1702</v>
      </c>
      <c r="C4251" s="1" t="s">
        <v>12741</v>
      </c>
      <c r="D4251" s="1" t="s">
        <v>12742</v>
      </c>
      <c r="E4251" s="1">
        <v>4250</v>
      </c>
      <c r="F4251" s="1">
        <v>16</v>
      </c>
      <c r="G4251" s="1" t="s">
        <v>15749</v>
      </c>
      <c r="H4251" s="1" t="s">
        <v>7066</v>
      </c>
      <c r="I4251" s="1">
        <v>4</v>
      </c>
      <c r="L4251" s="1">
        <v>1</v>
      </c>
      <c r="M4251" s="1" t="s">
        <v>6433</v>
      </c>
      <c r="N4251" s="1" t="s">
        <v>7175</v>
      </c>
      <c r="S4251" s="1" t="s">
        <v>49</v>
      </c>
      <c r="T4251" s="1" t="s">
        <v>2878</v>
      </c>
      <c r="W4251" s="1" t="s">
        <v>166</v>
      </c>
      <c r="X4251" s="1" t="s">
        <v>7754</v>
      </c>
      <c r="Y4251" s="1" t="s">
        <v>88</v>
      </c>
      <c r="Z4251" s="1" t="s">
        <v>7814</v>
      </c>
      <c r="AC4251" s="1">
        <v>55</v>
      </c>
      <c r="AD4251" s="1" t="s">
        <v>559</v>
      </c>
      <c r="AE4251" s="1" t="s">
        <v>9806</v>
      </c>
      <c r="AJ4251" s="1" t="s">
        <v>17</v>
      </c>
      <c r="AK4251" s="1" t="s">
        <v>9936</v>
      </c>
      <c r="AL4251" s="1" t="s">
        <v>97</v>
      </c>
      <c r="AM4251" s="1" t="s">
        <v>9880</v>
      </c>
      <c r="AT4251" s="1" t="s">
        <v>194</v>
      </c>
      <c r="AU4251" s="1" t="s">
        <v>7558</v>
      </c>
      <c r="AV4251" s="1" t="s">
        <v>6387</v>
      </c>
      <c r="AW4251" s="1" t="s">
        <v>7802</v>
      </c>
      <c r="BG4251" s="1" t="s">
        <v>95</v>
      </c>
      <c r="BH4251" s="1" t="s">
        <v>10190</v>
      </c>
      <c r="BI4251" s="1" t="s">
        <v>15820</v>
      </c>
      <c r="BJ4251" s="1" t="s">
        <v>13542</v>
      </c>
      <c r="BK4251" s="1" t="s">
        <v>95</v>
      </c>
      <c r="BL4251" s="1" t="s">
        <v>10190</v>
      </c>
      <c r="BM4251" s="1" t="s">
        <v>6434</v>
      </c>
      <c r="BN4251" s="1" t="s">
        <v>11948</v>
      </c>
      <c r="BO4251" s="1" t="s">
        <v>343</v>
      </c>
      <c r="BP4251" s="1" t="s">
        <v>11039</v>
      </c>
      <c r="BQ4251" s="1" t="s">
        <v>6389</v>
      </c>
      <c r="BR4251" s="1" t="s">
        <v>12595</v>
      </c>
      <c r="BS4251" s="1" t="s">
        <v>149</v>
      </c>
      <c r="BT4251" s="1" t="s">
        <v>9962</v>
      </c>
    </row>
    <row r="4252" spans="1:72" ht="13.5" customHeight="1">
      <c r="A4252" s="4" t="str">
        <f t="shared" si="130"/>
        <v>1702_각남면_0155</v>
      </c>
      <c r="B4252" s="1">
        <v>1702</v>
      </c>
      <c r="C4252" s="1" t="s">
        <v>12741</v>
      </c>
      <c r="D4252" s="1" t="s">
        <v>12742</v>
      </c>
      <c r="E4252" s="1">
        <v>4251</v>
      </c>
      <c r="F4252" s="1">
        <v>16</v>
      </c>
      <c r="G4252" s="1" t="s">
        <v>15749</v>
      </c>
      <c r="H4252" s="1" t="s">
        <v>7066</v>
      </c>
      <c r="I4252" s="1">
        <v>4</v>
      </c>
      <c r="L4252" s="1">
        <v>1</v>
      </c>
      <c r="M4252" s="1" t="s">
        <v>6433</v>
      </c>
      <c r="N4252" s="1" t="s">
        <v>7175</v>
      </c>
      <c r="S4252" s="1" t="s">
        <v>68</v>
      </c>
      <c r="T4252" s="1" t="s">
        <v>7222</v>
      </c>
      <c r="U4252" s="1" t="s">
        <v>264</v>
      </c>
      <c r="V4252" s="1" t="s">
        <v>7323</v>
      </c>
      <c r="Y4252" s="1" t="s">
        <v>6020</v>
      </c>
      <c r="Z4252" s="1" t="s">
        <v>9478</v>
      </c>
      <c r="AC4252" s="1">
        <v>39</v>
      </c>
      <c r="AD4252" s="1" t="s">
        <v>803</v>
      </c>
      <c r="AE4252" s="1" t="s">
        <v>9815</v>
      </c>
    </row>
    <row r="4253" spans="1:72" ht="13.5" customHeight="1">
      <c r="A4253" s="4" t="str">
        <f t="shared" si="130"/>
        <v>1702_각남면_0155</v>
      </c>
      <c r="B4253" s="1">
        <v>1702</v>
      </c>
      <c r="C4253" s="1" t="s">
        <v>12741</v>
      </c>
      <c r="D4253" s="1" t="s">
        <v>12742</v>
      </c>
      <c r="E4253" s="1">
        <v>4252</v>
      </c>
      <c r="F4253" s="1">
        <v>16</v>
      </c>
      <c r="G4253" s="1" t="s">
        <v>15749</v>
      </c>
      <c r="H4253" s="1" t="s">
        <v>7066</v>
      </c>
      <c r="I4253" s="1">
        <v>4</v>
      </c>
      <c r="L4253" s="1">
        <v>1</v>
      </c>
      <c r="M4253" s="1" t="s">
        <v>6433</v>
      </c>
      <c r="N4253" s="1" t="s">
        <v>7175</v>
      </c>
      <c r="S4253" s="1" t="s">
        <v>117</v>
      </c>
      <c r="T4253" s="1" t="s">
        <v>7223</v>
      </c>
      <c r="W4253" s="1" t="s">
        <v>148</v>
      </c>
      <c r="X4253" s="1" t="s">
        <v>11263</v>
      </c>
      <c r="Y4253" s="1" t="s">
        <v>88</v>
      </c>
      <c r="Z4253" s="1" t="s">
        <v>7814</v>
      </c>
      <c r="AC4253" s="1">
        <v>25</v>
      </c>
      <c r="AD4253" s="1" t="s">
        <v>125</v>
      </c>
      <c r="AE4253" s="1" t="s">
        <v>9771</v>
      </c>
      <c r="AF4253" s="1" t="s">
        <v>100</v>
      </c>
      <c r="AG4253" s="1" t="s">
        <v>9819</v>
      </c>
    </row>
    <row r="4254" spans="1:72" ht="13.5" customHeight="1">
      <c r="A4254" s="4" t="str">
        <f t="shared" si="130"/>
        <v>1702_각남면_0155</v>
      </c>
      <c r="B4254" s="1">
        <v>1702</v>
      </c>
      <c r="C4254" s="1" t="s">
        <v>12741</v>
      </c>
      <c r="D4254" s="1" t="s">
        <v>12742</v>
      </c>
      <c r="E4254" s="1">
        <v>4253</v>
      </c>
      <c r="F4254" s="1">
        <v>16</v>
      </c>
      <c r="G4254" s="1" t="s">
        <v>15749</v>
      </c>
      <c r="H4254" s="1" t="s">
        <v>7066</v>
      </c>
      <c r="I4254" s="1">
        <v>4</v>
      </c>
      <c r="L4254" s="1">
        <v>1</v>
      </c>
      <c r="M4254" s="1" t="s">
        <v>6433</v>
      </c>
      <c r="N4254" s="1" t="s">
        <v>7175</v>
      </c>
      <c r="S4254" s="1" t="s">
        <v>64</v>
      </c>
      <c r="T4254" s="1" t="s">
        <v>7221</v>
      </c>
      <c r="Y4254" s="1" t="s">
        <v>6001</v>
      </c>
      <c r="Z4254" s="1" t="s">
        <v>8140</v>
      </c>
      <c r="AF4254" s="1" t="s">
        <v>599</v>
      </c>
      <c r="AG4254" s="1" t="s">
        <v>9829</v>
      </c>
    </row>
    <row r="4255" spans="1:72" ht="13.5" customHeight="1">
      <c r="A4255" s="4" t="str">
        <f t="shared" si="130"/>
        <v>1702_각남면_0155</v>
      </c>
      <c r="B4255" s="1">
        <v>1702</v>
      </c>
      <c r="C4255" s="1" t="s">
        <v>12741</v>
      </c>
      <c r="D4255" s="1" t="s">
        <v>12742</v>
      </c>
      <c r="E4255" s="1">
        <v>4254</v>
      </c>
      <c r="F4255" s="1">
        <v>16</v>
      </c>
      <c r="G4255" s="1" t="s">
        <v>15749</v>
      </c>
      <c r="H4255" s="1" t="s">
        <v>7066</v>
      </c>
      <c r="I4255" s="1">
        <v>4</v>
      </c>
      <c r="L4255" s="1">
        <v>1</v>
      </c>
      <c r="M4255" s="1" t="s">
        <v>6433</v>
      </c>
      <c r="N4255" s="1" t="s">
        <v>7175</v>
      </c>
      <c r="S4255" s="1" t="s">
        <v>309</v>
      </c>
      <c r="T4255" s="1" t="s">
        <v>7229</v>
      </c>
      <c r="W4255" s="1" t="s">
        <v>148</v>
      </c>
      <c r="X4255" s="1" t="s">
        <v>11263</v>
      </c>
      <c r="Y4255" s="1" t="s">
        <v>88</v>
      </c>
      <c r="Z4255" s="1" t="s">
        <v>7814</v>
      </c>
      <c r="AC4255" s="1">
        <v>25</v>
      </c>
      <c r="AD4255" s="1" t="s">
        <v>125</v>
      </c>
      <c r="AE4255" s="1" t="s">
        <v>9771</v>
      </c>
      <c r="AJ4255" s="1" t="s">
        <v>17</v>
      </c>
      <c r="AK4255" s="1" t="s">
        <v>9936</v>
      </c>
      <c r="AL4255" s="1" t="s">
        <v>2785</v>
      </c>
      <c r="AM4255" s="1" t="s">
        <v>10017</v>
      </c>
    </row>
    <row r="4256" spans="1:72" ht="13.5" customHeight="1">
      <c r="A4256" s="4" t="str">
        <f t="shared" si="130"/>
        <v>1702_각남면_0155</v>
      </c>
      <c r="B4256" s="1">
        <v>1702</v>
      </c>
      <c r="C4256" s="1" t="s">
        <v>12741</v>
      </c>
      <c r="D4256" s="1" t="s">
        <v>12742</v>
      </c>
      <c r="E4256" s="1">
        <v>4255</v>
      </c>
      <c r="F4256" s="1">
        <v>16</v>
      </c>
      <c r="G4256" s="1" t="s">
        <v>15749</v>
      </c>
      <c r="H4256" s="1" t="s">
        <v>7066</v>
      </c>
      <c r="I4256" s="1">
        <v>4</v>
      </c>
      <c r="L4256" s="1">
        <v>2</v>
      </c>
      <c r="M4256" s="1" t="s">
        <v>14482</v>
      </c>
      <c r="N4256" s="1" t="s">
        <v>14483</v>
      </c>
      <c r="T4256" s="1" t="s">
        <v>14194</v>
      </c>
      <c r="U4256" s="1" t="s">
        <v>3607</v>
      </c>
      <c r="V4256" s="1" t="s">
        <v>7524</v>
      </c>
      <c r="W4256" s="1" t="s">
        <v>656</v>
      </c>
      <c r="X4256" s="1" t="s">
        <v>7770</v>
      </c>
      <c r="Y4256" s="1" t="s">
        <v>6435</v>
      </c>
      <c r="Z4256" s="1" t="s">
        <v>9598</v>
      </c>
      <c r="AC4256" s="1">
        <v>48</v>
      </c>
      <c r="AD4256" s="1" t="s">
        <v>664</v>
      </c>
      <c r="AE4256" s="1" t="s">
        <v>9811</v>
      </c>
      <c r="AJ4256" s="1" t="s">
        <v>17</v>
      </c>
      <c r="AK4256" s="1" t="s">
        <v>9936</v>
      </c>
      <c r="AL4256" s="1" t="s">
        <v>97</v>
      </c>
      <c r="AM4256" s="1" t="s">
        <v>9880</v>
      </c>
      <c r="AT4256" s="1" t="s">
        <v>247</v>
      </c>
      <c r="AU4256" s="1" t="s">
        <v>7367</v>
      </c>
      <c r="AV4256" s="1" t="s">
        <v>6436</v>
      </c>
      <c r="AW4256" s="1" t="s">
        <v>10854</v>
      </c>
      <c r="BG4256" s="1" t="s">
        <v>46</v>
      </c>
      <c r="BH4256" s="1" t="s">
        <v>7417</v>
      </c>
      <c r="BI4256" s="1" t="s">
        <v>1142</v>
      </c>
      <c r="BJ4256" s="1" t="s">
        <v>10346</v>
      </c>
      <c r="BK4256" s="1" t="s">
        <v>6231</v>
      </c>
      <c r="BL4256" s="1" t="s">
        <v>11577</v>
      </c>
      <c r="BM4256" s="1" t="s">
        <v>4466</v>
      </c>
      <c r="BN4256" s="1" t="s">
        <v>8987</v>
      </c>
      <c r="BO4256" s="1" t="s">
        <v>6437</v>
      </c>
      <c r="BP4256" s="1" t="s">
        <v>12019</v>
      </c>
      <c r="BQ4256" s="1" t="s">
        <v>1812</v>
      </c>
      <c r="BR4256" s="1" t="s">
        <v>13794</v>
      </c>
      <c r="BS4256" s="1" t="s">
        <v>79</v>
      </c>
      <c r="BT4256" s="1" t="s">
        <v>14129</v>
      </c>
    </row>
    <row r="4257" spans="1:73" ht="13.5" customHeight="1">
      <c r="A4257" s="4" t="str">
        <f t="shared" si="130"/>
        <v>1702_각남면_0155</v>
      </c>
      <c r="B4257" s="1">
        <v>1702</v>
      </c>
      <c r="C4257" s="1" t="s">
        <v>12741</v>
      </c>
      <c r="D4257" s="1" t="s">
        <v>12742</v>
      </c>
      <c r="E4257" s="1">
        <v>4256</v>
      </c>
      <c r="F4257" s="1">
        <v>16</v>
      </c>
      <c r="G4257" s="1" t="s">
        <v>15749</v>
      </c>
      <c r="H4257" s="1" t="s">
        <v>7066</v>
      </c>
      <c r="I4257" s="1">
        <v>4</v>
      </c>
      <c r="L4257" s="1">
        <v>2</v>
      </c>
      <c r="M4257" s="1" t="s">
        <v>14482</v>
      </c>
      <c r="N4257" s="1" t="s">
        <v>14483</v>
      </c>
      <c r="S4257" s="1" t="s">
        <v>49</v>
      </c>
      <c r="T4257" s="1" t="s">
        <v>2878</v>
      </c>
      <c r="W4257" s="1" t="s">
        <v>76</v>
      </c>
      <c r="X4257" s="1" t="s">
        <v>12974</v>
      </c>
      <c r="Y4257" s="1" t="s">
        <v>88</v>
      </c>
      <c r="Z4257" s="1" t="s">
        <v>7814</v>
      </c>
      <c r="AC4257" s="1">
        <v>44</v>
      </c>
      <c r="AD4257" s="1" t="s">
        <v>1106</v>
      </c>
      <c r="AE4257" s="1" t="s">
        <v>9816</v>
      </c>
      <c r="AJ4257" s="1" t="s">
        <v>17</v>
      </c>
      <c r="AK4257" s="1" t="s">
        <v>9936</v>
      </c>
      <c r="AL4257" s="1" t="s">
        <v>79</v>
      </c>
      <c r="AM4257" s="1" t="s">
        <v>13206</v>
      </c>
      <c r="AT4257" s="1" t="s">
        <v>1651</v>
      </c>
      <c r="AU4257" s="1" t="s">
        <v>10200</v>
      </c>
      <c r="AV4257" s="1" t="s">
        <v>4931</v>
      </c>
      <c r="AW4257" s="1" t="s">
        <v>9141</v>
      </c>
      <c r="BG4257" s="1" t="s">
        <v>553</v>
      </c>
      <c r="BH4257" s="1" t="s">
        <v>7549</v>
      </c>
      <c r="BI4257" s="1" t="s">
        <v>4753</v>
      </c>
      <c r="BJ4257" s="1" t="s">
        <v>10690</v>
      </c>
      <c r="BK4257" s="1" t="s">
        <v>363</v>
      </c>
      <c r="BL4257" s="1" t="s">
        <v>7491</v>
      </c>
      <c r="BM4257" s="1" t="s">
        <v>3095</v>
      </c>
      <c r="BN4257" s="1" t="s">
        <v>10858</v>
      </c>
      <c r="BO4257" s="1" t="s">
        <v>189</v>
      </c>
      <c r="BP4257" s="1" t="s">
        <v>7414</v>
      </c>
      <c r="BQ4257" s="1" t="s">
        <v>15599</v>
      </c>
      <c r="BR4257" s="1" t="s">
        <v>12600</v>
      </c>
      <c r="BS4257" s="1" t="s">
        <v>86</v>
      </c>
      <c r="BT4257" s="1" t="s">
        <v>9892</v>
      </c>
    </row>
    <row r="4258" spans="1:73" ht="13.5" customHeight="1">
      <c r="A4258" s="4" t="str">
        <f t="shared" si="130"/>
        <v>1702_각남면_0155</v>
      </c>
      <c r="B4258" s="1">
        <v>1702</v>
      </c>
      <c r="C4258" s="1" t="s">
        <v>12741</v>
      </c>
      <c r="D4258" s="1" t="s">
        <v>12742</v>
      </c>
      <c r="E4258" s="1">
        <v>4257</v>
      </c>
      <c r="F4258" s="1">
        <v>16</v>
      </c>
      <c r="G4258" s="1" t="s">
        <v>15749</v>
      </c>
      <c r="H4258" s="1" t="s">
        <v>7066</v>
      </c>
      <c r="I4258" s="1">
        <v>4</v>
      </c>
      <c r="L4258" s="1">
        <v>2</v>
      </c>
      <c r="M4258" s="1" t="s">
        <v>14482</v>
      </c>
      <c r="N4258" s="1" t="s">
        <v>14483</v>
      </c>
      <c r="S4258" s="1" t="s">
        <v>68</v>
      </c>
      <c r="T4258" s="1" t="s">
        <v>7222</v>
      </c>
      <c r="U4258" s="1" t="s">
        <v>1153</v>
      </c>
      <c r="V4258" s="1" t="s">
        <v>7383</v>
      </c>
      <c r="Y4258" s="1" t="s">
        <v>852</v>
      </c>
      <c r="Z4258" s="1" t="s">
        <v>7989</v>
      </c>
      <c r="AC4258" s="1">
        <v>17</v>
      </c>
      <c r="AD4258" s="1" t="s">
        <v>312</v>
      </c>
      <c r="AE4258" s="1" t="s">
        <v>7338</v>
      </c>
    </row>
    <row r="4259" spans="1:73" ht="13.5" customHeight="1">
      <c r="A4259" s="4" t="str">
        <f t="shared" si="130"/>
        <v>1702_각남면_0155</v>
      </c>
      <c r="B4259" s="1">
        <v>1702</v>
      </c>
      <c r="C4259" s="1" t="s">
        <v>12741</v>
      </c>
      <c r="D4259" s="1" t="s">
        <v>12742</v>
      </c>
      <c r="E4259" s="1">
        <v>4258</v>
      </c>
      <c r="F4259" s="1">
        <v>16</v>
      </c>
      <c r="G4259" s="1" t="s">
        <v>15749</v>
      </c>
      <c r="H4259" s="1" t="s">
        <v>7066</v>
      </c>
      <c r="I4259" s="1">
        <v>4</v>
      </c>
      <c r="L4259" s="1">
        <v>2</v>
      </c>
      <c r="M4259" s="1" t="s">
        <v>14482</v>
      </c>
      <c r="N4259" s="1" t="s">
        <v>14483</v>
      </c>
      <c r="S4259" s="1" t="s">
        <v>64</v>
      </c>
      <c r="T4259" s="1" t="s">
        <v>7221</v>
      </c>
      <c r="Y4259" s="1" t="s">
        <v>88</v>
      </c>
      <c r="Z4259" s="1" t="s">
        <v>7814</v>
      </c>
      <c r="AC4259" s="1">
        <v>9</v>
      </c>
      <c r="AD4259" s="1" t="s">
        <v>408</v>
      </c>
      <c r="AE4259" s="1" t="s">
        <v>9800</v>
      </c>
    </row>
    <row r="4260" spans="1:73" ht="13.5" customHeight="1">
      <c r="A4260" s="4" t="str">
        <f t="shared" si="130"/>
        <v>1702_각남면_0155</v>
      </c>
      <c r="B4260" s="1">
        <v>1702</v>
      </c>
      <c r="C4260" s="1" t="s">
        <v>12741</v>
      </c>
      <c r="D4260" s="1" t="s">
        <v>12742</v>
      </c>
      <c r="E4260" s="1">
        <v>4259</v>
      </c>
      <c r="F4260" s="1">
        <v>16</v>
      </c>
      <c r="G4260" s="1" t="s">
        <v>15749</v>
      </c>
      <c r="H4260" s="1" t="s">
        <v>7066</v>
      </c>
      <c r="I4260" s="1">
        <v>4</v>
      </c>
      <c r="L4260" s="1">
        <v>3</v>
      </c>
      <c r="M4260" s="1" t="s">
        <v>14750</v>
      </c>
      <c r="N4260" s="1" t="s">
        <v>14751</v>
      </c>
      <c r="T4260" s="1" t="s">
        <v>14194</v>
      </c>
      <c r="U4260" s="1" t="s">
        <v>1429</v>
      </c>
      <c r="V4260" s="1" t="s">
        <v>7403</v>
      </c>
      <c r="W4260" s="1" t="s">
        <v>1076</v>
      </c>
      <c r="X4260" s="1" t="s">
        <v>12983</v>
      </c>
      <c r="Y4260" s="1" t="s">
        <v>4985</v>
      </c>
      <c r="Z4260" s="1" t="s">
        <v>9599</v>
      </c>
      <c r="AC4260" s="1">
        <v>28</v>
      </c>
      <c r="AD4260" s="1" t="s">
        <v>650</v>
      </c>
      <c r="AE4260" s="1" t="s">
        <v>9810</v>
      </c>
      <c r="AJ4260" s="1" t="s">
        <v>17</v>
      </c>
      <c r="AK4260" s="1" t="s">
        <v>9936</v>
      </c>
      <c r="AL4260" s="1" t="s">
        <v>2301</v>
      </c>
      <c r="AM4260" s="1" t="s">
        <v>10013</v>
      </c>
      <c r="AT4260" s="1" t="s">
        <v>42</v>
      </c>
      <c r="AU4260" s="1" t="s">
        <v>7418</v>
      </c>
      <c r="AV4260" s="1" t="s">
        <v>364</v>
      </c>
      <c r="AW4260" s="1" t="s">
        <v>9546</v>
      </c>
      <c r="BG4260" s="1" t="s">
        <v>46</v>
      </c>
      <c r="BH4260" s="1" t="s">
        <v>7417</v>
      </c>
      <c r="BI4260" s="1" t="s">
        <v>5671</v>
      </c>
      <c r="BJ4260" s="1" t="s">
        <v>9382</v>
      </c>
      <c r="BK4260" s="1" t="s">
        <v>46</v>
      </c>
      <c r="BL4260" s="1" t="s">
        <v>7417</v>
      </c>
      <c r="BM4260" s="1" t="s">
        <v>570</v>
      </c>
      <c r="BN4260" s="1" t="s">
        <v>13448</v>
      </c>
      <c r="BO4260" s="1" t="s">
        <v>46</v>
      </c>
      <c r="BP4260" s="1" t="s">
        <v>7417</v>
      </c>
      <c r="BQ4260" s="1" t="s">
        <v>6438</v>
      </c>
      <c r="BR4260" s="1" t="s">
        <v>13928</v>
      </c>
      <c r="BS4260" s="1" t="s">
        <v>149</v>
      </c>
      <c r="BT4260" s="1" t="s">
        <v>9962</v>
      </c>
    </row>
    <row r="4261" spans="1:73" ht="13.5" customHeight="1">
      <c r="A4261" s="4" t="str">
        <f t="shared" si="130"/>
        <v>1702_각남면_0155</v>
      </c>
      <c r="B4261" s="1">
        <v>1702</v>
      </c>
      <c r="C4261" s="1" t="s">
        <v>12741</v>
      </c>
      <c r="D4261" s="1" t="s">
        <v>12742</v>
      </c>
      <c r="E4261" s="1">
        <v>4260</v>
      </c>
      <c r="F4261" s="1">
        <v>16</v>
      </c>
      <c r="G4261" s="1" t="s">
        <v>15749</v>
      </c>
      <c r="H4261" s="1" t="s">
        <v>7066</v>
      </c>
      <c r="I4261" s="1">
        <v>4</v>
      </c>
      <c r="L4261" s="1">
        <v>3</v>
      </c>
      <c r="M4261" s="1" t="s">
        <v>14750</v>
      </c>
      <c r="N4261" s="1" t="s">
        <v>14751</v>
      </c>
      <c r="S4261" s="1" t="s">
        <v>49</v>
      </c>
      <c r="T4261" s="1" t="s">
        <v>2878</v>
      </c>
      <c r="W4261" s="1" t="s">
        <v>148</v>
      </c>
      <c r="X4261" s="1" t="s">
        <v>11263</v>
      </c>
      <c r="Y4261" s="1" t="s">
        <v>88</v>
      </c>
      <c r="Z4261" s="1" t="s">
        <v>7814</v>
      </c>
      <c r="AC4261" s="1">
        <v>36</v>
      </c>
      <c r="AD4261" s="1" t="s">
        <v>289</v>
      </c>
      <c r="AE4261" s="1" t="s">
        <v>9790</v>
      </c>
      <c r="AJ4261" s="1" t="s">
        <v>17</v>
      </c>
      <c r="AK4261" s="1" t="s">
        <v>9936</v>
      </c>
      <c r="AL4261" s="1" t="s">
        <v>149</v>
      </c>
      <c r="AM4261" s="1" t="s">
        <v>9962</v>
      </c>
      <c r="AT4261" s="1" t="s">
        <v>46</v>
      </c>
      <c r="AU4261" s="1" t="s">
        <v>7417</v>
      </c>
      <c r="AV4261" s="1" t="s">
        <v>1824</v>
      </c>
      <c r="AW4261" s="1" t="s">
        <v>8264</v>
      </c>
      <c r="BG4261" s="1" t="s">
        <v>46</v>
      </c>
      <c r="BH4261" s="1" t="s">
        <v>7417</v>
      </c>
      <c r="BI4261" s="1" t="s">
        <v>1341</v>
      </c>
      <c r="BJ4261" s="1" t="s">
        <v>8110</v>
      </c>
      <c r="BK4261" s="1" t="s">
        <v>189</v>
      </c>
      <c r="BL4261" s="1" t="s">
        <v>7414</v>
      </c>
      <c r="BM4261" s="1" t="s">
        <v>81</v>
      </c>
      <c r="BN4261" s="1" t="s">
        <v>8161</v>
      </c>
      <c r="BO4261" s="1" t="s">
        <v>82</v>
      </c>
      <c r="BP4261" s="1" t="s">
        <v>10261</v>
      </c>
      <c r="BQ4261" s="1" t="s">
        <v>6439</v>
      </c>
      <c r="BR4261" s="1" t="s">
        <v>14123</v>
      </c>
      <c r="BS4261" s="1" t="s">
        <v>700</v>
      </c>
      <c r="BT4261" s="1" t="s">
        <v>10044</v>
      </c>
    </row>
    <row r="4262" spans="1:73" ht="13.5" customHeight="1">
      <c r="A4262" s="4" t="str">
        <f t="shared" si="130"/>
        <v>1702_각남면_0155</v>
      </c>
      <c r="B4262" s="1">
        <v>1702</v>
      </c>
      <c r="C4262" s="1" t="s">
        <v>12741</v>
      </c>
      <c r="D4262" s="1" t="s">
        <v>12742</v>
      </c>
      <c r="E4262" s="1">
        <v>4261</v>
      </c>
      <c r="F4262" s="1">
        <v>16</v>
      </c>
      <c r="G4262" s="1" t="s">
        <v>15749</v>
      </c>
      <c r="H4262" s="1" t="s">
        <v>7066</v>
      </c>
      <c r="I4262" s="1">
        <v>4</v>
      </c>
      <c r="L4262" s="1">
        <v>3</v>
      </c>
      <c r="M4262" s="1" t="s">
        <v>14750</v>
      </c>
      <c r="N4262" s="1" t="s">
        <v>14751</v>
      </c>
      <c r="S4262" s="1" t="s">
        <v>64</v>
      </c>
      <c r="T4262" s="1" t="s">
        <v>7221</v>
      </c>
      <c r="Y4262" s="1" t="s">
        <v>3878</v>
      </c>
      <c r="Z4262" s="1" t="s">
        <v>9143</v>
      </c>
      <c r="AC4262" s="1">
        <v>8</v>
      </c>
      <c r="AD4262" s="1" t="s">
        <v>184</v>
      </c>
      <c r="AE4262" s="1" t="s">
        <v>9781</v>
      </c>
    </row>
    <row r="4263" spans="1:73" ht="13.5" customHeight="1">
      <c r="A4263" s="4" t="str">
        <f t="shared" si="130"/>
        <v>1702_각남면_0155</v>
      </c>
      <c r="B4263" s="1">
        <v>1702</v>
      </c>
      <c r="C4263" s="1" t="s">
        <v>12741</v>
      </c>
      <c r="D4263" s="1" t="s">
        <v>12742</v>
      </c>
      <c r="E4263" s="1">
        <v>4262</v>
      </c>
      <c r="F4263" s="1">
        <v>16</v>
      </c>
      <c r="G4263" s="1" t="s">
        <v>15749</v>
      </c>
      <c r="H4263" s="1" t="s">
        <v>7066</v>
      </c>
      <c r="I4263" s="1">
        <v>4</v>
      </c>
      <c r="L4263" s="1">
        <v>3</v>
      </c>
      <c r="M4263" s="1" t="s">
        <v>14750</v>
      </c>
      <c r="N4263" s="1" t="s">
        <v>14751</v>
      </c>
      <c r="S4263" s="1" t="s">
        <v>367</v>
      </c>
      <c r="T4263" s="1" t="s">
        <v>12826</v>
      </c>
      <c r="Y4263" s="1" t="s">
        <v>364</v>
      </c>
      <c r="Z4263" s="1" t="s">
        <v>9546</v>
      </c>
      <c r="AC4263" s="1">
        <v>67</v>
      </c>
      <c r="AD4263" s="1" t="s">
        <v>74</v>
      </c>
      <c r="AE4263" s="1" t="s">
        <v>9766</v>
      </c>
    </row>
    <row r="4264" spans="1:73" ht="13.5" customHeight="1">
      <c r="A4264" s="4" t="str">
        <f t="shared" si="130"/>
        <v>1702_각남면_0155</v>
      </c>
      <c r="B4264" s="1">
        <v>1702</v>
      </c>
      <c r="C4264" s="1" t="s">
        <v>12741</v>
      </c>
      <c r="D4264" s="1" t="s">
        <v>12742</v>
      </c>
      <c r="E4264" s="1">
        <v>4263</v>
      </c>
      <c r="F4264" s="1">
        <v>16</v>
      </c>
      <c r="G4264" s="1" t="s">
        <v>15749</v>
      </c>
      <c r="H4264" s="1" t="s">
        <v>7066</v>
      </c>
      <c r="I4264" s="1">
        <v>4</v>
      </c>
      <c r="L4264" s="1">
        <v>3</v>
      </c>
      <c r="M4264" s="1" t="s">
        <v>14750</v>
      </c>
      <c r="N4264" s="1" t="s">
        <v>14751</v>
      </c>
      <c r="S4264" s="1" t="s">
        <v>6440</v>
      </c>
      <c r="T4264" s="1" t="s">
        <v>7294</v>
      </c>
      <c r="U4264" s="1" t="s">
        <v>50</v>
      </c>
      <c r="V4264" s="1" t="s">
        <v>7304</v>
      </c>
      <c r="Y4264" s="1" t="s">
        <v>6441</v>
      </c>
      <c r="Z4264" s="1" t="s">
        <v>9600</v>
      </c>
      <c r="AC4264" s="1">
        <v>56</v>
      </c>
      <c r="AD4264" s="1" t="s">
        <v>611</v>
      </c>
      <c r="AE4264" s="1" t="s">
        <v>9539</v>
      </c>
      <c r="AN4264" s="1" t="s">
        <v>5386</v>
      </c>
      <c r="AO4264" s="1" t="s">
        <v>10051</v>
      </c>
      <c r="AR4264" s="1" t="s">
        <v>6442</v>
      </c>
      <c r="AS4264" s="1" t="s">
        <v>15753</v>
      </c>
    </row>
    <row r="4265" spans="1:73" ht="13.5" customHeight="1">
      <c r="A4265" s="4" t="str">
        <f t="shared" si="130"/>
        <v>1702_각남면_0155</v>
      </c>
      <c r="B4265" s="1">
        <v>1702</v>
      </c>
      <c r="C4265" s="1" t="s">
        <v>12741</v>
      </c>
      <c r="D4265" s="1" t="s">
        <v>12742</v>
      </c>
      <c r="E4265" s="1">
        <v>4264</v>
      </c>
      <c r="F4265" s="1">
        <v>16</v>
      </c>
      <c r="G4265" s="1" t="s">
        <v>15749</v>
      </c>
      <c r="H4265" s="1" t="s">
        <v>7066</v>
      </c>
      <c r="I4265" s="1">
        <v>4</v>
      </c>
      <c r="L4265" s="1">
        <v>3</v>
      </c>
      <c r="M4265" s="1" t="s">
        <v>14750</v>
      </c>
      <c r="N4265" s="1" t="s">
        <v>14751</v>
      </c>
      <c r="S4265" s="1" t="s">
        <v>64</v>
      </c>
      <c r="T4265" s="1" t="s">
        <v>7221</v>
      </c>
      <c r="Y4265" s="1" t="s">
        <v>88</v>
      </c>
      <c r="Z4265" s="1" t="s">
        <v>7814</v>
      </c>
      <c r="AC4265" s="1">
        <v>2</v>
      </c>
      <c r="AD4265" s="1" t="s">
        <v>99</v>
      </c>
      <c r="AE4265" s="1" t="s">
        <v>9768</v>
      </c>
      <c r="AF4265" s="1" t="s">
        <v>100</v>
      </c>
      <c r="AG4265" s="1" t="s">
        <v>9819</v>
      </c>
    </row>
    <row r="4266" spans="1:73" ht="13.5" customHeight="1">
      <c r="A4266" s="4" t="str">
        <f t="shared" si="130"/>
        <v>1702_각남면_0155</v>
      </c>
      <c r="B4266" s="1">
        <v>1702</v>
      </c>
      <c r="C4266" s="1" t="s">
        <v>12741</v>
      </c>
      <c r="D4266" s="1" t="s">
        <v>12742</v>
      </c>
      <c r="E4266" s="1">
        <v>4265</v>
      </c>
      <c r="F4266" s="1">
        <v>16</v>
      </c>
      <c r="G4266" s="1" t="s">
        <v>15749</v>
      </c>
      <c r="H4266" s="1" t="s">
        <v>7066</v>
      </c>
      <c r="I4266" s="1">
        <v>4</v>
      </c>
      <c r="L4266" s="1">
        <v>4</v>
      </c>
      <c r="M4266" s="1" t="s">
        <v>15000</v>
      </c>
      <c r="N4266" s="1" t="s">
        <v>15001</v>
      </c>
      <c r="T4266" s="1" t="s">
        <v>14194</v>
      </c>
      <c r="U4266" s="1" t="s">
        <v>6443</v>
      </c>
      <c r="V4266" s="1" t="s">
        <v>7703</v>
      </c>
      <c r="W4266" s="1" t="s">
        <v>303</v>
      </c>
      <c r="X4266" s="1" t="s">
        <v>7757</v>
      </c>
      <c r="Y4266" s="1" t="s">
        <v>2237</v>
      </c>
      <c r="Z4266" s="1" t="s">
        <v>8356</v>
      </c>
      <c r="AC4266" s="1">
        <v>42</v>
      </c>
      <c r="AD4266" s="1" t="s">
        <v>266</v>
      </c>
      <c r="AE4266" s="1" t="s">
        <v>9788</v>
      </c>
      <c r="AJ4266" s="1" t="s">
        <v>17</v>
      </c>
      <c r="AK4266" s="1" t="s">
        <v>9936</v>
      </c>
      <c r="AL4266" s="1" t="s">
        <v>149</v>
      </c>
      <c r="AM4266" s="1" t="s">
        <v>9962</v>
      </c>
      <c r="AT4266" s="1" t="s">
        <v>207</v>
      </c>
      <c r="AU4266" s="1" t="s">
        <v>10187</v>
      </c>
      <c r="AV4266" s="1" t="s">
        <v>468</v>
      </c>
      <c r="AW4266" s="1" t="s">
        <v>7891</v>
      </c>
      <c r="BG4266" s="1" t="s">
        <v>275</v>
      </c>
      <c r="BH4266" s="1" t="s">
        <v>7699</v>
      </c>
      <c r="BI4266" s="1" t="s">
        <v>6444</v>
      </c>
      <c r="BJ4266" s="1" t="s">
        <v>11476</v>
      </c>
      <c r="BK4266" s="1" t="s">
        <v>6445</v>
      </c>
      <c r="BL4266" s="1" t="s">
        <v>11581</v>
      </c>
      <c r="BM4266" s="1" t="s">
        <v>6446</v>
      </c>
      <c r="BN4266" s="1" t="s">
        <v>11949</v>
      </c>
      <c r="BO4266" s="1" t="s">
        <v>862</v>
      </c>
      <c r="BP4266" s="1" t="s">
        <v>7578</v>
      </c>
      <c r="BQ4266" s="1" t="s">
        <v>15600</v>
      </c>
      <c r="BR4266" s="1" t="s">
        <v>12601</v>
      </c>
      <c r="BS4266" s="1" t="s">
        <v>3598</v>
      </c>
      <c r="BT4266" s="1" t="s">
        <v>8719</v>
      </c>
    </row>
    <row r="4267" spans="1:73" ht="13.5" customHeight="1">
      <c r="A4267" s="4" t="str">
        <f t="shared" si="130"/>
        <v>1702_각남면_0155</v>
      </c>
      <c r="B4267" s="1">
        <v>1702</v>
      </c>
      <c r="C4267" s="1" t="s">
        <v>12741</v>
      </c>
      <c r="D4267" s="1" t="s">
        <v>12742</v>
      </c>
      <c r="E4267" s="1">
        <v>4266</v>
      </c>
      <c r="F4267" s="1">
        <v>16</v>
      </c>
      <c r="G4267" s="1" t="s">
        <v>15749</v>
      </c>
      <c r="H4267" s="1" t="s">
        <v>7066</v>
      </c>
      <c r="I4267" s="1">
        <v>4</v>
      </c>
      <c r="L4267" s="1">
        <v>4</v>
      </c>
      <c r="M4267" s="1" t="s">
        <v>15000</v>
      </c>
      <c r="N4267" s="1" t="s">
        <v>15001</v>
      </c>
      <c r="S4267" s="1" t="s">
        <v>49</v>
      </c>
      <c r="T4267" s="1" t="s">
        <v>2878</v>
      </c>
      <c r="W4267" s="1" t="s">
        <v>656</v>
      </c>
      <c r="X4267" s="1" t="s">
        <v>7770</v>
      </c>
      <c r="Y4267" s="1" t="s">
        <v>88</v>
      </c>
      <c r="Z4267" s="1" t="s">
        <v>7814</v>
      </c>
      <c r="AC4267" s="1">
        <v>35</v>
      </c>
      <c r="AD4267" s="1" t="s">
        <v>135</v>
      </c>
      <c r="AE4267" s="1" t="s">
        <v>9773</v>
      </c>
      <c r="AJ4267" s="1" t="s">
        <v>17</v>
      </c>
      <c r="AK4267" s="1" t="s">
        <v>9936</v>
      </c>
      <c r="AL4267" s="1" t="s">
        <v>97</v>
      </c>
      <c r="AM4267" s="1" t="s">
        <v>9880</v>
      </c>
      <c r="AT4267" s="1" t="s">
        <v>187</v>
      </c>
      <c r="AU4267" s="1" t="s">
        <v>10063</v>
      </c>
      <c r="AV4267" s="1" t="s">
        <v>740</v>
      </c>
      <c r="AW4267" s="1" t="s">
        <v>7959</v>
      </c>
      <c r="BG4267" s="1" t="s">
        <v>297</v>
      </c>
      <c r="BH4267" s="1" t="s">
        <v>10188</v>
      </c>
      <c r="BI4267" s="1" t="s">
        <v>15334</v>
      </c>
      <c r="BJ4267" s="1" t="s">
        <v>10317</v>
      </c>
      <c r="BK4267" s="1" t="s">
        <v>6231</v>
      </c>
      <c r="BL4267" s="1" t="s">
        <v>11577</v>
      </c>
      <c r="BM4267" s="1" t="s">
        <v>4466</v>
      </c>
      <c r="BN4267" s="1" t="s">
        <v>8987</v>
      </c>
      <c r="BO4267" s="1" t="s">
        <v>189</v>
      </c>
      <c r="BP4267" s="1" t="s">
        <v>7414</v>
      </c>
      <c r="BQ4267" s="1" t="s">
        <v>2935</v>
      </c>
      <c r="BR4267" s="1" t="s">
        <v>12266</v>
      </c>
      <c r="BS4267" s="1" t="s">
        <v>79</v>
      </c>
      <c r="BT4267" s="1" t="s">
        <v>14129</v>
      </c>
    </row>
    <row r="4268" spans="1:73" ht="13.5" customHeight="1">
      <c r="A4268" s="4" t="str">
        <f t="shared" si="130"/>
        <v>1702_각남면_0155</v>
      </c>
      <c r="B4268" s="1">
        <v>1702</v>
      </c>
      <c r="C4268" s="1" t="s">
        <v>12741</v>
      </c>
      <c r="D4268" s="1" t="s">
        <v>12742</v>
      </c>
      <c r="E4268" s="1">
        <v>4267</v>
      </c>
      <c r="F4268" s="1">
        <v>16</v>
      </c>
      <c r="G4268" s="1" t="s">
        <v>15749</v>
      </c>
      <c r="H4268" s="1" t="s">
        <v>7066</v>
      </c>
      <c r="I4268" s="1">
        <v>4</v>
      </c>
      <c r="L4268" s="1">
        <v>4</v>
      </c>
      <c r="M4268" s="1" t="s">
        <v>15000</v>
      </c>
      <c r="N4268" s="1" t="s">
        <v>15001</v>
      </c>
      <c r="S4268" s="1" t="s">
        <v>929</v>
      </c>
      <c r="T4268" s="1" t="s">
        <v>7239</v>
      </c>
      <c r="W4268" s="1" t="s">
        <v>447</v>
      </c>
      <c r="X4268" s="1" t="s">
        <v>7762</v>
      </c>
      <c r="Y4268" s="1" t="s">
        <v>88</v>
      </c>
      <c r="Z4268" s="1" t="s">
        <v>7814</v>
      </c>
      <c r="AF4268" s="1" t="s">
        <v>368</v>
      </c>
      <c r="AG4268" s="1" t="s">
        <v>9826</v>
      </c>
    </row>
    <row r="4269" spans="1:73" ht="13.5" customHeight="1">
      <c r="A4269" s="4" t="str">
        <f t="shared" si="130"/>
        <v>1702_각남면_0155</v>
      </c>
      <c r="B4269" s="1">
        <v>1702</v>
      </c>
      <c r="C4269" s="1" t="s">
        <v>12741</v>
      </c>
      <c r="D4269" s="1" t="s">
        <v>12742</v>
      </c>
      <c r="E4269" s="1">
        <v>4268</v>
      </c>
      <c r="F4269" s="1">
        <v>16</v>
      </c>
      <c r="G4269" s="1" t="s">
        <v>15749</v>
      </c>
      <c r="H4269" s="1" t="s">
        <v>7066</v>
      </c>
      <c r="I4269" s="1">
        <v>4</v>
      </c>
      <c r="L4269" s="1">
        <v>4</v>
      </c>
      <c r="M4269" s="1" t="s">
        <v>15000</v>
      </c>
      <c r="N4269" s="1" t="s">
        <v>15001</v>
      </c>
      <c r="S4269" s="1" t="s">
        <v>68</v>
      </c>
      <c r="T4269" s="1" t="s">
        <v>7222</v>
      </c>
      <c r="U4269" s="1" t="s">
        <v>868</v>
      </c>
      <c r="V4269" s="1" t="s">
        <v>7360</v>
      </c>
      <c r="Y4269" s="1" t="s">
        <v>6447</v>
      </c>
      <c r="Z4269" s="1" t="s">
        <v>9601</v>
      </c>
      <c r="AC4269" s="1">
        <v>10</v>
      </c>
      <c r="AD4269" s="1" t="s">
        <v>72</v>
      </c>
      <c r="AE4269" s="1" t="s">
        <v>9765</v>
      </c>
      <c r="BU4269" s="1" t="s">
        <v>16139</v>
      </c>
    </row>
    <row r="4270" spans="1:73" ht="13.5" customHeight="1">
      <c r="A4270" s="4" t="str">
        <f t="shared" si="130"/>
        <v>1702_각남면_0155</v>
      </c>
      <c r="B4270" s="1">
        <v>1702</v>
      </c>
      <c r="C4270" s="1" t="s">
        <v>12741</v>
      </c>
      <c r="D4270" s="1" t="s">
        <v>12742</v>
      </c>
      <c r="E4270" s="1">
        <v>4269</v>
      </c>
      <c r="F4270" s="1">
        <v>16</v>
      </c>
      <c r="G4270" s="1" t="s">
        <v>15749</v>
      </c>
      <c r="H4270" s="1" t="s">
        <v>7066</v>
      </c>
      <c r="I4270" s="1">
        <v>4</v>
      </c>
      <c r="L4270" s="1">
        <v>4</v>
      </c>
      <c r="M4270" s="1" t="s">
        <v>15000</v>
      </c>
      <c r="N4270" s="1" t="s">
        <v>15001</v>
      </c>
      <c r="T4270" s="1" t="s">
        <v>15306</v>
      </c>
      <c r="U4270" s="1" t="s">
        <v>320</v>
      </c>
      <c r="V4270" s="1" t="s">
        <v>7378</v>
      </c>
      <c r="Y4270" s="1" t="s">
        <v>6448</v>
      </c>
      <c r="Z4270" s="1" t="s">
        <v>9602</v>
      </c>
      <c r="AC4270" s="1">
        <v>17</v>
      </c>
      <c r="AD4270" s="1" t="s">
        <v>312</v>
      </c>
      <c r="AE4270" s="1" t="s">
        <v>7338</v>
      </c>
    </row>
    <row r="4271" spans="1:73" ht="13.5" customHeight="1">
      <c r="A4271" s="4" t="str">
        <f t="shared" si="130"/>
        <v>1702_각남면_0155</v>
      </c>
      <c r="B4271" s="1">
        <v>1702</v>
      </c>
      <c r="C4271" s="1" t="s">
        <v>12741</v>
      </c>
      <c r="D4271" s="1" t="s">
        <v>12742</v>
      </c>
      <c r="E4271" s="1">
        <v>4270</v>
      </c>
      <c r="F4271" s="1">
        <v>16</v>
      </c>
      <c r="G4271" s="1" t="s">
        <v>15749</v>
      </c>
      <c r="H4271" s="1" t="s">
        <v>7066</v>
      </c>
      <c r="I4271" s="1">
        <v>4</v>
      </c>
      <c r="L4271" s="1">
        <v>4</v>
      </c>
      <c r="M4271" s="1" t="s">
        <v>15000</v>
      </c>
      <c r="N4271" s="1" t="s">
        <v>15001</v>
      </c>
      <c r="S4271" s="1" t="s">
        <v>64</v>
      </c>
      <c r="T4271" s="1" t="s">
        <v>7221</v>
      </c>
      <c r="Y4271" s="1" t="s">
        <v>65</v>
      </c>
      <c r="Z4271" s="1" t="s">
        <v>7810</v>
      </c>
      <c r="AC4271" s="1">
        <v>2</v>
      </c>
      <c r="AD4271" s="1" t="s">
        <v>99</v>
      </c>
      <c r="AE4271" s="1" t="s">
        <v>9768</v>
      </c>
      <c r="AF4271" s="1" t="s">
        <v>100</v>
      </c>
      <c r="AG4271" s="1" t="s">
        <v>9819</v>
      </c>
    </row>
    <row r="4272" spans="1:73" ht="13.5" customHeight="1">
      <c r="A4272" s="4" t="str">
        <f t="shared" si="130"/>
        <v>1702_각남면_0155</v>
      </c>
      <c r="B4272" s="1">
        <v>1702</v>
      </c>
      <c r="C4272" s="1" t="s">
        <v>12741</v>
      </c>
      <c r="D4272" s="1" t="s">
        <v>12742</v>
      </c>
      <c r="E4272" s="1">
        <v>4271</v>
      </c>
      <c r="F4272" s="1">
        <v>16</v>
      </c>
      <c r="G4272" s="1" t="s">
        <v>15749</v>
      </c>
      <c r="H4272" s="1" t="s">
        <v>7066</v>
      </c>
      <c r="I4272" s="1">
        <v>4</v>
      </c>
      <c r="L4272" s="1">
        <v>5</v>
      </c>
      <c r="M4272" s="1" t="s">
        <v>3536</v>
      </c>
      <c r="N4272" s="1" t="s">
        <v>9603</v>
      </c>
      <c r="T4272" s="1" t="s">
        <v>14194</v>
      </c>
      <c r="U4272" s="1" t="s">
        <v>6449</v>
      </c>
      <c r="V4272" s="1" t="s">
        <v>12918</v>
      </c>
      <c r="Y4272" s="1" t="s">
        <v>3536</v>
      </c>
      <c r="Z4272" s="1" t="s">
        <v>9603</v>
      </c>
      <c r="AC4272" s="1">
        <v>26</v>
      </c>
      <c r="AD4272" s="1" t="s">
        <v>140</v>
      </c>
      <c r="AE4272" s="1" t="s">
        <v>9774</v>
      </c>
      <c r="AJ4272" s="1" t="s">
        <v>17</v>
      </c>
      <c r="AK4272" s="1" t="s">
        <v>9936</v>
      </c>
      <c r="AL4272" s="1" t="s">
        <v>2301</v>
      </c>
      <c r="AM4272" s="1" t="s">
        <v>10013</v>
      </c>
      <c r="AT4272" s="1" t="s">
        <v>935</v>
      </c>
      <c r="AU4272" s="1" t="s">
        <v>13363</v>
      </c>
      <c r="AV4272" s="1" t="s">
        <v>549</v>
      </c>
      <c r="AW4272" s="1" t="s">
        <v>7912</v>
      </c>
      <c r="BG4272" s="1" t="s">
        <v>46</v>
      </c>
      <c r="BH4272" s="1" t="s">
        <v>7417</v>
      </c>
      <c r="BI4272" s="1" t="s">
        <v>570</v>
      </c>
      <c r="BJ4272" s="1" t="s">
        <v>13448</v>
      </c>
      <c r="BK4272" s="1" t="s">
        <v>46</v>
      </c>
      <c r="BL4272" s="1" t="s">
        <v>7417</v>
      </c>
      <c r="BM4272" s="1" t="s">
        <v>6343</v>
      </c>
      <c r="BN4272" s="1" t="s">
        <v>11941</v>
      </c>
      <c r="BO4272" s="1" t="s">
        <v>194</v>
      </c>
      <c r="BP4272" s="1" t="s">
        <v>7558</v>
      </c>
      <c r="BQ4272" s="1" t="s">
        <v>6450</v>
      </c>
      <c r="BR4272" s="1" t="s">
        <v>12602</v>
      </c>
      <c r="BS4272" s="1" t="s">
        <v>97</v>
      </c>
      <c r="BT4272" s="1" t="s">
        <v>9880</v>
      </c>
    </row>
    <row r="4273" spans="1:72" ht="13.5" customHeight="1">
      <c r="A4273" s="4" t="str">
        <f t="shared" si="130"/>
        <v>1702_각남면_0155</v>
      </c>
      <c r="B4273" s="1">
        <v>1702</v>
      </c>
      <c r="C4273" s="1" t="s">
        <v>12741</v>
      </c>
      <c r="D4273" s="1" t="s">
        <v>12742</v>
      </c>
      <c r="E4273" s="1">
        <v>4272</v>
      </c>
      <c r="F4273" s="1">
        <v>16</v>
      </c>
      <c r="G4273" s="1" t="s">
        <v>15749</v>
      </c>
      <c r="H4273" s="1" t="s">
        <v>7066</v>
      </c>
      <c r="I4273" s="1">
        <v>5</v>
      </c>
      <c r="J4273" s="1" t="s">
        <v>6451</v>
      </c>
      <c r="K4273" s="1" t="s">
        <v>7176</v>
      </c>
      <c r="L4273" s="1">
        <v>1</v>
      </c>
      <c r="M4273" s="1" t="s">
        <v>6453</v>
      </c>
      <c r="N4273" s="1" t="s">
        <v>9604</v>
      </c>
      <c r="T4273" s="1" t="s">
        <v>14194</v>
      </c>
      <c r="U4273" s="1" t="s">
        <v>6452</v>
      </c>
      <c r="V4273" s="1" t="s">
        <v>12910</v>
      </c>
      <c r="Y4273" s="1" t="s">
        <v>6453</v>
      </c>
      <c r="Z4273" s="1" t="s">
        <v>9604</v>
      </c>
      <c r="AC4273" s="1">
        <v>53</v>
      </c>
      <c r="AD4273" s="1" t="s">
        <v>40</v>
      </c>
      <c r="AE4273" s="1" t="s">
        <v>9762</v>
      </c>
      <c r="AJ4273" s="1" t="s">
        <v>17</v>
      </c>
      <c r="AK4273" s="1" t="s">
        <v>9936</v>
      </c>
      <c r="AL4273" s="1" t="s">
        <v>97</v>
      </c>
      <c r="AM4273" s="1" t="s">
        <v>9880</v>
      </c>
      <c r="AN4273" s="1" t="s">
        <v>348</v>
      </c>
      <c r="AO4273" s="1" t="s">
        <v>10001</v>
      </c>
      <c r="AR4273" s="1" t="s">
        <v>6454</v>
      </c>
      <c r="AS4273" s="1" t="s">
        <v>10169</v>
      </c>
      <c r="AT4273" s="1" t="s">
        <v>935</v>
      </c>
      <c r="AU4273" s="1" t="s">
        <v>13363</v>
      </c>
      <c r="AV4273" s="1" t="s">
        <v>6380</v>
      </c>
      <c r="AW4273" s="1" t="s">
        <v>9620</v>
      </c>
      <c r="BB4273" s="1" t="s">
        <v>141</v>
      </c>
      <c r="BC4273" s="1" t="s">
        <v>7634</v>
      </c>
      <c r="BD4273" s="1" t="s">
        <v>1727</v>
      </c>
      <c r="BE4273" s="1" t="s">
        <v>8226</v>
      </c>
      <c r="BG4273" s="1" t="s">
        <v>46</v>
      </c>
      <c r="BH4273" s="1" t="s">
        <v>7417</v>
      </c>
      <c r="BI4273" s="1" t="s">
        <v>6381</v>
      </c>
      <c r="BJ4273" s="1" t="s">
        <v>10862</v>
      </c>
      <c r="BK4273" s="1" t="s">
        <v>95</v>
      </c>
      <c r="BL4273" s="1" t="s">
        <v>10190</v>
      </c>
      <c r="BM4273" s="1" t="s">
        <v>15938</v>
      </c>
      <c r="BN4273" s="1" t="s">
        <v>13541</v>
      </c>
      <c r="BO4273" s="1" t="s">
        <v>57</v>
      </c>
      <c r="BP4273" s="1" t="s">
        <v>7320</v>
      </c>
      <c r="BQ4273" s="1" t="s">
        <v>6455</v>
      </c>
      <c r="BR4273" s="1" t="s">
        <v>12603</v>
      </c>
      <c r="BS4273" s="1" t="s">
        <v>348</v>
      </c>
      <c r="BT4273" s="1" t="s">
        <v>10001</v>
      </c>
    </row>
    <row r="4274" spans="1:72" ht="13.5" customHeight="1">
      <c r="A4274" s="4" t="str">
        <f t="shared" si="130"/>
        <v>1702_각남면_0155</v>
      </c>
      <c r="B4274" s="1">
        <v>1702</v>
      </c>
      <c r="C4274" s="1" t="s">
        <v>12741</v>
      </c>
      <c r="D4274" s="1" t="s">
        <v>12742</v>
      </c>
      <c r="E4274" s="1">
        <v>4273</v>
      </c>
      <c r="F4274" s="1">
        <v>16</v>
      </c>
      <c r="G4274" s="1" t="s">
        <v>15749</v>
      </c>
      <c r="H4274" s="1" t="s">
        <v>7066</v>
      </c>
      <c r="I4274" s="1">
        <v>5</v>
      </c>
      <c r="L4274" s="1">
        <v>1</v>
      </c>
      <c r="M4274" s="1" t="s">
        <v>6453</v>
      </c>
      <c r="N4274" s="1" t="s">
        <v>9604</v>
      </c>
      <c r="S4274" s="1" t="s">
        <v>49</v>
      </c>
      <c r="T4274" s="1" t="s">
        <v>2878</v>
      </c>
      <c r="U4274" s="1" t="s">
        <v>50</v>
      </c>
      <c r="V4274" s="1" t="s">
        <v>7304</v>
      </c>
      <c r="Y4274" s="1" t="s">
        <v>15378</v>
      </c>
      <c r="Z4274" s="1" t="s">
        <v>8254</v>
      </c>
      <c r="AC4274" s="1">
        <v>44</v>
      </c>
      <c r="AD4274" s="1" t="s">
        <v>1106</v>
      </c>
      <c r="AE4274" s="1" t="s">
        <v>9816</v>
      </c>
      <c r="AJ4274" s="1" t="s">
        <v>17</v>
      </c>
      <c r="AK4274" s="1" t="s">
        <v>9936</v>
      </c>
      <c r="AL4274" s="1" t="s">
        <v>97</v>
      </c>
      <c r="AM4274" s="1" t="s">
        <v>9880</v>
      </c>
      <c r="AN4274" s="1" t="s">
        <v>5386</v>
      </c>
      <c r="AO4274" s="1" t="s">
        <v>10051</v>
      </c>
      <c r="AP4274" s="1" t="s">
        <v>55</v>
      </c>
      <c r="AQ4274" s="1" t="s">
        <v>7306</v>
      </c>
      <c r="AR4274" s="1" t="s">
        <v>6456</v>
      </c>
      <c r="AS4274" s="1" t="s">
        <v>10170</v>
      </c>
      <c r="AT4274" s="1" t="s">
        <v>57</v>
      </c>
      <c r="AU4274" s="1" t="s">
        <v>7320</v>
      </c>
      <c r="AV4274" s="1" t="s">
        <v>2008</v>
      </c>
      <c r="AW4274" s="1" t="s">
        <v>10420</v>
      </c>
      <c r="BB4274" s="1" t="s">
        <v>128</v>
      </c>
      <c r="BC4274" s="1" t="s">
        <v>13465</v>
      </c>
      <c r="BD4274" s="1" t="s">
        <v>549</v>
      </c>
      <c r="BE4274" s="1" t="s">
        <v>7912</v>
      </c>
      <c r="BG4274" s="1" t="s">
        <v>57</v>
      </c>
      <c r="BH4274" s="1" t="s">
        <v>7320</v>
      </c>
      <c r="BI4274" s="1" t="s">
        <v>706</v>
      </c>
      <c r="BJ4274" s="1" t="s">
        <v>10315</v>
      </c>
      <c r="BM4274" s="1" t="s">
        <v>2433</v>
      </c>
      <c r="BN4274" s="1" t="s">
        <v>10687</v>
      </c>
      <c r="BO4274" s="1" t="s">
        <v>251</v>
      </c>
      <c r="BP4274" s="1" t="s">
        <v>13625</v>
      </c>
      <c r="BQ4274" s="1" t="s">
        <v>6457</v>
      </c>
      <c r="BR4274" s="1" t="s">
        <v>12604</v>
      </c>
      <c r="BS4274" s="1" t="s">
        <v>486</v>
      </c>
      <c r="BT4274" s="1" t="s">
        <v>10000</v>
      </c>
    </row>
    <row r="4275" spans="1:72" ht="13.5" customHeight="1">
      <c r="A4275" s="4" t="str">
        <f t="shared" si="130"/>
        <v>1702_각남면_0155</v>
      </c>
      <c r="B4275" s="1">
        <v>1702</v>
      </c>
      <c r="C4275" s="1" t="s">
        <v>12741</v>
      </c>
      <c r="D4275" s="1" t="s">
        <v>12742</v>
      </c>
      <c r="E4275" s="1">
        <v>4274</v>
      </c>
      <c r="F4275" s="1">
        <v>16</v>
      </c>
      <c r="G4275" s="1" t="s">
        <v>15749</v>
      </c>
      <c r="H4275" s="1" t="s">
        <v>7066</v>
      </c>
      <c r="I4275" s="1">
        <v>5</v>
      </c>
      <c r="L4275" s="1">
        <v>1</v>
      </c>
      <c r="M4275" s="1" t="s">
        <v>6453</v>
      </c>
      <c r="N4275" s="1" t="s">
        <v>9604</v>
      </c>
      <c r="S4275" s="1" t="s">
        <v>64</v>
      </c>
      <c r="T4275" s="1" t="s">
        <v>7221</v>
      </c>
      <c r="Y4275" s="1" t="s">
        <v>5844</v>
      </c>
      <c r="Z4275" s="1" t="s">
        <v>9432</v>
      </c>
      <c r="AC4275" s="1">
        <v>14</v>
      </c>
      <c r="AD4275" s="1" t="s">
        <v>159</v>
      </c>
      <c r="AE4275" s="1" t="s">
        <v>9777</v>
      </c>
    </row>
    <row r="4276" spans="1:72" ht="13.5" customHeight="1">
      <c r="A4276" s="4" t="str">
        <f t="shared" si="130"/>
        <v>1702_각남면_0155</v>
      </c>
      <c r="B4276" s="1">
        <v>1702</v>
      </c>
      <c r="C4276" s="1" t="s">
        <v>12741</v>
      </c>
      <c r="D4276" s="1" t="s">
        <v>12742</v>
      </c>
      <c r="E4276" s="1">
        <v>4275</v>
      </c>
      <c r="F4276" s="1">
        <v>16</v>
      </c>
      <c r="G4276" s="1" t="s">
        <v>15749</v>
      </c>
      <c r="H4276" s="1" t="s">
        <v>7066</v>
      </c>
      <c r="I4276" s="1">
        <v>5</v>
      </c>
      <c r="L4276" s="1">
        <v>1</v>
      </c>
      <c r="M4276" s="1" t="s">
        <v>6453</v>
      </c>
      <c r="N4276" s="1" t="s">
        <v>9604</v>
      </c>
      <c r="S4276" s="1" t="s">
        <v>64</v>
      </c>
      <c r="T4276" s="1" t="s">
        <v>7221</v>
      </c>
      <c r="Y4276" s="1" t="s">
        <v>6458</v>
      </c>
      <c r="Z4276" s="1" t="s">
        <v>8451</v>
      </c>
      <c r="AC4276" s="1">
        <v>4</v>
      </c>
      <c r="AD4276" s="1" t="s">
        <v>103</v>
      </c>
      <c r="AE4276" s="1" t="s">
        <v>9769</v>
      </c>
      <c r="AF4276" s="1" t="s">
        <v>100</v>
      </c>
      <c r="AG4276" s="1" t="s">
        <v>9819</v>
      </c>
    </row>
    <row r="4277" spans="1:72" ht="13.5" customHeight="1">
      <c r="A4277" s="4" t="str">
        <f t="shared" si="130"/>
        <v>1702_각남면_0155</v>
      </c>
      <c r="B4277" s="1">
        <v>1702</v>
      </c>
      <c r="C4277" s="1" t="s">
        <v>12741</v>
      </c>
      <c r="D4277" s="1" t="s">
        <v>12742</v>
      </c>
      <c r="E4277" s="1">
        <v>4276</v>
      </c>
      <c r="F4277" s="1">
        <v>16</v>
      </c>
      <c r="G4277" s="1" t="s">
        <v>15749</v>
      </c>
      <c r="H4277" s="1" t="s">
        <v>7066</v>
      </c>
      <c r="I4277" s="1">
        <v>5</v>
      </c>
      <c r="L4277" s="1">
        <v>2</v>
      </c>
      <c r="M4277" s="1" t="s">
        <v>3905</v>
      </c>
      <c r="N4277" s="1" t="s">
        <v>14484</v>
      </c>
      <c r="T4277" s="1" t="s">
        <v>14194</v>
      </c>
      <c r="U4277" s="1" t="s">
        <v>147</v>
      </c>
      <c r="V4277" s="1" t="s">
        <v>7312</v>
      </c>
      <c r="W4277" s="1" t="s">
        <v>76</v>
      </c>
      <c r="X4277" s="1" t="s">
        <v>12974</v>
      </c>
      <c r="Y4277" s="1" t="s">
        <v>88</v>
      </c>
      <c r="Z4277" s="1" t="s">
        <v>7814</v>
      </c>
      <c r="AC4277" s="1">
        <v>79</v>
      </c>
      <c r="AD4277" s="1" t="s">
        <v>493</v>
      </c>
      <c r="AE4277" s="1" t="s">
        <v>9804</v>
      </c>
      <c r="AJ4277" s="1" t="s">
        <v>17</v>
      </c>
      <c r="AK4277" s="1" t="s">
        <v>9936</v>
      </c>
      <c r="AL4277" s="1" t="s">
        <v>79</v>
      </c>
      <c r="AM4277" s="1" t="s">
        <v>13206</v>
      </c>
      <c r="AT4277" s="1" t="s">
        <v>46</v>
      </c>
      <c r="AU4277" s="1" t="s">
        <v>7417</v>
      </c>
      <c r="AV4277" s="1" t="s">
        <v>6459</v>
      </c>
      <c r="AW4277" s="1" t="s">
        <v>10855</v>
      </c>
      <c r="BG4277" s="1" t="s">
        <v>6460</v>
      </c>
      <c r="BH4277" s="1" t="s">
        <v>11114</v>
      </c>
      <c r="BI4277" s="1" t="s">
        <v>6461</v>
      </c>
      <c r="BJ4277" s="1" t="s">
        <v>9055</v>
      </c>
      <c r="BK4277" s="1" t="s">
        <v>46</v>
      </c>
      <c r="BL4277" s="1" t="s">
        <v>7417</v>
      </c>
      <c r="BM4277" s="1" t="s">
        <v>557</v>
      </c>
      <c r="BN4277" s="1" t="s">
        <v>7789</v>
      </c>
      <c r="BO4277" s="1" t="s">
        <v>46</v>
      </c>
      <c r="BP4277" s="1" t="s">
        <v>7417</v>
      </c>
      <c r="BQ4277" s="1" t="s">
        <v>6462</v>
      </c>
      <c r="BR4277" s="1" t="s">
        <v>12605</v>
      </c>
      <c r="BS4277" s="1" t="s">
        <v>97</v>
      </c>
      <c r="BT4277" s="1" t="s">
        <v>9880</v>
      </c>
    </row>
    <row r="4278" spans="1:72" ht="13.5" customHeight="1">
      <c r="A4278" s="4" t="str">
        <f t="shared" si="130"/>
        <v>1702_각남면_0155</v>
      </c>
      <c r="B4278" s="1">
        <v>1702</v>
      </c>
      <c r="C4278" s="1" t="s">
        <v>12741</v>
      </c>
      <c r="D4278" s="1" t="s">
        <v>12742</v>
      </c>
      <c r="E4278" s="1">
        <v>4277</v>
      </c>
      <c r="F4278" s="1">
        <v>16</v>
      </c>
      <c r="G4278" s="1" t="s">
        <v>15749</v>
      </c>
      <c r="H4278" s="1" t="s">
        <v>7066</v>
      </c>
      <c r="I4278" s="1">
        <v>5</v>
      </c>
      <c r="L4278" s="1">
        <v>2</v>
      </c>
      <c r="M4278" s="1" t="s">
        <v>3905</v>
      </c>
      <c r="N4278" s="1" t="s">
        <v>14484</v>
      </c>
      <c r="S4278" s="1" t="s">
        <v>68</v>
      </c>
      <c r="T4278" s="1" t="s">
        <v>7222</v>
      </c>
      <c r="U4278" s="1" t="s">
        <v>6463</v>
      </c>
      <c r="V4278" s="1" t="s">
        <v>7704</v>
      </c>
      <c r="W4278" s="1" t="s">
        <v>166</v>
      </c>
      <c r="X4278" s="1" t="s">
        <v>7754</v>
      </c>
      <c r="Y4278" s="1" t="s">
        <v>6464</v>
      </c>
      <c r="Z4278" s="1" t="s">
        <v>9605</v>
      </c>
      <c r="AC4278" s="1">
        <v>46</v>
      </c>
      <c r="AD4278" s="1" t="s">
        <v>469</v>
      </c>
      <c r="AE4278" s="1" t="s">
        <v>9803</v>
      </c>
    </row>
    <row r="4279" spans="1:72" ht="13.5" customHeight="1">
      <c r="A4279" s="4" t="str">
        <f t="shared" si="130"/>
        <v>1702_각남면_0155</v>
      </c>
      <c r="B4279" s="1">
        <v>1702</v>
      </c>
      <c r="C4279" s="1" t="s">
        <v>12741</v>
      </c>
      <c r="D4279" s="1" t="s">
        <v>12742</v>
      </c>
      <c r="E4279" s="1">
        <v>4278</v>
      </c>
      <c r="F4279" s="1">
        <v>16</v>
      </c>
      <c r="G4279" s="1" t="s">
        <v>15749</v>
      </c>
      <c r="H4279" s="1" t="s">
        <v>7066</v>
      </c>
      <c r="I4279" s="1">
        <v>5</v>
      </c>
      <c r="L4279" s="1">
        <v>2</v>
      </c>
      <c r="M4279" s="1" t="s">
        <v>3905</v>
      </c>
      <c r="N4279" s="1" t="s">
        <v>14484</v>
      </c>
      <c r="T4279" s="1" t="s">
        <v>15306</v>
      </c>
      <c r="U4279" s="1" t="s">
        <v>320</v>
      </c>
      <c r="V4279" s="1" t="s">
        <v>7378</v>
      </c>
      <c r="Y4279" s="1" t="s">
        <v>6465</v>
      </c>
      <c r="Z4279" s="1" t="s">
        <v>9606</v>
      </c>
      <c r="AC4279" s="1">
        <v>60</v>
      </c>
      <c r="AD4279" s="1" t="s">
        <v>132</v>
      </c>
      <c r="AE4279" s="1" t="s">
        <v>9772</v>
      </c>
    </row>
    <row r="4280" spans="1:72" ht="13.5" customHeight="1">
      <c r="A4280" s="4" t="str">
        <f t="shared" si="130"/>
        <v>1702_각남면_0155</v>
      </c>
      <c r="B4280" s="1">
        <v>1702</v>
      </c>
      <c r="C4280" s="1" t="s">
        <v>12741</v>
      </c>
      <c r="D4280" s="1" t="s">
        <v>12742</v>
      </c>
      <c r="E4280" s="1">
        <v>4279</v>
      </c>
      <c r="F4280" s="1">
        <v>16</v>
      </c>
      <c r="G4280" s="1" t="s">
        <v>15749</v>
      </c>
      <c r="H4280" s="1" t="s">
        <v>7066</v>
      </c>
      <c r="I4280" s="1">
        <v>5</v>
      </c>
      <c r="L4280" s="1">
        <v>3</v>
      </c>
      <c r="M4280" s="1" t="s">
        <v>2671</v>
      </c>
      <c r="N4280" s="1" t="s">
        <v>9477</v>
      </c>
      <c r="T4280" s="1" t="s">
        <v>14194</v>
      </c>
      <c r="U4280" s="1" t="s">
        <v>6341</v>
      </c>
      <c r="V4280" s="1" t="s">
        <v>12897</v>
      </c>
      <c r="Y4280" s="1" t="s">
        <v>2671</v>
      </c>
      <c r="Z4280" s="1" t="s">
        <v>9477</v>
      </c>
      <c r="AC4280" s="1">
        <v>64</v>
      </c>
      <c r="AD4280" s="1" t="s">
        <v>103</v>
      </c>
      <c r="AE4280" s="1" t="s">
        <v>9769</v>
      </c>
      <c r="AJ4280" s="1" t="s">
        <v>17</v>
      </c>
      <c r="AK4280" s="1" t="s">
        <v>9936</v>
      </c>
      <c r="AL4280" s="1" t="s">
        <v>97</v>
      </c>
      <c r="AM4280" s="1" t="s">
        <v>9880</v>
      </c>
      <c r="AT4280" s="1" t="s">
        <v>935</v>
      </c>
      <c r="AU4280" s="1" t="s">
        <v>13363</v>
      </c>
      <c r="AV4280" s="1" t="s">
        <v>6380</v>
      </c>
      <c r="AW4280" s="1" t="s">
        <v>9620</v>
      </c>
      <c r="BB4280" s="1" t="s">
        <v>2457</v>
      </c>
      <c r="BC4280" s="1" t="s">
        <v>13467</v>
      </c>
      <c r="BD4280" s="1" t="s">
        <v>1727</v>
      </c>
      <c r="BE4280" s="1" t="s">
        <v>8226</v>
      </c>
      <c r="BG4280" s="1" t="s">
        <v>46</v>
      </c>
      <c r="BH4280" s="1" t="s">
        <v>7417</v>
      </c>
      <c r="BI4280" s="1" t="s">
        <v>6381</v>
      </c>
      <c r="BJ4280" s="1" t="s">
        <v>10862</v>
      </c>
      <c r="BK4280" s="1" t="s">
        <v>95</v>
      </c>
      <c r="BL4280" s="1" t="s">
        <v>10190</v>
      </c>
      <c r="BM4280" s="1" t="s">
        <v>15938</v>
      </c>
      <c r="BN4280" s="1" t="s">
        <v>13541</v>
      </c>
      <c r="BO4280" s="1" t="s">
        <v>57</v>
      </c>
      <c r="BP4280" s="1" t="s">
        <v>7320</v>
      </c>
      <c r="BQ4280" s="1" t="s">
        <v>6455</v>
      </c>
      <c r="BR4280" s="1" t="s">
        <v>12603</v>
      </c>
      <c r="BS4280" s="1" t="s">
        <v>348</v>
      </c>
      <c r="BT4280" s="1" t="s">
        <v>10001</v>
      </c>
    </row>
    <row r="4281" spans="1:72" ht="13.5" customHeight="1">
      <c r="A4281" s="4" t="str">
        <f t="shared" si="130"/>
        <v>1702_각남면_0155</v>
      </c>
      <c r="B4281" s="1">
        <v>1702</v>
      </c>
      <c r="C4281" s="1" t="s">
        <v>12741</v>
      </c>
      <c r="D4281" s="1" t="s">
        <v>12742</v>
      </c>
      <c r="E4281" s="1">
        <v>4280</v>
      </c>
      <c r="F4281" s="1">
        <v>16</v>
      </c>
      <c r="G4281" s="1" t="s">
        <v>15749</v>
      </c>
      <c r="H4281" s="1" t="s">
        <v>7066</v>
      </c>
      <c r="I4281" s="1">
        <v>5</v>
      </c>
      <c r="L4281" s="1">
        <v>3</v>
      </c>
      <c r="M4281" s="1" t="s">
        <v>2671</v>
      </c>
      <c r="N4281" s="1" t="s">
        <v>9477</v>
      </c>
      <c r="S4281" s="1" t="s">
        <v>49</v>
      </c>
      <c r="T4281" s="1" t="s">
        <v>2878</v>
      </c>
      <c r="Y4281" s="1" t="s">
        <v>6465</v>
      </c>
      <c r="Z4281" s="1" t="s">
        <v>9606</v>
      </c>
      <c r="AC4281" s="1">
        <v>60</v>
      </c>
      <c r="AD4281" s="1" t="s">
        <v>132</v>
      </c>
      <c r="AE4281" s="1" t="s">
        <v>9772</v>
      </c>
      <c r="AJ4281" s="1" t="s">
        <v>17</v>
      </c>
      <c r="AK4281" s="1" t="s">
        <v>9936</v>
      </c>
      <c r="AL4281" s="1" t="s">
        <v>97</v>
      </c>
      <c r="AM4281" s="1" t="s">
        <v>9880</v>
      </c>
      <c r="AN4281" s="1" t="s">
        <v>5386</v>
      </c>
      <c r="AO4281" s="1" t="s">
        <v>10051</v>
      </c>
      <c r="AR4281" s="1" t="s">
        <v>6466</v>
      </c>
      <c r="AS4281" s="1" t="s">
        <v>10171</v>
      </c>
      <c r="AT4281" s="1" t="s">
        <v>57</v>
      </c>
      <c r="AU4281" s="1" t="s">
        <v>7320</v>
      </c>
      <c r="AV4281" s="1" t="s">
        <v>1418</v>
      </c>
      <c r="AW4281" s="1" t="s">
        <v>10374</v>
      </c>
      <c r="BB4281" s="1" t="s">
        <v>141</v>
      </c>
      <c r="BC4281" s="1" t="s">
        <v>7634</v>
      </c>
      <c r="BD4281" s="1" t="s">
        <v>15413</v>
      </c>
      <c r="BE4281" s="1" t="s">
        <v>8440</v>
      </c>
      <c r="BG4281" s="1" t="s">
        <v>57</v>
      </c>
      <c r="BH4281" s="1" t="s">
        <v>7320</v>
      </c>
      <c r="BI4281" s="1" t="s">
        <v>1451</v>
      </c>
      <c r="BJ4281" s="1" t="s">
        <v>10560</v>
      </c>
      <c r="BK4281" s="1" t="s">
        <v>57</v>
      </c>
      <c r="BL4281" s="1" t="s">
        <v>7320</v>
      </c>
      <c r="BM4281" s="1" t="s">
        <v>1628</v>
      </c>
      <c r="BN4281" s="1" t="s">
        <v>8950</v>
      </c>
      <c r="BO4281" s="1" t="s">
        <v>57</v>
      </c>
      <c r="BP4281" s="1" t="s">
        <v>7320</v>
      </c>
      <c r="BQ4281" s="1" t="s">
        <v>1166</v>
      </c>
      <c r="BR4281" s="1" t="s">
        <v>9235</v>
      </c>
      <c r="BS4281" s="1" t="s">
        <v>360</v>
      </c>
      <c r="BT4281" s="1" t="s">
        <v>9928</v>
      </c>
    </row>
    <row r="4282" spans="1:72" ht="13.5" customHeight="1">
      <c r="A4282" s="4" t="str">
        <f t="shared" si="130"/>
        <v>1702_각남면_0155</v>
      </c>
      <c r="B4282" s="1">
        <v>1702</v>
      </c>
      <c r="C4282" s="1" t="s">
        <v>12741</v>
      </c>
      <c r="D4282" s="1" t="s">
        <v>12742</v>
      </c>
      <c r="E4282" s="1">
        <v>4281</v>
      </c>
      <c r="F4282" s="1">
        <v>16</v>
      </c>
      <c r="G4282" s="1" t="s">
        <v>15749</v>
      </c>
      <c r="H4282" s="1" t="s">
        <v>7066</v>
      </c>
      <c r="I4282" s="1">
        <v>5</v>
      </c>
      <c r="L4282" s="1">
        <v>3</v>
      </c>
      <c r="M4282" s="1" t="s">
        <v>2671</v>
      </c>
      <c r="N4282" s="1" t="s">
        <v>9477</v>
      </c>
      <c r="S4282" s="1" t="s">
        <v>68</v>
      </c>
      <c r="T4282" s="1" t="s">
        <v>7222</v>
      </c>
      <c r="U4282" s="1" t="s">
        <v>991</v>
      </c>
      <c r="V4282" s="1" t="s">
        <v>12932</v>
      </c>
      <c r="Y4282" s="1" t="s">
        <v>6467</v>
      </c>
      <c r="Z4282" s="1" t="s">
        <v>9607</v>
      </c>
      <c r="AC4282" s="1">
        <v>22</v>
      </c>
      <c r="AD4282" s="1" t="s">
        <v>465</v>
      </c>
      <c r="AE4282" s="1" t="s">
        <v>9802</v>
      </c>
    </row>
    <row r="4283" spans="1:72" ht="13.5" customHeight="1">
      <c r="A4283" s="4" t="str">
        <f t="shared" ref="A4283:A4303" si="131">HYPERLINK("http://kyu.snu.ac.kr/sdhj/index.jsp?type=hj/GK14658_00IH_0001_0155.jpg","1702_각남면_0155")</f>
        <v>1702_각남면_0155</v>
      </c>
      <c r="B4283" s="1">
        <v>1702</v>
      </c>
      <c r="C4283" s="1" t="s">
        <v>12741</v>
      </c>
      <c r="D4283" s="1" t="s">
        <v>12742</v>
      </c>
      <c r="E4283" s="1">
        <v>4282</v>
      </c>
      <c r="F4283" s="1">
        <v>16</v>
      </c>
      <c r="G4283" s="1" t="s">
        <v>15749</v>
      </c>
      <c r="H4283" s="1" t="s">
        <v>7066</v>
      </c>
      <c r="I4283" s="1">
        <v>5</v>
      </c>
      <c r="L4283" s="1">
        <v>4</v>
      </c>
      <c r="M4283" s="1" t="s">
        <v>15002</v>
      </c>
      <c r="N4283" s="1" t="s">
        <v>15003</v>
      </c>
      <c r="T4283" s="1" t="s">
        <v>14194</v>
      </c>
      <c r="U4283" s="1" t="s">
        <v>1075</v>
      </c>
      <c r="V4283" s="1" t="s">
        <v>7311</v>
      </c>
      <c r="W4283" s="1" t="s">
        <v>608</v>
      </c>
      <c r="X4283" s="1" t="s">
        <v>7768</v>
      </c>
      <c r="Y4283" s="1" t="s">
        <v>6468</v>
      </c>
      <c r="Z4283" s="1" t="s">
        <v>7110</v>
      </c>
      <c r="AC4283" s="1">
        <v>73</v>
      </c>
      <c r="AD4283" s="1" t="s">
        <v>717</v>
      </c>
      <c r="AE4283" s="1" t="s">
        <v>9812</v>
      </c>
      <c r="AJ4283" s="1" t="s">
        <v>17</v>
      </c>
      <c r="AK4283" s="1" t="s">
        <v>9936</v>
      </c>
      <c r="AL4283" s="1" t="s">
        <v>224</v>
      </c>
      <c r="AM4283" s="1" t="s">
        <v>9998</v>
      </c>
      <c r="AT4283" s="1" t="s">
        <v>2984</v>
      </c>
      <c r="AU4283" s="1" t="s">
        <v>13362</v>
      </c>
      <c r="AV4283" s="1" t="s">
        <v>6469</v>
      </c>
      <c r="AW4283" s="1" t="s">
        <v>10856</v>
      </c>
      <c r="BG4283" s="1" t="s">
        <v>3356</v>
      </c>
      <c r="BH4283" s="1" t="s">
        <v>10259</v>
      </c>
      <c r="BI4283" s="1" t="s">
        <v>351</v>
      </c>
      <c r="BJ4283" s="1" t="s">
        <v>7758</v>
      </c>
      <c r="BK4283" s="1" t="s">
        <v>95</v>
      </c>
      <c r="BL4283" s="1" t="s">
        <v>10190</v>
      </c>
      <c r="BM4283" s="1" t="s">
        <v>6470</v>
      </c>
      <c r="BN4283" s="1" t="s">
        <v>13618</v>
      </c>
      <c r="BO4283" s="1" t="s">
        <v>95</v>
      </c>
      <c r="BP4283" s="1" t="s">
        <v>10190</v>
      </c>
      <c r="BQ4283" s="1" t="s">
        <v>15995</v>
      </c>
      <c r="BR4283" s="1" t="s">
        <v>14103</v>
      </c>
      <c r="BS4283" s="1" t="s">
        <v>97</v>
      </c>
      <c r="BT4283" s="1" t="s">
        <v>9880</v>
      </c>
    </row>
    <row r="4284" spans="1:72" ht="13.5" customHeight="1">
      <c r="A4284" s="4" t="str">
        <f t="shared" si="131"/>
        <v>1702_각남면_0155</v>
      </c>
      <c r="B4284" s="1">
        <v>1702</v>
      </c>
      <c r="C4284" s="1" t="s">
        <v>12741</v>
      </c>
      <c r="D4284" s="1" t="s">
        <v>12742</v>
      </c>
      <c r="E4284" s="1">
        <v>4283</v>
      </c>
      <c r="F4284" s="1">
        <v>16</v>
      </c>
      <c r="G4284" s="1" t="s">
        <v>15749</v>
      </c>
      <c r="H4284" s="1" t="s">
        <v>7066</v>
      </c>
      <c r="I4284" s="1">
        <v>5</v>
      </c>
      <c r="L4284" s="1">
        <v>4</v>
      </c>
      <c r="M4284" s="1" t="s">
        <v>15002</v>
      </c>
      <c r="N4284" s="1" t="s">
        <v>15003</v>
      </c>
      <c r="S4284" s="1" t="s">
        <v>49</v>
      </c>
      <c r="T4284" s="1" t="s">
        <v>2878</v>
      </c>
      <c r="W4284" s="1" t="s">
        <v>76</v>
      </c>
      <c r="X4284" s="1" t="s">
        <v>12974</v>
      </c>
      <c r="Y4284" s="1" t="s">
        <v>88</v>
      </c>
      <c r="Z4284" s="1" t="s">
        <v>7814</v>
      </c>
      <c r="AC4284" s="1">
        <v>60</v>
      </c>
      <c r="AD4284" s="1" t="s">
        <v>132</v>
      </c>
      <c r="AE4284" s="1" t="s">
        <v>9772</v>
      </c>
      <c r="AJ4284" s="1" t="s">
        <v>17</v>
      </c>
      <c r="AK4284" s="1" t="s">
        <v>9936</v>
      </c>
      <c r="AL4284" s="1" t="s">
        <v>79</v>
      </c>
      <c r="AM4284" s="1" t="s">
        <v>13206</v>
      </c>
      <c r="AT4284" s="1" t="s">
        <v>194</v>
      </c>
      <c r="AU4284" s="1" t="s">
        <v>7558</v>
      </c>
      <c r="AV4284" s="1" t="s">
        <v>1517</v>
      </c>
      <c r="AW4284" s="1" t="s">
        <v>10514</v>
      </c>
      <c r="BG4284" s="1" t="s">
        <v>275</v>
      </c>
      <c r="BH4284" s="1" t="s">
        <v>7699</v>
      </c>
      <c r="BI4284" s="1" t="s">
        <v>1286</v>
      </c>
      <c r="BJ4284" s="1" t="s">
        <v>10357</v>
      </c>
      <c r="BK4284" s="1" t="s">
        <v>46</v>
      </c>
      <c r="BL4284" s="1" t="s">
        <v>7417</v>
      </c>
      <c r="BM4284" s="1" t="s">
        <v>15440</v>
      </c>
      <c r="BN4284" s="1" t="s">
        <v>9155</v>
      </c>
      <c r="BO4284" s="1" t="s">
        <v>194</v>
      </c>
      <c r="BP4284" s="1" t="s">
        <v>7558</v>
      </c>
      <c r="BQ4284" s="1" t="s">
        <v>15468</v>
      </c>
      <c r="BR4284" s="1" t="s">
        <v>7118</v>
      </c>
      <c r="BS4284" s="1" t="s">
        <v>443</v>
      </c>
      <c r="BT4284" s="1" t="s">
        <v>9603</v>
      </c>
    </row>
    <row r="4285" spans="1:72" ht="13.5" customHeight="1">
      <c r="A4285" s="4" t="str">
        <f t="shared" si="131"/>
        <v>1702_각남면_0155</v>
      </c>
      <c r="B4285" s="1">
        <v>1702</v>
      </c>
      <c r="C4285" s="1" t="s">
        <v>12741</v>
      </c>
      <c r="D4285" s="1" t="s">
        <v>12742</v>
      </c>
      <c r="E4285" s="1">
        <v>4284</v>
      </c>
      <c r="F4285" s="1">
        <v>16</v>
      </c>
      <c r="G4285" s="1" t="s">
        <v>15749</v>
      </c>
      <c r="H4285" s="1" t="s">
        <v>7066</v>
      </c>
      <c r="I4285" s="1">
        <v>5</v>
      </c>
      <c r="L4285" s="1">
        <v>4</v>
      </c>
      <c r="M4285" s="1" t="s">
        <v>15002</v>
      </c>
      <c r="N4285" s="1" t="s">
        <v>15003</v>
      </c>
      <c r="S4285" s="1" t="s">
        <v>309</v>
      </c>
      <c r="T4285" s="1" t="s">
        <v>7229</v>
      </c>
      <c r="W4285" s="1" t="s">
        <v>76</v>
      </c>
      <c r="X4285" s="1" t="s">
        <v>12974</v>
      </c>
      <c r="Y4285" s="1" t="s">
        <v>88</v>
      </c>
      <c r="Z4285" s="1" t="s">
        <v>7814</v>
      </c>
      <c r="AC4285" s="1">
        <v>49</v>
      </c>
      <c r="AD4285" s="1" t="s">
        <v>145</v>
      </c>
      <c r="AE4285" s="1" t="s">
        <v>9775</v>
      </c>
      <c r="AJ4285" s="1" t="s">
        <v>17</v>
      </c>
      <c r="AK4285" s="1" t="s">
        <v>9936</v>
      </c>
      <c r="AL4285" s="1" t="s">
        <v>79</v>
      </c>
      <c r="AM4285" s="1" t="s">
        <v>13206</v>
      </c>
    </row>
    <row r="4286" spans="1:72" ht="13.5" customHeight="1">
      <c r="A4286" s="4" t="str">
        <f t="shared" si="131"/>
        <v>1702_각남면_0155</v>
      </c>
      <c r="B4286" s="1">
        <v>1702</v>
      </c>
      <c r="C4286" s="1" t="s">
        <v>12741</v>
      </c>
      <c r="D4286" s="1" t="s">
        <v>12742</v>
      </c>
      <c r="E4286" s="1">
        <v>4285</v>
      </c>
      <c r="F4286" s="1">
        <v>16</v>
      </c>
      <c r="G4286" s="1" t="s">
        <v>15749</v>
      </c>
      <c r="H4286" s="1" t="s">
        <v>7066</v>
      </c>
      <c r="I4286" s="1">
        <v>5</v>
      </c>
      <c r="L4286" s="1">
        <v>4</v>
      </c>
      <c r="M4286" s="1" t="s">
        <v>15002</v>
      </c>
      <c r="N4286" s="1" t="s">
        <v>15003</v>
      </c>
      <c r="S4286" s="1" t="s">
        <v>68</v>
      </c>
      <c r="T4286" s="1" t="s">
        <v>7222</v>
      </c>
      <c r="U4286" s="1" t="s">
        <v>1293</v>
      </c>
      <c r="V4286" s="1" t="s">
        <v>7392</v>
      </c>
      <c r="Y4286" s="1" t="s">
        <v>6471</v>
      </c>
      <c r="Z4286" s="1" t="s">
        <v>9608</v>
      </c>
      <c r="AC4286" s="1">
        <v>21</v>
      </c>
      <c r="AD4286" s="1" t="s">
        <v>246</v>
      </c>
      <c r="AE4286" s="1" t="s">
        <v>9786</v>
      </c>
    </row>
    <row r="4287" spans="1:72" ht="13.5" customHeight="1">
      <c r="A4287" s="4" t="str">
        <f t="shared" si="131"/>
        <v>1702_각남면_0155</v>
      </c>
      <c r="B4287" s="1">
        <v>1702</v>
      </c>
      <c r="C4287" s="1" t="s">
        <v>12741</v>
      </c>
      <c r="D4287" s="1" t="s">
        <v>12742</v>
      </c>
      <c r="E4287" s="1">
        <v>4286</v>
      </c>
      <c r="F4287" s="1">
        <v>16</v>
      </c>
      <c r="G4287" s="1" t="s">
        <v>15749</v>
      </c>
      <c r="H4287" s="1" t="s">
        <v>7066</v>
      </c>
      <c r="I4287" s="1">
        <v>5</v>
      </c>
      <c r="L4287" s="1">
        <v>4</v>
      </c>
      <c r="M4287" s="1" t="s">
        <v>15002</v>
      </c>
      <c r="N4287" s="1" t="s">
        <v>15003</v>
      </c>
      <c r="S4287" s="1" t="s">
        <v>64</v>
      </c>
      <c r="T4287" s="1" t="s">
        <v>7221</v>
      </c>
      <c r="Y4287" s="1" t="s">
        <v>15885</v>
      </c>
      <c r="Z4287" s="1" t="s">
        <v>13045</v>
      </c>
      <c r="AF4287" s="1" t="s">
        <v>239</v>
      </c>
      <c r="AG4287" s="1" t="s">
        <v>9824</v>
      </c>
    </row>
    <row r="4288" spans="1:72" ht="13.5" customHeight="1">
      <c r="A4288" s="4" t="str">
        <f t="shared" si="131"/>
        <v>1702_각남면_0155</v>
      </c>
      <c r="B4288" s="1">
        <v>1702</v>
      </c>
      <c r="C4288" s="1" t="s">
        <v>12741</v>
      </c>
      <c r="D4288" s="1" t="s">
        <v>12742</v>
      </c>
      <c r="E4288" s="1">
        <v>4287</v>
      </c>
      <c r="F4288" s="1">
        <v>16</v>
      </c>
      <c r="G4288" s="1" t="s">
        <v>15749</v>
      </c>
      <c r="H4288" s="1" t="s">
        <v>7066</v>
      </c>
      <c r="I4288" s="1">
        <v>5</v>
      </c>
      <c r="L4288" s="1">
        <v>5</v>
      </c>
      <c r="M4288" s="1" t="s">
        <v>15239</v>
      </c>
      <c r="N4288" s="1" t="s">
        <v>15240</v>
      </c>
      <c r="T4288" s="1" t="s">
        <v>14194</v>
      </c>
      <c r="U4288" s="1" t="s">
        <v>6472</v>
      </c>
      <c r="V4288" s="1" t="s">
        <v>7373</v>
      </c>
      <c r="W4288" s="1" t="s">
        <v>166</v>
      </c>
      <c r="X4288" s="1" t="s">
        <v>7754</v>
      </c>
      <c r="Y4288" s="1" t="s">
        <v>2340</v>
      </c>
      <c r="Z4288" s="1" t="s">
        <v>8769</v>
      </c>
      <c r="AC4288" s="1">
        <v>50</v>
      </c>
      <c r="AD4288" s="1" t="s">
        <v>782</v>
      </c>
      <c r="AE4288" s="1" t="s">
        <v>9814</v>
      </c>
      <c r="AJ4288" s="1" t="s">
        <v>17</v>
      </c>
      <c r="AK4288" s="1" t="s">
        <v>9936</v>
      </c>
      <c r="AL4288" s="1" t="s">
        <v>97</v>
      </c>
      <c r="AM4288" s="1" t="s">
        <v>9880</v>
      </c>
      <c r="AT4288" s="1" t="s">
        <v>299</v>
      </c>
      <c r="AU4288" s="1" t="s">
        <v>7347</v>
      </c>
      <c r="AV4288" s="1" t="s">
        <v>3825</v>
      </c>
      <c r="AW4288" s="1" t="s">
        <v>10339</v>
      </c>
      <c r="BG4288" s="1" t="s">
        <v>194</v>
      </c>
      <c r="BH4288" s="1" t="s">
        <v>7558</v>
      </c>
      <c r="BI4288" s="1" t="s">
        <v>5059</v>
      </c>
      <c r="BJ4288" s="1" t="s">
        <v>9242</v>
      </c>
      <c r="BK4288" s="1" t="s">
        <v>6473</v>
      </c>
      <c r="BL4288" s="1" t="s">
        <v>11582</v>
      </c>
      <c r="BM4288" s="1" t="s">
        <v>731</v>
      </c>
      <c r="BN4288" s="1" t="s">
        <v>11372</v>
      </c>
      <c r="BO4288" s="1" t="s">
        <v>343</v>
      </c>
      <c r="BP4288" s="1" t="s">
        <v>11039</v>
      </c>
      <c r="BQ4288" s="1" t="s">
        <v>6474</v>
      </c>
      <c r="BR4288" s="1" t="s">
        <v>10864</v>
      </c>
      <c r="BS4288" s="1" t="s">
        <v>416</v>
      </c>
      <c r="BT4288" s="1" t="s">
        <v>8868</v>
      </c>
    </row>
    <row r="4289" spans="1:72" ht="13.5" customHeight="1">
      <c r="A4289" s="4" t="str">
        <f t="shared" si="131"/>
        <v>1702_각남면_0155</v>
      </c>
      <c r="B4289" s="1">
        <v>1702</v>
      </c>
      <c r="C4289" s="1" t="s">
        <v>12741</v>
      </c>
      <c r="D4289" s="1" t="s">
        <v>12742</v>
      </c>
      <c r="E4289" s="1">
        <v>4288</v>
      </c>
      <c r="F4289" s="1">
        <v>16</v>
      </c>
      <c r="G4289" s="1" t="s">
        <v>15749</v>
      </c>
      <c r="H4289" s="1" t="s">
        <v>7066</v>
      </c>
      <c r="I4289" s="1">
        <v>5</v>
      </c>
      <c r="L4289" s="1">
        <v>5</v>
      </c>
      <c r="M4289" s="1" t="s">
        <v>15239</v>
      </c>
      <c r="N4289" s="1" t="s">
        <v>15240</v>
      </c>
      <c r="S4289" s="1" t="s">
        <v>49</v>
      </c>
      <c r="T4289" s="1" t="s">
        <v>2878</v>
      </c>
      <c r="W4289" s="1" t="s">
        <v>76</v>
      </c>
      <c r="X4289" s="1" t="s">
        <v>12974</v>
      </c>
      <c r="Y4289" s="1" t="s">
        <v>88</v>
      </c>
      <c r="Z4289" s="1" t="s">
        <v>7814</v>
      </c>
      <c r="AC4289" s="1">
        <v>44</v>
      </c>
      <c r="AD4289" s="1" t="s">
        <v>1106</v>
      </c>
      <c r="AE4289" s="1" t="s">
        <v>9816</v>
      </c>
      <c r="AJ4289" s="1" t="s">
        <v>17</v>
      </c>
      <c r="AK4289" s="1" t="s">
        <v>9936</v>
      </c>
      <c r="AL4289" s="1" t="s">
        <v>79</v>
      </c>
      <c r="AM4289" s="1" t="s">
        <v>13206</v>
      </c>
      <c r="AT4289" s="1" t="s">
        <v>42</v>
      </c>
      <c r="AU4289" s="1" t="s">
        <v>7418</v>
      </c>
      <c r="AV4289" s="1" t="s">
        <v>6475</v>
      </c>
      <c r="AW4289" s="1" t="s">
        <v>10857</v>
      </c>
      <c r="BG4289" s="1" t="s">
        <v>46</v>
      </c>
      <c r="BH4289" s="1" t="s">
        <v>7417</v>
      </c>
      <c r="BI4289" s="1" t="s">
        <v>15799</v>
      </c>
      <c r="BJ4289" s="1" t="s">
        <v>13023</v>
      </c>
      <c r="BK4289" s="1" t="s">
        <v>46</v>
      </c>
      <c r="BL4289" s="1" t="s">
        <v>7417</v>
      </c>
      <c r="BM4289" s="1" t="s">
        <v>1307</v>
      </c>
      <c r="BN4289" s="1" t="s">
        <v>13594</v>
      </c>
      <c r="BO4289" s="1" t="s">
        <v>194</v>
      </c>
      <c r="BP4289" s="1" t="s">
        <v>7558</v>
      </c>
      <c r="BQ4289" s="1" t="s">
        <v>6476</v>
      </c>
      <c r="BR4289" s="1" t="s">
        <v>12606</v>
      </c>
      <c r="BS4289" s="1" t="s">
        <v>97</v>
      </c>
      <c r="BT4289" s="1" t="s">
        <v>9880</v>
      </c>
    </row>
    <row r="4290" spans="1:72" ht="13.5" customHeight="1">
      <c r="A4290" s="4" t="str">
        <f t="shared" si="131"/>
        <v>1702_각남면_0155</v>
      </c>
      <c r="B4290" s="1">
        <v>1702</v>
      </c>
      <c r="C4290" s="1" t="s">
        <v>12741</v>
      </c>
      <c r="D4290" s="1" t="s">
        <v>12742</v>
      </c>
      <c r="E4290" s="1">
        <v>4289</v>
      </c>
      <c r="F4290" s="1">
        <v>16</v>
      </c>
      <c r="G4290" s="1" t="s">
        <v>15749</v>
      </c>
      <c r="H4290" s="1" t="s">
        <v>7066</v>
      </c>
      <c r="I4290" s="1">
        <v>5</v>
      </c>
      <c r="L4290" s="1">
        <v>5</v>
      </c>
      <c r="M4290" s="1" t="s">
        <v>15239</v>
      </c>
      <c r="N4290" s="1" t="s">
        <v>15240</v>
      </c>
      <c r="S4290" s="1" t="s">
        <v>6477</v>
      </c>
      <c r="T4290" s="1" t="s">
        <v>7299</v>
      </c>
      <c r="U4290" s="1" t="s">
        <v>80</v>
      </c>
      <c r="V4290" s="1" t="s">
        <v>12874</v>
      </c>
      <c r="Y4290" s="1" t="s">
        <v>4018</v>
      </c>
      <c r="Z4290" s="1" t="s">
        <v>9609</v>
      </c>
      <c r="AC4290" s="1">
        <v>61</v>
      </c>
      <c r="AD4290" s="1" t="s">
        <v>284</v>
      </c>
      <c r="AE4290" s="1" t="s">
        <v>9789</v>
      </c>
      <c r="AF4290" s="1" t="s">
        <v>100</v>
      </c>
      <c r="AG4290" s="1" t="s">
        <v>9819</v>
      </c>
    </row>
    <row r="4291" spans="1:72" ht="13.5" customHeight="1">
      <c r="A4291" s="4" t="str">
        <f t="shared" si="131"/>
        <v>1702_각남면_0155</v>
      </c>
      <c r="B4291" s="1">
        <v>1702</v>
      </c>
      <c r="C4291" s="1" t="s">
        <v>12741</v>
      </c>
      <c r="D4291" s="1" t="s">
        <v>12742</v>
      </c>
      <c r="E4291" s="1">
        <v>4290</v>
      </c>
      <c r="F4291" s="1">
        <v>16</v>
      </c>
      <c r="G4291" s="1" t="s">
        <v>15749</v>
      </c>
      <c r="H4291" s="1" t="s">
        <v>7066</v>
      </c>
      <c r="I4291" s="1">
        <v>5</v>
      </c>
      <c r="L4291" s="1">
        <v>5</v>
      </c>
      <c r="M4291" s="1" t="s">
        <v>15239</v>
      </c>
      <c r="N4291" s="1" t="s">
        <v>15240</v>
      </c>
      <c r="S4291" s="1" t="s">
        <v>68</v>
      </c>
      <c r="T4291" s="1" t="s">
        <v>7222</v>
      </c>
      <c r="U4291" s="1" t="s">
        <v>6478</v>
      </c>
      <c r="V4291" s="1" t="s">
        <v>7705</v>
      </c>
      <c r="Y4291" s="1" t="s">
        <v>6479</v>
      </c>
      <c r="Z4291" s="1" t="s">
        <v>9610</v>
      </c>
      <c r="AC4291" s="1">
        <v>29</v>
      </c>
      <c r="AD4291" s="1" t="s">
        <v>232</v>
      </c>
      <c r="AE4291" s="1" t="s">
        <v>9785</v>
      </c>
    </row>
    <row r="4292" spans="1:72" ht="13.5" customHeight="1">
      <c r="A4292" s="4" t="str">
        <f t="shared" si="131"/>
        <v>1702_각남면_0155</v>
      </c>
      <c r="B4292" s="1">
        <v>1702</v>
      </c>
      <c r="C4292" s="1" t="s">
        <v>12741</v>
      </c>
      <c r="D4292" s="1" t="s">
        <v>12742</v>
      </c>
      <c r="E4292" s="1">
        <v>4291</v>
      </c>
      <c r="F4292" s="1">
        <v>16</v>
      </c>
      <c r="G4292" s="1" t="s">
        <v>15749</v>
      </c>
      <c r="H4292" s="1" t="s">
        <v>7066</v>
      </c>
      <c r="I4292" s="1">
        <v>5</v>
      </c>
      <c r="L4292" s="1">
        <v>5</v>
      </c>
      <c r="M4292" s="1" t="s">
        <v>15239</v>
      </c>
      <c r="N4292" s="1" t="s">
        <v>15240</v>
      </c>
      <c r="S4292" s="1" t="s">
        <v>117</v>
      </c>
      <c r="T4292" s="1" t="s">
        <v>7223</v>
      </c>
      <c r="W4292" s="1" t="s">
        <v>76</v>
      </c>
      <c r="X4292" s="1" t="s">
        <v>12974</v>
      </c>
      <c r="Y4292" s="1" t="s">
        <v>88</v>
      </c>
      <c r="Z4292" s="1" t="s">
        <v>7814</v>
      </c>
      <c r="AC4292" s="1">
        <v>22</v>
      </c>
      <c r="AD4292" s="1" t="s">
        <v>465</v>
      </c>
      <c r="AE4292" s="1" t="s">
        <v>9802</v>
      </c>
    </row>
    <row r="4293" spans="1:72" ht="13.5" customHeight="1">
      <c r="A4293" s="4" t="str">
        <f t="shared" si="131"/>
        <v>1702_각남면_0155</v>
      </c>
      <c r="B4293" s="1">
        <v>1702</v>
      </c>
      <c r="C4293" s="1" t="s">
        <v>12741</v>
      </c>
      <c r="D4293" s="1" t="s">
        <v>12742</v>
      </c>
      <c r="E4293" s="1">
        <v>4292</v>
      </c>
      <c r="F4293" s="1">
        <v>16</v>
      </c>
      <c r="G4293" s="1" t="s">
        <v>15749</v>
      </c>
      <c r="H4293" s="1" t="s">
        <v>7066</v>
      </c>
      <c r="I4293" s="1">
        <v>5</v>
      </c>
      <c r="L4293" s="1">
        <v>5</v>
      </c>
      <c r="M4293" s="1" t="s">
        <v>15239</v>
      </c>
      <c r="N4293" s="1" t="s">
        <v>15240</v>
      </c>
      <c r="S4293" s="1" t="s">
        <v>68</v>
      </c>
      <c r="T4293" s="1" t="s">
        <v>7222</v>
      </c>
      <c r="U4293" s="1" t="s">
        <v>6480</v>
      </c>
      <c r="V4293" s="1" t="s">
        <v>7706</v>
      </c>
      <c r="Y4293" s="1" t="s">
        <v>4640</v>
      </c>
      <c r="Z4293" s="1" t="s">
        <v>8281</v>
      </c>
      <c r="AC4293" s="1">
        <v>14</v>
      </c>
      <c r="AD4293" s="1" t="s">
        <v>159</v>
      </c>
      <c r="AE4293" s="1" t="s">
        <v>9777</v>
      </c>
    </row>
    <row r="4294" spans="1:72" ht="13.5" customHeight="1">
      <c r="A4294" s="4" t="str">
        <f t="shared" si="131"/>
        <v>1702_각남면_0155</v>
      </c>
      <c r="B4294" s="1">
        <v>1702</v>
      </c>
      <c r="C4294" s="1" t="s">
        <v>12741</v>
      </c>
      <c r="D4294" s="1" t="s">
        <v>12742</v>
      </c>
      <c r="E4294" s="1">
        <v>4293</v>
      </c>
      <c r="F4294" s="1">
        <v>16</v>
      </c>
      <c r="G4294" s="1" t="s">
        <v>15749</v>
      </c>
      <c r="H4294" s="1" t="s">
        <v>7066</v>
      </c>
      <c r="I4294" s="1">
        <v>5</v>
      </c>
      <c r="L4294" s="1">
        <v>5</v>
      </c>
      <c r="M4294" s="1" t="s">
        <v>15239</v>
      </c>
      <c r="N4294" s="1" t="s">
        <v>15240</v>
      </c>
      <c r="S4294" s="1" t="s">
        <v>64</v>
      </c>
      <c r="T4294" s="1" t="s">
        <v>7221</v>
      </c>
      <c r="Y4294" s="1" t="s">
        <v>4803</v>
      </c>
      <c r="Z4294" s="1" t="s">
        <v>9611</v>
      </c>
      <c r="AC4294" s="1">
        <v>6</v>
      </c>
      <c r="AD4294" s="1" t="s">
        <v>316</v>
      </c>
      <c r="AE4294" s="1" t="s">
        <v>9794</v>
      </c>
      <c r="AF4294" s="1" t="s">
        <v>100</v>
      </c>
      <c r="AG4294" s="1" t="s">
        <v>9819</v>
      </c>
    </row>
    <row r="4295" spans="1:72" ht="13.5" customHeight="1">
      <c r="A4295" s="4" t="str">
        <f t="shared" si="131"/>
        <v>1702_각남면_0155</v>
      </c>
      <c r="B4295" s="1">
        <v>1702</v>
      </c>
      <c r="C4295" s="1" t="s">
        <v>12741</v>
      </c>
      <c r="D4295" s="1" t="s">
        <v>12742</v>
      </c>
      <c r="E4295" s="1">
        <v>4294</v>
      </c>
      <c r="F4295" s="1">
        <v>16</v>
      </c>
      <c r="G4295" s="1" t="s">
        <v>15749</v>
      </c>
      <c r="H4295" s="1" t="s">
        <v>7066</v>
      </c>
      <c r="I4295" s="1">
        <v>5</v>
      </c>
      <c r="L4295" s="1">
        <v>5</v>
      </c>
      <c r="M4295" s="1" t="s">
        <v>15239</v>
      </c>
      <c r="N4295" s="1" t="s">
        <v>15240</v>
      </c>
      <c r="S4295" s="1" t="s">
        <v>64</v>
      </c>
      <c r="T4295" s="1" t="s">
        <v>7221</v>
      </c>
      <c r="Y4295" s="1" t="s">
        <v>88</v>
      </c>
      <c r="Z4295" s="1" t="s">
        <v>7814</v>
      </c>
      <c r="AC4295" s="1">
        <v>3</v>
      </c>
      <c r="AD4295" s="1" t="s">
        <v>217</v>
      </c>
      <c r="AE4295" s="1" t="s">
        <v>9783</v>
      </c>
      <c r="AF4295" s="1" t="s">
        <v>100</v>
      </c>
      <c r="AG4295" s="1" t="s">
        <v>9819</v>
      </c>
    </row>
    <row r="4296" spans="1:72" ht="13.5" customHeight="1">
      <c r="A4296" s="4" t="str">
        <f t="shared" si="131"/>
        <v>1702_각남면_0155</v>
      </c>
      <c r="B4296" s="1">
        <v>1702</v>
      </c>
      <c r="C4296" s="1" t="s">
        <v>12741</v>
      </c>
      <c r="D4296" s="1" t="s">
        <v>12742</v>
      </c>
      <c r="E4296" s="1">
        <v>4295</v>
      </c>
      <c r="F4296" s="1">
        <v>16</v>
      </c>
      <c r="G4296" s="1" t="s">
        <v>15749</v>
      </c>
      <c r="H4296" s="1" t="s">
        <v>7066</v>
      </c>
      <c r="I4296" s="1">
        <v>5</v>
      </c>
      <c r="L4296" s="1">
        <v>5</v>
      </c>
      <c r="M4296" s="1" t="s">
        <v>15239</v>
      </c>
      <c r="N4296" s="1" t="s">
        <v>15240</v>
      </c>
      <c r="T4296" s="1" t="s">
        <v>15306</v>
      </c>
      <c r="U4296" s="1" t="s">
        <v>143</v>
      </c>
      <c r="V4296" s="1" t="s">
        <v>7311</v>
      </c>
      <c r="Y4296" s="1" t="s">
        <v>4842</v>
      </c>
      <c r="Z4296" s="1" t="s">
        <v>9345</v>
      </c>
      <c r="AF4296" s="1" t="s">
        <v>146</v>
      </c>
      <c r="AG4296" s="1" t="s">
        <v>9822</v>
      </c>
      <c r="AH4296" s="1" t="s">
        <v>6481</v>
      </c>
      <c r="AI4296" s="1" t="s">
        <v>9981</v>
      </c>
      <c r="BB4296" s="1" t="s">
        <v>320</v>
      </c>
      <c r="BC4296" s="1" t="s">
        <v>7378</v>
      </c>
      <c r="BD4296" s="1" t="s">
        <v>4742</v>
      </c>
      <c r="BE4296" s="1" t="s">
        <v>8587</v>
      </c>
      <c r="BF4296" s="1" t="s">
        <v>13507</v>
      </c>
    </row>
    <row r="4297" spans="1:72" ht="13.5" customHeight="1">
      <c r="A4297" s="4" t="str">
        <f t="shared" si="131"/>
        <v>1702_각남면_0155</v>
      </c>
      <c r="B4297" s="1">
        <v>1702</v>
      </c>
      <c r="C4297" s="1" t="s">
        <v>12741</v>
      </c>
      <c r="D4297" s="1" t="s">
        <v>12742</v>
      </c>
      <c r="E4297" s="1">
        <v>4296</v>
      </c>
      <c r="F4297" s="1">
        <v>16</v>
      </c>
      <c r="G4297" s="1" t="s">
        <v>15749</v>
      </c>
      <c r="H4297" s="1" t="s">
        <v>7066</v>
      </c>
      <c r="I4297" s="1">
        <v>5</v>
      </c>
      <c r="L4297" s="1">
        <v>5</v>
      </c>
      <c r="M4297" s="1" t="s">
        <v>15239</v>
      </c>
      <c r="N4297" s="1" t="s">
        <v>15240</v>
      </c>
      <c r="T4297" s="1" t="s">
        <v>15306</v>
      </c>
      <c r="U4297" s="1" t="s">
        <v>130</v>
      </c>
      <c r="V4297" s="1" t="s">
        <v>7309</v>
      </c>
      <c r="Y4297" s="1" t="s">
        <v>1230</v>
      </c>
      <c r="Z4297" s="1" t="s">
        <v>8250</v>
      </c>
      <c r="AG4297" s="1" t="s">
        <v>15633</v>
      </c>
      <c r="AI4297" s="1" t="s">
        <v>15671</v>
      </c>
      <c r="AT4297" s="1" t="s">
        <v>143</v>
      </c>
      <c r="AU4297" s="1" t="s">
        <v>7311</v>
      </c>
      <c r="AV4297" s="1" t="s">
        <v>822</v>
      </c>
      <c r="AW4297" s="1" t="s">
        <v>10790</v>
      </c>
      <c r="BF4297" s="1" t="s">
        <v>13509</v>
      </c>
    </row>
    <row r="4298" spans="1:72" ht="13.5" customHeight="1">
      <c r="A4298" s="4" t="str">
        <f t="shared" si="131"/>
        <v>1702_각남면_0155</v>
      </c>
      <c r="B4298" s="1">
        <v>1702</v>
      </c>
      <c r="C4298" s="1" t="s">
        <v>12741</v>
      </c>
      <c r="D4298" s="1" t="s">
        <v>12742</v>
      </c>
      <c r="E4298" s="1">
        <v>4297</v>
      </c>
      <c r="F4298" s="1">
        <v>16</v>
      </c>
      <c r="G4298" s="1" t="s">
        <v>15749</v>
      </c>
      <c r="H4298" s="1" t="s">
        <v>7066</v>
      </c>
      <c r="I4298" s="1">
        <v>5</v>
      </c>
      <c r="L4298" s="1">
        <v>5</v>
      </c>
      <c r="M4298" s="1" t="s">
        <v>15239</v>
      </c>
      <c r="N4298" s="1" t="s">
        <v>15240</v>
      </c>
      <c r="T4298" s="1" t="s">
        <v>15306</v>
      </c>
      <c r="U4298" s="1" t="s">
        <v>143</v>
      </c>
      <c r="V4298" s="1" t="s">
        <v>7311</v>
      </c>
      <c r="Y4298" s="1" t="s">
        <v>5743</v>
      </c>
      <c r="Z4298" s="1" t="s">
        <v>9407</v>
      </c>
      <c r="AG4298" s="1" t="s">
        <v>15633</v>
      </c>
      <c r="AI4298" s="1" t="s">
        <v>15671</v>
      </c>
      <c r="BB4298" s="1" t="s">
        <v>292</v>
      </c>
      <c r="BC4298" s="1" t="s">
        <v>10920</v>
      </c>
      <c r="BF4298" s="1" t="s">
        <v>13507</v>
      </c>
    </row>
    <row r="4299" spans="1:72" ht="13.5" customHeight="1">
      <c r="A4299" s="4" t="str">
        <f t="shared" si="131"/>
        <v>1702_각남면_0155</v>
      </c>
      <c r="B4299" s="1">
        <v>1702</v>
      </c>
      <c r="C4299" s="1" t="s">
        <v>12741</v>
      </c>
      <c r="D4299" s="1" t="s">
        <v>12742</v>
      </c>
      <c r="E4299" s="1">
        <v>4298</v>
      </c>
      <c r="F4299" s="1">
        <v>16</v>
      </c>
      <c r="G4299" s="1" t="s">
        <v>15749</v>
      </c>
      <c r="H4299" s="1" t="s">
        <v>7066</v>
      </c>
      <c r="I4299" s="1">
        <v>5</v>
      </c>
      <c r="L4299" s="1">
        <v>5</v>
      </c>
      <c r="M4299" s="1" t="s">
        <v>15239</v>
      </c>
      <c r="N4299" s="1" t="s">
        <v>15240</v>
      </c>
      <c r="T4299" s="1" t="s">
        <v>15306</v>
      </c>
      <c r="U4299" s="1" t="s">
        <v>130</v>
      </c>
      <c r="V4299" s="1" t="s">
        <v>7309</v>
      </c>
      <c r="Y4299" s="1" t="s">
        <v>2059</v>
      </c>
      <c r="Z4299" s="1" t="s">
        <v>9408</v>
      </c>
      <c r="AG4299" s="1" t="s">
        <v>15633</v>
      </c>
      <c r="AI4299" s="1" t="s">
        <v>15671</v>
      </c>
      <c r="BC4299" s="1" t="s">
        <v>10920</v>
      </c>
      <c r="BF4299" s="1" t="s">
        <v>13511</v>
      </c>
    </row>
    <row r="4300" spans="1:72" ht="13.5" customHeight="1">
      <c r="A4300" s="4" t="str">
        <f t="shared" si="131"/>
        <v>1702_각남면_0155</v>
      </c>
      <c r="B4300" s="1">
        <v>1702</v>
      </c>
      <c r="C4300" s="1" t="s">
        <v>12741</v>
      </c>
      <c r="D4300" s="1" t="s">
        <v>12742</v>
      </c>
      <c r="E4300" s="1">
        <v>4299</v>
      </c>
      <c r="F4300" s="1">
        <v>16</v>
      </c>
      <c r="G4300" s="1" t="s">
        <v>15749</v>
      </c>
      <c r="H4300" s="1" t="s">
        <v>7066</v>
      </c>
      <c r="I4300" s="1">
        <v>5</v>
      </c>
      <c r="L4300" s="1">
        <v>5</v>
      </c>
      <c r="M4300" s="1" t="s">
        <v>15239</v>
      </c>
      <c r="N4300" s="1" t="s">
        <v>15240</v>
      </c>
      <c r="T4300" s="1" t="s">
        <v>15306</v>
      </c>
      <c r="U4300" s="1" t="s">
        <v>130</v>
      </c>
      <c r="V4300" s="1" t="s">
        <v>7309</v>
      </c>
      <c r="Y4300" s="1" t="s">
        <v>5356</v>
      </c>
      <c r="Z4300" s="1" t="s">
        <v>9272</v>
      </c>
      <c r="AG4300" s="1" t="s">
        <v>15633</v>
      </c>
      <c r="AI4300" s="1" t="s">
        <v>15671</v>
      </c>
      <c r="BB4300" s="1" t="s">
        <v>130</v>
      </c>
      <c r="BC4300" s="1" t="s">
        <v>7309</v>
      </c>
      <c r="BD4300" s="1" t="s">
        <v>231</v>
      </c>
      <c r="BE4300" s="1" t="s">
        <v>7841</v>
      </c>
      <c r="BF4300" s="1" t="s">
        <v>13507</v>
      </c>
    </row>
    <row r="4301" spans="1:72" ht="13.5" customHeight="1">
      <c r="A4301" s="4" t="str">
        <f t="shared" si="131"/>
        <v>1702_각남면_0155</v>
      </c>
      <c r="B4301" s="1">
        <v>1702</v>
      </c>
      <c r="C4301" s="1" t="s">
        <v>12741</v>
      </c>
      <c r="D4301" s="1" t="s">
        <v>12742</v>
      </c>
      <c r="E4301" s="1">
        <v>4300</v>
      </c>
      <c r="F4301" s="1">
        <v>16</v>
      </c>
      <c r="G4301" s="1" t="s">
        <v>15749</v>
      </c>
      <c r="H4301" s="1" t="s">
        <v>7066</v>
      </c>
      <c r="I4301" s="1">
        <v>5</v>
      </c>
      <c r="L4301" s="1">
        <v>5</v>
      </c>
      <c r="M4301" s="1" t="s">
        <v>15239</v>
      </c>
      <c r="N4301" s="1" t="s">
        <v>15240</v>
      </c>
      <c r="T4301" s="1" t="s">
        <v>15306</v>
      </c>
      <c r="U4301" s="1" t="s">
        <v>143</v>
      </c>
      <c r="V4301" s="1" t="s">
        <v>7311</v>
      </c>
      <c r="Y4301" s="1" t="s">
        <v>5357</v>
      </c>
      <c r="Z4301" s="1" t="s">
        <v>9273</v>
      </c>
      <c r="AG4301" s="1" t="s">
        <v>15633</v>
      </c>
      <c r="AI4301" s="1" t="s">
        <v>15671</v>
      </c>
      <c r="BC4301" s="1" t="s">
        <v>7309</v>
      </c>
      <c r="BE4301" s="1" t="s">
        <v>7841</v>
      </c>
      <c r="BF4301" s="1" t="s">
        <v>13511</v>
      </c>
    </row>
    <row r="4302" spans="1:72" ht="13.5" customHeight="1">
      <c r="A4302" s="4" t="str">
        <f t="shared" si="131"/>
        <v>1702_각남면_0155</v>
      </c>
      <c r="B4302" s="1">
        <v>1702</v>
      </c>
      <c r="C4302" s="1" t="s">
        <v>12741</v>
      </c>
      <c r="D4302" s="1" t="s">
        <v>12742</v>
      </c>
      <c r="E4302" s="1">
        <v>4301</v>
      </c>
      <c r="F4302" s="1">
        <v>16</v>
      </c>
      <c r="G4302" s="1" t="s">
        <v>15749</v>
      </c>
      <c r="H4302" s="1" t="s">
        <v>7066</v>
      </c>
      <c r="I4302" s="1">
        <v>5</v>
      </c>
      <c r="L4302" s="1">
        <v>5</v>
      </c>
      <c r="M4302" s="1" t="s">
        <v>15239</v>
      </c>
      <c r="N4302" s="1" t="s">
        <v>15240</v>
      </c>
      <c r="T4302" s="1" t="s">
        <v>15306</v>
      </c>
      <c r="U4302" s="1" t="s">
        <v>143</v>
      </c>
      <c r="V4302" s="1" t="s">
        <v>7311</v>
      </c>
      <c r="Y4302" s="1" t="s">
        <v>2234</v>
      </c>
      <c r="Z4302" s="1" t="s">
        <v>9274</v>
      </c>
      <c r="AF4302" s="1" t="s">
        <v>13197</v>
      </c>
      <c r="AG4302" s="1" t="s">
        <v>13120</v>
      </c>
      <c r="AH4302" s="1" t="s">
        <v>3279</v>
      </c>
      <c r="AI4302" s="1" t="s">
        <v>9961</v>
      </c>
      <c r="BC4302" s="1" t="s">
        <v>7309</v>
      </c>
      <c r="BE4302" s="1" t="s">
        <v>7841</v>
      </c>
      <c r="BF4302" s="1" t="s">
        <v>13512</v>
      </c>
    </row>
    <row r="4303" spans="1:72" ht="13.5" customHeight="1">
      <c r="A4303" s="4" t="str">
        <f t="shared" si="131"/>
        <v>1702_각남면_0155</v>
      </c>
      <c r="B4303" s="1">
        <v>1702</v>
      </c>
      <c r="C4303" s="1" t="s">
        <v>12741</v>
      </c>
      <c r="D4303" s="1" t="s">
        <v>12742</v>
      </c>
      <c r="E4303" s="1">
        <v>4302</v>
      </c>
      <c r="F4303" s="1">
        <v>16</v>
      </c>
      <c r="G4303" s="1" t="s">
        <v>15749</v>
      </c>
      <c r="H4303" s="1" t="s">
        <v>7066</v>
      </c>
      <c r="I4303" s="1">
        <v>6</v>
      </c>
      <c r="J4303" s="1" t="s">
        <v>6482</v>
      </c>
      <c r="K4303" s="1" t="s">
        <v>12787</v>
      </c>
      <c r="L4303" s="1">
        <v>1</v>
      </c>
      <c r="M4303" s="1" t="s">
        <v>6482</v>
      </c>
      <c r="N4303" s="1" t="s">
        <v>12787</v>
      </c>
      <c r="T4303" s="1" t="s">
        <v>14194</v>
      </c>
      <c r="U4303" s="1" t="s">
        <v>6483</v>
      </c>
      <c r="V4303" s="1" t="s">
        <v>7707</v>
      </c>
      <c r="W4303" s="1" t="s">
        <v>148</v>
      </c>
      <c r="X4303" s="1" t="s">
        <v>11263</v>
      </c>
      <c r="Y4303" s="1" t="s">
        <v>1379</v>
      </c>
      <c r="Z4303" s="1" t="s">
        <v>8117</v>
      </c>
      <c r="AC4303" s="1">
        <v>34</v>
      </c>
      <c r="AD4303" s="1" t="s">
        <v>174</v>
      </c>
      <c r="AE4303" s="1" t="s">
        <v>9779</v>
      </c>
      <c r="AJ4303" s="1" t="s">
        <v>17</v>
      </c>
      <c r="AK4303" s="1" t="s">
        <v>9936</v>
      </c>
      <c r="AL4303" s="1" t="s">
        <v>2785</v>
      </c>
      <c r="AM4303" s="1" t="s">
        <v>10017</v>
      </c>
      <c r="AT4303" s="1" t="s">
        <v>42</v>
      </c>
      <c r="AU4303" s="1" t="s">
        <v>7418</v>
      </c>
      <c r="AV4303" s="1" t="s">
        <v>6148</v>
      </c>
      <c r="AW4303" s="1" t="s">
        <v>9658</v>
      </c>
      <c r="BG4303" s="1" t="s">
        <v>46</v>
      </c>
      <c r="BH4303" s="1" t="s">
        <v>7417</v>
      </c>
      <c r="BI4303" s="1" t="s">
        <v>6149</v>
      </c>
      <c r="BJ4303" s="1" t="s">
        <v>10877</v>
      </c>
      <c r="BK4303" s="1" t="s">
        <v>46</v>
      </c>
      <c r="BL4303" s="1" t="s">
        <v>7417</v>
      </c>
      <c r="BM4303" s="1" t="s">
        <v>6484</v>
      </c>
      <c r="BN4303" s="1" t="s">
        <v>11482</v>
      </c>
      <c r="BO4303" s="1" t="s">
        <v>187</v>
      </c>
      <c r="BP4303" s="1" t="s">
        <v>10063</v>
      </c>
      <c r="BQ4303" s="1" t="s">
        <v>6151</v>
      </c>
      <c r="BR4303" s="1" t="s">
        <v>12566</v>
      </c>
      <c r="BS4303" s="1" t="s">
        <v>224</v>
      </c>
      <c r="BT4303" s="1" t="s">
        <v>9998</v>
      </c>
    </row>
    <row r="4304" spans="1:72" ht="13.5" customHeight="1">
      <c r="A4304" s="4" t="str">
        <f t="shared" ref="A4304:A4335" si="132">HYPERLINK("http://kyu.snu.ac.kr/sdhj/index.jsp?type=hj/GK14658_00IH_0001_0156.jpg","1702_각남면_0156")</f>
        <v>1702_각남면_0156</v>
      </c>
      <c r="B4304" s="1">
        <v>1702</v>
      </c>
      <c r="C4304" s="1" t="s">
        <v>12741</v>
      </c>
      <c r="D4304" s="1" t="s">
        <v>12742</v>
      </c>
      <c r="E4304" s="1">
        <v>4303</v>
      </c>
      <c r="F4304" s="1">
        <v>16</v>
      </c>
      <c r="G4304" s="1" t="s">
        <v>15749</v>
      </c>
      <c r="H4304" s="1" t="s">
        <v>7066</v>
      </c>
      <c r="I4304" s="1">
        <v>6</v>
      </c>
      <c r="L4304" s="1">
        <v>1</v>
      </c>
      <c r="M4304" s="1" t="s">
        <v>6482</v>
      </c>
      <c r="N4304" s="1" t="s">
        <v>12787</v>
      </c>
      <c r="S4304" s="1" t="s">
        <v>49</v>
      </c>
      <c r="T4304" s="1" t="s">
        <v>2878</v>
      </c>
      <c r="W4304" s="1" t="s">
        <v>76</v>
      </c>
      <c r="X4304" s="1" t="s">
        <v>12974</v>
      </c>
      <c r="Y4304" s="1" t="s">
        <v>88</v>
      </c>
      <c r="Z4304" s="1" t="s">
        <v>7814</v>
      </c>
      <c r="AC4304" s="1">
        <v>26</v>
      </c>
      <c r="AD4304" s="1" t="s">
        <v>140</v>
      </c>
      <c r="AE4304" s="1" t="s">
        <v>9774</v>
      </c>
      <c r="AJ4304" s="1" t="s">
        <v>17</v>
      </c>
      <c r="AK4304" s="1" t="s">
        <v>9936</v>
      </c>
      <c r="AL4304" s="1" t="s">
        <v>79</v>
      </c>
      <c r="AM4304" s="1" t="s">
        <v>13206</v>
      </c>
      <c r="AT4304" s="1" t="s">
        <v>194</v>
      </c>
      <c r="AU4304" s="1" t="s">
        <v>7558</v>
      </c>
      <c r="AV4304" s="1" t="s">
        <v>3095</v>
      </c>
      <c r="AW4304" s="1" t="s">
        <v>10858</v>
      </c>
      <c r="BG4304" s="1" t="s">
        <v>187</v>
      </c>
      <c r="BH4304" s="1" t="s">
        <v>10063</v>
      </c>
      <c r="BI4304" s="1" t="s">
        <v>4272</v>
      </c>
      <c r="BJ4304" s="1" t="s">
        <v>11355</v>
      </c>
      <c r="BK4304" s="1" t="s">
        <v>194</v>
      </c>
      <c r="BL4304" s="1" t="s">
        <v>7558</v>
      </c>
      <c r="BM4304" s="1" t="s">
        <v>5348</v>
      </c>
      <c r="BN4304" s="1" t="s">
        <v>10842</v>
      </c>
      <c r="BO4304" s="1" t="s">
        <v>1410</v>
      </c>
      <c r="BP4304" s="1" t="s">
        <v>10210</v>
      </c>
      <c r="BQ4304" s="1" t="s">
        <v>6485</v>
      </c>
      <c r="BR4304" s="1" t="s">
        <v>12607</v>
      </c>
      <c r="BS4304" s="1" t="s">
        <v>399</v>
      </c>
      <c r="BT4304" s="1" t="s">
        <v>9937</v>
      </c>
    </row>
    <row r="4305" spans="1:73" ht="13.5" customHeight="1">
      <c r="A4305" s="4" t="str">
        <f t="shared" si="132"/>
        <v>1702_각남면_0156</v>
      </c>
      <c r="B4305" s="1">
        <v>1702</v>
      </c>
      <c r="C4305" s="1" t="s">
        <v>12741</v>
      </c>
      <c r="D4305" s="1" t="s">
        <v>12742</v>
      </c>
      <c r="E4305" s="1">
        <v>4304</v>
      </c>
      <c r="F4305" s="1">
        <v>16</v>
      </c>
      <c r="G4305" s="1" t="s">
        <v>15749</v>
      </c>
      <c r="H4305" s="1" t="s">
        <v>7066</v>
      </c>
      <c r="I4305" s="1">
        <v>6</v>
      </c>
      <c r="L4305" s="1">
        <v>1</v>
      </c>
      <c r="M4305" s="1" t="s">
        <v>6482</v>
      </c>
      <c r="N4305" s="1" t="s">
        <v>12787</v>
      </c>
      <c r="S4305" s="1" t="s">
        <v>430</v>
      </c>
      <c r="T4305" s="1" t="s">
        <v>7231</v>
      </c>
      <c r="U4305" s="1" t="s">
        <v>4266</v>
      </c>
      <c r="V4305" s="1" t="s">
        <v>12959</v>
      </c>
      <c r="Y4305" s="1" t="s">
        <v>2352</v>
      </c>
      <c r="Z4305" s="1" t="s">
        <v>8392</v>
      </c>
      <c r="AC4305" s="1">
        <v>18</v>
      </c>
      <c r="AD4305" s="1" t="s">
        <v>157</v>
      </c>
      <c r="AE4305" s="1" t="s">
        <v>9776</v>
      </c>
    </row>
    <row r="4306" spans="1:73" ht="13.5" customHeight="1">
      <c r="A4306" s="4" t="str">
        <f t="shared" si="132"/>
        <v>1702_각남면_0156</v>
      </c>
      <c r="B4306" s="1">
        <v>1702</v>
      </c>
      <c r="C4306" s="1" t="s">
        <v>12741</v>
      </c>
      <c r="D4306" s="1" t="s">
        <v>12742</v>
      </c>
      <c r="E4306" s="1">
        <v>4305</v>
      </c>
      <c r="F4306" s="1">
        <v>16</v>
      </c>
      <c r="G4306" s="1" t="s">
        <v>15749</v>
      </c>
      <c r="H4306" s="1" t="s">
        <v>7066</v>
      </c>
      <c r="I4306" s="1">
        <v>6</v>
      </c>
      <c r="L4306" s="1">
        <v>1</v>
      </c>
      <c r="M4306" s="1" t="s">
        <v>6482</v>
      </c>
      <c r="N4306" s="1" t="s">
        <v>12787</v>
      </c>
      <c r="S4306" s="1" t="s">
        <v>1390</v>
      </c>
      <c r="T4306" s="1" t="s">
        <v>7248</v>
      </c>
      <c r="W4306" s="1" t="s">
        <v>2014</v>
      </c>
      <c r="X4306" s="1" t="s">
        <v>7785</v>
      </c>
      <c r="Y4306" s="1" t="s">
        <v>88</v>
      </c>
      <c r="Z4306" s="1" t="s">
        <v>7814</v>
      </c>
      <c r="AC4306" s="1">
        <v>22</v>
      </c>
      <c r="AD4306" s="1" t="s">
        <v>465</v>
      </c>
      <c r="AE4306" s="1" t="s">
        <v>9802</v>
      </c>
    </row>
    <row r="4307" spans="1:73" ht="13.5" customHeight="1">
      <c r="A4307" s="4" t="str">
        <f t="shared" si="132"/>
        <v>1702_각남면_0156</v>
      </c>
      <c r="B4307" s="1">
        <v>1702</v>
      </c>
      <c r="C4307" s="1" t="s">
        <v>12741</v>
      </c>
      <c r="D4307" s="1" t="s">
        <v>12742</v>
      </c>
      <c r="E4307" s="1">
        <v>4306</v>
      </c>
      <c r="F4307" s="1">
        <v>16</v>
      </c>
      <c r="G4307" s="1" t="s">
        <v>15749</v>
      </c>
      <c r="H4307" s="1" t="s">
        <v>7066</v>
      </c>
      <c r="I4307" s="1">
        <v>6</v>
      </c>
      <c r="L4307" s="1">
        <v>1</v>
      </c>
      <c r="M4307" s="1" t="s">
        <v>6482</v>
      </c>
      <c r="N4307" s="1" t="s">
        <v>12787</v>
      </c>
      <c r="S4307" s="1" t="s">
        <v>64</v>
      </c>
      <c r="T4307" s="1" t="s">
        <v>7221</v>
      </c>
      <c r="Y4307" s="1" t="s">
        <v>88</v>
      </c>
      <c r="Z4307" s="1" t="s">
        <v>7814</v>
      </c>
      <c r="AC4307" s="1">
        <v>3</v>
      </c>
      <c r="AD4307" s="1" t="s">
        <v>217</v>
      </c>
      <c r="AE4307" s="1" t="s">
        <v>9783</v>
      </c>
      <c r="AF4307" s="1" t="s">
        <v>100</v>
      </c>
      <c r="AG4307" s="1" t="s">
        <v>9819</v>
      </c>
    </row>
    <row r="4308" spans="1:73" ht="13.5" customHeight="1">
      <c r="A4308" s="4" t="str">
        <f t="shared" si="132"/>
        <v>1702_각남면_0156</v>
      </c>
      <c r="B4308" s="1">
        <v>1702</v>
      </c>
      <c r="C4308" s="1" t="s">
        <v>12741</v>
      </c>
      <c r="D4308" s="1" t="s">
        <v>12742</v>
      </c>
      <c r="E4308" s="1">
        <v>4307</v>
      </c>
      <c r="F4308" s="1">
        <v>16</v>
      </c>
      <c r="G4308" s="1" t="s">
        <v>15749</v>
      </c>
      <c r="H4308" s="1" t="s">
        <v>7066</v>
      </c>
      <c r="I4308" s="1">
        <v>6</v>
      </c>
      <c r="L4308" s="1">
        <v>1</v>
      </c>
      <c r="M4308" s="1" t="s">
        <v>6482</v>
      </c>
      <c r="N4308" s="1" t="s">
        <v>12787</v>
      </c>
      <c r="S4308" s="1" t="s">
        <v>64</v>
      </c>
      <c r="T4308" s="1" t="s">
        <v>7221</v>
      </c>
      <c r="Y4308" s="1" t="s">
        <v>88</v>
      </c>
      <c r="Z4308" s="1" t="s">
        <v>7814</v>
      </c>
      <c r="AC4308" s="1">
        <v>1</v>
      </c>
      <c r="AD4308" s="1" t="s">
        <v>284</v>
      </c>
      <c r="AE4308" s="1" t="s">
        <v>9789</v>
      </c>
      <c r="AF4308" s="1" t="s">
        <v>100</v>
      </c>
      <c r="AG4308" s="1" t="s">
        <v>9819</v>
      </c>
    </row>
    <row r="4309" spans="1:73" ht="13.5" customHeight="1">
      <c r="A4309" s="4" t="str">
        <f t="shared" si="132"/>
        <v>1702_각남면_0156</v>
      </c>
      <c r="B4309" s="1">
        <v>1702</v>
      </c>
      <c r="C4309" s="1" t="s">
        <v>12741</v>
      </c>
      <c r="D4309" s="1" t="s">
        <v>12742</v>
      </c>
      <c r="E4309" s="1">
        <v>4308</v>
      </c>
      <c r="F4309" s="1">
        <v>16</v>
      </c>
      <c r="G4309" s="1" t="s">
        <v>15749</v>
      </c>
      <c r="H4309" s="1" t="s">
        <v>7066</v>
      </c>
      <c r="I4309" s="1">
        <v>6</v>
      </c>
      <c r="L4309" s="1">
        <v>2</v>
      </c>
      <c r="M4309" s="1" t="s">
        <v>14485</v>
      </c>
      <c r="N4309" s="1" t="s">
        <v>14486</v>
      </c>
      <c r="T4309" s="1" t="s">
        <v>14194</v>
      </c>
      <c r="U4309" s="1" t="s">
        <v>387</v>
      </c>
      <c r="V4309" s="1" t="s">
        <v>7332</v>
      </c>
      <c r="W4309" s="1" t="s">
        <v>608</v>
      </c>
      <c r="X4309" s="1" t="s">
        <v>7768</v>
      </c>
      <c r="Y4309" s="1" t="s">
        <v>3149</v>
      </c>
      <c r="Z4309" s="1" t="s">
        <v>8619</v>
      </c>
      <c r="AC4309" s="1">
        <v>46</v>
      </c>
      <c r="AD4309" s="1" t="s">
        <v>469</v>
      </c>
      <c r="AE4309" s="1" t="s">
        <v>9803</v>
      </c>
      <c r="AJ4309" s="1" t="s">
        <v>17</v>
      </c>
      <c r="AK4309" s="1" t="s">
        <v>9936</v>
      </c>
      <c r="AL4309" s="1" t="s">
        <v>224</v>
      </c>
      <c r="AM4309" s="1" t="s">
        <v>9998</v>
      </c>
      <c r="AT4309" s="1" t="s">
        <v>187</v>
      </c>
      <c r="AU4309" s="1" t="s">
        <v>10063</v>
      </c>
      <c r="AV4309" s="1" t="s">
        <v>6468</v>
      </c>
      <c r="AW4309" s="1" t="s">
        <v>7110</v>
      </c>
      <c r="BG4309" s="1" t="s">
        <v>2984</v>
      </c>
      <c r="BH4309" s="1" t="s">
        <v>13362</v>
      </c>
      <c r="BI4309" s="1" t="s">
        <v>6469</v>
      </c>
      <c r="BJ4309" s="1" t="s">
        <v>10856</v>
      </c>
      <c r="BK4309" s="1" t="s">
        <v>3356</v>
      </c>
      <c r="BL4309" s="1" t="s">
        <v>10259</v>
      </c>
      <c r="BM4309" s="1" t="s">
        <v>351</v>
      </c>
      <c r="BN4309" s="1" t="s">
        <v>7758</v>
      </c>
      <c r="BO4309" s="1" t="s">
        <v>3356</v>
      </c>
      <c r="BP4309" s="1" t="s">
        <v>10259</v>
      </c>
      <c r="BQ4309" s="1" t="s">
        <v>6486</v>
      </c>
      <c r="BR4309" s="1" t="s">
        <v>13273</v>
      </c>
      <c r="BS4309" s="1" t="s">
        <v>79</v>
      </c>
      <c r="BT4309" s="1" t="s">
        <v>14129</v>
      </c>
    </row>
    <row r="4310" spans="1:73" ht="13.5" customHeight="1">
      <c r="A4310" s="4" t="str">
        <f t="shared" si="132"/>
        <v>1702_각남면_0156</v>
      </c>
      <c r="B4310" s="1">
        <v>1702</v>
      </c>
      <c r="C4310" s="1" t="s">
        <v>12741</v>
      </c>
      <c r="D4310" s="1" t="s">
        <v>12742</v>
      </c>
      <c r="E4310" s="1">
        <v>4309</v>
      </c>
      <c r="F4310" s="1">
        <v>16</v>
      </c>
      <c r="G4310" s="1" t="s">
        <v>15749</v>
      </c>
      <c r="H4310" s="1" t="s">
        <v>7066</v>
      </c>
      <c r="I4310" s="1">
        <v>6</v>
      </c>
      <c r="L4310" s="1">
        <v>2</v>
      </c>
      <c r="M4310" s="1" t="s">
        <v>14485</v>
      </c>
      <c r="N4310" s="1" t="s">
        <v>14486</v>
      </c>
      <c r="S4310" s="1" t="s">
        <v>49</v>
      </c>
      <c r="T4310" s="1" t="s">
        <v>2878</v>
      </c>
      <c r="W4310" s="1" t="s">
        <v>76</v>
      </c>
      <c r="X4310" s="1" t="s">
        <v>12974</v>
      </c>
      <c r="Y4310" s="1" t="s">
        <v>88</v>
      </c>
      <c r="Z4310" s="1" t="s">
        <v>7814</v>
      </c>
      <c r="AC4310" s="1">
        <v>43</v>
      </c>
      <c r="AD4310" s="1" t="s">
        <v>353</v>
      </c>
      <c r="AE4310" s="1" t="s">
        <v>9797</v>
      </c>
      <c r="AJ4310" s="1" t="s">
        <v>17</v>
      </c>
      <c r="AK4310" s="1" t="s">
        <v>9936</v>
      </c>
      <c r="AL4310" s="1" t="s">
        <v>79</v>
      </c>
      <c r="AM4310" s="1" t="s">
        <v>13206</v>
      </c>
      <c r="AT4310" s="1" t="s">
        <v>107</v>
      </c>
      <c r="AU4310" s="1" t="s">
        <v>13368</v>
      </c>
      <c r="AV4310" s="1" t="s">
        <v>15964</v>
      </c>
      <c r="AW4310" s="1" t="s">
        <v>13408</v>
      </c>
      <c r="BG4310" s="1" t="s">
        <v>6487</v>
      </c>
      <c r="BH4310" s="1" t="s">
        <v>11115</v>
      </c>
      <c r="BI4310" s="1" t="s">
        <v>6488</v>
      </c>
      <c r="BJ4310" s="1" t="s">
        <v>10637</v>
      </c>
      <c r="BK4310" s="1" t="s">
        <v>194</v>
      </c>
      <c r="BL4310" s="1" t="s">
        <v>7558</v>
      </c>
      <c r="BM4310" s="1" t="s">
        <v>1854</v>
      </c>
      <c r="BN4310" s="1" t="s">
        <v>10406</v>
      </c>
      <c r="BO4310" s="1" t="s">
        <v>6489</v>
      </c>
      <c r="BP4310" s="1" t="s">
        <v>12020</v>
      </c>
      <c r="BQ4310" s="1" t="s">
        <v>6490</v>
      </c>
      <c r="BR4310" s="1" t="s">
        <v>12608</v>
      </c>
      <c r="BS4310" s="1" t="s">
        <v>53</v>
      </c>
      <c r="BT4310" s="1" t="s">
        <v>9879</v>
      </c>
    </row>
    <row r="4311" spans="1:73" ht="13.5" customHeight="1">
      <c r="A4311" s="4" t="str">
        <f t="shared" si="132"/>
        <v>1702_각남면_0156</v>
      </c>
      <c r="B4311" s="1">
        <v>1702</v>
      </c>
      <c r="C4311" s="1" t="s">
        <v>12741</v>
      </c>
      <c r="D4311" s="1" t="s">
        <v>12742</v>
      </c>
      <c r="E4311" s="1">
        <v>4310</v>
      </c>
      <c r="F4311" s="1">
        <v>16</v>
      </c>
      <c r="G4311" s="1" t="s">
        <v>15749</v>
      </c>
      <c r="H4311" s="1" t="s">
        <v>7066</v>
      </c>
      <c r="I4311" s="1">
        <v>6</v>
      </c>
      <c r="L4311" s="1">
        <v>2</v>
      </c>
      <c r="M4311" s="1" t="s">
        <v>14485</v>
      </c>
      <c r="N4311" s="1" t="s">
        <v>14486</v>
      </c>
      <c r="S4311" s="1" t="s">
        <v>68</v>
      </c>
      <c r="T4311" s="1" t="s">
        <v>7222</v>
      </c>
      <c r="U4311" s="1" t="s">
        <v>6491</v>
      </c>
      <c r="V4311" s="1" t="s">
        <v>7708</v>
      </c>
      <c r="Y4311" s="1" t="s">
        <v>3153</v>
      </c>
      <c r="Z4311" s="1" t="s">
        <v>8231</v>
      </c>
      <c r="AC4311" s="1">
        <v>18</v>
      </c>
      <c r="AD4311" s="1" t="s">
        <v>157</v>
      </c>
      <c r="AE4311" s="1" t="s">
        <v>9776</v>
      </c>
      <c r="BU4311" s="1" t="s">
        <v>16140</v>
      </c>
    </row>
    <row r="4312" spans="1:73" ht="13.5" customHeight="1">
      <c r="A4312" s="4" t="str">
        <f t="shared" si="132"/>
        <v>1702_각남면_0156</v>
      </c>
      <c r="B4312" s="1">
        <v>1702</v>
      </c>
      <c r="C4312" s="1" t="s">
        <v>12741</v>
      </c>
      <c r="D4312" s="1" t="s">
        <v>12742</v>
      </c>
      <c r="E4312" s="1">
        <v>4311</v>
      </c>
      <c r="F4312" s="1">
        <v>16</v>
      </c>
      <c r="G4312" s="1" t="s">
        <v>15749</v>
      </c>
      <c r="H4312" s="1" t="s">
        <v>7066</v>
      </c>
      <c r="I4312" s="1">
        <v>6</v>
      </c>
      <c r="L4312" s="1">
        <v>3</v>
      </c>
      <c r="M4312" s="1" t="s">
        <v>14752</v>
      </c>
      <c r="N4312" s="1" t="s">
        <v>14753</v>
      </c>
      <c r="T4312" s="1" t="s">
        <v>14194</v>
      </c>
      <c r="U4312" s="1" t="s">
        <v>6492</v>
      </c>
      <c r="V4312" s="1" t="s">
        <v>7709</v>
      </c>
      <c r="W4312" s="1" t="s">
        <v>1241</v>
      </c>
      <c r="X4312" s="1" t="s">
        <v>12978</v>
      </c>
      <c r="Y4312" s="1" t="s">
        <v>6493</v>
      </c>
      <c r="Z4312" s="1" t="s">
        <v>7436</v>
      </c>
      <c r="AC4312" s="1">
        <v>25</v>
      </c>
      <c r="AD4312" s="1" t="s">
        <v>125</v>
      </c>
      <c r="AE4312" s="1" t="s">
        <v>9771</v>
      </c>
      <c r="AJ4312" s="1" t="s">
        <v>17</v>
      </c>
      <c r="AK4312" s="1" t="s">
        <v>9936</v>
      </c>
      <c r="AL4312" s="1" t="s">
        <v>1125</v>
      </c>
      <c r="AM4312" s="1" t="s">
        <v>9972</v>
      </c>
      <c r="AT4312" s="1" t="s">
        <v>187</v>
      </c>
      <c r="AU4312" s="1" t="s">
        <v>10063</v>
      </c>
      <c r="AV4312" s="1" t="s">
        <v>726</v>
      </c>
      <c r="AW4312" s="1" t="s">
        <v>8225</v>
      </c>
      <c r="BG4312" s="1" t="s">
        <v>46</v>
      </c>
      <c r="BH4312" s="1" t="s">
        <v>7417</v>
      </c>
      <c r="BI4312" s="1" t="s">
        <v>3825</v>
      </c>
      <c r="BJ4312" s="1" t="s">
        <v>10339</v>
      </c>
      <c r="BK4312" s="1" t="s">
        <v>343</v>
      </c>
      <c r="BL4312" s="1" t="s">
        <v>11039</v>
      </c>
      <c r="BM4312" s="1" t="s">
        <v>3826</v>
      </c>
      <c r="BN4312" s="1" t="s">
        <v>11783</v>
      </c>
      <c r="BO4312" s="1" t="s">
        <v>194</v>
      </c>
      <c r="BP4312" s="1" t="s">
        <v>7558</v>
      </c>
      <c r="BQ4312" s="1" t="s">
        <v>6494</v>
      </c>
      <c r="BR4312" s="1" t="s">
        <v>13868</v>
      </c>
      <c r="BS4312" s="1" t="s">
        <v>79</v>
      </c>
      <c r="BT4312" s="1" t="s">
        <v>14129</v>
      </c>
    </row>
    <row r="4313" spans="1:73" ht="13.5" customHeight="1">
      <c r="A4313" s="4" t="str">
        <f t="shared" si="132"/>
        <v>1702_각남면_0156</v>
      </c>
      <c r="B4313" s="1">
        <v>1702</v>
      </c>
      <c r="C4313" s="1" t="s">
        <v>12741</v>
      </c>
      <c r="D4313" s="1" t="s">
        <v>12742</v>
      </c>
      <c r="E4313" s="1">
        <v>4312</v>
      </c>
      <c r="F4313" s="1">
        <v>16</v>
      </c>
      <c r="G4313" s="1" t="s">
        <v>15749</v>
      </c>
      <c r="H4313" s="1" t="s">
        <v>7066</v>
      </c>
      <c r="I4313" s="1">
        <v>6</v>
      </c>
      <c r="L4313" s="1">
        <v>3</v>
      </c>
      <c r="M4313" s="1" t="s">
        <v>14752</v>
      </c>
      <c r="N4313" s="1" t="s">
        <v>14753</v>
      </c>
      <c r="S4313" s="1" t="s">
        <v>49</v>
      </c>
      <c r="T4313" s="1" t="s">
        <v>2878</v>
      </c>
      <c r="W4313" s="1" t="s">
        <v>148</v>
      </c>
      <c r="X4313" s="1" t="s">
        <v>11263</v>
      </c>
      <c r="Y4313" s="1" t="s">
        <v>88</v>
      </c>
      <c r="Z4313" s="1" t="s">
        <v>7814</v>
      </c>
      <c r="AC4313" s="1">
        <v>23</v>
      </c>
      <c r="AD4313" s="1" t="s">
        <v>89</v>
      </c>
      <c r="AE4313" s="1" t="s">
        <v>8127</v>
      </c>
      <c r="AJ4313" s="1" t="s">
        <v>17</v>
      </c>
      <c r="AK4313" s="1" t="s">
        <v>9936</v>
      </c>
      <c r="AL4313" s="1" t="s">
        <v>1218</v>
      </c>
      <c r="AM4313" s="1" t="s">
        <v>9947</v>
      </c>
      <c r="AT4313" s="1" t="s">
        <v>46</v>
      </c>
      <c r="AU4313" s="1" t="s">
        <v>7417</v>
      </c>
      <c r="AV4313" s="1" t="s">
        <v>6495</v>
      </c>
      <c r="AW4313" s="1" t="s">
        <v>10859</v>
      </c>
      <c r="BG4313" s="1" t="s">
        <v>46</v>
      </c>
      <c r="BH4313" s="1" t="s">
        <v>7417</v>
      </c>
      <c r="BI4313" s="1" t="s">
        <v>6496</v>
      </c>
      <c r="BJ4313" s="1" t="s">
        <v>9457</v>
      </c>
      <c r="BK4313" s="1" t="s">
        <v>207</v>
      </c>
      <c r="BL4313" s="1" t="s">
        <v>10187</v>
      </c>
      <c r="BM4313" s="1" t="s">
        <v>6497</v>
      </c>
      <c r="BN4313" s="1" t="s">
        <v>11950</v>
      </c>
      <c r="BQ4313" s="1" t="s">
        <v>6498</v>
      </c>
      <c r="BR4313" s="1" t="s">
        <v>12609</v>
      </c>
      <c r="BS4313" s="1" t="s">
        <v>149</v>
      </c>
      <c r="BT4313" s="1" t="s">
        <v>9962</v>
      </c>
    </row>
    <row r="4314" spans="1:73" ht="13.5" customHeight="1">
      <c r="A4314" s="4" t="str">
        <f t="shared" si="132"/>
        <v>1702_각남면_0156</v>
      </c>
      <c r="B4314" s="1">
        <v>1702</v>
      </c>
      <c r="C4314" s="1" t="s">
        <v>12741</v>
      </c>
      <c r="D4314" s="1" t="s">
        <v>12742</v>
      </c>
      <c r="E4314" s="1">
        <v>4313</v>
      </c>
      <c r="F4314" s="1">
        <v>16</v>
      </c>
      <c r="G4314" s="1" t="s">
        <v>15749</v>
      </c>
      <c r="H4314" s="1" t="s">
        <v>7066</v>
      </c>
      <c r="I4314" s="1">
        <v>6</v>
      </c>
      <c r="L4314" s="1">
        <v>3</v>
      </c>
      <c r="M4314" s="1" t="s">
        <v>14752</v>
      </c>
      <c r="N4314" s="1" t="s">
        <v>14753</v>
      </c>
      <c r="S4314" s="1" t="s">
        <v>280</v>
      </c>
      <c r="T4314" s="1" t="s">
        <v>7228</v>
      </c>
      <c r="W4314" s="1" t="s">
        <v>76</v>
      </c>
      <c r="X4314" s="1" t="s">
        <v>12974</v>
      </c>
      <c r="Y4314" s="1" t="s">
        <v>88</v>
      </c>
      <c r="Z4314" s="1" t="s">
        <v>7814</v>
      </c>
      <c r="AC4314" s="1">
        <v>55</v>
      </c>
      <c r="AD4314" s="1" t="s">
        <v>559</v>
      </c>
      <c r="AE4314" s="1" t="s">
        <v>9806</v>
      </c>
    </row>
    <row r="4315" spans="1:73" ht="13.5" customHeight="1">
      <c r="A4315" s="4" t="str">
        <f t="shared" si="132"/>
        <v>1702_각남면_0156</v>
      </c>
      <c r="B4315" s="1">
        <v>1702</v>
      </c>
      <c r="C4315" s="1" t="s">
        <v>12741</v>
      </c>
      <c r="D4315" s="1" t="s">
        <v>12742</v>
      </c>
      <c r="E4315" s="1">
        <v>4314</v>
      </c>
      <c r="F4315" s="1">
        <v>16</v>
      </c>
      <c r="G4315" s="1" t="s">
        <v>15749</v>
      </c>
      <c r="H4315" s="1" t="s">
        <v>7066</v>
      </c>
      <c r="I4315" s="1">
        <v>6</v>
      </c>
      <c r="L4315" s="1">
        <v>3</v>
      </c>
      <c r="M4315" s="1" t="s">
        <v>14752</v>
      </c>
      <c r="N4315" s="1" t="s">
        <v>14753</v>
      </c>
      <c r="S4315" s="1" t="s">
        <v>1571</v>
      </c>
      <c r="T4315" s="1" t="s">
        <v>7250</v>
      </c>
      <c r="W4315" s="1" t="s">
        <v>166</v>
      </c>
      <c r="X4315" s="1" t="s">
        <v>7754</v>
      </c>
      <c r="Y4315" s="1" t="s">
        <v>88</v>
      </c>
      <c r="Z4315" s="1" t="s">
        <v>7814</v>
      </c>
      <c r="AC4315" s="1">
        <v>79</v>
      </c>
      <c r="AD4315" s="1" t="s">
        <v>493</v>
      </c>
      <c r="AE4315" s="1" t="s">
        <v>9804</v>
      </c>
    </row>
    <row r="4316" spans="1:73" ht="13.5" customHeight="1">
      <c r="A4316" s="4" t="str">
        <f t="shared" si="132"/>
        <v>1702_각남면_0156</v>
      </c>
      <c r="B4316" s="1">
        <v>1702</v>
      </c>
      <c r="C4316" s="1" t="s">
        <v>12741</v>
      </c>
      <c r="D4316" s="1" t="s">
        <v>12742</v>
      </c>
      <c r="E4316" s="1">
        <v>4315</v>
      </c>
      <c r="F4316" s="1">
        <v>16</v>
      </c>
      <c r="G4316" s="1" t="s">
        <v>15749</v>
      </c>
      <c r="H4316" s="1" t="s">
        <v>7066</v>
      </c>
      <c r="I4316" s="1">
        <v>6</v>
      </c>
      <c r="L4316" s="1">
        <v>3</v>
      </c>
      <c r="M4316" s="1" t="s">
        <v>14752</v>
      </c>
      <c r="N4316" s="1" t="s">
        <v>14753</v>
      </c>
      <c r="S4316" s="1" t="s">
        <v>430</v>
      </c>
      <c r="T4316" s="1" t="s">
        <v>7231</v>
      </c>
      <c r="U4316" s="1" t="s">
        <v>462</v>
      </c>
      <c r="V4316" s="1" t="s">
        <v>12952</v>
      </c>
      <c r="Y4316" s="1" t="s">
        <v>4425</v>
      </c>
      <c r="Z4316" s="1" t="s">
        <v>8976</v>
      </c>
      <c r="AC4316" s="1">
        <v>21</v>
      </c>
      <c r="AD4316" s="1" t="s">
        <v>246</v>
      </c>
      <c r="AE4316" s="1" t="s">
        <v>9786</v>
      </c>
    </row>
    <row r="4317" spans="1:73" ht="13.5" customHeight="1">
      <c r="A4317" s="4" t="str">
        <f t="shared" si="132"/>
        <v>1702_각남면_0156</v>
      </c>
      <c r="B4317" s="1">
        <v>1702</v>
      </c>
      <c r="C4317" s="1" t="s">
        <v>12741</v>
      </c>
      <c r="D4317" s="1" t="s">
        <v>12742</v>
      </c>
      <c r="E4317" s="1">
        <v>4316</v>
      </c>
      <c r="F4317" s="1">
        <v>16</v>
      </c>
      <c r="G4317" s="1" t="s">
        <v>15749</v>
      </c>
      <c r="H4317" s="1" t="s">
        <v>7066</v>
      </c>
      <c r="I4317" s="1">
        <v>6</v>
      </c>
      <c r="L4317" s="1">
        <v>4</v>
      </c>
      <c r="M4317" s="1" t="s">
        <v>15004</v>
      </c>
      <c r="N4317" s="1" t="s">
        <v>15005</v>
      </c>
      <c r="T4317" s="1" t="s">
        <v>14194</v>
      </c>
      <c r="U4317" s="1" t="s">
        <v>505</v>
      </c>
      <c r="V4317" s="1" t="s">
        <v>7340</v>
      </c>
      <c r="W4317" s="1" t="s">
        <v>656</v>
      </c>
      <c r="X4317" s="1" t="s">
        <v>7770</v>
      </c>
      <c r="Y4317" s="1" t="s">
        <v>4506</v>
      </c>
      <c r="Z4317" s="1" t="s">
        <v>8996</v>
      </c>
      <c r="AC4317" s="1">
        <v>46</v>
      </c>
      <c r="AD4317" s="1" t="s">
        <v>469</v>
      </c>
      <c r="AE4317" s="1" t="s">
        <v>9803</v>
      </c>
      <c r="AJ4317" s="1" t="s">
        <v>17</v>
      </c>
      <c r="AK4317" s="1" t="s">
        <v>9936</v>
      </c>
      <c r="AL4317" s="1" t="s">
        <v>97</v>
      </c>
      <c r="AM4317" s="1" t="s">
        <v>9880</v>
      </c>
      <c r="AT4317" s="1" t="s">
        <v>299</v>
      </c>
      <c r="AU4317" s="1" t="s">
        <v>7347</v>
      </c>
      <c r="AV4317" s="1" t="s">
        <v>3609</v>
      </c>
      <c r="AW4317" s="1" t="s">
        <v>10660</v>
      </c>
      <c r="BG4317" s="1" t="s">
        <v>297</v>
      </c>
      <c r="BH4317" s="1" t="s">
        <v>10188</v>
      </c>
      <c r="BI4317" s="1" t="s">
        <v>15334</v>
      </c>
      <c r="BJ4317" s="1" t="s">
        <v>10317</v>
      </c>
      <c r="BK4317" s="1" t="s">
        <v>343</v>
      </c>
      <c r="BL4317" s="1" t="s">
        <v>11039</v>
      </c>
      <c r="BM4317" s="1" t="s">
        <v>6352</v>
      </c>
      <c r="BN4317" s="1" t="s">
        <v>8987</v>
      </c>
      <c r="BO4317" s="1" t="s">
        <v>95</v>
      </c>
      <c r="BP4317" s="1" t="s">
        <v>10190</v>
      </c>
      <c r="BQ4317" s="1" t="s">
        <v>5060</v>
      </c>
      <c r="BR4317" s="1" t="s">
        <v>12472</v>
      </c>
      <c r="BS4317" s="1" t="s">
        <v>97</v>
      </c>
      <c r="BT4317" s="1" t="s">
        <v>9880</v>
      </c>
    </row>
    <row r="4318" spans="1:73" ht="13.5" customHeight="1">
      <c r="A4318" s="4" t="str">
        <f t="shared" si="132"/>
        <v>1702_각남면_0156</v>
      </c>
      <c r="B4318" s="1">
        <v>1702</v>
      </c>
      <c r="C4318" s="1" t="s">
        <v>12741</v>
      </c>
      <c r="D4318" s="1" t="s">
        <v>12742</v>
      </c>
      <c r="E4318" s="1">
        <v>4317</v>
      </c>
      <c r="F4318" s="1">
        <v>16</v>
      </c>
      <c r="G4318" s="1" t="s">
        <v>15749</v>
      </c>
      <c r="H4318" s="1" t="s">
        <v>7066</v>
      </c>
      <c r="I4318" s="1">
        <v>6</v>
      </c>
      <c r="L4318" s="1">
        <v>4</v>
      </c>
      <c r="M4318" s="1" t="s">
        <v>15004</v>
      </c>
      <c r="N4318" s="1" t="s">
        <v>15005</v>
      </c>
      <c r="S4318" s="1" t="s">
        <v>49</v>
      </c>
      <c r="T4318" s="1" t="s">
        <v>2878</v>
      </c>
      <c r="W4318" s="1" t="s">
        <v>148</v>
      </c>
      <c r="X4318" s="1" t="s">
        <v>11263</v>
      </c>
      <c r="Y4318" s="1" t="s">
        <v>88</v>
      </c>
      <c r="Z4318" s="1" t="s">
        <v>7814</v>
      </c>
      <c r="AC4318" s="1">
        <v>43</v>
      </c>
      <c r="AD4318" s="1" t="s">
        <v>353</v>
      </c>
      <c r="AE4318" s="1" t="s">
        <v>9797</v>
      </c>
      <c r="AJ4318" s="1" t="s">
        <v>17</v>
      </c>
      <c r="AK4318" s="1" t="s">
        <v>9936</v>
      </c>
      <c r="AL4318" s="1" t="s">
        <v>416</v>
      </c>
      <c r="AM4318" s="1" t="s">
        <v>8868</v>
      </c>
      <c r="AT4318" s="1" t="s">
        <v>194</v>
      </c>
      <c r="AU4318" s="1" t="s">
        <v>7558</v>
      </c>
      <c r="AV4318" s="1" t="s">
        <v>5884</v>
      </c>
      <c r="AW4318" s="1" t="s">
        <v>9685</v>
      </c>
      <c r="BG4318" s="1" t="s">
        <v>862</v>
      </c>
      <c r="BH4318" s="1" t="s">
        <v>7578</v>
      </c>
      <c r="BI4318" s="1" t="s">
        <v>6499</v>
      </c>
      <c r="BJ4318" s="1" t="s">
        <v>11477</v>
      </c>
      <c r="BK4318" s="1" t="s">
        <v>6231</v>
      </c>
      <c r="BL4318" s="1" t="s">
        <v>11577</v>
      </c>
      <c r="BM4318" s="1" t="s">
        <v>6474</v>
      </c>
      <c r="BN4318" s="1" t="s">
        <v>13620</v>
      </c>
      <c r="BO4318" s="1" t="s">
        <v>187</v>
      </c>
      <c r="BP4318" s="1" t="s">
        <v>10063</v>
      </c>
      <c r="BQ4318" s="1" t="s">
        <v>6500</v>
      </c>
      <c r="BR4318" s="1" t="s">
        <v>14104</v>
      </c>
      <c r="BS4318" s="1" t="s">
        <v>97</v>
      </c>
      <c r="BT4318" s="1" t="s">
        <v>9880</v>
      </c>
    </row>
    <row r="4319" spans="1:73" ht="13.5" customHeight="1">
      <c r="A4319" s="4" t="str">
        <f t="shared" si="132"/>
        <v>1702_각남면_0156</v>
      </c>
      <c r="B4319" s="1">
        <v>1702</v>
      </c>
      <c r="C4319" s="1" t="s">
        <v>12741</v>
      </c>
      <c r="D4319" s="1" t="s">
        <v>12742</v>
      </c>
      <c r="E4319" s="1">
        <v>4318</v>
      </c>
      <c r="F4319" s="1">
        <v>16</v>
      </c>
      <c r="G4319" s="1" t="s">
        <v>15749</v>
      </c>
      <c r="H4319" s="1" t="s">
        <v>7066</v>
      </c>
      <c r="I4319" s="1">
        <v>6</v>
      </c>
      <c r="L4319" s="1">
        <v>4</v>
      </c>
      <c r="M4319" s="1" t="s">
        <v>15004</v>
      </c>
      <c r="N4319" s="1" t="s">
        <v>15005</v>
      </c>
      <c r="S4319" s="1" t="s">
        <v>64</v>
      </c>
      <c r="T4319" s="1" t="s">
        <v>7221</v>
      </c>
      <c r="Y4319" s="1" t="s">
        <v>12698</v>
      </c>
      <c r="Z4319" s="1" t="s">
        <v>13095</v>
      </c>
      <c r="AC4319" s="1">
        <v>11</v>
      </c>
      <c r="AD4319" s="1" t="s">
        <v>313</v>
      </c>
      <c r="AE4319" s="1" t="s">
        <v>9793</v>
      </c>
    </row>
    <row r="4320" spans="1:73" ht="13.5" customHeight="1">
      <c r="A4320" s="4" t="str">
        <f t="shared" si="132"/>
        <v>1702_각남면_0156</v>
      </c>
      <c r="B4320" s="1">
        <v>1702</v>
      </c>
      <c r="C4320" s="1" t="s">
        <v>12741</v>
      </c>
      <c r="D4320" s="1" t="s">
        <v>12742</v>
      </c>
      <c r="E4320" s="1">
        <v>4319</v>
      </c>
      <c r="F4320" s="1">
        <v>16</v>
      </c>
      <c r="G4320" s="1" t="s">
        <v>15749</v>
      </c>
      <c r="H4320" s="1" t="s">
        <v>7066</v>
      </c>
      <c r="I4320" s="1">
        <v>6</v>
      </c>
      <c r="L4320" s="1">
        <v>4</v>
      </c>
      <c r="M4320" s="1" t="s">
        <v>15004</v>
      </c>
      <c r="N4320" s="1" t="s">
        <v>15005</v>
      </c>
      <c r="S4320" s="1" t="s">
        <v>64</v>
      </c>
      <c r="T4320" s="1" t="s">
        <v>7221</v>
      </c>
      <c r="Y4320" s="1" t="s">
        <v>15332</v>
      </c>
      <c r="Z4320" s="1" t="s">
        <v>13092</v>
      </c>
      <c r="AC4320" s="1">
        <v>9</v>
      </c>
      <c r="AD4320" s="1" t="s">
        <v>408</v>
      </c>
      <c r="AE4320" s="1" t="s">
        <v>9800</v>
      </c>
    </row>
    <row r="4321" spans="1:72" ht="13.5" customHeight="1">
      <c r="A4321" s="4" t="str">
        <f t="shared" si="132"/>
        <v>1702_각남면_0156</v>
      </c>
      <c r="B4321" s="1">
        <v>1702</v>
      </c>
      <c r="C4321" s="1" t="s">
        <v>12741</v>
      </c>
      <c r="D4321" s="1" t="s">
        <v>12742</v>
      </c>
      <c r="E4321" s="1">
        <v>4320</v>
      </c>
      <c r="F4321" s="1">
        <v>16</v>
      </c>
      <c r="G4321" s="1" t="s">
        <v>15749</v>
      </c>
      <c r="H4321" s="1" t="s">
        <v>7066</v>
      </c>
      <c r="I4321" s="1">
        <v>6</v>
      </c>
      <c r="L4321" s="1">
        <v>4</v>
      </c>
      <c r="M4321" s="1" t="s">
        <v>15004</v>
      </c>
      <c r="N4321" s="1" t="s">
        <v>15005</v>
      </c>
      <c r="S4321" s="1" t="s">
        <v>64</v>
      </c>
      <c r="T4321" s="1" t="s">
        <v>7221</v>
      </c>
      <c r="Y4321" s="1" t="s">
        <v>5096</v>
      </c>
      <c r="Z4321" s="1" t="s">
        <v>9203</v>
      </c>
      <c r="AF4321" s="1" t="s">
        <v>66</v>
      </c>
      <c r="AG4321" s="1" t="s">
        <v>9818</v>
      </c>
    </row>
    <row r="4322" spans="1:72" ht="13.5" customHeight="1">
      <c r="A4322" s="4" t="str">
        <f t="shared" si="132"/>
        <v>1702_각남면_0156</v>
      </c>
      <c r="B4322" s="1">
        <v>1702</v>
      </c>
      <c r="C4322" s="1" t="s">
        <v>12741</v>
      </c>
      <c r="D4322" s="1" t="s">
        <v>12742</v>
      </c>
      <c r="E4322" s="1">
        <v>4321</v>
      </c>
      <c r="F4322" s="1">
        <v>16</v>
      </c>
      <c r="G4322" s="1" t="s">
        <v>15749</v>
      </c>
      <c r="H4322" s="1" t="s">
        <v>7066</v>
      </c>
      <c r="I4322" s="1">
        <v>6</v>
      </c>
      <c r="L4322" s="1">
        <v>4</v>
      </c>
      <c r="M4322" s="1" t="s">
        <v>15004</v>
      </c>
      <c r="N4322" s="1" t="s">
        <v>15005</v>
      </c>
      <c r="S4322" s="1" t="s">
        <v>64</v>
      </c>
      <c r="T4322" s="1" t="s">
        <v>7221</v>
      </c>
      <c r="Y4322" s="1" t="s">
        <v>1068</v>
      </c>
      <c r="Z4322" s="1" t="s">
        <v>8041</v>
      </c>
      <c r="AC4322" s="1">
        <v>2</v>
      </c>
      <c r="AD4322" s="1" t="s">
        <v>99</v>
      </c>
      <c r="AE4322" s="1" t="s">
        <v>9768</v>
      </c>
      <c r="AF4322" s="1" t="s">
        <v>100</v>
      </c>
      <c r="AG4322" s="1" t="s">
        <v>9819</v>
      </c>
    </row>
    <row r="4323" spans="1:72" ht="13.5" customHeight="1">
      <c r="A4323" s="4" t="str">
        <f t="shared" si="132"/>
        <v>1702_각남면_0156</v>
      </c>
      <c r="B4323" s="1">
        <v>1702</v>
      </c>
      <c r="C4323" s="1" t="s">
        <v>12741</v>
      </c>
      <c r="D4323" s="1" t="s">
        <v>12742</v>
      </c>
      <c r="E4323" s="1">
        <v>4322</v>
      </c>
      <c r="F4323" s="1">
        <v>16</v>
      </c>
      <c r="G4323" s="1" t="s">
        <v>15749</v>
      </c>
      <c r="H4323" s="1" t="s">
        <v>7066</v>
      </c>
      <c r="I4323" s="1">
        <v>6</v>
      </c>
      <c r="L4323" s="1">
        <v>5</v>
      </c>
      <c r="M4323" s="1" t="s">
        <v>15241</v>
      </c>
      <c r="N4323" s="1" t="s">
        <v>15242</v>
      </c>
      <c r="T4323" s="1" t="s">
        <v>14194</v>
      </c>
      <c r="U4323" s="1" t="s">
        <v>505</v>
      </c>
      <c r="V4323" s="1" t="s">
        <v>7340</v>
      </c>
      <c r="W4323" s="1" t="s">
        <v>303</v>
      </c>
      <c r="X4323" s="1" t="s">
        <v>7757</v>
      </c>
      <c r="Y4323" s="1" t="s">
        <v>2041</v>
      </c>
      <c r="Z4323" s="1" t="s">
        <v>9612</v>
      </c>
      <c r="AC4323" s="1">
        <v>52</v>
      </c>
      <c r="AD4323" s="1" t="s">
        <v>162</v>
      </c>
      <c r="AE4323" s="1" t="s">
        <v>9778</v>
      </c>
      <c r="AJ4323" s="1" t="s">
        <v>17</v>
      </c>
      <c r="AK4323" s="1" t="s">
        <v>9936</v>
      </c>
      <c r="AL4323" s="1" t="s">
        <v>149</v>
      </c>
      <c r="AM4323" s="1" t="s">
        <v>9962</v>
      </c>
      <c r="AT4323" s="1" t="s">
        <v>46</v>
      </c>
      <c r="AU4323" s="1" t="s">
        <v>7417</v>
      </c>
      <c r="AV4323" s="1" t="s">
        <v>15485</v>
      </c>
      <c r="AW4323" s="1" t="s">
        <v>8817</v>
      </c>
      <c r="BG4323" s="1" t="s">
        <v>46</v>
      </c>
      <c r="BH4323" s="1" t="s">
        <v>7417</v>
      </c>
      <c r="BI4323" s="1" t="s">
        <v>588</v>
      </c>
      <c r="BJ4323" s="1" t="s">
        <v>8835</v>
      </c>
      <c r="BK4323" s="1" t="s">
        <v>2732</v>
      </c>
      <c r="BL4323" s="1" t="s">
        <v>11530</v>
      </c>
      <c r="BM4323" s="1" t="s">
        <v>6398</v>
      </c>
      <c r="BN4323" s="1" t="s">
        <v>11945</v>
      </c>
      <c r="BO4323" s="1" t="s">
        <v>46</v>
      </c>
      <c r="BP4323" s="1" t="s">
        <v>7417</v>
      </c>
      <c r="BQ4323" s="1" t="s">
        <v>6501</v>
      </c>
      <c r="BR4323" s="1" t="s">
        <v>14025</v>
      </c>
      <c r="BS4323" s="1" t="s">
        <v>416</v>
      </c>
      <c r="BT4323" s="1" t="s">
        <v>8868</v>
      </c>
    </row>
    <row r="4324" spans="1:72" ht="13.5" customHeight="1">
      <c r="A4324" s="4" t="str">
        <f t="shared" si="132"/>
        <v>1702_각남면_0156</v>
      </c>
      <c r="B4324" s="1">
        <v>1702</v>
      </c>
      <c r="C4324" s="1" t="s">
        <v>12741</v>
      </c>
      <c r="D4324" s="1" t="s">
        <v>12742</v>
      </c>
      <c r="E4324" s="1">
        <v>4323</v>
      </c>
      <c r="F4324" s="1">
        <v>16</v>
      </c>
      <c r="G4324" s="1" t="s">
        <v>15749</v>
      </c>
      <c r="H4324" s="1" t="s">
        <v>7066</v>
      </c>
      <c r="I4324" s="1">
        <v>6</v>
      </c>
      <c r="L4324" s="1">
        <v>5</v>
      </c>
      <c r="M4324" s="1" t="s">
        <v>15241</v>
      </c>
      <c r="N4324" s="1" t="s">
        <v>15242</v>
      </c>
      <c r="S4324" s="1" t="s">
        <v>49</v>
      </c>
      <c r="T4324" s="1" t="s">
        <v>2878</v>
      </c>
      <c r="W4324" s="1" t="s">
        <v>76</v>
      </c>
      <c r="X4324" s="1" t="s">
        <v>12974</v>
      </c>
      <c r="Y4324" s="1" t="s">
        <v>88</v>
      </c>
      <c r="Z4324" s="1" t="s">
        <v>7814</v>
      </c>
      <c r="AC4324" s="1">
        <v>47</v>
      </c>
      <c r="AD4324" s="1" t="s">
        <v>575</v>
      </c>
      <c r="AE4324" s="1" t="s">
        <v>9807</v>
      </c>
      <c r="AJ4324" s="1" t="s">
        <v>17</v>
      </c>
      <c r="AK4324" s="1" t="s">
        <v>9936</v>
      </c>
      <c r="AL4324" s="1" t="s">
        <v>79</v>
      </c>
      <c r="AM4324" s="1" t="s">
        <v>13206</v>
      </c>
      <c r="AT4324" s="1" t="s">
        <v>194</v>
      </c>
      <c r="AU4324" s="1" t="s">
        <v>7558</v>
      </c>
      <c r="AV4324" s="1" t="s">
        <v>15996</v>
      </c>
      <c r="AW4324" s="1" t="s">
        <v>13427</v>
      </c>
      <c r="BG4324" s="1" t="s">
        <v>46</v>
      </c>
      <c r="BH4324" s="1" t="s">
        <v>7417</v>
      </c>
      <c r="BI4324" s="1" t="s">
        <v>4640</v>
      </c>
      <c r="BJ4324" s="1" t="s">
        <v>8281</v>
      </c>
      <c r="BK4324" s="1" t="s">
        <v>46</v>
      </c>
      <c r="BL4324" s="1" t="s">
        <v>7417</v>
      </c>
      <c r="BM4324" s="1" t="s">
        <v>988</v>
      </c>
      <c r="BN4324" s="1" t="s">
        <v>10641</v>
      </c>
      <c r="BO4324" s="1" t="s">
        <v>46</v>
      </c>
      <c r="BP4324" s="1" t="s">
        <v>7417</v>
      </c>
      <c r="BQ4324" s="1" t="s">
        <v>6502</v>
      </c>
      <c r="BR4324" s="1" t="s">
        <v>14030</v>
      </c>
      <c r="BS4324" s="1" t="s">
        <v>416</v>
      </c>
      <c r="BT4324" s="1" t="s">
        <v>8868</v>
      </c>
    </row>
    <row r="4325" spans="1:72" ht="13.5" customHeight="1">
      <c r="A4325" s="4" t="str">
        <f t="shared" si="132"/>
        <v>1702_각남면_0156</v>
      </c>
      <c r="B4325" s="1">
        <v>1702</v>
      </c>
      <c r="C4325" s="1" t="s">
        <v>12741</v>
      </c>
      <c r="D4325" s="1" t="s">
        <v>12742</v>
      </c>
      <c r="E4325" s="1">
        <v>4324</v>
      </c>
      <c r="F4325" s="1">
        <v>16</v>
      </c>
      <c r="G4325" s="1" t="s">
        <v>15749</v>
      </c>
      <c r="H4325" s="1" t="s">
        <v>7066</v>
      </c>
      <c r="I4325" s="1">
        <v>6</v>
      </c>
      <c r="L4325" s="1">
        <v>5</v>
      </c>
      <c r="M4325" s="1" t="s">
        <v>15241</v>
      </c>
      <c r="N4325" s="1" t="s">
        <v>15242</v>
      </c>
      <c r="S4325" s="1" t="s">
        <v>64</v>
      </c>
      <c r="T4325" s="1" t="s">
        <v>7221</v>
      </c>
      <c r="Y4325" s="1" t="s">
        <v>1088</v>
      </c>
      <c r="Z4325" s="1" t="s">
        <v>8045</v>
      </c>
      <c r="AC4325" s="1">
        <v>14</v>
      </c>
      <c r="AD4325" s="1" t="s">
        <v>159</v>
      </c>
      <c r="AE4325" s="1" t="s">
        <v>9777</v>
      </c>
    </row>
    <row r="4326" spans="1:72" ht="13.5" customHeight="1">
      <c r="A4326" s="4" t="str">
        <f t="shared" si="132"/>
        <v>1702_각남면_0156</v>
      </c>
      <c r="B4326" s="1">
        <v>1702</v>
      </c>
      <c r="C4326" s="1" t="s">
        <v>12741</v>
      </c>
      <c r="D4326" s="1" t="s">
        <v>12742</v>
      </c>
      <c r="E4326" s="1">
        <v>4325</v>
      </c>
      <c r="F4326" s="1">
        <v>16</v>
      </c>
      <c r="G4326" s="1" t="s">
        <v>15749</v>
      </c>
      <c r="H4326" s="1" t="s">
        <v>7066</v>
      </c>
      <c r="I4326" s="1">
        <v>6</v>
      </c>
      <c r="L4326" s="1">
        <v>5</v>
      </c>
      <c r="M4326" s="1" t="s">
        <v>15241</v>
      </c>
      <c r="N4326" s="1" t="s">
        <v>15242</v>
      </c>
      <c r="S4326" s="1" t="s">
        <v>64</v>
      </c>
      <c r="T4326" s="1" t="s">
        <v>7221</v>
      </c>
      <c r="Y4326" s="1" t="s">
        <v>88</v>
      </c>
      <c r="Z4326" s="1" t="s">
        <v>7814</v>
      </c>
      <c r="AC4326" s="1">
        <v>12</v>
      </c>
      <c r="AD4326" s="1" t="s">
        <v>736</v>
      </c>
      <c r="AE4326" s="1" t="s">
        <v>9813</v>
      </c>
    </row>
    <row r="4327" spans="1:72" ht="13.5" customHeight="1">
      <c r="A4327" s="4" t="str">
        <f t="shared" si="132"/>
        <v>1702_각남면_0156</v>
      </c>
      <c r="B4327" s="1">
        <v>1702</v>
      </c>
      <c r="C4327" s="1" t="s">
        <v>12741</v>
      </c>
      <c r="D4327" s="1" t="s">
        <v>12742</v>
      </c>
      <c r="E4327" s="1">
        <v>4326</v>
      </c>
      <c r="F4327" s="1">
        <v>16</v>
      </c>
      <c r="G4327" s="1" t="s">
        <v>15749</v>
      </c>
      <c r="H4327" s="1" t="s">
        <v>7066</v>
      </c>
      <c r="I4327" s="1">
        <v>6</v>
      </c>
      <c r="L4327" s="1">
        <v>5</v>
      </c>
      <c r="M4327" s="1" t="s">
        <v>15241</v>
      </c>
      <c r="N4327" s="1" t="s">
        <v>15242</v>
      </c>
      <c r="S4327" s="1" t="s">
        <v>64</v>
      </c>
      <c r="T4327" s="1" t="s">
        <v>7221</v>
      </c>
      <c r="Y4327" s="1" t="s">
        <v>88</v>
      </c>
      <c r="Z4327" s="1" t="s">
        <v>7814</v>
      </c>
      <c r="AC4327" s="1">
        <v>5</v>
      </c>
      <c r="AD4327" s="1" t="s">
        <v>319</v>
      </c>
      <c r="AE4327" s="1" t="s">
        <v>7865</v>
      </c>
      <c r="AF4327" s="1" t="s">
        <v>100</v>
      </c>
      <c r="AG4327" s="1" t="s">
        <v>9819</v>
      </c>
    </row>
    <row r="4328" spans="1:72" ht="13.5" customHeight="1">
      <c r="A4328" s="4" t="str">
        <f t="shared" si="132"/>
        <v>1702_각남면_0156</v>
      </c>
      <c r="B4328" s="1">
        <v>1702</v>
      </c>
      <c r="C4328" s="1" t="s">
        <v>12741</v>
      </c>
      <c r="D4328" s="1" t="s">
        <v>12742</v>
      </c>
      <c r="E4328" s="1">
        <v>4327</v>
      </c>
      <c r="F4328" s="1">
        <v>16</v>
      </c>
      <c r="G4328" s="1" t="s">
        <v>15749</v>
      </c>
      <c r="H4328" s="1" t="s">
        <v>7066</v>
      </c>
      <c r="I4328" s="1">
        <v>6</v>
      </c>
      <c r="L4328" s="1">
        <v>5</v>
      </c>
      <c r="M4328" s="1" t="s">
        <v>15241</v>
      </c>
      <c r="N4328" s="1" t="s">
        <v>15242</v>
      </c>
      <c r="S4328" s="1" t="s">
        <v>68</v>
      </c>
      <c r="T4328" s="1" t="s">
        <v>7222</v>
      </c>
      <c r="Y4328" s="1" t="s">
        <v>6503</v>
      </c>
      <c r="Z4328" s="1" t="s">
        <v>9613</v>
      </c>
      <c r="AC4328" s="1">
        <v>1</v>
      </c>
      <c r="AD4328" s="1" t="s">
        <v>284</v>
      </c>
      <c r="AE4328" s="1" t="s">
        <v>9789</v>
      </c>
      <c r="AF4328" s="1" t="s">
        <v>100</v>
      </c>
      <c r="AG4328" s="1" t="s">
        <v>9819</v>
      </c>
    </row>
    <row r="4329" spans="1:72" ht="13.5" customHeight="1">
      <c r="A4329" s="4" t="str">
        <f t="shared" si="132"/>
        <v>1702_각남면_0156</v>
      </c>
      <c r="B4329" s="1">
        <v>1702</v>
      </c>
      <c r="C4329" s="1" t="s">
        <v>12741</v>
      </c>
      <c r="D4329" s="1" t="s">
        <v>12742</v>
      </c>
      <c r="E4329" s="1">
        <v>4328</v>
      </c>
      <c r="F4329" s="1">
        <v>16</v>
      </c>
      <c r="G4329" s="1" t="s">
        <v>15749</v>
      </c>
      <c r="H4329" s="1" t="s">
        <v>7066</v>
      </c>
      <c r="I4329" s="1">
        <v>7</v>
      </c>
      <c r="J4329" s="1" t="s">
        <v>6504</v>
      </c>
      <c r="K4329" s="1" t="s">
        <v>7177</v>
      </c>
      <c r="L4329" s="1">
        <v>1</v>
      </c>
      <c r="M4329" s="1" t="s">
        <v>6504</v>
      </c>
      <c r="N4329" s="1" t="s">
        <v>7177</v>
      </c>
      <c r="T4329" s="1" t="s">
        <v>14194</v>
      </c>
      <c r="U4329" s="1" t="s">
        <v>6505</v>
      </c>
      <c r="V4329" s="1" t="s">
        <v>12960</v>
      </c>
      <c r="W4329" s="1" t="s">
        <v>1049</v>
      </c>
      <c r="X4329" s="1" t="s">
        <v>7774</v>
      </c>
      <c r="Y4329" s="1" t="s">
        <v>2563</v>
      </c>
      <c r="Z4329" s="1" t="s">
        <v>9614</v>
      </c>
      <c r="AC4329" s="1">
        <v>53</v>
      </c>
      <c r="AD4329" s="1" t="s">
        <v>40</v>
      </c>
      <c r="AE4329" s="1" t="s">
        <v>9762</v>
      </c>
      <c r="AJ4329" s="1" t="s">
        <v>17</v>
      </c>
      <c r="AK4329" s="1" t="s">
        <v>9936</v>
      </c>
      <c r="AL4329" s="1" t="s">
        <v>597</v>
      </c>
      <c r="AM4329" s="1" t="s">
        <v>10004</v>
      </c>
      <c r="AT4329" s="1" t="s">
        <v>13347</v>
      </c>
      <c r="AU4329" s="1" t="s">
        <v>7491</v>
      </c>
      <c r="AV4329" s="1" t="s">
        <v>6506</v>
      </c>
      <c r="AW4329" s="1" t="s">
        <v>10860</v>
      </c>
      <c r="BG4329" s="1" t="s">
        <v>207</v>
      </c>
      <c r="BH4329" s="1" t="s">
        <v>10187</v>
      </c>
      <c r="BI4329" s="1" t="s">
        <v>5023</v>
      </c>
      <c r="BJ4329" s="1" t="s">
        <v>11478</v>
      </c>
      <c r="BK4329" s="1" t="s">
        <v>207</v>
      </c>
      <c r="BL4329" s="1" t="s">
        <v>10187</v>
      </c>
      <c r="BM4329" s="1" t="s">
        <v>5349</v>
      </c>
      <c r="BN4329" s="1" t="s">
        <v>13604</v>
      </c>
      <c r="BO4329" s="1" t="s">
        <v>189</v>
      </c>
      <c r="BP4329" s="1" t="s">
        <v>7414</v>
      </c>
      <c r="BQ4329" s="1" t="s">
        <v>6507</v>
      </c>
      <c r="BR4329" s="1" t="s">
        <v>14116</v>
      </c>
      <c r="BS4329" s="1" t="s">
        <v>443</v>
      </c>
      <c r="BT4329" s="1" t="s">
        <v>9603</v>
      </c>
    </row>
    <row r="4330" spans="1:72" ht="13.5" customHeight="1">
      <c r="A4330" s="4" t="str">
        <f t="shared" si="132"/>
        <v>1702_각남면_0156</v>
      </c>
      <c r="B4330" s="1">
        <v>1702</v>
      </c>
      <c r="C4330" s="1" t="s">
        <v>12741</v>
      </c>
      <c r="D4330" s="1" t="s">
        <v>12742</v>
      </c>
      <c r="E4330" s="1">
        <v>4329</v>
      </c>
      <c r="F4330" s="1">
        <v>16</v>
      </c>
      <c r="G4330" s="1" t="s">
        <v>15749</v>
      </c>
      <c r="H4330" s="1" t="s">
        <v>7066</v>
      </c>
      <c r="I4330" s="1">
        <v>7</v>
      </c>
      <c r="L4330" s="1">
        <v>1</v>
      </c>
      <c r="M4330" s="1" t="s">
        <v>6504</v>
      </c>
      <c r="N4330" s="1" t="s">
        <v>7177</v>
      </c>
      <c r="S4330" s="1" t="s">
        <v>49</v>
      </c>
      <c r="T4330" s="1" t="s">
        <v>2878</v>
      </c>
      <c r="W4330" s="1" t="s">
        <v>76</v>
      </c>
      <c r="X4330" s="1" t="s">
        <v>12974</v>
      </c>
      <c r="Y4330" s="1" t="s">
        <v>88</v>
      </c>
      <c r="Z4330" s="1" t="s">
        <v>7814</v>
      </c>
      <c r="AC4330" s="1">
        <v>50</v>
      </c>
      <c r="AD4330" s="1" t="s">
        <v>782</v>
      </c>
      <c r="AE4330" s="1" t="s">
        <v>9814</v>
      </c>
      <c r="AJ4330" s="1" t="s">
        <v>17</v>
      </c>
      <c r="AK4330" s="1" t="s">
        <v>9936</v>
      </c>
      <c r="AL4330" s="1" t="s">
        <v>79</v>
      </c>
      <c r="AM4330" s="1" t="s">
        <v>13206</v>
      </c>
      <c r="AT4330" s="1" t="s">
        <v>6310</v>
      </c>
      <c r="AU4330" s="1" t="s">
        <v>13371</v>
      </c>
      <c r="AV4330" s="1" t="s">
        <v>6508</v>
      </c>
      <c r="AW4330" s="1" t="s">
        <v>10716</v>
      </c>
      <c r="BG4330" s="1" t="s">
        <v>3356</v>
      </c>
      <c r="BH4330" s="1" t="s">
        <v>10259</v>
      </c>
      <c r="BI4330" s="1" t="s">
        <v>2652</v>
      </c>
      <c r="BJ4330" s="1" t="s">
        <v>8470</v>
      </c>
      <c r="BK4330" s="1" t="s">
        <v>187</v>
      </c>
      <c r="BL4330" s="1" t="s">
        <v>10063</v>
      </c>
      <c r="BM4330" s="1" t="s">
        <v>394</v>
      </c>
      <c r="BN4330" s="1" t="s">
        <v>8850</v>
      </c>
      <c r="BO4330" s="1" t="s">
        <v>187</v>
      </c>
      <c r="BP4330" s="1" t="s">
        <v>10063</v>
      </c>
      <c r="BQ4330" s="1" t="s">
        <v>6509</v>
      </c>
      <c r="BR4330" s="1" t="s">
        <v>12610</v>
      </c>
      <c r="BS4330" s="1" t="s">
        <v>806</v>
      </c>
      <c r="BT4330" s="1" t="s">
        <v>14135</v>
      </c>
    </row>
    <row r="4331" spans="1:72" ht="13.5" customHeight="1">
      <c r="A4331" s="4" t="str">
        <f t="shared" si="132"/>
        <v>1702_각남면_0156</v>
      </c>
      <c r="B4331" s="1">
        <v>1702</v>
      </c>
      <c r="C4331" s="1" t="s">
        <v>12741</v>
      </c>
      <c r="D4331" s="1" t="s">
        <v>12742</v>
      </c>
      <c r="E4331" s="1">
        <v>4330</v>
      </c>
      <c r="F4331" s="1">
        <v>16</v>
      </c>
      <c r="G4331" s="1" t="s">
        <v>15749</v>
      </c>
      <c r="H4331" s="1" t="s">
        <v>7066</v>
      </c>
      <c r="I4331" s="1">
        <v>7</v>
      </c>
      <c r="L4331" s="1">
        <v>1</v>
      </c>
      <c r="M4331" s="1" t="s">
        <v>6504</v>
      </c>
      <c r="N4331" s="1" t="s">
        <v>7177</v>
      </c>
      <c r="S4331" s="1" t="s">
        <v>64</v>
      </c>
      <c r="T4331" s="1" t="s">
        <v>7221</v>
      </c>
      <c r="Y4331" s="1" t="s">
        <v>88</v>
      </c>
      <c r="Z4331" s="1" t="s">
        <v>7814</v>
      </c>
      <c r="AC4331" s="1">
        <v>13</v>
      </c>
      <c r="AD4331" s="1" t="s">
        <v>717</v>
      </c>
      <c r="AE4331" s="1" t="s">
        <v>9812</v>
      </c>
    </row>
    <row r="4332" spans="1:72" ht="13.5" customHeight="1">
      <c r="A4332" s="4" t="str">
        <f t="shared" si="132"/>
        <v>1702_각남면_0156</v>
      </c>
      <c r="B4332" s="1">
        <v>1702</v>
      </c>
      <c r="C4332" s="1" t="s">
        <v>12741</v>
      </c>
      <c r="D4332" s="1" t="s">
        <v>12742</v>
      </c>
      <c r="E4332" s="1">
        <v>4331</v>
      </c>
      <c r="F4332" s="1">
        <v>16</v>
      </c>
      <c r="G4332" s="1" t="s">
        <v>15749</v>
      </c>
      <c r="H4332" s="1" t="s">
        <v>7066</v>
      </c>
      <c r="I4332" s="1">
        <v>7</v>
      </c>
      <c r="L4332" s="1">
        <v>1</v>
      </c>
      <c r="M4332" s="1" t="s">
        <v>6504</v>
      </c>
      <c r="N4332" s="1" t="s">
        <v>7177</v>
      </c>
      <c r="T4332" s="1" t="s">
        <v>15307</v>
      </c>
      <c r="U4332" s="1" t="s">
        <v>130</v>
      </c>
      <c r="V4332" s="1" t="s">
        <v>7309</v>
      </c>
      <c r="Y4332" s="1" t="s">
        <v>4903</v>
      </c>
      <c r="Z4332" s="1" t="s">
        <v>9130</v>
      </c>
      <c r="AF4332" s="1" t="s">
        <v>239</v>
      </c>
      <c r="AG4332" s="1" t="s">
        <v>9824</v>
      </c>
    </row>
    <row r="4333" spans="1:72" ht="13.5" customHeight="1">
      <c r="A4333" s="4" t="str">
        <f t="shared" si="132"/>
        <v>1702_각남면_0156</v>
      </c>
      <c r="B4333" s="1">
        <v>1702</v>
      </c>
      <c r="C4333" s="1" t="s">
        <v>12741</v>
      </c>
      <c r="D4333" s="1" t="s">
        <v>12742</v>
      </c>
      <c r="E4333" s="1">
        <v>4332</v>
      </c>
      <c r="F4333" s="1">
        <v>16</v>
      </c>
      <c r="G4333" s="1" t="s">
        <v>15749</v>
      </c>
      <c r="H4333" s="1" t="s">
        <v>7066</v>
      </c>
      <c r="I4333" s="1">
        <v>7</v>
      </c>
      <c r="L4333" s="1">
        <v>1</v>
      </c>
      <c r="M4333" s="1" t="s">
        <v>6504</v>
      </c>
      <c r="N4333" s="1" t="s">
        <v>7177</v>
      </c>
      <c r="T4333" s="1" t="s">
        <v>15307</v>
      </c>
      <c r="U4333" s="1" t="s">
        <v>143</v>
      </c>
      <c r="V4333" s="1" t="s">
        <v>7311</v>
      </c>
      <c r="Y4333" s="1" t="s">
        <v>1354</v>
      </c>
      <c r="Z4333" s="1" t="s">
        <v>8114</v>
      </c>
      <c r="AF4333" s="1" t="s">
        <v>6510</v>
      </c>
      <c r="AG4333" s="1" t="s">
        <v>9867</v>
      </c>
      <c r="AH4333" s="1" t="s">
        <v>79</v>
      </c>
      <c r="AI4333" s="1" t="s">
        <v>13207</v>
      </c>
      <c r="BB4333" s="1" t="s">
        <v>130</v>
      </c>
      <c r="BC4333" s="1" t="s">
        <v>7309</v>
      </c>
      <c r="BD4333" s="1" t="s">
        <v>15997</v>
      </c>
      <c r="BE4333" s="1" t="s">
        <v>13472</v>
      </c>
      <c r="BF4333" s="1" t="s">
        <v>13511</v>
      </c>
    </row>
    <row r="4334" spans="1:72" ht="13.5" customHeight="1">
      <c r="A4334" s="4" t="str">
        <f t="shared" si="132"/>
        <v>1702_각남면_0156</v>
      </c>
      <c r="B4334" s="1">
        <v>1702</v>
      </c>
      <c r="C4334" s="1" t="s">
        <v>12741</v>
      </c>
      <c r="D4334" s="1" t="s">
        <v>12742</v>
      </c>
      <c r="E4334" s="1">
        <v>4333</v>
      </c>
      <c r="F4334" s="1">
        <v>16</v>
      </c>
      <c r="G4334" s="1" t="s">
        <v>15749</v>
      </c>
      <c r="H4334" s="1" t="s">
        <v>7066</v>
      </c>
      <c r="I4334" s="1">
        <v>7</v>
      </c>
      <c r="L4334" s="1">
        <v>1</v>
      </c>
      <c r="M4334" s="1" t="s">
        <v>6504</v>
      </c>
      <c r="N4334" s="1" t="s">
        <v>7177</v>
      </c>
      <c r="T4334" s="1" t="s">
        <v>15307</v>
      </c>
      <c r="U4334" s="1" t="s">
        <v>143</v>
      </c>
      <c r="V4334" s="1" t="s">
        <v>7311</v>
      </c>
      <c r="Y4334" s="1" t="s">
        <v>63</v>
      </c>
      <c r="Z4334" s="1" t="s">
        <v>8219</v>
      </c>
      <c r="AC4334" s="1">
        <v>52</v>
      </c>
      <c r="AD4334" s="1" t="s">
        <v>162</v>
      </c>
      <c r="AE4334" s="1" t="s">
        <v>9778</v>
      </c>
      <c r="AG4334" s="1" t="s">
        <v>15633</v>
      </c>
      <c r="AI4334" s="1" t="s">
        <v>15650</v>
      </c>
    </row>
    <row r="4335" spans="1:72" ht="13.5" customHeight="1">
      <c r="A4335" s="4" t="str">
        <f t="shared" si="132"/>
        <v>1702_각남면_0156</v>
      </c>
      <c r="B4335" s="1">
        <v>1702</v>
      </c>
      <c r="C4335" s="1" t="s">
        <v>12741</v>
      </c>
      <c r="D4335" s="1" t="s">
        <v>12742</v>
      </c>
      <c r="E4335" s="1">
        <v>4334</v>
      </c>
      <c r="F4335" s="1">
        <v>16</v>
      </c>
      <c r="G4335" s="1" t="s">
        <v>15749</v>
      </c>
      <c r="H4335" s="1" t="s">
        <v>7066</v>
      </c>
      <c r="I4335" s="1">
        <v>7</v>
      </c>
      <c r="L4335" s="1">
        <v>1</v>
      </c>
      <c r="M4335" s="1" t="s">
        <v>6504</v>
      </c>
      <c r="N4335" s="1" t="s">
        <v>7177</v>
      </c>
      <c r="T4335" s="1" t="s">
        <v>15307</v>
      </c>
      <c r="U4335" s="1" t="s">
        <v>143</v>
      </c>
      <c r="V4335" s="1" t="s">
        <v>7311</v>
      </c>
      <c r="Y4335" s="1" t="s">
        <v>726</v>
      </c>
      <c r="Z4335" s="1" t="s">
        <v>8225</v>
      </c>
      <c r="AC4335" s="1">
        <v>45</v>
      </c>
      <c r="AD4335" s="1" t="s">
        <v>203</v>
      </c>
      <c r="AE4335" s="1" t="s">
        <v>9782</v>
      </c>
      <c r="AF4335" s="1" t="s">
        <v>1130</v>
      </c>
      <c r="AG4335" s="1" t="s">
        <v>9834</v>
      </c>
      <c r="AH4335" s="1" t="s">
        <v>79</v>
      </c>
      <c r="AI4335" s="1" t="s">
        <v>13207</v>
      </c>
    </row>
    <row r="4336" spans="1:72" ht="13.5" customHeight="1">
      <c r="A4336" s="4" t="str">
        <f t="shared" ref="A4336:A4359" si="133">HYPERLINK("http://kyu.snu.ac.kr/sdhj/index.jsp?type=hj/GK14658_00IH_0001_0156.jpg","1702_각남면_0156")</f>
        <v>1702_각남면_0156</v>
      </c>
      <c r="B4336" s="1">
        <v>1702</v>
      </c>
      <c r="C4336" s="1" t="s">
        <v>12741</v>
      </c>
      <c r="D4336" s="1" t="s">
        <v>12742</v>
      </c>
      <c r="E4336" s="1">
        <v>4335</v>
      </c>
      <c r="F4336" s="1">
        <v>16</v>
      </c>
      <c r="G4336" s="1" t="s">
        <v>15749</v>
      </c>
      <c r="H4336" s="1" t="s">
        <v>7066</v>
      </c>
      <c r="I4336" s="1">
        <v>7</v>
      </c>
      <c r="L4336" s="1">
        <v>1</v>
      </c>
      <c r="M4336" s="1" t="s">
        <v>6504</v>
      </c>
      <c r="N4336" s="1" t="s">
        <v>7177</v>
      </c>
      <c r="T4336" s="1" t="s">
        <v>15307</v>
      </c>
      <c r="U4336" s="1" t="s">
        <v>130</v>
      </c>
      <c r="V4336" s="1" t="s">
        <v>7309</v>
      </c>
      <c r="Y4336" s="1" t="s">
        <v>6511</v>
      </c>
      <c r="Z4336" s="1" t="s">
        <v>9615</v>
      </c>
      <c r="AC4336" s="1">
        <v>39</v>
      </c>
      <c r="AD4336" s="1" t="s">
        <v>803</v>
      </c>
      <c r="AE4336" s="1" t="s">
        <v>9815</v>
      </c>
      <c r="AG4336" s="1" t="s">
        <v>15633</v>
      </c>
      <c r="AI4336" s="1" t="s">
        <v>15672</v>
      </c>
    </row>
    <row r="4337" spans="1:73" ht="13.5" customHeight="1">
      <c r="A4337" s="4" t="str">
        <f t="shared" si="133"/>
        <v>1702_각남면_0156</v>
      </c>
      <c r="B4337" s="1">
        <v>1702</v>
      </c>
      <c r="C4337" s="1" t="s">
        <v>12741</v>
      </c>
      <c r="D4337" s="1" t="s">
        <v>12742</v>
      </c>
      <c r="E4337" s="1">
        <v>4336</v>
      </c>
      <c r="F4337" s="1">
        <v>16</v>
      </c>
      <c r="G4337" s="1" t="s">
        <v>15749</v>
      </c>
      <c r="H4337" s="1" t="s">
        <v>7066</v>
      </c>
      <c r="I4337" s="1">
        <v>7</v>
      </c>
      <c r="L4337" s="1">
        <v>1</v>
      </c>
      <c r="M4337" s="1" t="s">
        <v>6504</v>
      </c>
      <c r="N4337" s="1" t="s">
        <v>7177</v>
      </c>
      <c r="T4337" s="1" t="s">
        <v>15307</v>
      </c>
      <c r="U4337" s="1" t="s">
        <v>143</v>
      </c>
      <c r="V4337" s="1" t="s">
        <v>7311</v>
      </c>
      <c r="Y4337" s="1" t="s">
        <v>840</v>
      </c>
      <c r="Z4337" s="1" t="s">
        <v>7984</v>
      </c>
      <c r="AC4337" s="1">
        <v>15</v>
      </c>
      <c r="AD4337" s="1" t="s">
        <v>70</v>
      </c>
      <c r="AE4337" s="1" t="s">
        <v>9764</v>
      </c>
      <c r="AF4337" s="1" t="s">
        <v>1130</v>
      </c>
      <c r="AG4337" s="1" t="s">
        <v>9834</v>
      </c>
      <c r="AH4337" s="1" t="s">
        <v>5126</v>
      </c>
      <c r="AI4337" s="1" t="s">
        <v>9982</v>
      </c>
      <c r="BB4337" s="1" t="s">
        <v>292</v>
      </c>
      <c r="BC4337" s="1" t="s">
        <v>10920</v>
      </c>
      <c r="BE4337" s="1" t="s">
        <v>15719</v>
      </c>
      <c r="BF4337" s="1" t="s">
        <v>13507</v>
      </c>
    </row>
    <row r="4338" spans="1:73" ht="13.5" customHeight="1">
      <c r="A4338" s="4" t="str">
        <f t="shared" si="133"/>
        <v>1702_각남면_0156</v>
      </c>
      <c r="B4338" s="1">
        <v>1702</v>
      </c>
      <c r="C4338" s="1" t="s">
        <v>12741</v>
      </c>
      <c r="D4338" s="1" t="s">
        <v>12742</v>
      </c>
      <c r="E4338" s="1">
        <v>4337</v>
      </c>
      <c r="F4338" s="1">
        <v>16</v>
      </c>
      <c r="G4338" s="1" t="s">
        <v>15749</v>
      </c>
      <c r="H4338" s="1" t="s">
        <v>7066</v>
      </c>
      <c r="I4338" s="1">
        <v>7</v>
      </c>
      <c r="L4338" s="1">
        <v>1</v>
      </c>
      <c r="M4338" s="1" t="s">
        <v>6504</v>
      </c>
      <c r="N4338" s="1" t="s">
        <v>7177</v>
      </c>
      <c r="T4338" s="1" t="s">
        <v>15307</v>
      </c>
      <c r="U4338" s="1" t="s">
        <v>143</v>
      </c>
      <c r="V4338" s="1" t="s">
        <v>7311</v>
      </c>
      <c r="Y4338" s="1" t="s">
        <v>6512</v>
      </c>
      <c r="Z4338" s="1" t="s">
        <v>9616</v>
      </c>
      <c r="AC4338" s="1">
        <v>11</v>
      </c>
      <c r="AD4338" s="1" t="s">
        <v>495</v>
      </c>
      <c r="AE4338" s="1" t="s">
        <v>9805</v>
      </c>
      <c r="AG4338" s="1" t="s">
        <v>15633</v>
      </c>
      <c r="AI4338" s="1" t="s">
        <v>15634</v>
      </c>
      <c r="BB4338" s="1" t="s">
        <v>130</v>
      </c>
      <c r="BC4338" s="1" t="s">
        <v>7309</v>
      </c>
      <c r="BD4338" s="1" t="s">
        <v>6513</v>
      </c>
      <c r="BE4338" s="1" t="s">
        <v>11030</v>
      </c>
      <c r="BF4338" s="1" t="s">
        <v>13507</v>
      </c>
    </row>
    <row r="4339" spans="1:73" ht="13.5" customHeight="1">
      <c r="A4339" s="4" t="str">
        <f t="shared" si="133"/>
        <v>1702_각남면_0156</v>
      </c>
      <c r="B4339" s="1">
        <v>1702</v>
      </c>
      <c r="C4339" s="1" t="s">
        <v>12741</v>
      </c>
      <c r="D4339" s="1" t="s">
        <v>12742</v>
      </c>
      <c r="E4339" s="1">
        <v>4338</v>
      </c>
      <c r="F4339" s="1">
        <v>16</v>
      </c>
      <c r="G4339" s="1" t="s">
        <v>15749</v>
      </c>
      <c r="H4339" s="1" t="s">
        <v>7066</v>
      </c>
      <c r="I4339" s="1">
        <v>7</v>
      </c>
      <c r="L4339" s="1">
        <v>1</v>
      </c>
      <c r="M4339" s="1" t="s">
        <v>6504</v>
      </c>
      <c r="N4339" s="1" t="s">
        <v>7177</v>
      </c>
      <c r="T4339" s="1" t="s">
        <v>15307</v>
      </c>
      <c r="U4339" s="1" t="s">
        <v>130</v>
      </c>
      <c r="V4339" s="1" t="s">
        <v>7309</v>
      </c>
      <c r="Y4339" s="1" t="s">
        <v>2127</v>
      </c>
      <c r="Z4339" s="1" t="s">
        <v>9617</v>
      </c>
      <c r="AC4339" s="1">
        <v>23</v>
      </c>
      <c r="AD4339" s="1" t="s">
        <v>89</v>
      </c>
      <c r="AE4339" s="1" t="s">
        <v>8127</v>
      </c>
      <c r="AF4339" s="1" t="s">
        <v>1130</v>
      </c>
      <c r="AG4339" s="1" t="s">
        <v>9834</v>
      </c>
      <c r="AH4339" s="1" t="s">
        <v>97</v>
      </c>
      <c r="AI4339" s="1" t="s">
        <v>9880</v>
      </c>
    </row>
    <row r="4340" spans="1:73" ht="13.5" customHeight="1">
      <c r="A4340" s="4" t="str">
        <f t="shared" si="133"/>
        <v>1702_각남면_0156</v>
      </c>
      <c r="B4340" s="1">
        <v>1702</v>
      </c>
      <c r="C4340" s="1" t="s">
        <v>12741</v>
      </c>
      <c r="D4340" s="1" t="s">
        <v>12742</v>
      </c>
      <c r="E4340" s="1">
        <v>4339</v>
      </c>
      <c r="F4340" s="1">
        <v>16</v>
      </c>
      <c r="G4340" s="1" t="s">
        <v>15749</v>
      </c>
      <c r="H4340" s="1" t="s">
        <v>7066</v>
      </c>
      <c r="I4340" s="1">
        <v>7</v>
      </c>
      <c r="L4340" s="1">
        <v>1</v>
      </c>
      <c r="M4340" s="1" t="s">
        <v>6504</v>
      </c>
      <c r="N4340" s="1" t="s">
        <v>7177</v>
      </c>
      <c r="T4340" s="1" t="s">
        <v>15307</v>
      </c>
      <c r="U4340" s="1" t="s">
        <v>143</v>
      </c>
      <c r="V4340" s="1" t="s">
        <v>7311</v>
      </c>
      <c r="Y4340" s="1" t="s">
        <v>1596</v>
      </c>
      <c r="Z4340" s="1" t="s">
        <v>7853</v>
      </c>
      <c r="AC4340" s="1">
        <v>31</v>
      </c>
      <c r="AD4340" s="1" t="s">
        <v>607</v>
      </c>
      <c r="AE4340" s="1" t="s">
        <v>9809</v>
      </c>
      <c r="AT4340" s="1" t="s">
        <v>143</v>
      </c>
      <c r="AU4340" s="1" t="s">
        <v>7311</v>
      </c>
      <c r="AV4340" s="1" t="s">
        <v>1354</v>
      </c>
      <c r="AW4340" s="1" t="s">
        <v>8114</v>
      </c>
      <c r="BB4340" s="1" t="s">
        <v>128</v>
      </c>
      <c r="BC4340" s="1" t="s">
        <v>13465</v>
      </c>
      <c r="BD4340" s="1" t="s">
        <v>1851</v>
      </c>
      <c r="BE4340" s="1" t="s">
        <v>8238</v>
      </c>
      <c r="BF4340" s="1" t="s">
        <v>13507</v>
      </c>
    </row>
    <row r="4341" spans="1:73" ht="13.5" customHeight="1">
      <c r="A4341" s="4" t="str">
        <f t="shared" si="133"/>
        <v>1702_각남면_0156</v>
      </c>
      <c r="B4341" s="1">
        <v>1702</v>
      </c>
      <c r="C4341" s="1" t="s">
        <v>12741</v>
      </c>
      <c r="D4341" s="1" t="s">
        <v>12742</v>
      </c>
      <c r="E4341" s="1">
        <v>4340</v>
      </c>
      <c r="F4341" s="1">
        <v>16</v>
      </c>
      <c r="G4341" s="1" t="s">
        <v>15749</v>
      </c>
      <c r="H4341" s="1" t="s">
        <v>7066</v>
      </c>
      <c r="I4341" s="1">
        <v>7</v>
      </c>
      <c r="L4341" s="1">
        <v>1</v>
      </c>
      <c r="M4341" s="1" t="s">
        <v>6504</v>
      </c>
      <c r="N4341" s="1" t="s">
        <v>7177</v>
      </c>
      <c r="T4341" s="1" t="s">
        <v>15307</v>
      </c>
      <c r="U4341" s="1" t="s">
        <v>130</v>
      </c>
      <c r="V4341" s="1" t="s">
        <v>7309</v>
      </c>
      <c r="Y4341" s="1" t="s">
        <v>2212</v>
      </c>
      <c r="Z4341" s="1" t="s">
        <v>8349</v>
      </c>
      <c r="AF4341" s="1" t="s">
        <v>239</v>
      </c>
      <c r="AG4341" s="1" t="s">
        <v>9824</v>
      </c>
      <c r="AU4341" s="1" t="s">
        <v>7311</v>
      </c>
      <c r="AW4341" s="1" t="s">
        <v>8114</v>
      </c>
      <c r="BC4341" s="1" t="s">
        <v>13465</v>
      </c>
      <c r="BE4341" s="1" t="s">
        <v>8238</v>
      </c>
      <c r="BF4341" s="1" t="s">
        <v>13511</v>
      </c>
    </row>
    <row r="4342" spans="1:73" ht="13.5" customHeight="1">
      <c r="A4342" s="4" t="str">
        <f t="shared" si="133"/>
        <v>1702_각남면_0156</v>
      </c>
      <c r="B4342" s="1">
        <v>1702</v>
      </c>
      <c r="C4342" s="1" t="s">
        <v>12741</v>
      </c>
      <c r="D4342" s="1" t="s">
        <v>12742</v>
      </c>
      <c r="E4342" s="1">
        <v>4341</v>
      </c>
      <c r="F4342" s="1">
        <v>16</v>
      </c>
      <c r="G4342" s="1" t="s">
        <v>15749</v>
      </c>
      <c r="H4342" s="1" t="s">
        <v>7066</v>
      </c>
      <c r="I4342" s="1">
        <v>7</v>
      </c>
      <c r="L4342" s="1">
        <v>1</v>
      </c>
      <c r="M4342" s="1" t="s">
        <v>6504</v>
      </c>
      <c r="N4342" s="1" t="s">
        <v>7177</v>
      </c>
      <c r="T4342" s="1" t="s">
        <v>15307</v>
      </c>
      <c r="U4342" s="1" t="s">
        <v>130</v>
      </c>
      <c r="V4342" s="1" t="s">
        <v>7309</v>
      </c>
      <c r="Y4342" s="1" t="s">
        <v>3042</v>
      </c>
      <c r="Z4342" s="1" t="s">
        <v>8588</v>
      </c>
      <c r="AC4342" s="1">
        <v>26</v>
      </c>
      <c r="AD4342" s="1" t="s">
        <v>140</v>
      </c>
      <c r="AE4342" s="1" t="s">
        <v>9774</v>
      </c>
      <c r="AG4342" s="1" t="s">
        <v>15633</v>
      </c>
      <c r="AI4342" s="1" t="s">
        <v>15673</v>
      </c>
      <c r="AU4342" s="1" t="s">
        <v>7311</v>
      </c>
      <c r="AW4342" s="1" t="s">
        <v>8114</v>
      </c>
      <c r="BC4342" s="1" t="s">
        <v>13465</v>
      </c>
      <c r="BE4342" s="1" t="s">
        <v>8238</v>
      </c>
      <c r="BF4342" s="1" t="s">
        <v>13512</v>
      </c>
    </row>
    <row r="4343" spans="1:73" ht="13.5" customHeight="1">
      <c r="A4343" s="4" t="str">
        <f t="shared" si="133"/>
        <v>1702_각남면_0156</v>
      </c>
      <c r="B4343" s="1">
        <v>1702</v>
      </c>
      <c r="C4343" s="1" t="s">
        <v>12741</v>
      </c>
      <c r="D4343" s="1" t="s">
        <v>12742</v>
      </c>
      <c r="E4343" s="1">
        <v>4342</v>
      </c>
      <c r="F4343" s="1">
        <v>16</v>
      </c>
      <c r="G4343" s="1" t="s">
        <v>15749</v>
      </c>
      <c r="H4343" s="1" t="s">
        <v>7066</v>
      </c>
      <c r="I4343" s="1">
        <v>7</v>
      </c>
      <c r="L4343" s="1">
        <v>1</v>
      </c>
      <c r="M4343" s="1" t="s">
        <v>6504</v>
      </c>
      <c r="N4343" s="1" t="s">
        <v>7177</v>
      </c>
      <c r="T4343" s="1" t="s">
        <v>15307</v>
      </c>
      <c r="U4343" s="1" t="s">
        <v>143</v>
      </c>
      <c r="V4343" s="1" t="s">
        <v>7311</v>
      </c>
      <c r="Y4343" s="1" t="s">
        <v>861</v>
      </c>
      <c r="Z4343" s="1" t="s">
        <v>7991</v>
      </c>
      <c r="AC4343" s="1">
        <v>24</v>
      </c>
      <c r="AD4343" s="1" t="s">
        <v>337</v>
      </c>
      <c r="AE4343" s="1" t="s">
        <v>9796</v>
      </c>
      <c r="AG4343" s="1" t="s">
        <v>15633</v>
      </c>
      <c r="AI4343" s="1" t="s">
        <v>15673</v>
      </c>
      <c r="AU4343" s="1" t="s">
        <v>7311</v>
      </c>
      <c r="AW4343" s="1" t="s">
        <v>8114</v>
      </c>
      <c r="BC4343" s="1" t="s">
        <v>13465</v>
      </c>
      <c r="BE4343" s="1" t="s">
        <v>8238</v>
      </c>
      <c r="BF4343" s="1" t="s">
        <v>13509</v>
      </c>
    </row>
    <row r="4344" spans="1:73" ht="13.5" customHeight="1">
      <c r="A4344" s="4" t="str">
        <f t="shared" si="133"/>
        <v>1702_각남면_0156</v>
      </c>
      <c r="B4344" s="1">
        <v>1702</v>
      </c>
      <c r="C4344" s="1" t="s">
        <v>12741</v>
      </c>
      <c r="D4344" s="1" t="s">
        <v>12742</v>
      </c>
      <c r="E4344" s="1">
        <v>4343</v>
      </c>
      <c r="F4344" s="1">
        <v>16</v>
      </c>
      <c r="G4344" s="1" t="s">
        <v>15749</v>
      </c>
      <c r="H4344" s="1" t="s">
        <v>7066</v>
      </c>
      <c r="I4344" s="1">
        <v>7</v>
      </c>
      <c r="L4344" s="1">
        <v>1</v>
      </c>
      <c r="M4344" s="1" t="s">
        <v>6504</v>
      </c>
      <c r="N4344" s="1" t="s">
        <v>7177</v>
      </c>
      <c r="T4344" s="1" t="s">
        <v>15307</v>
      </c>
      <c r="U4344" s="1" t="s">
        <v>143</v>
      </c>
      <c r="V4344" s="1" t="s">
        <v>7311</v>
      </c>
      <c r="Y4344" s="1" t="s">
        <v>6514</v>
      </c>
      <c r="Z4344" s="1" t="s">
        <v>9618</v>
      </c>
      <c r="AC4344" s="1">
        <v>15</v>
      </c>
      <c r="AD4344" s="1" t="s">
        <v>70</v>
      </c>
      <c r="AE4344" s="1" t="s">
        <v>9764</v>
      </c>
      <c r="AG4344" s="1" t="s">
        <v>15633</v>
      </c>
      <c r="AI4344" s="1" t="s">
        <v>15673</v>
      </c>
      <c r="AU4344" s="1" t="s">
        <v>7311</v>
      </c>
      <c r="AW4344" s="1" t="s">
        <v>8114</v>
      </c>
      <c r="BC4344" s="1" t="s">
        <v>13465</v>
      </c>
      <c r="BE4344" s="1" t="s">
        <v>8238</v>
      </c>
      <c r="BF4344" s="1" t="s">
        <v>13510</v>
      </c>
    </row>
    <row r="4345" spans="1:73" ht="13.5" customHeight="1">
      <c r="A4345" s="4" t="str">
        <f t="shared" si="133"/>
        <v>1702_각남면_0156</v>
      </c>
      <c r="B4345" s="1">
        <v>1702</v>
      </c>
      <c r="C4345" s="1" t="s">
        <v>12741</v>
      </c>
      <c r="D4345" s="1" t="s">
        <v>12742</v>
      </c>
      <c r="E4345" s="1">
        <v>4344</v>
      </c>
      <c r="F4345" s="1">
        <v>16</v>
      </c>
      <c r="G4345" s="1" t="s">
        <v>15749</v>
      </c>
      <c r="H4345" s="1" t="s">
        <v>7066</v>
      </c>
      <c r="I4345" s="1">
        <v>7</v>
      </c>
      <c r="L4345" s="1">
        <v>1</v>
      </c>
      <c r="M4345" s="1" t="s">
        <v>6504</v>
      </c>
      <c r="N4345" s="1" t="s">
        <v>7177</v>
      </c>
      <c r="T4345" s="1" t="s">
        <v>15307</v>
      </c>
      <c r="U4345" s="1" t="s">
        <v>143</v>
      </c>
      <c r="V4345" s="1" t="s">
        <v>7311</v>
      </c>
      <c r="Y4345" s="1" t="s">
        <v>6515</v>
      </c>
      <c r="Z4345" s="1" t="s">
        <v>9619</v>
      </c>
      <c r="AC4345" s="1">
        <v>12</v>
      </c>
      <c r="AD4345" s="1" t="s">
        <v>736</v>
      </c>
      <c r="AE4345" s="1" t="s">
        <v>9813</v>
      </c>
      <c r="AG4345" s="1" t="s">
        <v>15633</v>
      </c>
      <c r="AI4345" s="1" t="s">
        <v>15673</v>
      </c>
      <c r="AU4345" s="1" t="s">
        <v>7311</v>
      </c>
      <c r="AW4345" s="1" t="s">
        <v>8114</v>
      </c>
      <c r="BC4345" s="1" t="s">
        <v>13465</v>
      </c>
      <c r="BE4345" s="1" t="s">
        <v>8238</v>
      </c>
      <c r="BF4345" s="1" t="s">
        <v>13508</v>
      </c>
      <c r="BU4345" s="1" t="s">
        <v>16141</v>
      </c>
    </row>
    <row r="4346" spans="1:73" ht="13.5" customHeight="1">
      <c r="A4346" s="4" t="str">
        <f t="shared" si="133"/>
        <v>1702_각남면_0156</v>
      </c>
      <c r="B4346" s="1">
        <v>1702</v>
      </c>
      <c r="C4346" s="1" t="s">
        <v>12741</v>
      </c>
      <c r="D4346" s="1" t="s">
        <v>12742</v>
      </c>
      <c r="E4346" s="1">
        <v>4345</v>
      </c>
      <c r="F4346" s="1">
        <v>16</v>
      </c>
      <c r="G4346" s="1" t="s">
        <v>15749</v>
      </c>
      <c r="H4346" s="1" t="s">
        <v>7066</v>
      </c>
      <c r="I4346" s="1">
        <v>7</v>
      </c>
      <c r="L4346" s="1">
        <v>1</v>
      </c>
      <c r="M4346" s="1" t="s">
        <v>6504</v>
      </c>
      <c r="N4346" s="1" t="s">
        <v>7177</v>
      </c>
      <c r="T4346" s="1" t="s">
        <v>15307</v>
      </c>
      <c r="U4346" s="1" t="s">
        <v>130</v>
      </c>
      <c r="V4346" s="1" t="s">
        <v>7309</v>
      </c>
      <c r="Y4346" s="1" t="s">
        <v>5940</v>
      </c>
      <c r="Z4346" s="1" t="s">
        <v>9455</v>
      </c>
      <c r="AC4346" s="1">
        <v>25</v>
      </c>
      <c r="AD4346" s="1" t="s">
        <v>125</v>
      </c>
      <c r="AE4346" s="1" t="s">
        <v>9771</v>
      </c>
      <c r="AF4346" s="1" t="s">
        <v>1130</v>
      </c>
      <c r="AG4346" s="1" t="s">
        <v>9834</v>
      </c>
      <c r="AH4346" s="1" t="s">
        <v>806</v>
      </c>
      <c r="AI4346" s="1" t="s">
        <v>13224</v>
      </c>
      <c r="BB4346" s="1" t="s">
        <v>130</v>
      </c>
      <c r="BC4346" s="1" t="s">
        <v>7309</v>
      </c>
      <c r="BD4346" s="1" t="s">
        <v>5941</v>
      </c>
      <c r="BE4346" s="1" t="s">
        <v>11020</v>
      </c>
      <c r="BF4346" s="1" t="s">
        <v>13511</v>
      </c>
    </row>
    <row r="4347" spans="1:73" ht="13.5" customHeight="1">
      <c r="A4347" s="4" t="str">
        <f t="shared" si="133"/>
        <v>1702_각남면_0156</v>
      </c>
      <c r="B4347" s="1">
        <v>1702</v>
      </c>
      <c r="C4347" s="1" t="s">
        <v>12741</v>
      </c>
      <c r="D4347" s="1" t="s">
        <v>12742</v>
      </c>
      <c r="E4347" s="1">
        <v>4346</v>
      </c>
      <c r="F4347" s="1">
        <v>16</v>
      </c>
      <c r="G4347" s="1" t="s">
        <v>15749</v>
      </c>
      <c r="H4347" s="1" t="s">
        <v>7066</v>
      </c>
      <c r="I4347" s="1">
        <v>7</v>
      </c>
      <c r="L4347" s="1">
        <v>1</v>
      </c>
      <c r="M4347" s="1" t="s">
        <v>6504</v>
      </c>
      <c r="N4347" s="1" t="s">
        <v>7177</v>
      </c>
      <c r="S4347" s="1" t="s">
        <v>64</v>
      </c>
      <c r="T4347" s="1" t="s">
        <v>7221</v>
      </c>
      <c r="Y4347" s="1" t="s">
        <v>88</v>
      </c>
      <c r="Z4347" s="1" t="s">
        <v>7814</v>
      </c>
      <c r="AC4347" s="1">
        <v>4</v>
      </c>
      <c r="AD4347" s="1" t="s">
        <v>103</v>
      </c>
      <c r="AE4347" s="1" t="s">
        <v>9769</v>
      </c>
      <c r="AF4347" s="1" t="s">
        <v>100</v>
      </c>
      <c r="AG4347" s="1" t="s">
        <v>9819</v>
      </c>
    </row>
    <row r="4348" spans="1:73" ht="13.5" customHeight="1">
      <c r="A4348" s="4" t="str">
        <f t="shared" si="133"/>
        <v>1702_각남면_0156</v>
      </c>
      <c r="B4348" s="1">
        <v>1702</v>
      </c>
      <c r="C4348" s="1" t="s">
        <v>12741</v>
      </c>
      <c r="D4348" s="1" t="s">
        <v>12742</v>
      </c>
      <c r="E4348" s="1">
        <v>4347</v>
      </c>
      <c r="F4348" s="1">
        <v>16</v>
      </c>
      <c r="G4348" s="1" t="s">
        <v>15749</v>
      </c>
      <c r="H4348" s="1" t="s">
        <v>7066</v>
      </c>
      <c r="I4348" s="1">
        <v>7</v>
      </c>
      <c r="L4348" s="1">
        <v>1</v>
      </c>
      <c r="M4348" s="1" t="s">
        <v>6504</v>
      </c>
      <c r="N4348" s="1" t="s">
        <v>7177</v>
      </c>
      <c r="S4348" s="1" t="s">
        <v>461</v>
      </c>
      <c r="T4348" s="1" t="s">
        <v>7233</v>
      </c>
      <c r="U4348" s="1" t="s">
        <v>6022</v>
      </c>
      <c r="V4348" s="1" t="s">
        <v>12930</v>
      </c>
      <c r="W4348" s="1" t="s">
        <v>148</v>
      </c>
      <c r="X4348" s="1" t="s">
        <v>11263</v>
      </c>
      <c r="Y4348" s="1" t="s">
        <v>2142</v>
      </c>
      <c r="Z4348" s="1" t="s">
        <v>8333</v>
      </c>
      <c r="AC4348" s="1">
        <v>30</v>
      </c>
      <c r="AD4348" s="1" t="s">
        <v>78</v>
      </c>
      <c r="AE4348" s="1" t="s">
        <v>9767</v>
      </c>
      <c r="AF4348" s="1" t="s">
        <v>100</v>
      </c>
      <c r="AG4348" s="1" t="s">
        <v>9819</v>
      </c>
    </row>
    <row r="4349" spans="1:73" ht="13.5" customHeight="1">
      <c r="A4349" s="4" t="str">
        <f t="shared" si="133"/>
        <v>1702_각남면_0156</v>
      </c>
      <c r="B4349" s="1">
        <v>1702</v>
      </c>
      <c r="C4349" s="1" t="s">
        <v>12741</v>
      </c>
      <c r="D4349" s="1" t="s">
        <v>12742</v>
      </c>
      <c r="E4349" s="1">
        <v>4348</v>
      </c>
      <c r="F4349" s="1">
        <v>16</v>
      </c>
      <c r="G4349" s="1" t="s">
        <v>15749</v>
      </c>
      <c r="H4349" s="1" t="s">
        <v>7066</v>
      </c>
      <c r="I4349" s="1">
        <v>7</v>
      </c>
      <c r="L4349" s="1">
        <v>2</v>
      </c>
      <c r="M4349" s="1" t="s">
        <v>3905</v>
      </c>
      <c r="N4349" s="1" t="s">
        <v>14484</v>
      </c>
      <c r="T4349" s="1" t="s">
        <v>14194</v>
      </c>
      <c r="U4349" s="1" t="s">
        <v>147</v>
      </c>
      <c r="V4349" s="1" t="s">
        <v>7312</v>
      </c>
      <c r="W4349" s="1" t="s">
        <v>76</v>
      </c>
      <c r="X4349" s="1" t="s">
        <v>12974</v>
      </c>
      <c r="Y4349" s="1" t="s">
        <v>88</v>
      </c>
      <c r="Z4349" s="1" t="s">
        <v>7814</v>
      </c>
      <c r="AC4349" s="1">
        <v>71</v>
      </c>
      <c r="AD4349" s="1" t="s">
        <v>313</v>
      </c>
      <c r="AE4349" s="1" t="s">
        <v>9793</v>
      </c>
      <c r="AJ4349" s="1" t="s">
        <v>17</v>
      </c>
      <c r="AK4349" s="1" t="s">
        <v>9936</v>
      </c>
      <c r="AL4349" s="1" t="s">
        <v>79</v>
      </c>
      <c r="AM4349" s="1" t="s">
        <v>13206</v>
      </c>
      <c r="AT4349" s="1" t="s">
        <v>42</v>
      </c>
      <c r="AU4349" s="1" t="s">
        <v>7418</v>
      </c>
      <c r="AV4349" s="1" t="s">
        <v>1834</v>
      </c>
      <c r="AW4349" s="1" t="s">
        <v>7807</v>
      </c>
      <c r="BG4349" s="1" t="s">
        <v>42</v>
      </c>
      <c r="BH4349" s="1" t="s">
        <v>7418</v>
      </c>
      <c r="BI4349" s="1" t="s">
        <v>1418</v>
      </c>
      <c r="BJ4349" s="1" t="s">
        <v>10374</v>
      </c>
      <c r="BK4349" s="1" t="s">
        <v>42</v>
      </c>
      <c r="BL4349" s="1" t="s">
        <v>7418</v>
      </c>
      <c r="BM4349" s="1" t="s">
        <v>428</v>
      </c>
      <c r="BN4349" s="1" t="s">
        <v>10501</v>
      </c>
      <c r="BO4349" s="1" t="s">
        <v>42</v>
      </c>
      <c r="BP4349" s="1" t="s">
        <v>7418</v>
      </c>
      <c r="BQ4349" s="1" t="s">
        <v>6516</v>
      </c>
      <c r="BR4349" s="1" t="s">
        <v>12611</v>
      </c>
      <c r="BS4349" s="1" t="s">
        <v>399</v>
      </c>
      <c r="BT4349" s="1" t="s">
        <v>9937</v>
      </c>
    </row>
    <row r="4350" spans="1:73" ht="13.5" customHeight="1">
      <c r="A4350" s="4" t="str">
        <f t="shared" si="133"/>
        <v>1702_각남면_0156</v>
      </c>
      <c r="B4350" s="1">
        <v>1702</v>
      </c>
      <c r="C4350" s="1" t="s">
        <v>12741</v>
      </c>
      <c r="D4350" s="1" t="s">
        <v>12742</v>
      </c>
      <c r="E4350" s="1">
        <v>4349</v>
      </c>
      <c r="F4350" s="1">
        <v>16</v>
      </c>
      <c r="G4350" s="1" t="s">
        <v>15749</v>
      </c>
      <c r="H4350" s="1" t="s">
        <v>7066</v>
      </c>
      <c r="I4350" s="1">
        <v>7</v>
      </c>
      <c r="L4350" s="1">
        <v>2</v>
      </c>
      <c r="M4350" s="1" t="s">
        <v>3905</v>
      </c>
      <c r="N4350" s="1" t="s">
        <v>14484</v>
      </c>
      <c r="S4350" s="1" t="s">
        <v>64</v>
      </c>
      <c r="T4350" s="1" t="s">
        <v>7221</v>
      </c>
      <c r="Y4350" s="1" t="s">
        <v>1507</v>
      </c>
      <c r="Z4350" s="1" t="s">
        <v>8733</v>
      </c>
      <c r="AF4350" s="1" t="s">
        <v>66</v>
      </c>
      <c r="AG4350" s="1" t="s">
        <v>9818</v>
      </c>
    </row>
    <row r="4351" spans="1:73" ht="13.5" customHeight="1">
      <c r="A4351" s="4" t="str">
        <f t="shared" si="133"/>
        <v>1702_각남면_0156</v>
      </c>
      <c r="B4351" s="1">
        <v>1702</v>
      </c>
      <c r="C4351" s="1" t="s">
        <v>12741</v>
      </c>
      <c r="D4351" s="1" t="s">
        <v>12742</v>
      </c>
      <c r="E4351" s="1">
        <v>4350</v>
      </c>
      <c r="F4351" s="1">
        <v>16</v>
      </c>
      <c r="G4351" s="1" t="s">
        <v>15749</v>
      </c>
      <c r="H4351" s="1" t="s">
        <v>7066</v>
      </c>
      <c r="I4351" s="1">
        <v>7</v>
      </c>
      <c r="L4351" s="1">
        <v>2</v>
      </c>
      <c r="M4351" s="1" t="s">
        <v>3905</v>
      </c>
      <c r="N4351" s="1" t="s">
        <v>14484</v>
      </c>
      <c r="T4351" s="1" t="s">
        <v>15306</v>
      </c>
      <c r="U4351" s="1" t="s">
        <v>130</v>
      </c>
      <c r="V4351" s="1" t="s">
        <v>7309</v>
      </c>
      <c r="Y4351" s="1" t="s">
        <v>15998</v>
      </c>
      <c r="Z4351" s="1" t="s">
        <v>13040</v>
      </c>
      <c r="AC4351" s="1">
        <v>46</v>
      </c>
      <c r="AD4351" s="1" t="s">
        <v>469</v>
      </c>
      <c r="AE4351" s="1" t="s">
        <v>9803</v>
      </c>
      <c r="AF4351" s="1" t="s">
        <v>100</v>
      </c>
      <c r="AG4351" s="1" t="s">
        <v>9819</v>
      </c>
    </row>
    <row r="4352" spans="1:73" ht="13.5" customHeight="1">
      <c r="A4352" s="4" t="str">
        <f t="shared" si="133"/>
        <v>1702_각남면_0156</v>
      </c>
      <c r="B4352" s="1">
        <v>1702</v>
      </c>
      <c r="C4352" s="1" t="s">
        <v>12741</v>
      </c>
      <c r="D4352" s="1" t="s">
        <v>12742</v>
      </c>
      <c r="E4352" s="1">
        <v>4351</v>
      </c>
      <c r="F4352" s="1">
        <v>16</v>
      </c>
      <c r="G4352" s="1" t="s">
        <v>15749</v>
      </c>
      <c r="H4352" s="1" t="s">
        <v>7066</v>
      </c>
      <c r="I4352" s="1">
        <v>7</v>
      </c>
      <c r="L4352" s="1">
        <v>3</v>
      </c>
      <c r="M4352" s="1" t="s">
        <v>14754</v>
      </c>
      <c r="N4352" s="1" t="s">
        <v>14755</v>
      </c>
      <c r="T4352" s="1" t="s">
        <v>14194</v>
      </c>
      <c r="U4352" s="1" t="s">
        <v>4227</v>
      </c>
      <c r="V4352" s="1" t="s">
        <v>7573</v>
      </c>
      <c r="W4352" s="1" t="s">
        <v>656</v>
      </c>
      <c r="X4352" s="1" t="s">
        <v>7770</v>
      </c>
      <c r="Y4352" s="1" t="s">
        <v>6517</v>
      </c>
      <c r="Z4352" s="1" t="s">
        <v>8010</v>
      </c>
      <c r="AC4352" s="1">
        <v>46</v>
      </c>
      <c r="AD4352" s="1" t="s">
        <v>469</v>
      </c>
      <c r="AE4352" s="1" t="s">
        <v>9803</v>
      </c>
      <c r="AJ4352" s="1" t="s">
        <v>17</v>
      </c>
      <c r="AK4352" s="1" t="s">
        <v>9936</v>
      </c>
      <c r="AL4352" s="1" t="s">
        <v>97</v>
      </c>
      <c r="AM4352" s="1" t="s">
        <v>9880</v>
      </c>
      <c r="AT4352" s="1" t="s">
        <v>189</v>
      </c>
      <c r="AU4352" s="1" t="s">
        <v>7414</v>
      </c>
      <c r="AV4352" s="1" t="s">
        <v>3435</v>
      </c>
      <c r="AW4352" s="1" t="s">
        <v>10559</v>
      </c>
      <c r="BG4352" s="1" t="s">
        <v>194</v>
      </c>
      <c r="BH4352" s="1" t="s">
        <v>7558</v>
      </c>
      <c r="BI4352" s="1" t="s">
        <v>4790</v>
      </c>
      <c r="BJ4352" s="1" t="s">
        <v>11381</v>
      </c>
      <c r="BK4352" s="1" t="s">
        <v>6231</v>
      </c>
      <c r="BL4352" s="1" t="s">
        <v>11577</v>
      </c>
      <c r="BM4352" s="1" t="s">
        <v>4466</v>
      </c>
      <c r="BN4352" s="1" t="s">
        <v>8987</v>
      </c>
      <c r="BO4352" s="1" t="s">
        <v>194</v>
      </c>
      <c r="BP4352" s="1" t="s">
        <v>7558</v>
      </c>
      <c r="BQ4352" s="1" t="s">
        <v>5352</v>
      </c>
      <c r="BR4352" s="1" t="s">
        <v>13275</v>
      </c>
      <c r="BS4352" s="1" t="s">
        <v>79</v>
      </c>
      <c r="BT4352" s="1" t="s">
        <v>14129</v>
      </c>
    </row>
    <row r="4353" spans="1:73" ht="13.5" customHeight="1">
      <c r="A4353" s="4" t="str">
        <f t="shared" si="133"/>
        <v>1702_각남면_0156</v>
      </c>
      <c r="B4353" s="1">
        <v>1702</v>
      </c>
      <c r="C4353" s="1" t="s">
        <v>12741</v>
      </c>
      <c r="D4353" s="1" t="s">
        <v>12742</v>
      </c>
      <c r="E4353" s="1">
        <v>4352</v>
      </c>
      <c r="F4353" s="1">
        <v>16</v>
      </c>
      <c r="G4353" s="1" t="s">
        <v>15749</v>
      </c>
      <c r="H4353" s="1" t="s">
        <v>7066</v>
      </c>
      <c r="I4353" s="1">
        <v>7</v>
      </c>
      <c r="L4353" s="1">
        <v>3</v>
      </c>
      <c r="M4353" s="1" t="s">
        <v>14754</v>
      </c>
      <c r="N4353" s="1" t="s">
        <v>14755</v>
      </c>
      <c r="S4353" s="1" t="s">
        <v>49</v>
      </c>
      <c r="T4353" s="1" t="s">
        <v>2878</v>
      </c>
      <c r="W4353" s="1" t="s">
        <v>76</v>
      </c>
      <c r="X4353" s="1" t="s">
        <v>12974</v>
      </c>
      <c r="Y4353" s="1" t="s">
        <v>88</v>
      </c>
      <c r="Z4353" s="1" t="s">
        <v>7814</v>
      </c>
      <c r="AC4353" s="1">
        <v>44</v>
      </c>
      <c r="AD4353" s="1" t="s">
        <v>1106</v>
      </c>
      <c r="AE4353" s="1" t="s">
        <v>9816</v>
      </c>
      <c r="AJ4353" s="1" t="s">
        <v>17</v>
      </c>
      <c r="AK4353" s="1" t="s">
        <v>9936</v>
      </c>
      <c r="AL4353" s="1" t="s">
        <v>53</v>
      </c>
      <c r="AM4353" s="1" t="s">
        <v>9879</v>
      </c>
      <c r="AT4353" s="1" t="s">
        <v>187</v>
      </c>
      <c r="AU4353" s="1" t="s">
        <v>10063</v>
      </c>
      <c r="AV4353" s="1" t="s">
        <v>6518</v>
      </c>
      <c r="AW4353" s="1" t="s">
        <v>10861</v>
      </c>
      <c r="BG4353" s="1" t="s">
        <v>297</v>
      </c>
      <c r="BH4353" s="1" t="s">
        <v>10188</v>
      </c>
      <c r="BI4353" s="1" t="s">
        <v>15337</v>
      </c>
      <c r="BJ4353" s="1" t="s">
        <v>8111</v>
      </c>
      <c r="BK4353" s="1" t="s">
        <v>363</v>
      </c>
      <c r="BL4353" s="1" t="s">
        <v>7491</v>
      </c>
      <c r="BM4353" s="1" t="s">
        <v>6519</v>
      </c>
      <c r="BN4353" s="1" t="s">
        <v>11758</v>
      </c>
      <c r="BO4353" s="1" t="s">
        <v>46</v>
      </c>
      <c r="BP4353" s="1" t="s">
        <v>7417</v>
      </c>
      <c r="BQ4353" s="1" t="s">
        <v>6520</v>
      </c>
      <c r="BR4353" s="1" t="s">
        <v>12612</v>
      </c>
      <c r="BS4353" s="1" t="s">
        <v>53</v>
      </c>
      <c r="BT4353" s="1" t="s">
        <v>9879</v>
      </c>
    </row>
    <row r="4354" spans="1:73" ht="13.5" customHeight="1">
      <c r="A4354" s="4" t="str">
        <f t="shared" si="133"/>
        <v>1702_각남면_0156</v>
      </c>
      <c r="B4354" s="1">
        <v>1702</v>
      </c>
      <c r="C4354" s="1" t="s">
        <v>12741</v>
      </c>
      <c r="D4354" s="1" t="s">
        <v>12742</v>
      </c>
      <c r="E4354" s="1">
        <v>4353</v>
      </c>
      <c r="F4354" s="1">
        <v>16</v>
      </c>
      <c r="G4354" s="1" t="s">
        <v>15749</v>
      </c>
      <c r="H4354" s="1" t="s">
        <v>7066</v>
      </c>
      <c r="I4354" s="1">
        <v>7</v>
      </c>
      <c r="L4354" s="1">
        <v>3</v>
      </c>
      <c r="M4354" s="1" t="s">
        <v>14754</v>
      </c>
      <c r="N4354" s="1" t="s">
        <v>14755</v>
      </c>
      <c r="S4354" s="1" t="s">
        <v>68</v>
      </c>
      <c r="T4354" s="1" t="s">
        <v>7222</v>
      </c>
      <c r="U4354" s="1" t="s">
        <v>6521</v>
      </c>
      <c r="V4354" s="1" t="s">
        <v>7710</v>
      </c>
      <c r="Y4354" s="1" t="s">
        <v>2085</v>
      </c>
      <c r="Z4354" s="1" t="s">
        <v>8320</v>
      </c>
      <c r="AC4354" s="1">
        <v>21</v>
      </c>
      <c r="AD4354" s="1" t="s">
        <v>246</v>
      </c>
      <c r="AE4354" s="1" t="s">
        <v>9786</v>
      </c>
    </row>
    <row r="4355" spans="1:73" ht="13.5" customHeight="1">
      <c r="A4355" s="4" t="str">
        <f t="shared" si="133"/>
        <v>1702_각남면_0156</v>
      </c>
      <c r="B4355" s="1">
        <v>1702</v>
      </c>
      <c r="C4355" s="1" t="s">
        <v>12741</v>
      </c>
      <c r="D4355" s="1" t="s">
        <v>12742</v>
      </c>
      <c r="E4355" s="1">
        <v>4354</v>
      </c>
      <c r="F4355" s="1">
        <v>16</v>
      </c>
      <c r="G4355" s="1" t="s">
        <v>15749</v>
      </c>
      <c r="H4355" s="1" t="s">
        <v>7066</v>
      </c>
      <c r="I4355" s="1">
        <v>7</v>
      </c>
      <c r="L4355" s="1">
        <v>3</v>
      </c>
      <c r="M4355" s="1" t="s">
        <v>14754</v>
      </c>
      <c r="N4355" s="1" t="s">
        <v>14755</v>
      </c>
      <c r="S4355" s="1" t="s">
        <v>117</v>
      </c>
      <c r="T4355" s="1" t="s">
        <v>7223</v>
      </c>
      <c r="W4355" s="1" t="s">
        <v>166</v>
      </c>
      <c r="X4355" s="1" t="s">
        <v>7754</v>
      </c>
      <c r="Y4355" s="1" t="s">
        <v>88</v>
      </c>
      <c r="Z4355" s="1" t="s">
        <v>7814</v>
      </c>
      <c r="AC4355" s="1">
        <v>25</v>
      </c>
      <c r="AD4355" s="1" t="s">
        <v>125</v>
      </c>
      <c r="AE4355" s="1" t="s">
        <v>9771</v>
      </c>
      <c r="AF4355" s="1" t="s">
        <v>100</v>
      </c>
      <c r="AG4355" s="1" t="s">
        <v>9819</v>
      </c>
    </row>
    <row r="4356" spans="1:73" ht="13.5" customHeight="1">
      <c r="A4356" s="4" t="str">
        <f t="shared" si="133"/>
        <v>1702_각남면_0156</v>
      </c>
      <c r="B4356" s="1">
        <v>1702</v>
      </c>
      <c r="C4356" s="1" t="s">
        <v>12741</v>
      </c>
      <c r="D4356" s="1" t="s">
        <v>12742</v>
      </c>
      <c r="E4356" s="1">
        <v>4355</v>
      </c>
      <c r="F4356" s="1">
        <v>16</v>
      </c>
      <c r="G4356" s="1" t="s">
        <v>15749</v>
      </c>
      <c r="H4356" s="1" t="s">
        <v>7066</v>
      </c>
      <c r="I4356" s="1">
        <v>7</v>
      </c>
      <c r="L4356" s="1">
        <v>4</v>
      </c>
      <c r="M4356" s="1" t="s">
        <v>15754</v>
      </c>
      <c r="N4356" s="1" t="s">
        <v>9620</v>
      </c>
      <c r="T4356" s="1" t="s">
        <v>14194</v>
      </c>
      <c r="U4356" s="1" t="s">
        <v>6341</v>
      </c>
      <c r="V4356" s="1" t="s">
        <v>12897</v>
      </c>
      <c r="Y4356" s="1" t="s">
        <v>6380</v>
      </c>
      <c r="Z4356" s="1" t="s">
        <v>9620</v>
      </c>
      <c r="AC4356" s="1">
        <v>86</v>
      </c>
      <c r="AD4356" s="1" t="s">
        <v>140</v>
      </c>
      <c r="AE4356" s="1" t="s">
        <v>9774</v>
      </c>
      <c r="AJ4356" s="1" t="s">
        <v>17</v>
      </c>
      <c r="AK4356" s="1" t="s">
        <v>9936</v>
      </c>
      <c r="AL4356" s="1" t="s">
        <v>97</v>
      </c>
      <c r="AM4356" s="1" t="s">
        <v>9880</v>
      </c>
      <c r="AT4356" s="1" t="s">
        <v>46</v>
      </c>
      <c r="AU4356" s="1" t="s">
        <v>7417</v>
      </c>
      <c r="AV4356" s="1" t="s">
        <v>6381</v>
      </c>
      <c r="AW4356" s="1" t="s">
        <v>10862</v>
      </c>
      <c r="BB4356" s="1" t="s">
        <v>2457</v>
      </c>
      <c r="BC4356" s="1" t="s">
        <v>13467</v>
      </c>
      <c r="BD4356" s="1" t="s">
        <v>5971</v>
      </c>
      <c r="BE4356" s="1" t="s">
        <v>10811</v>
      </c>
      <c r="BG4356" s="1" t="s">
        <v>95</v>
      </c>
      <c r="BH4356" s="1" t="s">
        <v>10190</v>
      </c>
      <c r="BI4356" s="1" t="s">
        <v>15938</v>
      </c>
      <c r="BJ4356" s="1" t="s">
        <v>13541</v>
      </c>
      <c r="BK4356" s="1" t="s">
        <v>95</v>
      </c>
      <c r="BL4356" s="1" t="s">
        <v>10190</v>
      </c>
      <c r="BM4356" s="1" t="s">
        <v>1118</v>
      </c>
      <c r="BN4356" s="1" t="s">
        <v>11635</v>
      </c>
      <c r="BO4356" s="1" t="s">
        <v>57</v>
      </c>
      <c r="BP4356" s="1" t="s">
        <v>7320</v>
      </c>
      <c r="BQ4356" s="1" t="s">
        <v>15501</v>
      </c>
      <c r="BR4356" s="1" t="s">
        <v>8977</v>
      </c>
      <c r="BS4356" s="1" t="s">
        <v>86</v>
      </c>
      <c r="BT4356" s="1" t="s">
        <v>9892</v>
      </c>
    </row>
    <row r="4357" spans="1:73" ht="13.5" customHeight="1">
      <c r="A4357" s="4" t="str">
        <f t="shared" si="133"/>
        <v>1702_각남면_0156</v>
      </c>
      <c r="B4357" s="1">
        <v>1702</v>
      </c>
      <c r="C4357" s="1" t="s">
        <v>12741</v>
      </c>
      <c r="D4357" s="1" t="s">
        <v>12742</v>
      </c>
      <c r="E4357" s="1">
        <v>4356</v>
      </c>
      <c r="F4357" s="1">
        <v>16</v>
      </c>
      <c r="G4357" s="1" t="s">
        <v>15749</v>
      </c>
      <c r="H4357" s="1" t="s">
        <v>7066</v>
      </c>
      <c r="I4357" s="1">
        <v>7</v>
      </c>
      <c r="L4357" s="1">
        <v>4</v>
      </c>
      <c r="M4357" s="1" t="s">
        <v>6380</v>
      </c>
      <c r="N4357" s="1" t="s">
        <v>9620</v>
      </c>
      <c r="S4357" s="1" t="s">
        <v>49</v>
      </c>
      <c r="T4357" s="1" t="s">
        <v>2878</v>
      </c>
      <c r="U4357" s="1" t="s">
        <v>50</v>
      </c>
      <c r="V4357" s="1" t="s">
        <v>7304</v>
      </c>
      <c r="Y4357" s="1" t="s">
        <v>6522</v>
      </c>
      <c r="Z4357" s="1" t="s">
        <v>9621</v>
      </c>
      <c r="AC4357" s="1">
        <v>62</v>
      </c>
      <c r="AD4357" s="1" t="s">
        <v>99</v>
      </c>
      <c r="AE4357" s="1" t="s">
        <v>9768</v>
      </c>
      <c r="AL4357" s="1" t="s">
        <v>149</v>
      </c>
      <c r="AM4357" s="1" t="s">
        <v>9962</v>
      </c>
      <c r="AN4357" s="1" t="s">
        <v>456</v>
      </c>
      <c r="AO4357" s="1" t="s">
        <v>7287</v>
      </c>
      <c r="AR4357" s="1" t="s">
        <v>15601</v>
      </c>
      <c r="AS4357" s="1" t="s">
        <v>13273</v>
      </c>
      <c r="AT4357" s="1" t="s">
        <v>57</v>
      </c>
      <c r="AU4357" s="1" t="s">
        <v>7320</v>
      </c>
      <c r="AV4357" s="1" t="s">
        <v>588</v>
      </c>
      <c r="AW4357" s="1" t="s">
        <v>8835</v>
      </c>
      <c r="BB4357" s="1" t="s">
        <v>141</v>
      </c>
      <c r="BC4357" s="1" t="s">
        <v>7634</v>
      </c>
      <c r="BD4357" s="1" t="s">
        <v>568</v>
      </c>
      <c r="BE4357" s="1" t="s">
        <v>9122</v>
      </c>
      <c r="BG4357" s="1" t="s">
        <v>57</v>
      </c>
      <c r="BH4357" s="1" t="s">
        <v>7320</v>
      </c>
      <c r="BI4357" s="1" t="s">
        <v>395</v>
      </c>
      <c r="BJ4357" s="1" t="s">
        <v>8561</v>
      </c>
      <c r="BK4357" s="1" t="s">
        <v>57</v>
      </c>
      <c r="BL4357" s="1" t="s">
        <v>7320</v>
      </c>
      <c r="BM4357" s="1" t="s">
        <v>2605</v>
      </c>
      <c r="BN4357" s="1" t="s">
        <v>11247</v>
      </c>
      <c r="BO4357" s="1" t="s">
        <v>57</v>
      </c>
      <c r="BP4357" s="1" t="s">
        <v>7320</v>
      </c>
      <c r="BQ4357" s="1" t="s">
        <v>2564</v>
      </c>
      <c r="BR4357" s="1" t="s">
        <v>11243</v>
      </c>
      <c r="BS4357" s="1" t="s">
        <v>97</v>
      </c>
      <c r="BT4357" s="1" t="s">
        <v>9880</v>
      </c>
    </row>
    <row r="4358" spans="1:73" ht="13.5" customHeight="1">
      <c r="A4358" s="4" t="str">
        <f t="shared" si="133"/>
        <v>1702_각남면_0156</v>
      </c>
      <c r="B4358" s="1">
        <v>1702</v>
      </c>
      <c r="C4358" s="1" t="s">
        <v>12741</v>
      </c>
      <c r="D4358" s="1" t="s">
        <v>12742</v>
      </c>
      <c r="E4358" s="1">
        <v>4357</v>
      </c>
      <c r="F4358" s="1">
        <v>16</v>
      </c>
      <c r="G4358" s="1" t="s">
        <v>15749</v>
      </c>
      <c r="H4358" s="1" t="s">
        <v>7066</v>
      </c>
      <c r="I4358" s="1">
        <v>7</v>
      </c>
      <c r="L4358" s="1">
        <v>5</v>
      </c>
      <c r="M4358" s="1" t="s">
        <v>15243</v>
      </c>
      <c r="N4358" s="1" t="s">
        <v>15244</v>
      </c>
      <c r="T4358" s="1" t="s">
        <v>14194</v>
      </c>
      <c r="U4358" s="1" t="s">
        <v>2218</v>
      </c>
      <c r="V4358" s="1" t="s">
        <v>7448</v>
      </c>
      <c r="W4358" s="1" t="s">
        <v>656</v>
      </c>
      <c r="X4358" s="1" t="s">
        <v>7770</v>
      </c>
      <c r="Y4358" s="1" t="s">
        <v>6523</v>
      </c>
      <c r="Z4358" s="1" t="s">
        <v>9622</v>
      </c>
      <c r="AC4358" s="1">
        <v>39</v>
      </c>
      <c r="AD4358" s="1" t="s">
        <v>803</v>
      </c>
      <c r="AE4358" s="1" t="s">
        <v>9815</v>
      </c>
      <c r="AJ4358" s="1" t="s">
        <v>17</v>
      </c>
      <c r="AK4358" s="1" t="s">
        <v>9936</v>
      </c>
      <c r="AL4358" s="1" t="s">
        <v>97</v>
      </c>
      <c r="AM4358" s="1" t="s">
        <v>9880</v>
      </c>
      <c r="AT4358" s="1" t="s">
        <v>299</v>
      </c>
      <c r="AU4358" s="1" t="s">
        <v>7347</v>
      </c>
      <c r="AV4358" s="1" t="s">
        <v>3609</v>
      </c>
      <c r="AW4358" s="1" t="s">
        <v>10660</v>
      </c>
      <c r="BG4358" s="1" t="s">
        <v>363</v>
      </c>
      <c r="BH4358" s="1" t="s">
        <v>7491</v>
      </c>
      <c r="BI4358" s="1" t="s">
        <v>15334</v>
      </c>
      <c r="BJ4358" s="1" t="s">
        <v>10317</v>
      </c>
      <c r="BK4358" s="1" t="s">
        <v>6231</v>
      </c>
      <c r="BL4358" s="1" t="s">
        <v>11577</v>
      </c>
      <c r="BM4358" s="1" t="s">
        <v>4466</v>
      </c>
      <c r="BN4358" s="1" t="s">
        <v>8987</v>
      </c>
      <c r="BO4358" s="1" t="s">
        <v>207</v>
      </c>
      <c r="BP4358" s="1" t="s">
        <v>10187</v>
      </c>
      <c r="BQ4358" s="1" t="s">
        <v>5060</v>
      </c>
      <c r="BR4358" s="1" t="s">
        <v>12472</v>
      </c>
      <c r="BS4358" s="1" t="s">
        <v>97</v>
      </c>
      <c r="BT4358" s="1" t="s">
        <v>9880</v>
      </c>
      <c r="BU4358" s="1" t="s">
        <v>16142</v>
      </c>
    </row>
    <row r="4359" spans="1:73" ht="13.5" customHeight="1">
      <c r="A4359" s="4" t="str">
        <f t="shared" si="133"/>
        <v>1702_각남면_0156</v>
      </c>
      <c r="B4359" s="1">
        <v>1702</v>
      </c>
      <c r="C4359" s="1" t="s">
        <v>12741</v>
      </c>
      <c r="D4359" s="1" t="s">
        <v>12742</v>
      </c>
      <c r="E4359" s="1">
        <v>4358</v>
      </c>
      <c r="F4359" s="1">
        <v>16</v>
      </c>
      <c r="G4359" s="1" t="s">
        <v>15749</v>
      </c>
      <c r="H4359" s="1" t="s">
        <v>7066</v>
      </c>
      <c r="I4359" s="1">
        <v>7</v>
      </c>
      <c r="L4359" s="1">
        <v>5</v>
      </c>
      <c r="M4359" s="1" t="s">
        <v>15243</v>
      </c>
      <c r="N4359" s="1" t="s">
        <v>15244</v>
      </c>
      <c r="S4359" s="1" t="s">
        <v>49</v>
      </c>
      <c r="T4359" s="1" t="s">
        <v>2878</v>
      </c>
      <c r="W4359" s="1" t="s">
        <v>76</v>
      </c>
      <c r="X4359" s="1" t="s">
        <v>12974</v>
      </c>
      <c r="Y4359" s="1" t="s">
        <v>88</v>
      </c>
      <c r="Z4359" s="1" t="s">
        <v>7814</v>
      </c>
      <c r="AC4359" s="1">
        <v>35</v>
      </c>
      <c r="AD4359" s="1" t="s">
        <v>135</v>
      </c>
      <c r="AE4359" s="1" t="s">
        <v>9773</v>
      </c>
      <c r="AJ4359" s="1" t="s">
        <v>17</v>
      </c>
      <c r="AK4359" s="1" t="s">
        <v>9936</v>
      </c>
      <c r="AL4359" s="1" t="s">
        <v>79</v>
      </c>
      <c r="AM4359" s="1" t="s">
        <v>13206</v>
      </c>
      <c r="AT4359" s="1" t="s">
        <v>207</v>
      </c>
      <c r="AU4359" s="1" t="s">
        <v>10187</v>
      </c>
      <c r="AV4359" s="1" t="s">
        <v>3333</v>
      </c>
      <c r="AW4359" s="1" t="s">
        <v>9205</v>
      </c>
      <c r="BG4359" s="1" t="s">
        <v>6524</v>
      </c>
      <c r="BH4359" s="1" t="s">
        <v>11116</v>
      </c>
      <c r="BI4359" s="1" t="s">
        <v>587</v>
      </c>
      <c r="BJ4359" s="1" t="s">
        <v>7920</v>
      </c>
      <c r="BK4359" s="1" t="s">
        <v>6525</v>
      </c>
      <c r="BL4359" s="1" t="s">
        <v>13581</v>
      </c>
      <c r="BM4359" s="1" t="s">
        <v>6526</v>
      </c>
      <c r="BN4359" s="1" t="s">
        <v>11951</v>
      </c>
      <c r="BO4359" s="1" t="s">
        <v>4128</v>
      </c>
      <c r="BP4359" s="1" t="s">
        <v>12005</v>
      </c>
      <c r="BQ4359" s="1" t="s">
        <v>4129</v>
      </c>
      <c r="BR4359" s="1" t="s">
        <v>12378</v>
      </c>
      <c r="BS4359" s="1" t="s">
        <v>443</v>
      </c>
      <c r="BT4359" s="1" t="s">
        <v>9603</v>
      </c>
    </row>
    <row r="4360" spans="1:73" ht="13.5" customHeight="1">
      <c r="A4360" s="4" t="str">
        <f t="shared" ref="A4360:A4391" si="134">HYPERLINK("http://kyu.snu.ac.kr/sdhj/index.jsp?type=hj/GK14658_00IH_0001_0157.jpg","1702_각남면_0157")</f>
        <v>1702_각남면_0157</v>
      </c>
      <c r="B4360" s="1">
        <v>1702</v>
      </c>
      <c r="C4360" s="1" t="s">
        <v>12741</v>
      </c>
      <c r="D4360" s="1" t="s">
        <v>12742</v>
      </c>
      <c r="E4360" s="1">
        <v>4359</v>
      </c>
      <c r="F4360" s="1">
        <v>16</v>
      </c>
      <c r="G4360" s="1" t="s">
        <v>15749</v>
      </c>
      <c r="H4360" s="1" t="s">
        <v>7066</v>
      </c>
      <c r="I4360" s="1">
        <v>7</v>
      </c>
      <c r="L4360" s="1">
        <v>5</v>
      </c>
      <c r="M4360" s="1" t="s">
        <v>15243</v>
      </c>
      <c r="N4360" s="1" t="s">
        <v>15244</v>
      </c>
      <c r="T4360" s="1" t="s">
        <v>15306</v>
      </c>
      <c r="U4360" s="1" t="s">
        <v>143</v>
      </c>
      <c r="V4360" s="1" t="s">
        <v>7311</v>
      </c>
      <c r="Y4360" s="1" t="s">
        <v>850</v>
      </c>
      <c r="Z4360" s="1" t="s">
        <v>8445</v>
      </c>
      <c r="AF4360" s="1" t="s">
        <v>146</v>
      </c>
      <c r="AG4360" s="1" t="s">
        <v>9822</v>
      </c>
      <c r="AH4360" s="1" t="s">
        <v>79</v>
      </c>
      <c r="AI4360" s="1" t="s">
        <v>13207</v>
      </c>
      <c r="BB4360" s="1" t="s">
        <v>130</v>
      </c>
      <c r="BC4360" s="1" t="s">
        <v>7309</v>
      </c>
      <c r="BD4360" s="1" t="s">
        <v>6527</v>
      </c>
      <c r="BE4360" s="1" t="s">
        <v>11031</v>
      </c>
      <c r="BF4360" s="1" t="s">
        <v>13507</v>
      </c>
    </row>
    <row r="4361" spans="1:73" ht="13.5" customHeight="1">
      <c r="A4361" s="4" t="str">
        <f t="shared" si="134"/>
        <v>1702_각남면_0157</v>
      </c>
      <c r="B4361" s="1">
        <v>1702</v>
      </c>
      <c r="C4361" s="1" t="s">
        <v>12741</v>
      </c>
      <c r="D4361" s="1" t="s">
        <v>12742</v>
      </c>
      <c r="E4361" s="1">
        <v>4360</v>
      </c>
      <c r="F4361" s="1">
        <v>16</v>
      </c>
      <c r="G4361" s="1" t="s">
        <v>15749</v>
      </c>
      <c r="H4361" s="1" t="s">
        <v>7066</v>
      </c>
      <c r="I4361" s="1">
        <v>7</v>
      </c>
      <c r="L4361" s="1">
        <v>5</v>
      </c>
      <c r="M4361" s="1" t="s">
        <v>15243</v>
      </c>
      <c r="N4361" s="1" t="s">
        <v>15244</v>
      </c>
      <c r="T4361" s="1" t="s">
        <v>15306</v>
      </c>
      <c r="U4361" s="1" t="s">
        <v>143</v>
      </c>
      <c r="V4361" s="1" t="s">
        <v>7311</v>
      </c>
      <c r="Y4361" s="1" t="s">
        <v>6528</v>
      </c>
      <c r="Z4361" s="1" t="s">
        <v>9623</v>
      </c>
      <c r="AC4361" s="1">
        <v>9</v>
      </c>
      <c r="AD4361" s="1" t="s">
        <v>408</v>
      </c>
      <c r="AE4361" s="1" t="s">
        <v>9800</v>
      </c>
      <c r="BB4361" s="1" t="s">
        <v>130</v>
      </c>
      <c r="BC4361" s="1" t="s">
        <v>7309</v>
      </c>
      <c r="BD4361" s="1" t="s">
        <v>15999</v>
      </c>
      <c r="BE4361" s="1" t="s">
        <v>9724</v>
      </c>
      <c r="BF4361" s="1" t="s">
        <v>13509</v>
      </c>
    </row>
    <row r="4362" spans="1:73" ht="13.5" customHeight="1">
      <c r="A4362" s="4" t="str">
        <f t="shared" si="134"/>
        <v>1702_각남면_0157</v>
      </c>
      <c r="B4362" s="1">
        <v>1702</v>
      </c>
      <c r="C4362" s="1" t="s">
        <v>12741</v>
      </c>
      <c r="D4362" s="1" t="s">
        <v>12742</v>
      </c>
      <c r="E4362" s="1">
        <v>4361</v>
      </c>
      <c r="F4362" s="1">
        <v>16</v>
      </c>
      <c r="G4362" s="1" t="s">
        <v>15749</v>
      </c>
      <c r="H4362" s="1" t="s">
        <v>7066</v>
      </c>
      <c r="I4362" s="1">
        <v>7</v>
      </c>
      <c r="L4362" s="1">
        <v>5</v>
      </c>
      <c r="M4362" s="1" t="s">
        <v>15243</v>
      </c>
      <c r="N4362" s="1" t="s">
        <v>15244</v>
      </c>
      <c r="S4362" s="1" t="s">
        <v>64</v>
      </c>
      <c r="T4362" s="1" t="s">
        <v>7221</v>
      </c>
      <c r="Y4362" s="1" t="s">
        <v>88</v>
      </c>
      <c r="Z4362" s="1" t="s">
        <v>7814</v>
      </c>
      <c r="AC4362" s="1">
        <v>3</v>
      </c>
      <c r="AD4362" s="1" t="s">
        <v>217</v>
      </c>
      <c r="AE4362" s="1" t="s">
        <v>9783</v>
      </c>
      <c r="AF4362" s="1" t="s">
        <v>100</v>
      </c>
      <c r="AG4362" s="1" t="s">
        <v>9819</v>
      </c>
    </row>
    <row r="4363" spans="1:73" ht="13.5" customHeight="1">
      <c r="A4363" s="4" t="str">
        <f t="shared" si="134"/>
        <v>1702_각남면_0157</v>
      </c>
      <c r="B4363" s="1">
        <v>1702</v>
      </c>
      <c r="C4363" s="1" t="s">
        <v>12741</v>
      </c>
      <c r="D4363" s="1" t="s">
        <v>12742</v>
      </c>
      <c r="E4363" s="1">
        <v>4362</v>
      </c>
      <c r="F4363" s="1">
        <v>16</v>
      </c>
      <c r="G4363" s="1" t="s">
        <v>15749</v>
      </c>
      <c r="H4363" s="1" t="s">
        <v>7066</v>
      </c>
      <c r="I4363" s="1">
        <v>7</v>
      </c>
      <c r="L4363" s="1">
        <v>5</v>
      </c>
      <c r="M4363" s="1" t="s">
        <v>15243</v>
      </c>
      <c r="N4363" s="1" t="s">
        <v>15244</v>
      </c>
      <c r="S4363" s="1" t="s">
        <v>15498</v>
      </c>
      <c r="T4363" s="1" t="s">
        <v>7279</v>
      </c>
      <c r="U4363" s="1" t="s">
        <v>6529</v>
      </c>
      <c r="V4363" s="1" t="s">
        <v>7711</v>
      </c>
      <c r="W4363" s="1" t="s">
        <v>76</v>
      </c>
      <c r="X4363" s="1" t="s">
        <v>12974</v>
      </c>
      <c r="Y4363" s="1" t="s">
        <v>549</v>
      </c>
      <c r="Z4363" s="1" t="s">
        <v>7912</v>
      </c>
      <c r="AC4363" s="1">
        <v>55</v>
      </c>
      <c r="AD4363" s="1" t="s">
        <v>559</v>
      </c>
      <c r="AE4363" s="1" t="s">
        <v>9806</v>
      </c>
      <c r="AF4363" s="1" t="s">
        <v>100</v>
      </c>
      <c r="AG4363" s="1" t="s">
        <v>9819</v>
      </c>
    </row>
    <row r="4364" spans="1:73" ht="13.5" customHeight="1">
      <c r="A4364" s="4" t="str">
        <f t="shared" si="134"/>
        <v>1702_각남면_0157</v>
      </c>
      <c r="B4364" s="1">
        <v>1702</v>
      </c>
      <c r="C4364" s="1" t="s">
        <v>12741</v>
      </c>
      <c r="D4364" s="1" t="s">
        <v>12742</v>
      </c>
      <c r="E4364" s="1">
        <v>4363</v>
      </c>
      <c r="F4364" s="1">
        <v>16</v>
      </c>
      <c r="G4364" s="1" t="s">
        <v>15749</v>
      </c>
      <c r="H4364" s="1" t="s">
        <v>7066</v>
      </c>
      <c r="I4364" s="1">
        <v>8</v>
      </c>
      <c r="J4364" s="1" t="s">
        <v>6530</v>
      </c>
      <c r="K4364" s="1" t="s">
        <v>7178</v>
      </c>
      <c r="L4364" s="1">
        <v>1</v>
      </c>
      <c r="M4364" s="1" t="s">
        <v>6530</v>
      </c>
      <c r="N4364" s="1" t="s">
        <v>7178</v>
      </c>
      <c r="T4364" s="1" t="s">
        <v>14194</v>
      </c>
      <c r="U4364" s="1" t="s">
        <v>6531</v>
      </c>
      <c r="V4364" s="1" t="s">
        <v>7712</v>
      </c>
      <c r="W4364" s="1" t="s">
        <v>166</v>
      </c>
      <c r="X4364" s="1" t="s">
        <v>7754</v>
      </c>
      <c r="Y4364" s="1" t="s">
        <v>6532</v>
      </c>
      <c r="Z4364" s="1" t="s">
        <v>9624</v>
      </c>
      <c r="AC4364" s="1">
        <v>51</v>
      </c>
      <c r="AD4364" s="1" t="s">
        <v>593</v>
      </c>
      <c r="AE4364" s="1" t="s">
        <v>9808</v>
      </c>
      <c r="AJ4364" s="1" t="s">
        <v>17</v>
      </c>
      <c r="AK4364" s="1" t="s">
        <v>9936</v>
      </c>
      <c r="AL4364" s="1" t="s">
        <v>97</v>
      </c>
      <c r="AM4364" s="1" t="s">
        <v>9880</v>
      </c>
      <c r="AT4364" s="1" t="s">
        <v>6533</v>
      </c>
      <c r="AU4364" s="1" t="s">
        <v>10264</v>
      </c>
      <c r="AV4364" s="1" t="s">
        <v>2462</v>
      </c>
      <c r="AW4364" s="1" t="s">
        <v>10346</v>
      </c>
      <c r="BG4364" s="1" t="s">
        <v>207</v>
      </c>
      <c r="BH4364" s="1" t="s">
        <v>10187</v>
      </c>
      <c r="BI4364" s="1" t="s">
        <v>3299</v>
      </c>
      <c r="BJ4364" s="1" t="s">
        <v>10613</v>
      </c>
      <c r="BK4364" s="1" t="s">
        <v>3634</v>
      </c>
      <c r="BL4364" s="1" t="s">
        <v>13535</v>
      </c>
      <c r="BM4364" s="1" t="s">
        <v>15346</v>
      </c>
      <c r="BN4364" s="1" t="s">
        <v>11602</v>
      </c>
      <c r="BO4364" s="1" t="s">
        <v>207</v>
      </c>
      <c r="BP4364" s="1" t="s">
        <v>10187</v>
      </c>
      <c r="BQ4364" s="1" t="s">
        <v>6347</v>
      </c>
      <c r="BR4364" s="1" t="s">
        <v>12592</v>
      </c>
      <c r="BS4364" s="1" t="s">
        <v>90</v>
      </c>
      <c r="BT4364" s="1" t="s">
        <v>9993</v>
      </c>
    </row>
    <row r="4365" spans="1:73" ht="13.5" customHeight="1">
      <c r="A4365" s="4" t="str">
        <f t="shared" si="134"/>
        <v>1702_각남면_0157</v>
      </c>
      <c r="B4365" s="1">
        <v>1702</v>
      </c>
      <c r="C4365" s="1" t="s">
        <v>12741</v>
      </c>
      <c r="D4365" s="1" t="s">
        <v>12742</v>
      </c>
      <c r="E4365" s="1">
        <v>4364</v>
      </c>
      <c r="F4365" s="1">
        <v>16</v>
      </c>
      <c r="G4365" s="1" t="s">
        <v>15749</v>
      </c>
      <c r="H4365" s="1" t="s">
        <v>7066</v>
      </c>
      <c r="I4365" s="1">
        <v>8</v>
      </c>
      <c r="L4365" s="1">
        <v>1</v>
      </c>
      <c r="M4365" s="1" t="s">
        <v>6530</v>
      </c>
      <c r="N4365" s="1" t="s">
        <v>7178</v>
      </c>
      <c r="S4365" s="1" t="s">
        <v>49</v>
      </c>
      <c r="T4365" s="1" t="s">
        <v>2878</v>
      </c>
      <c r="W4365" s="1" t="s">
        <v>400</v>
      </c>
      <c r="X4365" s="1" t="s">
        <v>7759</v>
      </c>
      <c r="Y4365" s="1" t="s">
        <v>119</v>
      </c>
      <c r="Z4365" s="1" t="s">
        <v>7818</v>
      </c>
      <c r="AC4365" s="1">
        <v>50</v>
      </c>
      <c r="AD4365" s="1" t="s">
        <v>782</v>
      </c>
      <c r="AE4365" s="1" t="s">
        <v>9814</v>
      </c>
      <c r="AJ4365" s="1" t="s">
        <v>17</v>
      </c>
      <c r="AK4365" s="1" t="s">
        <v>9936</v>
      </c>
      <c r="AL4365" s="1" t="s">
        <v>401</v>
      </c>
      <c r="AM4365" s="1" t="s">
        <v>9996</v>
      </c>
      <c r="AT4365" s="1" t="s">
        <v>207</v>
      </c>
      <c r="AU4365" s="1" t="s">
        <v>10187</v>
      </c>
      <c r="AV4365" s="1" t="s">
        <v>6534</v>
      </c>
      <c r="AW4365" s="1" t="s">
        <v>9681</v>
      </c>
      <c r="BG4365" s="1" t="s">
        <v>207</v>
      </c>
      <c r="BH4365" s="1" t="s">
        <v>10187</v>
      </c>
      <c r="BI4365" s="1" t="s">
        <v>6535</v>
      </c>
      <c r="BJ4365" s="1" t="s">
        <v>11479</v>
      </c>
      <c r="BK4365" s="1" t="s">
        <v>207</v>
      </c>
      <c r="BL4365" s="1" t="s">
        <v>10187</v>
      </c>
      <c r="BM4365" s="1" t="s">
        <v>6536</v>
      </c>
      <c r="BN4365" s="1" t="s">
        <v>8005</v>
      </c>
      <c r="BO4365" s="1" t="s">
        <v>207</v>
      </c>
      <c r="BP4365" s="1" t="s">
        <v>10187</v>
      </c>
      <c r="BQ4365" s="1" t="s">
        <v>6537</v>
      </c>
      <c r="BR4365" s="1" t="s">
        <v>13659</v>
      </c>
      <c r="BS4365" s="1" t="s">
        <v>79</v>
      </c>
      <c r="BT4365" s="1" t="s">
        <v>14129</v>
      </c>
    </row>
    <row r="4366" spans="1:73" ht="13.5" customHeight="1">
      <c r="A4366" s="4" t="str">
        <f t="shared" si="134"/>
        <v>1702_각남면_0157</v>
      </c>
      <c r="B4366" s="1">
        <v>1702</v>
      </c>
      <c r="C4366" s="1" t="s">
        <v>12741</v>
      </c>
      <c r="D4366" s="1" t="s">
        <v>12742</v>
      </c>
      <c r="E4366" s="1">
        <v>4365</v>
      </c>
      <c r="F4366" s="1">
        <v>16</v>
      </c>
      <c r="G4366" s="1" t="s">
        <v>15749</v>
      </c>
      <c r="H4366" s="1" t="s">
        <v>7066</v>
      </c>
      <c r="I4366" s="1">
        <v>8</v>
      </c>
      <c r="L4366" s="1">
        <v>1</v>
      </c>
      <c r="M4366" s="1" t="s">
        <v>6530</v>
      </c>
      <c r="N4366" s="1" t="s">
        <v>7178</v>
      </c>
      <c r="S4366" s="1" t="s">
        <v>68</v>
      </c>
      <c r="T4366" s="1" t="s">
        <v>7222</v>
      </c>
      <c r="U4366" s="1" t="s">
        <v>6538</v>
      </c>
      <c r="V4366" s="1" t="s">
        <v>7713</v>
      </c>
      <c r="Y4366" s="1" t="s">
        <v>6539</v>
      </c>
      <c r="Z4366" s="1" t="s">
        <v>9625</v>
      </c>
      <c r="AC4366" s="1">
        <v>19</v>
      </c>
      <c r="AD4366" s="1" t="s">
        <v>493</v>
      </c>
      <c r="AE4366" s="1" t="s">
        <v>9804</v>
      </c>
      <c r="BU4366" s="1" t="s">
        <v>16143</v>
      </c>
    </row>
    <row r="4367" spans="1:73" ht="13.5" customHeight="1">
      <c r="A4367" s="4" t="str">
        <f t="shared" si="134"/>
        <v>1702_각남면_0157</v>
      </c>
      <c r="B4367" s="1">
        <v>1702</v>
      </c>
      <c r="C4367" s="1" t="s">
        <v>12741</v>
      </c>
      <c r="D4367" s="1" t="s">
        <v>12742</v>
      </c>
      <c r="E4367" s="1">
        <v>4366</v>
      </c>
      <c r="F4367" s="1">
        <v>16</v>
      </c>
      <c r="G4367" s="1" t="s">
        <v>15749</v>
      </c>
      <c r="H4367" s="1" t="s">
        <v>7066</v>
      </c>
      <c r="I4367" s="1">
        <v>8</v>
      </c>
      <c r="L4367" s="1">
        <v>1</v>
      </c>
      <c r="M4367" s="1" t="s">
        <v>6530</v>
      </c>
      <c r="N4367" s="1" t="s">
        <v>7178</v>
      </c>
      <c r="S4367" s="1" t="s">
        <v>117</v>
      </c>
      <c r="T4367" s="1" t="s">
        <v>7223</v>
      </c>
      <c r="W4367" s="1" t="s">
        <v>166</v>
      </c>
      <c r="X4367" s="1" t="s">
        <v>7754</v>
      </c>
      <c r="Y4367" s="1" t="s">
        <v>88</v>
      </c>
      <c r="Z4367" s="1" t="s">
        <v>7814</v>
      </c>
      <c r="AC4367" s="1">
        <v>32</v>
      </c>
      <c r="AD4367" s="1" t="s">
        <v>178</v>
      </c>
      <c r="AE4367" s="1" t="s">
        <v>9780</v>
      </c>
      <c r="AF4367" s="1" t="s">
        <v>100</v>
      </c>
      <c r="AG4367" s="1" t="s">
        <v>9819</v>
      </c>
    </row>
    <row r="4368" spans="1:73" ht="13.5" customHeight="1">
      <c r="A4368" s="4" t="str">
        <f t="shared" si="134"/>
        <v>1702_각남면_0157</v>
      </c>
      <c r="B4368" s="1">
        <v>1702</v>
      </c>
      <c r="C4368" s="1" t="s">
        <v>12741</v>
      </c>
      <c r="D4368" s="1" t="s">
        <v>12742</v>
      </c>
      <c r="E4368" s="1">
        <v>4367</v>
      </c>
      <c r="F4368" s="1">
        <v>16</v>
      </c>
      <c r="G4368" s="1" t="s">
        <v>15749</v>
      </c>
      <c r="H4368" s="1" t="s">
        <v>7066</v>
      </c>
      <c r="I4368" s="1">
        <v>8</v>
      </c>
      <c r="L4368" s="1">
        <v>1</v>
      </c>
      <c r="M4368" s="1" t="s">
        <v>6530</v>
      </c>
      <c r="N4368" s="1" t="s">
        <v>7178</v>
      </c>
      <c r="T4368" s="1" t="s">
        <v>15306</v>
      </c>
      <c r="U4368" s="1" t="s">
        <v>130</v>
      </c>
      <c r="V4368" s="1" t="s">
        <v>7309</v>
      </c>
      <c r="Y4368" s="1" t="s">
        <v>6540</v>
      </c>
      <c r="Z4368" s="1" t="s">
        <v>8957</v>
      </c>
      <c r="AC4368" s="1">
        <v>67</v>
      </c>
      <c r="AD4368" s="1" t="s">
        <v>74</v>
      </c>
      <c r="AE4368" s="1" t="s">
        <v>9766</v>
      </c>
    </row>
    <row r="4369" spans="1:72" ht="13.5" customHeight="1">
      <c r="A4369" s="4" t="str">
        <f t="shared" si="134"/>
        <v>1702_각남면_0157</v>
      </c>
      <c r="B4369" s="1">
        <v>1702</v>
      </c>
      <c r="C4369" s="1" t="s">
        <v>12741</v>
      </c>
      <c r="D4369" s="1" t="s">
        <v>12742</v>
      </c>
      <c r="E4369" s="1">
        <v>4368</v>
      </c>
      <c r="F4369" s="1">
        <v>16</v>
      </c>
      <c r="G4369" s="1" t="s">
        <v>15749</v>
      </c>
      <c r="H4369" s="1" t="s">
        <v>7066</v>
      </c>
      <c r="I4369" s="1">
        <v>8</v>
      </c>
      <c r="L4369" s="1">
        <v>1</v>
      </c>
      <c r="M4369" s="1" t="s">
        <v>6530</v>
      </c>
      <c r="N4369" s="1" t="s">
        <v>7178</v>
      </c>
      <c r="T4369" s="1" t="s">
        <v>15306</v>
      </c>
      <c r="U4369" s="1" t="s">
        <v>130</v>
      </c>
      <c r="V4369" s="1" t="s">
        <v>7309</v>
      </c>
      <c r="Y4369" s="1" t="s">
        <v>6541</v>
      </c>
      <c r="Z4369" s="1" t="s">
        <v>8246</v>
      </c>
      <c r="AC4369" s="1">
        <v>51</v>
      </c>
      <c r="AD4369" s="1" t="s">
        <v>593</v>
      </c>
      <c r="AE4369" s="1" t="s">
        <v>9808</v>
      </c>
    </row>
    <row r="4370" spans="1:72" ht="13.5" customHeight="1">
      <c r="A4370" s="4" t="str">
        <f t="shared" si="134"/>
        <v>1702_각남면_0157</v>
      </c>
      <c r="B4370" s="1">
        <v>1702</v>
      </c>
      <c r="C4370" s="1" t="s">
        <v>12741</v>
      </c>
      <c r="D4370" s="1" t="s">
        <v>12742</v>
      </c>
      <c r="E4370" s="1">
        <v>4369</v>
      </c>
      <c r="F4370" s="1">
        <v>16</v>
      </c>
      <c r="G4370" s="1" t="s">
        <v>15749</v>
      </c>
      <c r="H4370" s="1" t="s">
        <v>7066</v>
      </c>
      <c r="I4370" s="1">
        <v>8</v>
      </c>
      <c r="L4370" s="1">
        <v>1</v>
      </c>
      <c r="M4370" s="1" t="s">
        <v>6530</v>
      </c>
      <c r="N4370" s="1" t="s">
        <v>7178</v>
      </c>
      <c r="T4370" s="1" t="s">
        <v>15306</v>
      </c>
      <c r="U4370" s="1" t="s">
        <v>4748</v>
      </c>
      <c r="V4370" s="1" t="s">
        <v>7607</v>
      </c>
      <c r="Y4370" s="1" t="s">
        <v>3446</v>
      </c>
      <c r="Z4370" s="1" t="s">
        <v>8680</v>
      </c>
      <c r="AF4370" s="1" t="s">
        <v>3842</v>
      </c>
      <c r="AG4370" s="1" t="s">
        <v>9845</v>
      </c>
    </row>
    <row r="4371" spans="1:72" ht="13.5" customHeight="1">
      <c r="A4371" s="4" t="str">
        <f t="shared" si="134"/>
        <v>1702_각남면_0157</v>
      </c>
      <c r="B4371" s="1">
        <v>1702</v>
      </c>
      <c r="C4371" s="1" t="s">
        <v>12741</v>
      </c>
      <c r="D4371" s="1" t="s">
        <v>12742</v>
      </c>
      <c r="E4371" s="1">
        <v>4370</v>
      </c>
      <c r="F4371" s="1">
        <v>16</v>
      </c>
      <c r="G4371" s="1" t="s">
        <v>15749</v>
      </c>
      <c r="H4371" s="1" t="s">
        <v>7066</v>
      </c>
      <c r="I4371" s="1">
        <v>8</v>
      </c>
      <c r="L4371" s="1">
        <v>1</v>
      </c>
      <c r="M4371" s="1" t="s">
        <v>6530</v>
      </c>
      <c r="N4371" s="1" t="s">
        <v>7178</v>
      </c>
      <c r="T4371" s="1" t="s">
        <v>15306</v>
      </c>
      <c r="U4371" s="1" t="s">
        <v>130</v>
      </c>
      <c r="V4371" s="1" t="s">
        <v>7309</v>
      </c>
      <c r="Y4371" s="1" t="s">
        <v>6542</v>
      </c>
      <c r="Z4371" s="1" t="s">
        <v>13015</v>
      </c>
      <c r="AF4371" s="1" t="s">
        <v>368</v>
      </c>
      <c r="AG4371" s="1" t="s">
        <v>9826</v>
      </c>
    </row>
    <row r="4372" spans="1:72" ht="13.5" customHeight="1">
      <c r="A4372" s="4" t="str">
        <f t="shared" si="134"/>
        <v>1702_각남면_0157</v>
      </c>
      <c r="B4372" s="1">
        <v>1702</v>
      </c>
      <c r="C4372" s="1" t="s">
        <v>12741</v>
      </c>
      <c r="D4372" s="1" t="s">
        <v>12742</v>
      </c>
      <c r="E4372" s="1">
        <v>4371</v>
      </c>
      <c r="F4372" s="1">
        <v>16</v>
      </c>
      <c r="G4372" s="1" t="s">
        <v>15749</v>
      </c>
      <c r="H4372" s="1" t="s">
        <v>7066</v>
      </c>
      <c r="I4372" s="1">
        <v>8</v>
      </c>
      <c r="L4372" s="1">
        <v>1</v>
      </c>
      <c r="M4372" s="1" t="s">
        <v>6530</v>
      </c>
      <c r="N4372" s="1" t="s">
        <v>7178</v>
      </c>
      <c r="T4372" s="1" t="s">
        <v>15306</v>
      </c>
      <c r="U4372" s="1" t="s">
        <v>130</v>
      </c>
      <c r="V4372" s="1" t="s">
        <v>7309</v>
      </c>
      <c r="Y4372" s="1" t="s">
        <v>1855</v>
      </c>
      <c r="Z4372" s="1" t="s">
        <v>8614</v>
      </c>
      <c r="AC4372" s="1">
        <v>18</v>
      </c>
      <c r="AD4372" s="1" t="s">
        <v>157</v>
      </c>
      <c r="AE4372" s="1" t="s">
        <v>9776</v>
      </c>
    </row>
    <row r="4373" spans="1:72" ht="13.5" customHeight="1">
      <c r="A4373" s="4" t="str">
        <f t="shared" si="134"/>
        <v>1702_각남면_0157</v>
      </c>
      <c r="B4373" s="1">
        <v>1702</v>
      </c>
      <c r="C4373" s="1" t="s">
        <v>12741</v>
      </c>
      <c r="D4373" s="1" t="s">
        <v>12742</v>
      </c>
      <c r="E4373" s="1">
        <v>4372</v>
      </c>
      <c r="F4373" s="1">
        <v>16</v>
      </c>
      <c r="G4373" s="1" t="s">
        <v>15749</v>
      </c>
      <c r="H4373" s="1" t="s">
        <v>7066</v>
      </c>
      <c r="I4373" s="1">
        <v>8</v>
      </c>
      <c r="L4373" s="1">
        <v>1</v>
      </c>
      <c r="M4373" s="1" t="s">
        <v>6530</v>
      </c>
      <c r="N4373" s="1" t="s">
        <v>7178</v>
      </c>
      <c r="S4373" s="1" t="s">
        <v>5198</v>
      </c>
      <c r="T4373" s="1" t="s">
        <v>7285</v>
      </c>
      <c r="U4373" s="1" t="s">
        <v>6395</v>
      </c>
      <c r="V4373" s="1" t="s">
        <v>12933</v>
      </c>
      <c r="Y4373" s="1" t="s">
        <v>6543</v>
      </c>
      <c r="Z4373" s="1" t="s">
        <v>8319</v>
      </c>
      <c r="AC4373" s="1">
        <v>33</v>
      </c>
      <c r="AD4373" s="1" t="s">
        <v>380</v>
      </c>
      <c r="AE4373" s="1" t="s">
        <v>9798</v>
      </c>
    </row>
    <row r="4374" spans="1:72" ht="13.5" customHeight="1">
      <c r="A4374" s="4" t="str">
        <f t="shared" si="134"/>
        <v>1702_각남면_0157</v>
      </c>
      <c r="B4374" s="1">
        <v>1702</v>
      </c>
      <c r="C4374" s="1" t="s">
        <v>12741</v>
      </c>
      <c r="D4374" s="1" t="s">
        <v>12742</v>
      </c>
      <c r="E4374" s="1">
        <v>4373</v>
      </c>
      <c r="F4374" s="1">
        <v>16</v>
      </c>
      <c r="G4374" s="1" t="s">
        <v>15749</v>
      </c>
      <c r="H4374" s="1" t="s">
        <v>7066</v>
      </c>
      <c r="I4374" s="1">
        <v>8</v>
      </c>
      <c r="L4374" s="1">
        <v>2</v>
      </c>
      <c r="M4374" s="1" t="s">
        <v>14487</v>
      </c>
      <c r="N4374" s="1" t="s">
        <v>14488</v>
      </c>
      <c r="T4374" s="1" t="s">
        <v>14194</v>
      </c>
      <c r="U4374" s="1" t="s">
        <v>55</v>
      </c>
      <c r="V4374" s="1" t="s">
        <v>7306</v>
      </c>
      <c r="W4374" s="1" t="s">
        <v>148</v>
      </c>
      <c r="X4374" s="1" t="s">
        <v>11263</v>
      </c>
      <c r="Y4374" s="1" t="s">
        <v>6544</v>
      </c>
      <c r="Z4374" s="1" t="s">
        <v>7436</v>
      </c>
      <c r="AC4374" s="1">
        <v>58</v>
      </c>
      <c r="AD4374" s="1" t="s">
        <v>410</v>
      </c>
      <c r="AE4374" s="1" t="s">
        <v>9801</v>
      </c>
      <c r="AJ4374" s="1" t="s">
        <v>17</v>
      </c>
      <c r="AK4374" s="1" t="s">
        <v>9936</v>
      </c>
      <c r="AL4374" s="1" t="s">
        <v>6545</v>
      </c>
      <c r="AM4374" s="1" t="s">
        <v>10043</v>
      </c>
      <c r="AT4374" s="1" t="s">
        <v>1346</v>
      </c>
      <c r="AU4374" s="1" t="s">
        <v>13355</v>
      </c>
      <c r="AV4374" s="1" t="s">
        <v>6546</v>
      </c>
      <c r="AW4374" s="1" t="s">
        <v>10863</v>
      </c>
      <c r="BG4374" s="1" t="s">
        <v>361</v>
      </c>
      <c r="BH4374" s="1" t="s">
        <v>10189</v>
      </c>
      <c r="BI4374" s="1" t="s">
        <v>2778</v>
      </c>
      <c r="BJ4374" s="1" t="s">
        <v>11265</v>
      </c>
      <c r="BK4374" s="1" t="s">
        <v>6547</v>
      </c>
      <c r="BL4374" s="1" t="s">
        <v>11583</v>
      </c>
      <c r="BM4374" s="1" t="s">
        <v>6548</v>
      </c>
      <c r="BN4374" s="1" t="s">
        <v>7377</v>
      </c>
      <c r="BO4374" s="1" t="s">
        <v>6549</v>
      </c>
      <c r="BP4374" s="1" t="s">
        <v>12021</v>
      </c>
      <c r="BQ4374" s="1" t="s">
        <v>6550</v>
      </c>
      <c r="BR4374" s="1" t="s">
        <v>12613</v>
      </c>
      <c r="BS4374" s="1" t="s">
        <v>97</v>
      </c>
      <c r="BT4374" s="1" t="s">
        <v>9880</v>
      </c>
    </row>
    <row r="4375" spans="1:72" ht="13.5" customHeight="1">
      <c r="A4375" s="4" t="str">
        <f t="shared" si="134"/>
        <v>1702_각남면_0157</v>
      </c>
      <c r="B4375" s="1">
        <v>1702</v>
      </c>
      <c r="C4375" s="1" t="s">
        <v>12741</v>
      </c>
      <c r="D4375" s="1" t="s">
        <v>12742</v>
      </c>
      <c r="E4375" s="1">
        <v>4374</v>
      </c>
      <c r="F4375" s="1">
        <v>16</v>
      </c>
      <c r="G4375" s="1" t="s">
        <v>15749</v>
      </c>
      <c r="H4375" s="1" t="s">
        <v>7066</v>
      </c>
      <c r="I4375" s="1">
        <v>8</v>
      </c>
      <c r="L4375" s="1">
        <v>2</v>
      </c>
      <c r="M4375" s="1" t="s">
        <v>14487</v>
      </c>
      <c r="N4375" s="1" t="s">
        <v>14488</v>
      </c>
      <c r="S4375" s="1" t="s">
        <v>49</v>
      </c>
      <c r="T4375" s="1" t="s">
        <v>2878</v>
      </c>
      <c r="W4375" s="1" t="s">
        <v>1056</v>
      </c>
      <c r="X4375" s="1" t="s">
        <v>7774</v>
      </c>
      <c r="Y4375" s="1" t="s">
        <v>119</v>
      </c>
      <c r="Z4375" s="1" t="s">
        <v>7818</v>
      </c>
      <c r="AC4375" s="1">
        <v>52</v>
      </c>
      <c r="AD4375" s="1" t="s">
        <v>162</v>
      </c>
      <c r="AE4375" s="1" t="s">
        <v>9778</v>
      </c>
      <c r="AJ4375" s="1" t="s">
        <v>2054</v>
      </c>
      <c r="AK4375" s="1" t="s">
        <v>9990</v>
      </c>
      <c r="AL4375" s="1" t="s">
        <v>86</v>
      </c>
      <c r="AM4375" s="1" t="s">
        <v>9892</v>
      </c>
      <c r="AT4375" s="1" t="s">
        <v>6551</v>
      </c>
      <c r="AU4375" s="1" t="s">
        <v>10265</v>
      </c>
      <c r="AV4375" s="1" t="s">
        <v>6552</v>
      </c>
      <c r="AW4375" s="1" t="s">
        <v>10864</v>
      </c>
      <c r="BG4375" s="1" t="s">
        <v>207</v>
      </c>
      <c r="BH4375" s="1" t="s">
        <v>10187</v>
      </c>
      <c r="BI4375" s="1" t="s">
        <v>2354</v>
      </c>
      <c r="BJ4375" s="1" t="s">
        <v>10564</v>
      </c>
      <c r="BK4375" s="1" t="s">
        <v>6553</v>
      </c>
      <c r="BL4375" s="1" t="s">
        <v>11584</v>
      </c>
      <c r="BM4375" s="1" t="s">
        <v>6554</v>
      </c>
      <c r="BN4375" s="1" t="s">
        <v>11952</v>
      </c>
      <c r="BO4375" s="1" t="s">
        <v>3634</v>
      </c>
      <c r="BP4375" s="1" t="s">
        <v>13535</v>
      </c>
      <c r="BQ4375" s="1" t="s">
        <v>6555</v>
      </c>
      <c r="BR4375" s="1" t="s">
        <v>13979</v>
      </c>
      <c r="BS4375" s="1" t="s">
        <v>416</v>
      </c>
      <c r="BT4375" s="1" t="s">
        <v>8868</v>
      </c>
    </row>
    <row r="4376" spans="1:72" ht="13.5" customHeight="1">
      <c r="A4376" s="4" t="str">
        <f t="shared" si="134"/>
        <v>1702_각남면_0157</v>
      </c>
      <c r="B4376" s="1">
        <v>1702</v>
      </c>
      <c r="C4376" s="1" t="s">
        <v>12741</v>
      </c>
      <c r="D4376" s="1" t="s">
        <v>12742</v>
      </c>
      <c r="E4376" s="1">
        <v>4375</v>
      </c>
      <c r="F4376" s="1">
        <v>16</v>
      </c>
      <c r="G4376" s="1" t="s">
        <v>15749</v>
      </c>
      <c r="H4376" s="1" t="s">
        <v>7066</v>
      </c>
      <c r="I4376" s="1">
        <v>8</v>
      </c>
      <c r="L4376" s="1">
        <v>2</v>
      </c>
      <c r="M4376" s="1" t="s">
        <v>14487</v>
      </c>
      <c r="N4376" s="1" t="s">
        <v>14488</v>
      </c>
      <c r="S4376" s="1" t="s">
        <v>3855</v>
      </c>
      <c r="T4376" s="1" t="s">
        <v>7274</v>
      </c>
      <c r="W4376" s="1" t="s">
        <v>166</v>
      </c>
      <c r="X4376" s="1" t="s">
        <v>7754</v>
      </c>
      <c r="Y4376" s="1" t="s">
        <v>119</v>
      </c>
      <c r="Z4376" s="1" t="s">
        <v>7818</v>
      </c>
      <c r="AC4376" s="1">
        <v>83</v>
      </c>
      <c r="AD4376" s="1" t="s">
        <v>89</v>
      </c>
      <c r="AE4376" s="1" t="s">
        <v>8127</v>
      </c>
    </row>
    <row r="4377" spans="1:72" ht="13.5" customHeight="1">
      <c r="A4377" s="4" t="str">
        <f t="shared" si="134"/>
        <v>1702_각남면_0157</v>
      </c>
      <c r="B4377" s="1">
        <v>1702</v>
      </c>
      <c r="C4377" s="1" t="s">
        <v>12741</v>
      </c>
      <c r="D4377" s="1" t="s">
        <v>12742</v>
      </c>
      <c r="E4377" s="1">
        <v>4376</v>
      </c>
      <c r="F4377" s="1">
        <v>16</v>
      </c>
      <c r="G4377" s="1" t="s">
        <v>15749</v>
      </c>
      <c r="H4377" s="1" t="s">
        <v>7066</v>
      </c>
      <c r="I4377" s="1">
        <v>8</v>
      </c>
      <c r="L4377" s="1">
        <v>2</v>
      </c>
      <c r="M4377" s="1" t="s">
        <v>14487</v>
      </c>
      <c r="N4377" s="1" t="s">
        <v>14488</v>
      </c>
      <c r="S4377" s="1" t="s">
        <v>68</v>
      </c>
      <c r="T4377" s="1" t="s">
        <v>7222</v>
      </c>
      <c r="U4377" s="1" t="s">
        <v>55</v>
      </c>
      <c r="V4377" s="1" t="s">
        <v>7306</v>
      </c>
      <c r="Y4377" s="1" t="s">
        <v>6556</v>
      </c>
      <c r="Z4377" s="1" t="s">
        <v>9626</v>
      </c>
      <c r="AC4377" s="1">
        <v>11</v>
      </c>
      <c r="AD4377" s="1" t="s">
        <v>495</v>
      </c>
      <c r="AE4377" s="1" t="s">
        <v>9805</v>
      </c>
    </row>
    <row r="4378" spans="1:72" ht="13.5" customHeight="1">
      <c r="A4378" s="4" t="str">
        <f t="shared" si="134"/>
        <v>1702_각남면_0157</v>
      </c>
      <c r="B4378" s="1">
        <v>1702</v>
      </c>
      <c r="C4378" s="1" t="s">
        <v>12741</v>
      </c>
      <c r="D4378" s="1" t="s">
        <v>12742</v>
      </c>
      <c r="E4378" s="1">
        <v>4377</v>
      </c>
      <c r="F4378" s="1">
        <v>16</v>
      </c>
      <c r="G4378" s="1" t="s">
        <v>15749</v>
      </c>
      <c r="H4378" s="1" t="s">
        <v>7066</v>
      </c>
      <c r="I4378" s="1">
        <v>8</v>
      </c>
      <c r="L4378" s="1">
        <v>2</v>
      </c>
      <c r="M4378" s="1" t="s">
        <v>14487</v>
      </c>
      <c r="N4378" s="1" t="s">
        <v>14488</v>
      </c>
      <c r="S4378" s="1" t="s">
        <v>68</v>
      </c>
      <c r="T4378" s="1" t="s">
        <v>7222</v>
      </c>
      <c r="U4378" s="1" t="s">
        <v>55</v>
      </c>
      <c r="V4378" s="1" t="s">
        <v>7306</v>
      </c>
      <c r="Y4378" s="1" t="s">
        <v>6557</v>
      </c>
      <c r="Z4378" s="1" t="s">
        <v>9627</v>
      </c>
      <c r="AC4378" s="1">
        <v>12</v>
      </c>
      <c r="AD4378" s="1" t="s">
        <v>736</v>
      </c>
      <c r="AE4378" s="1" t="s">
        <v>9813</v>
      </c>
    </row>
    <row r="4379" spans="1:72" ht="13.5" customHeight="1">
      <c r="A4379" s="4" t="str">
        <f t="shared" si="134"/>
        <v>1702_각남면_0157</v>
      </c>
      <c r="B4379" s="1">
        <v>1702</v>
      </c>
      <c r="C4379" s="1" t="s">
        <v>12741</v>
      </c>
      <c r="D4379" s="1" t="s">
        <v>12742</v>
      </c>
      <c r="E4379" s="1">
        <v>4378</v>
      </c>
      <c r="F4379" s="1">
        <v>16</v>
      </c>
      <c r="G4379" s="1" t="s">
        <v>15749</v>
      </c>
      <c r="H4379" s="1" t="s">
        <v>7066</v>
      </c>
      <c r="I4379" s="1">
        <v>8</v>
      </c>
      <c r="L4379" s="1">
        <v>2</v>
      </c>
      <c r="M4379" s="1" t="s">
        <v>14487</v>
      </c>
      <c r="N4379" s="1" t="s">
        <v>14488</v>
      </c>
      <c r="T4379" s="1" t="s">
        <v>15307</v>
      </c>
      <c r="U4379" s="1" t="s">
        <v>143</v>
      </c>
      <c r="V4379" s="1" t="s">
        <v>7311</v>
      </c>
      <c r="Y4379" s="1" t="s">
        <v>2304</v>
      </c>
      <c r="Z4379" s="1" t="s">
        <v>9628</v>
      </c>
      <c r="AC4379" s="1">
        <v>47</v>
      </c>
      <c r="AD4379" s="1" t="s">
        <v>575</v>
      </c>
      <c r="AE4379" s="1" t="s">
        <v>9807</v>
      </c>
      <c r="AF4379" s="1" t="s">
        <v>6558</v>
      </c>
      <c r="AG4379" s="1" t="s">
        <v>9868</v>
      </c>
    </row>
    <row r="4380" spans="1:72" ht="13.5" customHeight="1">
      <c r="A4380" s="4" t="str">
        <f t="shared" si="134"/>
        <v>1702_각남면_0157</v>
      </c>
      <c r="B4380" s="1">
        <v>1702</v>
      </c>
      <c r="C4380" s="1" t="s">
        <v>12741</v>
      </c>
      <c r="D4380" s="1" t="s">
        <v>12742</v>
      </c>
      <c r="E4380" s="1">
        <v>4379</v>
      </c>
      <c r="F4380" s="1">
        <v>16</v>
      </c>
      <c r="G4380" s="1" t="s">
        <v>15749</v>
      </c>
      <c r="H4380" s="1" t="s">
        <v>7066</v>
      </c>
      <c r="I4380" s="1">
        <v>8</v>
      </c>
      <c r="L4380" s="1">
        <v>2</v>
      </c>
      <c r="M4380" s="1" t="s">
        <v>14487</v>
      </c>
      <c r="N4380" s="1" t="s">
        <v>14488</v>
      </c>
      <c r="T4380" s="1" t="s">
        <v>15307</v>
      </c>
      <c r="U4380" s="1" t="s">
        <v>143</v>
      </c>
      <c r="V4380" s="1" t="s">
        <v>7311</v>
      </c>
      <c r="Y4380" s="1" t="s">
        <v>1608</v>
      </c>
      <c r="Z4380" s="1" t="s">
        <v>8713</v>
      </c>
      <c r="AF4380" s="1" t="s">
        <v>6559</v>
      </c>
      <c r="AG4380" s="1" t="s">
        <v>9869</v>
      </c>
    </row>
    <row r="4381" spans="1:72" ht="13.5" customHeight="1">
      <c r="A4381" s="4" t="str">
        <f t="shared" si="134"/>
        <v>1702_각남면_0157</v>
      </c>
      <c r="B4381" s="1">
        <v>1702</v>
      </c>
      <c r="C4381" s="1" t="s">
        <v>12741</v>
      </c>
      <c r="D4381" s="1" t="s">
        <v>12742</v>
      </c>
      <c r="E4381" s="1">
        <v>4380</v>
      </c>
      <c r="F4381" s="1">
        <v>16</v>
      </c>
      <c r="G4381" s="1" t="s">
        <v>15749</v>
      </c>
      <c r="H4381" s="1" t="s">
        <v>7066</v>
      </c>
      <c r="I4381" s="1">
        <v>8</v>
      </c>
      <c r="L4381" s="1">
        <v>2</v>
      </c>
      <c r="M4381" s="1" t="s">
        <v>14487</v>
      </c>
      <c r="N4381" s="1" t="s">
        <v>14488</v>
      </c>
      <c r="T4381" s="1" t="s">
        <v>15307</v>
      </c>
      <c r="U4381" s="1" t="s">
        <v>143</v>
      </c>
      <c r="V4381" s="1" t="s">
        <v>7311</v>
      </c>
      <c r="Y4381" s="1" t="s">
        <v>2556</v>
      </c>
      <c r="Z4381" s="1" t="s">
        <v>9629</v>
      </c>
      <c r="AF4381" s="1" t="s">
        <v>6560</v>
      </c>
      <c r="AG4381" s="1" t="s">
        <v>9870</v>
      </c>
    </row>
    <row r="4382" spans="1:72" ht="13.5" customHeight="1">
      <c r="A4382" s="4" t="str">
        <f t="shared" si="134"/>
        <v>1702_각남면_0157</v>
      </c>
      <c r="B4382" s="1">
        <v>1702</v>
      </c>
      <c r="C4382" s="1" t="s">
        <v>12741</v>
      </c>
      <c r="D4382" s="1" t="s">
        <v>12742</v>
      </c>
      <c r="E4382" s="1">
        <v>4381</v>
      </c>
      <c r="F4382" s="1">
        <v>16</v>
      </c>
      <c r="G4382" s="1" t="s">
        <v>15749</v>
      </c>
      <c r="H4382" s="1" t="s">
        <v>7066</v>
      </c>
      <c r="I4382" s="1">
        <v>8</v>
      </c>
      <c r="L4382" s="1">
        <v>2</v>
      </c>
      <c r="M4382" s="1" t="s">
        <v>14487</v>
      </c>
      <c r="N4382" s="1" t="s">
        <v>14488</v>
      </c>
      <c r="T4382" s="1" t="s">
        <v>15307</v>
      </c>
      <c r="U4382" s="1" t="s">
        <v>130</v>
      </c>
      <c r="V4382" s="1" t="s">
        <v>7309</v>
      </c>
      <c r="Y4382" s="1" t="s">
        <v>966</v>
      </c>
      <c r="Z4382" s="1" t="s">
        <v>8015</v>
      </c>
      <c r="AC4382" s="1">
        <v>37</v>
      </c>
      <c r="AD4382" s="1" t="s">
        <v>116</v>
      </c>
      <c r="AE4382" s="1" t="s">
        <v>9770</v>
      </c>
      <c r="AT4382" s="1" t="s">
        <v>57</v>
      </c>
      <c r="AU4382" s="1" t="s">
        <v>7320</v>
      </c>
      <c r="AV4382" s="1" t="s">
        <v>6561</v>
      </c>
      <c r="AW4382" s="1" t="s">
        <v>9282</v>
      </c>
      <c r="BB4382" s="1" t="s">
        <v>141</v>
      </c>
      <c r="BC4382" s="1" t="s">
        <v>7634</v>
      </c>
      <c r="BD4382" s="1" t="s">
        <v>2649</v>
      </c>
      <c r="BE4382" s="1" t="s">
        <v>8469</v>
      </c>
    </row>
    <row r="4383" spans="1:72" ht="13.5" customHeight="1">
      <c r="A4383" s="4" t="str">
        <f t="shared" si="134"/>
        <v>1702_각남면_0157</v>
      </c>
      <c r="B4383" s="1">
        <v>1702</v>
      </c>
      <c r="C4383" s="1" t="s">
        <v>12741</v>
      </c>
      <c r="D4383" s="1" t="s">
        <v>12742</v>
      </c>
      <c r="E4383" s="1">
        <v>4382</v>
      </c>
      <c r="F4383" s="1">
        <v>16</v>
      </c>
      <c r="G4383" s="1" t="s">
        <v>15749</v>
      </c>
      <c r="H4383" s="1" t="s">
        <v>7066</v>
      </c>
      <c r="I4383" s="1">
        <v>8</v>
      </c>
      <c r="L4383" s="1">
        <v>2</v>
      </c>
      <c r="M4383" s="1" t="s">
        <v>14487</v>
      </c>
      <c r="N4383" s="1" t="s">
        <v>14488</v>
      </c>
      <c r="T4383" s="1" t="s">
        <v>15307</v>
      </c>
      <c r="U4383" s="1" t="s">
        <v>143</v>
      </c>
      <c r="V4383" s="1" t="s">
        <v>7311</v>
      </c>
      <c r="Y4383" s="1" t="s">
        <v>6562</v>
      </c>
      <c r="Z4383" s="1" t="s">
        <v>9334</v>
      </c>
      <c r="AC4383" s="1">
        <v>14</v>
      </c>
      <c r="AD4383" s="1" t="s">
        <v>159</v>
      </c>
      <c r="AE4383" s="1" t="s">
        <v>9777</v>
      </c>
      <c r="AF4383" s="1" t="s">
        <v>146</v>
      </c>
      <c r="AG4383" s="1" t="s">
        <v>9822</v>
      </c>
      <c r="AH4383" s="1" t="s">
        <v>97</v>
      </c>
      <c r="AI4383" s="1" t="s">
        <v>9880</v>
      </c>
      <c r="AT4383" s="1" t="s">
        <v>57</v>
      </c>
      <c r="AU4383" s="1" t="s">
        <v>7320</v>
      </c>
      <c r="AV4383" s="1" t="s">
        <v>6563</v>
      </c>
      <c r="AW4383" s="1" t="s">
        <v>8762</v>
      </c>
      <c r="BB4383" s="1" t="s">
        <v>141</v>
      </c>
      <c r="BC4383" s="1" t="s">
        <v>7634</v>
      </c>
      <c r="BD4383" s="1" t="s">
        <v>966</v>
      </c>
      <c r="BE4383" s="1" t="s">
        <v>8015</v>
      </c>
    </row>
    <row r="4384" spans="1:72" ht="13.5" customHeight="1">
      <c r="A4384" s="4" t="str">
        <f t="shared" si="134"/>
        <v>1702_각남면_0157</v>
      </c>
      <c r="B4384" s="1">
        <v>1702</v>
      </c>
      <c r="C4384" s="1" t="s">
        <v>12741</v>
      </c>
      <c r="D4384" s="1" t="s">
        <v>12742</v>
      </c>
      <c r="E4384" s="1">
        <v>4383</v>
      </c>
      <c r="F4384" s="1">
        <v>16</v>
      </c>
      <c r="G4384" s="1" t="s">
        <v>15749</v>
      </c>
      <c r="H4384" s="1" t="s">
        <v>7066</v>
      </c>
      <c r="I4384" s="1">
        <v>8</v>
      </c>
      <c r="L4384" s="1">
        <v>2</v>
      </c>
      <c r="M4384" s="1" t="s">
        <v>14487</v>
      </c>
      <c r="N4384" s="1" t="s">
        <v>14488</v>
      </c>
      <c r="T4384" s="1" t="s">
        <v>15307</v>
      </c>
      <c r="U4384" s="1" t="s">
        <v>130</v>
      </c>
      <c r="V4384" s="1" t="s">
        <v>7309</v>
      </c>
      <c r="Y4384" s="1" t="s">
        <v>5096</v>
      </c>
      <c r="Z4384" s="1" t="s">
        <v>9203</v>
      </c>
      <c r="AC4384" s="1">
        <v>29</v>
      </c>
      <c r="AD4384" s="1" t="s">
        <v>232</v>
      </c>
      <c r="AE4384" s="1" t="s">
        <v>9785</v>
      </c>
      <c r="AG4384" s="1" t="s">
        <v>15633</v>
      </c>
      <c r="AI4384" s="1" t="s">
        <v>15673</v>
      </c>
      <c r="AT4384" s="1" t="s">
        <v>13361</v>
      </c>
      <c r="AU4384" s="1" t="s">
        <v>10266</v>
      </c>
      <c r="AV4384" s="1" t="s">
        <v>15321</v>
      </c>
      <c r="AW4384" s="1" t="s">
        <v>8546</v>
      </c>
      <c r="BB4384" s="1" t="s">
        <v>128</v>
      </c>
      <c r="BC4384" s="1" t="s">
        <v>13465</v>
      </c>
      <c r="BD4384" s="1" t="s">
        <v>6564</v>
      </c>
      <c r="BE4384" s="1" t="s">
        <v>13498</v>
      </c>
    </row>
    <row r="4385" spans="1:72" ht="13.5" customHeight="1">
      <c r="A4385" s="4" t="str">
        <f t="shared" si="134"/>
        <v>1702_각남면_0157</v>
      </c>
      <c r="B4385" s="1">
        <v>1702</v>
      </c>
      <c r="C4385" s="1" t="s">
        <v>12741</v>
      </c>
      <c r="D4385" s="1" t="s">
        <v>12742</v>
      </c>
      <c r="E4385" s="1">
        <v>4384</v>
      </c>
      <c r="F4385" s="1">
        <v>16</v>
      </c>
      <c r="G4385" s="1" t="s">
        <v>15749</v>
      </c>
      <c r="H4385" s="1" t="s">
        <v>7066</v>
      </c>
      <c r="I4385" s="1">
        <v>8</v>
      </c>
      <c r="L4385" s="1">
        <v>2</v>
      </c>
      <c r="M4385" s="1" t="s">
        <v>14487</v>
      </c>
      <c r="N4385" s="1" t="s">
        <v>14488</v>
      </c>
      <c r="T4385" s="1" t="s">
        <v>15307</v>
      </c>
      <c r="U4385" s="1" t="s">
        <v>130</v>
      </c>
      <c r="V4385" s="1" t="s">
        <v>7309</v>
      </c>
      <c r="Y4385" s="1" t="s">
        <v>5574</v>
      </c>
      <c r="Z4385" s="1" t="s">
        <v>9349</v>
      </c>
      <c r="AC4385" s="1">
        <v>21</v>
      </c>
      <c r="AD4385" s="1" t="s">
        <v>246</v>
      </c>
      <c r="AE4385" s="1" t="s">
        <v>9786</v>
      </c>
      <c r="AF4385" s="1" t="s">
        <v>13180</v>
      </c>
      <c r="AG4385" s="1" t="s">
        <v>13177</v>
      </c>
      <c r="AH4385" s="1" t="s">
        <v>13223</v>
      </c>
      <c r="AI4385" s="1" t="s">
        <v>13224</v>
      </c>
      <c r="AT4385" s="1" t="s">
        <v>57</v>
      </c>
      <c r="AU4385" s="1" t="s">
        <v>7320</v>
      </c>
      <c r="AV4385" s="1" t="s">
        <v>6565</v>
      </c>
      <c r="AW4385" s="1" t="s">
        <v>10865</v>
      </c>
      <c r="BB4385" s="1" t="s">
        <v>141</v>
      </c>
      <c r="BC4385" s="1" t="s">
        <v>7634</v>
      </c>
      <c r="BD4385" s="1" t="s">
        <v>6566</v>
      </c>
      <c r="BE4385" s="1" t="s">
        <v>11032</v>
      </c>
    </row>
    <row r="4386" spans="1:72" ht="13.5" customHeight="1">
      <c r="A4386" s="4" t="str">
        <f t="shared" si="134"/>
        <v>1702_각남면_0157</v>
      </c>
      <c r="B4386" s="1">
        <v>1702</v>
      </c>
      <c r="C4386" s="1" t="s">
        <v>12741</v>
      </c>
      <c r="D4386" s="1" t="s">
        <v>12742</v>
      </c>
      <c r="E4386" s="1">
        <v>4385</v>
      </c>
      <c r="F4386" s="1">
        <v>16</v>
      </c>
      <c r="G4386" s="1" t="s">
        <v>15749</v>
      </c>
      <c r="H4386" s="1" t="s">
        <v>7066</v>
      </c>
      <c r="I4386" s="1">
        <v>8</v>
      </c>
      <c r="L4386" s="1">
        <v>2</v>
      </c>
      <c r="M4386" s="1" t="s">
        <v>14487</v>
      </c>
      <c r="N4386" s="1" t="s">
        <v>14488</v>
      </c>
      <c r="T4386" s="1" t="s">
        <v>15307</v>
      </c>
      <c r="U4386" s="1" t="s">
        <v>143</v>
      </c>
      <c r="V4386" s="1" t="s">
        <v>7311</v>
      </c>
      <c r="Y4386" s="1" t="s">
        <v>6567</v>
      </c>
      <c r="Z4386" s="1" t="s">
        <v>9630</v>
      </c>
      <c r="AC4386" s="1">
        <v>12</v>
      </c>
      <c r="AD4386" s="1" t="s">
        <v>736</v>
      </c>
      <c r="AE4386" s="1" t="s">
        <v>9813</v>
      </c>
      <c r="AG4386" s="1" t="s">
        <v>15633</v>
      </c>
      <c r="AI4386" s="1" t="s">
        <v>15637</v>
      </c>
    </row>
    <row r="4387" spans="1:72" ht="13.5" customHeight="1">
      <c r="A4387" s="4" t="str">
        <f t="shared" si="134"/>
        <v>1702_각남면_0157</v>
      </c>
      <c r="B4387" s="1">
        <v>1702</v>
      </c>
      <c r="C4387" s="1" t="s">
        <v>12741</v>
      </c>
      <c r="D4387" s="1" t="s">
        <v>12742</v>
      </c>
      <c r="E4387" s="1">
        <v>4386</v>
      </c>
      <c r="F4387" s="1">
        <v>16</v>
      </c>
      <c r="G4387" s="1" t="s">
        <v>15749</v>
      </c>
      <c r="H4387" s="1" t="s">
        <v>7066</v>
      </c>
      <c r="I4387" s="1">
        <v>8</v>
      </c>
      <c r="L4387" s="1">
        <v>2</v>
      </c>
      <c r="M4387" s="1" t="s">
        <v>14487</v>
      </c>
      <c r="N4387" s="1" t="s">
        <v>14488</v>
      </c>
      <c r="T4387" s="1" t="s">
        <v>15307</v>
      </c>
      <c r="U4387" s="1" t="s">
        <v>143</v>
      </c>
      <c r="V4387" s="1" t="s">
        <v>7311</v>
      </c>
      <c r="Y4387" s="1" t="s">
        <v>6568</v>
      </c>
      <c r="Z4387" s="1" t="s">
        <v>9631</v>
      </c>
      <c r="AC4387" s="1">
        <v>39</v>
      </c>
      <c r="AD4387" s="1" t="s">
        <v>803</v>
      </c>
      <c r="AE4387" s="1" t="s">
        <v>9815</v>
      </c>
      <c r="AF4387" s="1" t="s">
        <v>13180</v>
      </c>
      <c r="AG4387" s="1" t="s">
        <v>13177</v>
      </c>
      <c r="AH4387" s="1" t="s">
        <v>13235</v>
      </c>
      <c r="AI4387" s="1" t="s">
        <v>9892</v>
      </c>
    </row>
    <row r="4388" spans="1:72" ht="13.5" customHeight="1">
      <c r="A4388" s="4" t="str">
        <f t="shared" si="134"/>
        <v>1702_각남면_0157</v>
      </c>
      <c r="B4388" s="1">
        <v>1702</v>
      </c>
      <c r="C4388" s="1" t="s">
        <v>12741</v>
      </c>
      <c r="D4388" s="1" t="s">
        <v>12742</v>
      </c>
      <c r="E4388" s="1">
        <v>4387</v>
      </c>
      <c r="F4388" s="1">
        <v>16</v>
      </c>
      <c r="G4388" s="1" t="s">
        <v>15749</v>
      </c>
      <c r="H4388" s="1" t="s">
        <v>7066</v>
      </c>
      <c r="I4388" s="1">
        <v>8</v>
      </c>
      <c r="L4388" s="1">
        <v>2</v>
      </c>
      <c r="M4388" s="1" t="s">
        <v>14487</v>
      </c>
      <c r="N4388" s="1" t="s">
        <v>14488</v>
      </c>
      <c r="T4388" s="1" t="s">
        <v>15307</v>
      </c>
      <c r="U4388" s="1" t="s">
        <v>130</v>
      </c>
      <c r="V4388" s="1" t="s">
        <v>7309</v>
      </c>
      <c r="Y4388" s="1" t="s">
        <v>1128</v>
      </c>
      <c r="Z4388" s="1" t="s">
        <v>9142</v>
      </c>
      <c r="AC4388" s="1">
        <v>23</v>
      </c>
      <c r="AD4388" s="1" t="s">
        <v>89</v>
      </c>
      <c r="AE4388" s="1" t="s">
        <v>8127</v>
      </c>
      <c r="AF4388" s="1" t="s">
        <v>146</v>
      </c>
      <c r="AG4388" s="1" t="s">
        <v>9822</v>
      </c>
      <c r="AH4388" s="1" t="s">
        <v>97</v>
      </c>
      <c r="AI4388" s="1" t="s">
        <v>9880</v>
      </c>
      <c r="AT4388" s="1" t="s">
        <v>259</v>
      </c>
      <c r="AU4388" s="1" t="s">
        <v>13350</v>
      </c>
      <c r="AV4388" s="1" t="s">
        <v>6569</v>
      </c>
      <c r="AW4388" s="1" t="s">
        <v>10866</v>
      </c>
      <c r="BB4388" s="1" t="s">
        <v>141</v>
      </c>
      <c r="BC4388" s="1" t="s">
        <v>7634</v>
      </c>
      <c r="BD4388" s="1" t="s">
        <v>15994</v>
      </c>
      <c r="BE4388" s="1" t="s">
        <v>13025</v>
      </c>
    </row>
    <row r="4389" spans="1:72" ht="13.5" customHeight="1">
      <c r="A4389" s="4" t="str">
        <f t="shared" si="134"/>
        <v>1702_각남면_0157</v>
      </c>
      <c r="B4389" s="1">
        <v>1702</v>
      </c>
      <c r="C4389" s="1" t="s">
        <v>12741</v>
      </c>
      <c r="D4389" s="1" t="s">
        <v>12742</v>
      </c>
      <c r="E4389" s="1">
        <v>4388</v>
      </c>
      <c r="F4389" s="1">
        <v>16</v>
      </c>
      <c r="G4389" s="1" t="s">
        <v>15749</v>
      </c>
      <c r="H4389" s="1" t="s">
        <v>7066</v>
      </c>
      <c r="I4389" s="1">
        <v>8</v>
      </c>
      <c r="L4389" s="1">
        <v>2</v>
      </c>
      <c r="M4389" s="1" t="s">
        <v>14487</v>
      </c>
      <c r="N4389" s="1" t="s">
        <v>14488</v>
      </c>
      <c r="T4389" s="1" t="s">
        <v>15307</v>
      </c>
      <c r="U4389" s="1" t="s">
        <v>130</v>
      </c>
      <c r="V4389" s="1" t="s">
        <v>7309</v>
      </c>
      <c r="Y4389" s="1" t="s">
        <v>1698</v>
      </c>
      <c r="Z4389" s="1" t="s">
        <v>8216</v>
      </c>
      <c r="AC4389" s="1">
        <v>55</v>
      </c>
      <c r="AD4389" s="1" t="s">
        <v>559</v>
      </c>
      <c r="AE4389" s="1" t="s">
        <v>9806</v>
      </c>
      <c r="AF4389" s="1" t="s">
        <v>146</v>
      </c>
      <c r="AG4389" s="1" t="s">
        <v>9822</v>
      </c>
      <c r="AH4389" s="1" t="s">
        <v>806</v>
      </c>
      <c r="AI4389" s="1" t="s">
        <v>13224</v>
      </c>
    </row>
    <row r="4390" spans="1:72" ht="13.5" customHeight="1">
      <c r="A4390" s="4" t="str">
        <f t="shared" si="134"/>
        <v>1702_각남면_0157</v>
      </c>
      <c r="B4390" s="1">
        <v>1702</v>
      </c>
      <c r="C4390" s="1" t="s">
        <v>12741</v>
      </c>
      <c r="D4390" s="1" t="s">
        <v>12742</v>
      </c>
      <c r="E4390" s="1">
        <v>4389</v>
      </c>
      <c r="F4390" s="1">
        <v>16</v>
      </c>
      <c r="G4390" s="1" t="s">
        <v>15749</v>
      </c>
      <c r="H4390" s="1" t="s">
        <v>7066</v>
      </c>
      <c r="I4390" s="1">
        <v>8</v>
      </c>
      <c r="L4390" s="1">
        <v>3</v>
      </c>
      <c r="M4390" s="1" t="s">
        <v>14756</v>
      </c>
      <c r="N4390" s="1" t="s">
        <v>14757</v>
      </c>
      <c r="T4390" s="1" t="s">
        <v>14194</v>
      </c>
      <c r="U4390" s="1" t="s">
        <v>55</v>
      </c>
      <c r="V4390" s="1" t="s">
        <v>7306</v>
      </c>
      <c r="W4390" s="1" t="s">
        <v>557</v>
      </c>
      <c r="X4390" s="1" t="s">
        <v>7789</v>
      </c>
      <c r="Y4390" s="1" t="s">
        <v>6570</v>
      </c>
      <c r="Z4390" s="1" t="s">
        <v>9632</v>
      </c>
      <c r="AC4390" s="1">
        <v>33</v>
      </c>
      <c r="AD4390" s="1" t="s">
        <v>380</v>
      </c>
      <c r="AE4390" s="1" t="s">
        <v>9798</v>
      </c>
      <c r="AJ4390" s="1" t="s">
        <v>17</v>
      </c>
      <c r="AK4390" s="1" t="s">
        <v>9936</v>
      </c>
      <c r="AL4390" s="1" t="s">
        <v>1641</v>
      </c>
      <c r="AM4390" s="1" t="s">
        <v>10018</v>
      </c>
      <c r="AT4390" s="1" t="s">
        <v>55</v>
      </c>
      <c r="AU4390" s="1" t="s">
        <v>7306</v>
      </c>
      <c r="AV4390" s="1" t="s">
        <v>6571</v>
      </c>
      <c r="AW4390" s="1" t="s">
        <v>10867</v>
      </c>
      <c r="BG4390" s="1" t="s">
        <v>207</v>
      </c>
      <c r="BH4390" s="1" t="s">
        <v>10187</v>
      </c>
      <c r="BI4390" s="1" t="s">
        <v>6572</v>
      </c>
      <c r="BJ4390" s="1" t="s">
        <v>7811</v>
      </c>
      <c r="BK4390" s="1" t="s">
        <v>6573</v>
      </c>
      <c r="BL4390" s="1" t="s">
        <v>13574</v>
      </c>
      <c r="BM4390" s="1" t="s">
        <v>6574</v>
      </c>
      <c r="BN4390" s="1" t="s">
        <v>11953</v>
      </c>
      <c r="BO4390" s="1" t="s">
        <v>6575</v>
      </c>
      <c r="BP4390" s="1" t="s">
        <v>12022</v>
      </c>
      <c r="BQ4390" s="1" t="s">
        <v>6576</v>
      </c>
      <c r="BR4390" s="1" t="s">
        <v>12614</v>
      </c>
      <c r="BS4390" s="1" t="s">
        <v>547</v>
      </c>
      <c r="BT4390" s="1" t="s">
        <v>10014</v>
      </c>
    </row>
    <row r="4391" spans="1:72" ht="13.5" customHeight="1">
      <c r="A4391" s="4" t="str">
        <f t="shared" si="134"/>
        <v>1702_각남면_0157</v>
      </c>
      <c r="B4391" s="1">
        <v>1702</v>
      </c>
      <c r="C4391" s="1" t="s">
        <v>12741</v>
      </c>
      <c r="D4391" s="1" t="s">
        <v>12742</v>
      </c>
      <c r="E4391" s="1">
        <v>4390</v>
      </c>
      <c r="F4391" s="1">
        <v>16</v>
      </c>
      <c r="G4391" s="1" t="s">
        <v>15749</v>
      </c>
      <c r="H4391" s="1" t="s">
        <v>7066</v>
      </c>
      <c r="I4391" s="1">
        <v>8</v>
      </c>
      <c r="L4391" s="1">
        <v>3</v>
      </c>
      <c r="M4391" s="1" t="s">
        <v>14756</v>
      </c>
      <c r="N4391" s="1" t="s">
        <v>14757</v>
      </c>
      <c r="S4391" s="1" t="s">
        <v>49</v>
      </c>
      <c r="T4391" s="1" t="s">
        <v>2878</v>
      </c>
      <c r="W4391" s="1" t="s">
        <v>1839</v>
      </c>
      <c r="X4391" s="1" t="s">
        <v>7747</v>
      </c>
      <c r="Y4391" s="1" t="s">
        <v>119</v>
      </c>
      <c r="Z4391" s="1" t="s">
        <v>7818</v>
      </c>
      <c r="AC4391" s="1">
        <v>31</v>
      </c>
      <c r="AD4391" s="1" t="s">
        <v>607</v>
      </c>
      <c r="AE4391" s="1" t="s">
        <v>9809</v>
      </c>
      <c r="AJ4391" s="1" t="s">
        <v>2054</v>
      </c>
      <c r="AK4391" s="1" t="s">
        <v>9990</v>
      </c>
      <c r="AL4391" s="1" t="s">
        <v>86</v>
      </c>
      <c r="AM4391" s="1" t="s">
        <v>9892</v>
      </c>
      <c r="AT4391" s="1" t="s">
        <v>207</v>
      </c>
      <c r="AU4391" s="1" t="s">
        <v>10187</v>
      </c>
      <c r="AV4391" s="1" t="s">
        <v>6577</v>
      </c>
      <c r="AW4391" s="1" t="s">
        <v>10868</v>
      </c>
      <c r="BG4391" s="1" t="s">
        <v>207</v>
      </c>
      <c r="BH4391" s="1" t="s">
        <v>10187</v>
      </c>
      <c r="BI4391" s="1" t="s">
        <v>6578</v>
      </c>
      <c r="BJ4391" s="1" t="s">
        <v>11480</v>
      </c>
      <c r="BK4391" s="1" t="s">
        <v>6579</v>
      </c>
      <c r="BL4391" s="1" t="s">
        <v>11585</v>
      </c>
      <c r="BM4391" s="1" t="s">
        <v>6580</v>
      </c>
      <c r="BN4391" s="1" t="s">
        <v>8888</v>
      </c>
      <c r="BO4391" s="1" t="s">
        <v>6581</v>
      </c>
      <c r="BP4391" s="1" t="s">
        <v>12023</v>
      </c>
      <c r="BQ4391" s="1" t="s">
        <v>6582</v>
      </c>
      <c r="BR4391" s="1" t="s">
        <v>13961</v>
      </c>
      <c r="BS4391" s="1" t="s">
        <v>6545</v>
      </c>
      <c r="BT4391" s="1" t="s">
        <v>10043</v>
      </c>
    </row>
    <row r="4392" spans="1:72" ht="13.5" customHeight="1">
      <c r="A4392" s="4" t="str">
        <f t="shared" ref="A4392:A4423" si="135">HYPERLINK("http://kyu.snu.ac.kr/sdhj/index.jsp?type=hj/GK14658_00IH_0001_0157.jpg","1702_각남면_0157")</f>
        <v>1702_각남면_0157</v>
      </c>
      <c r="B4392" s="1">
        <v>1702</v>
      </c>
      <c r="C4392" s="1" t="s">
        <v>12741</v>
      </c>
      <c r="D4392" s="1" t="s">
        <v>12742</v>
      </c>
      <c r="E4392" s="1">
        <v>4391</v>
      </c>
      <c r="F4392" s="1">
        <v>16</v>
      </c>
      <c r="G4392" s="1" t="s">
        <v>15749</v>
      </c>
      <c r="H4392" s="1" t="s">
        <v>7066</v>
      </c>
      <c r="I4392" s="1">
        <v>8</v>
      </c>
      <c r="L4392" s="1">
        <v>3</v>
      </c>
      <c r="M4392" s="1" t="s">
        <v>14756</v>
      </c>
      <c r="N4392" s="1" t="s">
        <v>14757</v>
      </c>
      <c r="S4392" s="1" t="s">
        <v>1850</v>
      </c>
      <c r="T4392" s="1" t="s">
        <v>7252</v>
      </c>
      <c r="W4392" s="1" t="s">
        <v>148</v>
      </c>
      <c r="X4392" s="1" t="s">
        <v>11263</v>
      </c>
      <c r="Y4392" s="1" t="s">
        <v>119</v>
      </c>
      <c r="Z4392" s="1" t="s">
        <v>7818</v>
      </c>
      <c r="AC4392" s="1">
        <v>49</v>
      </c>
      <c r="AD4392" s="1" t="s">
        <v>145</v>
      </c>
      <c r="AE4392" s="1" t="s">
        <v>9775</v>
      </c>
    </row>
    <row r="4393" spans="1:72" ht="13.5" customHeight="1">
      <c r="A4393" s="4" t="str">
        <f t="shared" si="135"/>
        <v>1702_각남면_0157</v>
      </c>
      <c r="B4393" s="1">
        <v>1702</v>
      </c>
      <c r="C4393" s="1" t="s">
        <v>12741</v>
      </c>
      <c r="D4393" s="1" t="s">
        <v>12742</v>
      </c>
      <c r="E4393" s="1">
        <v>4392</v>
      </c>
      <c r="F4393" s="1">
        <v>16</v>
      </c>
      <c r="G4393" s="1" t="s">
        <v>15749</v>
      </c>
      <c r="H4393" s="1" t="s">
        <v>7066</v>
      </c>
      <c r="I4393" s="1">
        <v>8</v>
      </c>
      <c r="L4393" s="1">
        <v>3</v>
      </c>
      <c r="M4393" s="1" t="s">
        <v>14756</v>
      </c>
      <c r="N4393" s="1" t="s">
        <v>14757</v>
      </c>
      <c r="T4393" s="1" t="s">
        <v>15307</v>
      </c>
      <c r="U4393" s="1" t="s">
        <v>130</v>
      </c>
      <c r="V4393" s="1" t="s">
        <v>7309</v>
      </c>
      <c r="Y4393" s="1" t="s">
        <v>3699</v>
      </c>
      <c r="Z4393" s="1" t="s">
        <v>8755</v>
      </c>
      <c r="AC4393" s="1">
        <v>19</v>
      </c>
      <c r="AD4393" s="1" t="s">
        <v>493</v>
      </c>
      <c r="AE4393" s="1" t="s">
        <v>9804</v>
      </c>
      <c r="BB4393" s="1" t="s">
        <v>320</v>
      </c>
      <c r="BC4393" s="1" t="s">
        <v>7378</v>
      </c>
      <c r="BD4393" s="1" t="s">
        <v>15348</v>
      </c>
      <c r="BE4393" s="1" t="s">
        <v>8027</v>
      </c>
      <c r="BF4393" s="1" t="s">
        <v>13507</v>
      </c>
    </row>
    <row r="4394" spans="1:72" ht="13.5" customHeight="1">
      <c r="A4394" s="4" t="str">
        <f t="shared" si="135"/>
        <v>1702_각남면_0157</v>
      </c>
      <c r="B4394" s="1">
        <v>1702</v>
      </c>
      <c r="C4394" s="1" t="s">
        <v>12741</v>
      </c>
      <c r="D4394" s="1" t="s">
        <v>12742</v>
      </c>
      <c r="E4394" s="1">
        <v>4393</v>
      </c>
      <c r="F4394" s="1">
        <v>16</v>
      </c>
      <c r="G4394" s="1" t="s">
        <v>15749</v>
      </c>
      <c r="H4394" s="1" t="s">
        <v>7066</v>
      </c>
      <c r="I4394" s="1">
        <v>8</v>
      </c>
      <c r="L4394" s="1">
        <v>3</v>
      </c>
      <c r="M4394" s="1" t="s">
        <v>14756</v>
      </c>
      <c r="N4394" s="1" t="s">
        <v>14757</v>
      </c>
      <c r="T4394" s="1" t="s">
        <v>15307</v>
      </c>
      <c r="U4394" s="1" t="s">
        <v>130</v>
      </c>
      <c r="V4394" s="1" t="s">
        <v>7309</v>
      </c>
      <c r="Y4394" s="1" t="s">
        <v>6583</v>
      </c>
      <c r="Z4394" s="1" t="s">
        <v>9633</v>
      </c>
      <c r="AC4394" s="1">
        <v>11</v>
      </c>
      <c r="AD4394" s="1" t="s">
        <v>495</v>
      </c>
      <c r="AE4394" s="1" t="s">
        <v>9805</v>
      </c>
      <c r="BF4394" s="1" t="s">
        <v>13511</v>
      </c>
    </row>
    <row r="4395" spans="1:72" ht="13.5" customHeight="1">
      <c r="A4395" s="4" t="str">
        <f t="shared" si="135"/>
        <v>1702_각남면_0157</v>
      </c>
      <c r="B4395" s="1">
        <v>1702</v>
      </c>
      <c r="C4395" s="1" t="s">
        <v>12741</v>
      </c>
      <c r="D4395" s="1" t="s">
        <v>12742</v>
      </c>
      <c r="E4395" s="1">
        <v>4394</v>
      </c>
      <c r="F4395" s="1">
        <v>16</v>
      </c>
      <c r="G4395" s="1" t="s">
        <v>15749</v>
      </c>
      <c r="H4395" s="1" t="s">
        <v>7066</v>
      </c>
      <c r="I4395" s="1">
        <v>8</v>
      </c>
      <c r="L4395" s="1">
        <v>3</v>
      </c>
      <c r="M4395" s="1" t="s">
        <v>14756</v>
      </c>
      <c r="N4395" s="1" t="s">
        <v>14757</v>
      </c>
      <c r="T4395" s="1" t="s">
        <v>15307</v>
      </c>
      <c r="U4395" s="1" t="s">
        <v>143</v>
      </c>
      <c r="V4395" s="1" t="s">
        <v>7311</v>
      </c>
      <c r="Y4395" s="1" t="s">
        <v>4425</v>
      </c>
      <c r="Z4395" s="1" t="s">
        <v>8976</v>
      </c>
      <c r="AC4395" s="1">
        <v>11</v>
      </c>
      <c r="AD4395" s="1" t="s">
        <v>313</v>
      </c>
      <c r="AE4395" s="1" t="s">
        <v>9793</v>
      </c>
      <c r="AG4395" s="1" t="s">
        <v>15633</v>
      </c>
      <c r="AI4395" s="1" t="s">
        <v>15637</v>
      </c>
      <c r="BB4395" s="1" t="s">
        <v>130</v>
      </c>
      <c r="BC4395" s="1" t="s">
        <v>7309</v>
      </c>
      <c r="BD4395" s="1" t="s">
        <v>2125</v>
      </c>
      <c r="BE4395" s="1" t="s">
        <v>8330</v>
      </c>
      <c r="BF4395" s="1" t="s">
        <v>13509</v>
      </c>
    </row>
    <row r="4396" spans="1:72" ht="13.5" customHeight="1">
      <c r="A4396" s="4" t="str">
        <f t="shared" si="135"/>
        <v>1702_각남면_0157</v>
      </c>
      <c r="B4396" s="1">
        <v>1702</v>
      </c>
      <c r="C4396" s="1" t="s">
        <v>12741</v>
      </c>
      <c r="D4396" s="1" t="s">
        <v>12742</v>
      </c>
      <c r="E4396" s="1">
        <v>4395</v>
      </c>
      <c r="F4396" s="1">
        <v>16</v>
      </c>
      <c r="G4396" s="1" t="s">
        <v>15749</v>
      </c>
      <c r="H4396" s="1" t="s">
        <v>7066</v>
      </c>
      <c r="I4396" s="1">
        <v>8</v>
      </c>
      <c r="L4396" s="1">
        <v>3</v>
      </c>
      <c r="M4396" s="1" t="s">
        <v>14756</v>
      </c>
      <c r="N4396" s="1" t="s">
        <v>14757</v>
      </c>
      <c r="T4396" s="1" t="s">
        <v>15307</v>
      </c>
      <c r="U4396" s="1" t="s">
        <v>130</v>
      </c>
      <c r="V4396" s="1" t="s">
        <v>7309</v>
      </c>
      <c r="Y4396" s="1" t="s">
        <v>15348</v>
      </c>
      <c r="Z4396" s="1" t="s">
        <v>8027</v>
      </c>
      <c r="AC4396" s="1">
        <v>45</v>
      </c>
      <c r="AD4396" s="1" t="s">
        <v>203</v>
      </c>
      <c r="AE4396" s="1" t="s">
        <v>9782</v>
      </c>
      <c r="AG4396" s="1" t="s">
        <v>15633</v>
      </c>
      <c r="AI4396" s="1" t="s">
        <v>15637</v>
      </c>
      <c r="BB4396" s="1" t="s">
        <v>130</v>
      </c>
      <c r="BC4396" s="1" t="s">
        <v>7309</v>
      </c>
      <c r="BD4396" s="1" t="s">
        <v>6584</v>
      </c>
      <c r="BE4396" s="1" t="s">
        <v>11033</v>
      </c>
      <c r="BF4396" s="1" t="s">
        <v>13509</v>
      </c>
    </row>
    <row r="4397" spans="1:72" ht="13.5" customHeight="1">
      <c r="A4397" s="4" t="str">
        <f t="shared" si="135"/>
        <v>1702_각남면_0157</v>
      </c>
      <c r="B4397" s="1">
        <v>1702</v>
      </c>
      <c r="C4397" s="1" t="s">
        <v>12741</v>
      </c>
      <c r="D4397" s="1" t="s">
        <v>12742</v>
      </c>
      <c r="E4397" s="1">
        <v>4396</v>
      </c>
      <c r="F4397" s="1">
        <v>16</v>
      </c>
      <c r="G4397" s="1" t="s">
        <v>15749</v>
      </c>
      <c r="H4397" s="1" t="s">
        <v>7066</v>
      </c>
      <c r="I4397" s="1">
        <v>8</v>
      </c>
      <c r="L4397" s="1">
        <v>3</v>
      </c>
      <c r="M4397" s="1" t="s">
        <v>14756</v>
      </c>
      <c r="N4397" s="1" t="s">
        <v>14757</v>
      </c>
      <c r="T4397" s="1" t="s">
        <v>15307</v>
      </c>
      <c r="U4397" s="1" t="s">
        <v>130</v>
      </c>
      <c r="V4397" s="1" t="s">
        <v>7309</v>
      </c>
      <c r="Y4397" s="1" t="s">
        <v>2360</v>
      </c>
      <c r="Z4397" s="1" t="s">
        <v>8395</v>
      </c>
      <c r="AC4397" s="1">
        <v>9</v>
      </c>
      <c r="AD4397" s="1" t="s">
        <v>408</v>
      </c>
      <c r="AE4397" s="1" t="s">
        <v>9800</v>
      </c>
      <c r="AF4397" s="1" t="s">
        <v>13168</v>
      </c>
      <c r="AG4397" s="1" t="s">
        <v>13162</v>
      </c>
      <c r="AH4397" s="1" t="s">
        <v>86</v>
      </c>
      <c r="AI4397" s="1" t="s">
        <v>9892</v>
      </c>
      <c r="BB4397" s="1" t="s">
        <v>292</v>
      </c>
      <c r="BC4397" s="1" t="s">
        <v>10920</v>
      </c>
      <c r="BE4397" s="1" t="s">
        <v>15720</v>
      </c>
      <c r="BF4397" s="1" t="s">
        <v>13512</v>
      </c>
    </row>
    <row r="4398" spans="1:72" ht="13.5" customHeight="1">
      <c r="A4398" s="4" t="str">
        <f t="shared" si="135"/>
        <v>1702_각남면_0157</v>
      </c>
      <c r="B4398" s="1">
        <v>1702</v>
      </c>
      <c r="C4398" s="1" t="s">
        <v>12741</v>
      </c>
      <c r="D4398" s="1" t="s">
        <v>12742</v>
      </c>
      <c r="E4398" s="1">
        <v>4397</v>
      </c>
      <c r="F4398" s="1">
        <v>16</v>
      </c>
      <c r="G4398" s="1" t="s">
        <v>15749</v>
      </c>
      <c r="H4398" s="1" t="s">
        <v>7066</v>
      </c>
      <c r="I4398" s="1">
        <v>8</v>
      </c>
      <c r="L4398" s="1">
        <v>3</v>
      </c>
      <c r="M4398" s="1" t="s">
        <v>14756</v>
      </c>
      <c r="N4398" s="1" t="s">
        <v>14757</v>
      </c>
      <c r="T4398" s="1" t="s">
        <v>15307</v>
      </c>
      <c r="U4398" s="1" t="s">
        <v>320</v>
      </c>
      <c r="V4398" s="1" t="s">
        <v>7378</v>
      </c>
      <c r="Y4398" s="1" t="s">
        <v>15413</v>
      </c>
      <c r="Z4398" s="1" t="s">
        <v>8440</v>
      </c>
      <c r="AC4398" s="1">
        <v>18</v>
      </c>
      <c r="AD4398" s="1" t="s">
        <v>157</v>
      </c>
      <c r="AE4398" s="1" t="s">
        <v>9776</v>
      </c>
    </row>
    <row r="4399" spans="1:72" ht="13.5" customHeight="1">
      <c r="A4399" s="4" t="str">
        <f t="shared" si="135"/>
        <v>1702_각남면_0157</v>
      </c>
      <c r="B4399" s="1">
        <v>1702</v>
      </c>
      <c r="C4399" s="1" t="s">
        <v>12741</v>
      </c>
      <c r="D4399" s="1" t="s">
        <v>12742</v>
      </c>
      <c r="E4399" s="1">
        <v>4398</v>
      </c>
      <c r="F4399" s="1">
        <v>16</v>
      </c>
      <c r="G4399" s="1" t="s">
        <v>15749</v>
      </c>
      <c r="H4399" s="1" t="s">
        <v>7066</v>
      </c>
      <c r="I4399" s="1">
        <v>8</v>
      </c>
      <c r="L4399" s="1">
        <v>3</v>
      </c>
      <c r="M4399" s="1" t="s">
        <v>14756</v>
      </c>
      <c r="N4399" s="1" t="s">
        <v>14757</v>
      </c>
      <c r="T4399" s="1" t="s">
        <v>15307</v>
      </c>
      <c r="U4399" s="1" t="s">
        <v>130</v>
      </c>
      <c r="V4399" s="1" t="s">
        <v>7309</v>
      </c>
      <c r="Y4399" s="1" t="s">
        <v>1068</v>
      </c>
      <c r="Z4399" s="1" t="s">
        <v>8041</v>
      </c>
      <c r="AC4399" s="1">
        <v>48</v>
      </c>
      <c r="AD4399" s="1" t="s">
        <v>664</v>
      </c>
      <c r="AE4399" s="1" t="s">
        <v>9811</v>
      </c>
      <c r="AG4399" s="1" t="s">
        <v>15633</v>
      </c>
      <c r="AI4399" s="1" t="s">
        <v>15634</v>
      </c>
      <c r="BB4399" s="1" t="s">
        <v>130</v>
      </c>
      <c r="BC4399" s="1" t="s">
        <v>7309</v>
      </c>
      <c r="BD4399" s="1" t="s">
        <v>4542</v>
      </c>
      <c r="BE4399" s="1" t="s">
        <v>8253</v>
      </c>
      <c r="BF4399" s="1" t="s">
        <v>13507</v>
      </c>
    </row>
    <row r="4400" spans="1:72" ht="13.5" customHeight="1">
      <c r="A4400" s="4" t="str">
        <f t="shared" si="135"/>
        <v>1702_각남면_0157</v>
      </c>
      <c r="B4400" s="1">
        <v>1702</v>
      </c>
      <c r="C4400" s="1" t="s">
        <v>12741</v>
      </c>
      <c r="D4400" s="1" t="s">
        <v>12742</v>
      </c>
      <c r="E4400" s="1">
        <v>4399</v>
      </c>
      <c r="F4400" s="1">
        <v>16</v>
      </c>
      <c r="G4400" s="1" t="s">
        <v>15749</v>
      </c>
      <c r="H4400" s="1" t="s">
        <v>7066</v>
      </c>
      <c r="I4400" s="1">
        <v>8</v>
      </c>
      <c r="L4400" s="1">
        <v>3</v>
      </c>
      <c r="M4400" s="1" t="s">
        <v>14756</v>
      </c>
      <c r="N4400" s="1" t="s">
        <v>14757</v>
      </c>
      <c r="T4400" s="1" t="s">
        <v>15307</v>
      </c>
      <c r="U4400" s="1" t="s">
        <v>143</v>
      </c>
      <c r="V4400" s="1" t="s">
        <v>7311</v>
      </c>
      <c r="Y4400" s="1" t="s">
        <v>526</v>
      </c>
      <c r="Z4400" s="1" t="s">
        <v>7907</v>
      </c>
      <c r="AC4400" s="1">
        <v>15</v>
      </c>
      <c r="AD4400" s="1" t="s">
        <v>70</v>
      </c>
      <c r="AE4400" s="1" t="s">
        <v>9764</v>
      </c>
      <c r="AG4400" s="1" t="s">
        <v>15633</v>
      </c>
      <c r="AI4400" s="1" t="s">
        <v>15634</v>
      </c>
      <c r="BB4400" s="1" t="s">
        <v>292</v>
      </c>
      <c r="BC4400" s="1" t="s">
        <v>10920</v>
      </c>
      <c r="BE4400" s="1" t="s">
        <v>15721</v>
      </c>
      <c r="BF4400" s="1" t="s">
        <v>13511</v>
      </c>
    </row>
    <row r="4401" spans="1:72" ht="13.5" customHeight="1">
      <c r="A4401" s="4" t="str">
        <f t="shared" si="135"/>
        <v>1702_각남면_0157</v>
      </c>
      <c r="B4401" s="1">
        <v>1702</v>
      </c>
      <c r="C4401" s="1" t="s">
        <v>12741</v>
      </c>
      <c r="D4401" s="1" t="s">
        <v>12742</v>
      </c>
      <c r="E4401" s="1">
        <v>4400</v>
      </c>
      <c r="F4401" s="1">
        <v>16</v>
      </c>
      <c r="G4401" s="1" t="s">
        <v>15749</v>
      </c>
      <c r="H4401" s="1" t="s">
        <v>7066</v>
      </c>
      <c r="I4401" s="1">
        <v>8</v>
      </c>
      <c r="L4401" s="1">
        <v>3</v>
      </c>
      <c r="M4401" s="1" t="s">
        <v>14756</v>
      </c>
      <c r="N4401" s="1" t="s">
        <v>14757</v>
      </c>
      <c r="T4401" s="1" t="s">
        <v>15307</v>
      </c>
      <c r="U4401" s="1" t="s">
        <v>130</v>
      </c>
      <c r="V4401" s="1" t="s">
        <v>7309</v>
      </c>
      <c r="Y4401" s="1" t="s">
        <v>1178</v>
      </c>
      <c r="Z4401" s="1" t="s">
        <v>8065</v>
      </c>
      <c r="AC4401" s="1">
        <v>12</v>
      </c>
      <c r="AD4401" s="1" t="s">
        <v>736</v>
      </c>
      <c r="AE4401" s="1" t="s">
        <v>9813</v>
      </c>
      <c r="AF4401" s="1" t="s">
        <v>13168</v>
      </c>
      <c r="AG4401" s="1" t="s">
        <v>13162</v>
      </c>
      <c r="AH4401" s="1" t="s">
        <v>97</v>
      </c>
      <c r="AI4401" s="1" t="s">
        <v>9880</v>
      </c>
      <c r="BF4401" s="1" t="s">
        <v>13512</v>
      </c>
    </row>
    <row r="4402" spans="1:72" ht="13.5" customHeight="1">
      <c r="A4402" s="4" t="str">
        <f t="shared" si="135"/>
        <v>1702_각남면_0157</v>
      </c>
      <c r="B4402" s="1">
        <v>1702</v>
      </c>
      <c r="C4402" s="1" t="s">
        <v>12741</v>
      </c>
      <c r="D4402" s="1" t="s">
        <v>12742</v>
      </c>
      <c r="E4402" s="1">
        <v>4401</v>
      </c>
      <c r="F4402" s="1">
        <v>16</v>
      </c>
      <c r="G4402" s="1" t="s">
        <v>15749</v>
      </c>
      <c r="H4402" s="1" t="s">
        <v>7066</v>
      </c>
      <c r="I4402" s="1">
        <v>8</v>
      </c>
      <c r="L4402" s="1">
        <v>3</v>
      </c>
      <c r="M4402" s="1" t="s">
        <v>14756</v>
      </c>
      <c r="N4402" s="1" t="s">
        <v>14757</v>
      </c>
      <c r="T4402" s="1" t="s">
        <v>15307</v>
      </c>
      <c r="U4402" s="1" t="s">
        <v>130</v>
      </c>
      <c r="V4402" s="1" t="s">
        <v>7309</v>
      </c>
      <c r="Y4402" s="1" t="s">
        <v>6585</v>
      </c>
      <c r="Z4402" s="1" t="s">
        <v>8456</v>
      </c>
      <c r="AC4402" s="1">
        <v>38</v>
      </c>
      <c r="AD4402" s="1" t="s">
        <v>393</v>
      </c>
      <c r="AE4402" s="1" t="s">
        <v>9799</v>
      </c>
      <c r="BB4402" s="1" t="s">
        <v>320</v>
      </c>
      <c r="BC4402" s="1" t="s">
        <v>7378</v>
      </c>
      <c r="BD4402" s="1" t="s">
        <v>15589</v>
      </c>
      <c r="BE4402" s="1" t="s">
        <v>9503</v>
      </c>
      <c r="BF4402" s="1" t="s">
        <v>13512</v>
      </c>
    </row>
    <row r="4403" spans="1:72" ht="13.5" customHeight="1">
      <c r="A4403" s="4" t="str">
        <f t="shared" si="135"/>
        <v>1702_각남면_0157</v>
      </c>
      <c r="B4403" s="1">
        <v>1702</v>
      </c>
      <c r="C4403" s="1" t="s">
        <v>12741</v>
      </c>
      <c r="D4403" s="1" t="s">
        <v>12742</v>
      </c>
      <c r="E4403" s="1">
        <v>4402</v>
      </c>
      <c r="F4403" s="1">
        <v>16</v>
      </c>
      <c r="G4403" s="1" t="s">
        <v>15749</v>
      </c>
      <c r="H4403" s="1" t="s">
        <v>7066</v>
      </c>
      <c r="I4403" s="1">
        <v>8</v>
      </c>
      <c r="L4403" s="1">
        <v>3</v>
      </c>
      <c r="M4403" s="1" t="s">
        <v>14756</v>
      </c>
      <c r="N4403" s="1" t="s">
        <v>14757</v>
      </c>
      <c r="T4403" s="1" t="s">
        <v>15307</v>
      </c>
      <c r="U4403" s="1" t="s">
        <v>143</v>
      </c>
      <c r="V4403" s="1" t="s">
        <v>7311</v>
      </c>
      <c r="Y4403" s="1" t="s">
        <v>2366</v>
      </c>
      <c r="Z4403" s="1" t="s">
        <v>13049</v>
      </c>
      <c r="AF4403" s="1" t="s">
        <v>287</v>
      </c>
      <c r="AG4403" s="1" t="s">
        <v>9825</v>
      </c>
      <c r="BB4403" s="1" t="s">
        <v>292</v>
      </c>
      <c r="BC4403" s="1" t="s">
        <v>10920</v>
      </c>
      <c r="BF4403" s="1" t="s">
        <v>13510</v>
      </c>
    </row>
    <row r="4404" spans="1:72" ht="13.5" customHeight="1">
      <c r="A4404" s="4" t="str">
        <f t="shared" si="135"/>
        <v>1702_각남면_0157</v>
      </c>
      <c r="B4404" s="1">
        <v>1702</v>
      </c>
      <c r="C4404" s="1" t="s">
        <v>12741</v>
      </c>
      <c r="D4404" s="1" t="s">
        <v>12742</v>
      </c>
      <c r="E4404" s="1">
        <v>4403</v>
      </c>
      <c r="F4404" s="1">
        <v>16</v>
      </c>
      <c r="G4404" s="1" t="s">
        <v>15749</v>
      </c>
      <c r="H4404" s="1" t="s">
        <v>7066</v>
      </c>
      <c r="I4404" s="1">
        <v>8</v>
      </c>
      <c r="L4404" s="1">
        <v>3</v>
      </c>
      <c r="M4404" s="1" t="s">
        <v>14756</v>
      </c>
      <c r="N4404" s="1" t="s">
        <v>14757</v>
      </c>
      <c r="T4404" s="1" t="s">
        <v>15307</v>
      </c>
      <c r="U4404" s="1" t="s">
        <v>130</v>
      </c>
      <c r="V4404" s="1" t="s">
        <v>7309</v>
      </c>
      <c r="Y4404" s="1" t="s">
        <v>15453</v>
      </c>
      <c r="Z4404" s="1" t="s">
        <v>8501</v>
      </c>
      <c r="AC4404" s="1">
        <v>29</v>
      </c>
      <c r="AD4404" s="1" t="s">
        <v>232</v>
      </c>
      <c r="AE4404" s="1" t="s">
        <v>9785</v>
      </c>
      <c r="AF4404" s="1" t="s">
        <v>146</v>
      </c>
      <c r="AG4404" s="1" t="s">
        <v>9822</v>
      </c>
      <c r="AH4404" s="1" t="s">
        <v>443</v>
      </c>
      <c r="AI4404" s="1" t="s">
        <v>9603</v>
      </c>
    </row>
    <row r="4405" spans="1:72" ht="13.5" customHeight="1">
      <c r="A4405" s="4" t="str">
        <f t="shared" si="135"/>
        <v>1702_각남면_0157</v>
      </c>
      <c r="B4405" s="1">
        <v>1702</v>
      </c>
      <c r="C4405" s="1" t="s">
        <v>12741</v>
      </c>
      <c r="D4405" s="1" t="s">
        <v>12742</v>
      </c>
      <c r="E4405" s="1">
        <v>4404</v>
      </c>
      <c r="F4405" s="1">
        <v>16</v>
      </c>
      <c r="G4405" s="1" t="s">
        <v>15749</v>
      </c>
      <c r="H4405" s="1" t="s">
        <v>7066</v>
      </c>
      <c r="I4405" s="1">
        <v>8</v>
      </c>
      <c r="L4405" s="1">
        <v>4</v>
      </c>
      <c r="M4405" s="1" t="s">
        <v>14700</v>
      </c>
      <c r="N4405" s="1" t="s">
        <v>14701</v>
      </c>
      <c r="T4405" s="1" t="s">
        <v>14194</v>
      </c>
      <c r="U4405" s="1" t="s">
        <v>2093</v>
      </c>
      <c r="V4405" s="1" t="s">
        <v>7443</v>
      </c>
      <c r="W4405" s="1" t="s">
        <v>656</v>
      </c>
      <c r="X4405" s="1" t="s">
        <v>7770</v>
      </c>
      <c r="Y4405" s="1" t="s">
        <v>5227</v>
      </c>
      <c r="Z4405" s="1" t="s">
        <v>9244</v>
      </c>
      <c r="AC4405" s="1">
        <v>44</v>
      </c>
      <c r="AD4405" s="1" t="s">
        <v>1106</v>
      </c>
      <c r="AE4405" s="1" t="s">
        <v>9816</v>
      </c>
      <c r="AJ4405" s="1" t="s">
        <v>17</v>
      </c>
      <c r="AK4405" s="1" t="s">
        <v>9936</v>
      </c>
      <c r="AL4405" s="1" t="s">
        <v>97</v>
      </c>
      <c r="AM4405" s="1" t="s">
        <v>9880</v>
      </c>
      <c r="AT4405" s="1" t="s">
        <v>862</v>
      </c>
      <c r="AU4405" s="1" t="s">
        <v>7578</v>
      </c>
      <c r="AV4405" s="1" t="s">
        <v>3435</v>
      </c>
      <c r="AW4405" s="1" t="s">
        <v>10559</v>
      </c>
      <c r="BG4405" s="1" t="s">
        <v>194</v>
      </c>
      <c r="BH4405" s="1" t="s">
        <v>7558</v>
      </c>
      <c r="BI4405" s="1" t="s">
        <v>4790</v>
      </c>
      <c r="BJ4405" s="1" t="s">
        <v>11381</v>
      </c>
      <c r="BK4405" s="1" t="s">
        <v>6231</v>
      </c>
      <c r="BL4405" s="1" t="s">
        <v>11577</v>
      </c>
      <c r="BM4405" s="1" t="s">
        <v>6352</v>
      </c>
      <c r="BN4405" s="1" t="s">
        <v>8987</v>
      </c>
      <c r="BO4405" s="1" t="s">
        <v>194</v>
      </c>
      <c r="BP4405" s="1" t="s">
        <v>7558</v>
      </c>
      <c r="BQ4405" s="1" t="s">
        <v>5352</v>
      </c>
      <c r="BR4405" s="1" t="s">
        <v>13275</v>
      </c>
      <c r="BS4405" s="1" t="s">
        <v>79</v>
      </c>
      <c r="BT4405" s="1" t="s">
        <v>14129</v>
      </c>
    </row>
    <row r="4406" spans="1:72" ht="13.5" customHeight="1">
      <c r="A4406" s="4" t="str">
        <f t="shared" si="135"/>
        <v>1702_각남면_0157</v>
      </c>
      <c r="B4406" s="1">
        <v>1702</v>
      </c>
      <c r="C4406" s="1" t="s">
        <v>12741</v>
      </c>
      <c r="D4406" s="1" t="s">
        <v>12742</v>
      </c>
      <c r="E4406" s="1">
        <v>4405</v>
      </c>
      <c r="F4406" s="1">
        <v>16</v>
      </c>
      <c r="G4406" s="1" t="s">
        <v>15749</v>
      </c>
      <c r="H4406" s="1" t="s">
        <v>7066</v>
      </c>
      <c r="I4406" s="1">
        <v>8</v>
      </c>
      <c r="L4406" s="1">
        <v>4</v>
      </c>
      <c r="M4406" s="1" t="s">
        <v>14700</v>
      </c>
      <c r="N4406" s="1" t="s">
        <v>14701</v>
      </c>
      <c r="S4406" s="1" t="s">
        <v>49</v>
      </c>
      <c r="T4406" s="1" t="s">
        <v>2878</v>
      </c>
      <c r="W4406" s="1" t="s">
        <v>1500</v>
      </c>
      <c r="X4406" s="1" t="s">
        <v>7780</v>
      </c>
      <c r="Y4406" s="1" t="s">
        <v>88</v>
      </c>
      <c r="Z4406" s="1" t="s">
        <v>7814</v>
      </c>
      <c r="AC4406" s="1">
        <v>40</v>
      </c>
      <c r="AD4406" s="1" t="s">
        <v>132</v>
      </c>
      <c r="AE4406" s="1" t="s">
        <v>9772</v>
      </c>
      <c r="AJ4406" s="1" t="s">
        <v>17</v>
      </c>
      <c r="AK4406" s="1" t="s">
        <v>9936</v>
      </c>
      <c r="AL4406" s="1" t="s">
        <v>2443</v>
      </c>
      <c r="AM4406" s="1" t="s">
        <v>10015</v>
      </c>
      <c r="AT4406" s="1" t="s">
        <v>194</v>
      </c>
      <c r="AU4406" s="1" t="s">
        <v>7558</v>
      </c>
      <c r="AV4406" s="1" t="s">
        <v>15349</v>
      </c>
      <c r="AW4406" s="1" t="s">
        <v>10338</v>
      </c>
      <c r="BG4406" s="1" t="s">
        <v>194</v>
      </c>
      <c r="BH4406" s="1" t="s">
        <v>7558</v>
      </c>
      <c r="BI4406" s="1" t="s">
        <v>1181</v>
      </c>
      <c r="BJ4406" s="1" t="s">
        <v>8675</v>
      </c>
      <c r="BK4406" s="1" t="s">
        <v>685</v>
      </c>
      <c r="BL4406" s="1" t="s">
        <v>13520</v>
      </c>
      <c r="BM4406" s="1" t="s">
        <v>15465</v>
      </c>
      <c r="BN4406" s="1" t="s">
        <v>10453</v>
      </c>
      <c r="BO4406" s="1" t="s">
        <v>109</v>
      </c>
      <c r="BP4406" s="1" t="s">
        <v>10204</v>
      </c>
      <c r="BQ4406" s="1" t="s">
        <v>2011</v>
      </c>
      <c r="BR4406" s="1" t="s">
        <v>13705</v>
      </c>
      <c r="BS4406" s="1" t="s">
        <v>79</v>
      </c>
      <c r="BT4406" s="1" t="s">
        <v>14129</v>
      </c>
    </row>
    <row r="4407" spans="1:72" ht="13.5" customHeight="1">
      <c r="A4407" s="4" t="str">
        <f t="shared" si="135"/>
        <v>1702_각남면_0157</v>
      </c>
      <c r="B4407" s="1">
        <v>1702</v>
      </c>
      <c r="C4407" s="1" t="s">
        <v>12741</v>
      </c>
      <c r="D4407" s="1" t="s">
        <v>12742</v>
      </c>
      <c r="E4407" s="1">
        <v>4406</v>
      </c>
      <c r="F4407" s="1">
        <v>16</v>
      </c>
      <c r="G4407" s="1" t="s">
        <v>15749</v>
      </c>
      <c r="H4407" s="1" t="s">
        <v>7066</v>
      </c>
      <c r="I4407" s="1">
        <v>8</v>
      </c>
      <c r="L4407" s="1">
        <v>4</v>
      </c>
      <c r="M4407" s="1" t="s">
        <v>14700</v>
      </c>
      <c r="N4407" s="1" t="s">
        <v>14701</v>
      </c>
      <c r="S4407" s="1" t="s">
        <v>280</v>
      </c>
      <c r="T4407" s="1" t="s">
        <v>7228</v>
      </c>
      <c r="W4407" s="1" t="s">
        <v>76</v>
      </c>
      <c r="X4407" s="1" t="s">
        <v>12974</v>
      </c>
      <c r="Y4407" s="1" t="s">
        <v>88</v>
      </c>
      <c r="Z4407" s="1" t="s">
        <v>7814</v>
      </c>
      <c r="AC4407" s="1">
        <v>79</v>
      </c>
      <c r="AD4407" s="1" t="s">
        <v>493</v>
      </c>
      <c r="AE4407" s="1" t="s">
        <v>9804</v>
      </c>
    </row>
    <row r="4408" spans="1:72" ht="13.5" customHeight="1">
      <c r="A4408" s="4" t="str">
        <f t="shared" si="135"/>
        <v>1702_각남면_0157</v>
      </c>
      <c r="B4408" s="1">
        <v>1702</v>
      </c>
      <c r="C4408" s="1" t="s">
        <v>12741</v>
      </c>
      <c r="D4408" s="1" t="s">
        <v>12742</v>
      </c>
      <c r="E4408" s="1">
        <v>4407</v>
      </c>
      <c r="F4408" s="1">
        <v>16</v>
      </c>
      <c r="G4408" s="1" t="s">
        <v>15749</v>
      </c>
      <c r="H4408" s="1" t="s">
        <v>7066</v>
      </c>
      <c r="I4408" s="1">
        <v>8</v>
      </c>
      <c r="L4408" s="1">
        <v>4</v>
      </c>
      <c r="M4408" s="1" t="s">
        <v>14700</v>
      </c>
      <c r="N4408" s="1" t="s">
        <v>14701</v>
      </c>
      <c r="T4408" s="1" t="s">
        <v>15306</v>
      </c>
      <c r="U4408" s="1" t="s">
        <v>320</v>
      </c>
      <c r="V4408" s="1" t="s">
        <v>7378</v>
      </c>
      <c r="Y4408" s="1" t="s">
        <v>6586</v>
      </c>
      <c r="Z4408" s="1" t="s">
        <v>8913</v>
      </c>
      <c r="AC4408" s="1">
        <v>18</v>
      </c>
      <c r="AD4408" s="1" t="s">
        <v>157</v>
      </c>
      <c r="AE4408" s="1" t="s">
        <v>9776</v>
      </c>
      <c r="AT4408" s="1" t="s">
        <v>259</v>
      </c>
      <c r="AU4408" s="1" t="s">
        <v>13350</v>
      </c>
      <c r="AV4408" s="1" t="s">
        <v>3431</v>
      </c>
      <c r="AW4408" s="1" t="s">
        <v>10558</v>
      </c>
      <c r="BB4408" s="1" t="s">
        <v>50</v>
      </c>
      <c r="BC4408" s="1" t="s">
        <v>7304</v>
      </c>
      <c r="BD4408" s="1" t="s">
        <v>15998</v>
      </c>
      <c r="BE4408" s="1" t="s">
        <v>13040</v>
      </c>
    </row>
    <row r="4409" spans="1:72" ht="13.5" customHeight="1">
      <c r="A4409" s="4" t="str">
        <f t="shared" si="135"/>
        <v>1702_각남면_0157</v>
      </c>
      <c r="B4409" s="1">
        <v>1702</v>
      </c>
      <c r="C4409" s="1" t="s">
        <v>12741</v>
      </c>
      <c r="D4409" s="1" t="s">
        <v>12742</v>
      </c>
      <c r="E4409" s="1">
        <v>4408</v>
      </c>
      <c r="F4409" s="1">
        <v>16</v>
      </c>
      <c r="G4409" s="1" t="s">
        <v>15749</v>
      </c>
      <c r="H4409" s="1" t="s">
        <v>7066</v>
      </c>
      <c r="I4409" s="1">
        <v>8</v>
      </c>
      <c r="L4409" s="1">
        <v>4</v>
      </c>
      <c r="M4409" s="1" t="s">
        <v>14700</v>
      </c>
      <c r="N4409" s="1" t="s">
        <v>14701</v>
      </c>
      <c r="S4409" s="1" t="s">
        <v>64</v>
      </c>
      <c r="T4409" s="1" t="s">
        <v>7221</v>
      </c>
      <c r="Y4409" s="1" t="s">
        <v>88</v>
      </c>
      <c r="Z4409" s="1" t="s">
        <v>7814</v>
      </c>
      <c r="AC4409" s="1">
        <v>4</v>
      </c>
      <c r="AD4409" s="1" t="s">
        <v>103</v>
      </c>
      <c r="AE4409" s="1" t="s">
        <v>9769</v>
      </c>
    </row>
    <row r="4410" spans="1:72" ht="13.5" customHeight="1">
      <c r="A4410" s="4" t="str">
        <f t="shared" si="135"/>
        <v>1702_각남면_0157</v>
      </c>
      <c r="B4410" s="1">
        <v>1702</v>
      </c>
      <c r="C4410" s="1" t="s">
        <v>12741</v>
      </c>
      <c r="D4410" s="1" t="s">
        <v>12742</v>
      </c>
      <c r="E4410" s="1">
        <v>4409</v>
      </c>
      <c r="F4410" s="1">
        <v>16</v>
      </c>
      <c r="G4410" s="1" t="s">
        <v>15749</v>
      </c>
      <c r="H4410" s="1" t="s">
        <v>7066</v>
      </c>
      <c r="I4410" s="1">
        <v>8</v>
      </c>
      <c r="L4410" s="1">
        <v>4</v>
      </c>
      <c r="M4410" s="1" t="s">
        <v>14700</v>
      </c>
      <c r="N4410" s="1" t="s">
        <v>14701</v>
      </c>
      <c r="S4410" s="1" t="s">
        <v>64</v>
      </c>
      <c r="T4410" s="1" t="s">
        <v>7221</v>
      </c>
      <c r="Y4410" s="1" t="s">
        <v>88</v>
      </c>
      <c r="Z4410" s="1" t="s">
        <v>7814</v>
      </c>
      <c r="AC4410" s="1">
        <v>1</v>
      </c>
      <c r="AD4410" s="1" t="s">
        <v>284</v>
      </c>
      <c r="AE4410" s="1" t="s">
        <v>9789</v>
      </c>
      <c r="AF4410" s="1" t="s">
        <v>100</v>
      </c>
      <c r="AG4410" s="1" t="s">
        <v>9819</v>
      </c>
    </row>
    <row r="4411" spans="1:72" ht="13.5" customHeight="1">
      <c r="A4411" s="4" t="str">
        <f t="shared" si="135"/>
        <v>1702_각남면_0157</v>
      </c>
      <c r="B4411" s="1">
        <v>1702</v>
      </c>
      <c r="C4411" s="1" t="s">
        <v>12741</v>
      </c>
      <c r="D4411" s="1" t="s">
        <v>12742</v>
      </c>
      <c r="E4411" s="1">
        <v>4410</v>
      </c>
      <c r="F4411" s="1">
        <v>16</v>
      </c>
      <c r="G4411" s="1" t="s">
        <v>15749</v>
      </c>
      <c r="H4411" s="1" t="s">
        <v>7066</v>
      </c>
      <c r="I4411" s="1">
        <v>8</v>
      </c>
      <c r="L4411" s="1">
        <v>5</v>
      </c>
      <c r="M4411" s="1" t="s">
        <v>15245</v>
      </c>
      <c r="N4411" s="1" t="s">
        <v>15246</v>
      </c>
      <c r="T4411" s="1" t="s">
        <v>14194</v>
      </c>
      <c r="U4411" s="1" t="s">
        <v>6587</v>
      </c>
      <c r="V4411" s="1" t="s">
        <v>7714</v>
      </c>
      <c r="W4411" s="1" t="s">
        <v>76</v>
      </c>
      <c r="X4411" s="1" t="s">
        <v>12974</v>
      </c>
      <c r="Y4411" s="1" t="s">
        <v>4368</v>
      </c>
      <c r="Z4411" s="1" t="s">
        <v>9634</v>
      </c>
      <c r="AC4411" s="1">
        <v>37</v>
      </c>
      <c r="AD4411" s="1" t="s">
        <v>116</v>
      </c>
      <c r="AE4411" s="1" t="s">
        <v>9770</v>
      </c>
      <c r="AJ4411" s="1" t="s">
        <v>17</v>
      </c>
      <c r="AK4411" s="1" t="s">
        <v>9936</v>
      </c>
      <c r="AL4411" s="1" t="s">
        <v>53</v>
      </c>
      <c r="AM4411" s="1" t="s">
        <v>9879</v>
      </c>
      <c r="AT4411" s="1" t="s">
        <v>553</v>
      </c>
      <c r="AU4411" s="1" t="s">
        <v>7549</v>
      </c>
      <c r="AV4411" s="1" t="s">
        <v>6588</v>
      </c>
      <c r="AW4411" s="1" t="s">
        <v>10869</v>
      </c>
      <c r="BG4411" s="1" t="s">
        <v>233</v>
      </c>
      <c r="BH4411" s="1" t="s">
        <v>7467</v>
      </c>
      <c r="BI4411" s="1" t="s">
        <v>5580</v>
      </c>
      <c r="BJ4411" s="1" t="s">
        <v>10598</v>
      </c>
      <c r="BK4411" s="1" t="s">
        <v>46</v>
      </c>
      <c r="BL4411" s="1" t="s">
        <v>7417</v>
      </c>
      <c r="BM4411" s="1" t="s">
        <v>6589</v>
      </c>
      <c r="BN4411" s="1" t="s">
        <v>11954</v>
      </c>
      <c r="BO4411" s="1" t="s">
        <v>46</v>
      </c>
      <c r="BP4411" s="1" t="s">
        <v>7417</v>
      </c>
      <c r="BQ4411" s="1" t="s">
        <v>5064</v>
      </c>
      <c r="BR4411" s="1" t="s">
        <v>14069</v>
      </c>
      <c r="BS4411" s="1" t="s">
        <v>149</v>
      </c>
      <c r="BT4411" s="1" t="s">
        <v>9962</v>
      </c>
    </row>
    <row r="4412" spans="1:72" ht="13.5" customHeight="1">
      <c r="A4412" s="4" t="str">
        <f t="shared" si="135"/>
        <v>1702_각남면_0157</v>
      </c>
      <c r="B4412" s="1">
        <v>1702</v>
      </c>
      <c r="C4412" s="1" t="s">
        <v>12741</v>
      </c>
      <c r="D4412" s="1" t="s">
        <v>12742</v>
      </c>
      <c r="E4412" s="1">
        <v>4411</v>
      </c>
      <c r="F4412" s="1">
        <v>16</v>
      </c>
      <c r="G4412" s="1" t="s">
        <v>15749</v>
      </c>
      <c r="H4412" s="1" t="s">
        <v>7066</v>
      </c>
      <c r="I4412" s="1">
        <v>8</v>
      </c>
      <c r="L4412" s="1">
        <v>5</v>
      </c>
      <c r="M4412" s="1" t="s">
        <v>15245</v>
      </c>
      <c r="N4412" s="1" t="s">
        <v>15246</v>
      </c>
      <c r="S4412" s="1" t="s">
        <v>49</v>
      </c>
      <c r="T4412" s="1" t="s">
        <v>2878</v>
      </c>
      <c r="W4412" s="1" t="s">
        <v>656</v>
      </c>
      <c r="X4412" s="1" t="s">
        <v>7770</v>
      </c>
      <c r="Y4412" s="1" t="s">
        <v>88</v>
      </c>
      <c r="Z4412" s="1" t="s">
        <v>7814</v>
      </c>
      <c r="AC4412" s="1">
        <v>35</v>
      </c>
      <c r="AD4412" s="1" t="s">
        <v>289</v>
      </c>
      <c r="AE4412" s="1" t="s">
        <v>9790</v>
      </c>
      <c r="AJ4412" s="1" t="s">
        <v>17</v>
      </c>
      <c r="AK4412" s="1" t="s">
        <v>9936</v>
      </c>
      <c r="AL4412" s="1" t="s">
        <v>97</v>
      </c>
      <c r="AM4412" s="1" t="s">
        <v>9880</v>
      </c>
      <c r="AT4412" s="1" t="s">
        <v>363</v>
      </c>
      <c r="AU4412" s="1" t="s">
        <v>7491</v>
      </c>
      <c r="AV4412" s="1" t="s">
        <v>2748</v>
      </c>
      <c r="AW4412" s="1" t="s">
        <v>10496</v>
      </c>
      <c r="BG4412" s="1" t="s">
        <v>862</v>
      </c>
      <c r="BH4412" s="1" t="s">
        <v>7578</v>
      </c>
      <c r="BI4412" s="1" t="s">
        <v>2354</v>
      </c>
      <c r="BJ4412" s="1" t="s">
        <v>10564</v>
      </c>
      <c r="BK4412" s="1" t="s">
        <v>6590</v>
      </c>
      <c r="BL4412" s="1" t="s">
        <v>11586</v>
      </c>
      <c r="BM4412" s="1" t="s">
        <v>6352</v>
      </c>
      <c r="BN4412" s="1" t="s">
        <v>8987</v>
      </c>
      <c r="BO4412" s="1" t="s">
        <v>46</v>
      </c>
      <c r="BP4412" s="1" t="s">
        <v>7417</v>
      </c>
      <c r="BQ4412" s="1" t="s">
        <v>3146</v>
      </c>
      <c r="BR4412" s="1" t="s">
        <v>12288</v>
      </c>
      <c r="BS4412" s="1" t="s">
        <v>399</v>
      </c>
      <c r="BT4412" s="1" t="s">
        <v>9937</v>
      </c>
    </row>
    <row r="4413" spans="1:72" ht="13.5" customHeight="1">
      <c r="A4413" s="4" t="str">
        <f t="shared" si="135"/>
        <v>1702_각남면_0157</v>
      </c>
      <c r="B4413" s="1">
        <v>1702</v>
      </c>
      <c r="C4413" s="1" t="s">
        <v>12741</v>
      </c>
      <c r="D4413" s="1" t="s">
        <v>12742</v>
      </c>
      <c r="E4413" s="1">
        <v>4412</v>
      </c>
      <c r="F4413" s="1">
        <v>16</v>
      </c>
      <c r="G4413" s="1" t="s">
        <v>15749</v>
      </c>
      <c r="H4413" s="1" t="s">
        <v>7066</v>
      </c>
      <c r="I4413" s="1">
        <v>8</v>
      </c>
      <c r="L4413" s="1">
        <v>5</v>
      </c>
      <c r="M4413" s="1" t="s">
        <v>15245</v>
      </c>
      <c r="N4413" s="1" t="s">
        <v>15246</v>
      </c>
      <c r="S4413" s="1" t="s">
        <v>64</v>
      </c>
      <c r="T4413" s="1" t="s">
        <v>7221</v>
      </c>
      <c r="Y4413" s="1" t="s">
        <v>88</v>
      </c>
      <c r="Z4413" s="1" t="s">
        <v>7814</v>
      </c>
      <c r="AC4413" s="1">
        <v>5</v>
      </c>
      <c r="AD4413" s="1" t="s">
        <v>319</v>
      </c>
      <c r="AE4413" s="1" t="s">
        <v>7865</v>
      </c>
    </row>
    <row r="4414" spans="1:72" ht="13.5" customHeight="1">
      <c r="A4414" s="4" t="str">
        <f t="shared" si="135"/>
        <v>1702_각남면_0157</v>
      </c>
      <c r="B4414" s="1">
        <v>1702</v>
      </c>
      <c r="C4414" s="1" t="s">
        <v>12741</v>
      </c>
      <c r="D4414" s="1" t="s">
        <v>12742</v>
      </c>
      <c r="E4414" s="1">
        <v>4413</v>
      </c>
      <c r="F4414" s="1">
        <v>16</v>
      </c>
      <c r="G4414" s="1" t="s">
        <v>15749</v>
      </c>
      <c r="H4414" s="1" t="s">
        <v>7066</v>
      </c>
      <c r="I4414" s="1">
        <v>8</v>
      </c>
      <c r="L4414" s="1">
        <v>5</v>
      </c>
      <c r="M4414" s="1" t="s">
        <v>15245</v>
      </c>
      <c r="N4414" s="1" t="s">
        <v>15246</v>
      </c>
      <c r="S4414" s="1" t="s">
        <v>64</v>
      </c>
      <c r="T4414" s="1" t="s">
        <v>7221</v>
      </c>
      <c r="Y4414" s="1" t="s">
        <v>6591</v>
      </c>
      <c r="Z4414" s="1" t="s">
        <v>9635</v>
      </c>
      <c r="AC4414" s="1">
        <v>2</v>
      </c>
      <c r="AD4414" s="1" t="s">
        <v>99</v>
      </c>
      <c r="AE4414" s="1" t="s">
        <v>9768</v>
      </c>
      <c r="AF4414" s="1" t="s">
        <v>100</v>
      </c>
      <c r="AG4414" s="1" t="s">
        <v>9819</v>
      </c>
    </row>
    <row r="4415" spans="1:72" ht="13.5" customHeight="1">
      <c r="A4415" s="4" t="str">
        <f t="shared" si="135"/>
        <v>1702_각남면_0157</v>
      </c>
      <c r="B4415" s="1">
        <v>1702</v>
      </c>
      <c r="C4415" s="1" t="s">
        <v>12741</v>
      </c>
      <c r="D4415" s="1" t="s">
        <v>12742</v>
      </c>
      <c r="E4415" s="1">
        <v>4414</v>
      </c>
      <c r="F4415" s="1">
        <v>16</v>
      </c>
      <c r="G4415" s="1" t="s">
        <v>15749</v>
      </c>
      <c r="H4415" s="1" t="s">
        <v>7066</v>
      </c>
      <c r="I4415" s="1">
        <v>8</v>
      </c>
      <c r="L4415" s="1">
        <v>5</v>
      </c>
      <c r="M4415" s="1" t="s">
        <v>15245</v>
      </c>
      <c r="N4415" s="1" t="s">
        <v>15246</v>
      </c>
      <c r="T4415" s="1" t="s">
        <v>15307</v>
      </c>
      <c r="U4415" s="1" t="s">
        <v>143</v>
      </c>
      <c r="V4415" s="1" t="s">
        <v>7311</v>
      </c>
      <c r="Y4415" s="1" t="s">
        <v>966</v>
      </c>
      <c r="Z4415" s="1" t="s">
        <v>8015</v>
      </c>
      <c r="AC4415" s="1">
        <v>81</v>
      </c>
      <c r="AD4415" s="1" t="s">
        <v>246</v>
      </c>
      <c r="AE4415" s="1" t="s">
        <v>9786</v>
      </c>
      <c r="AG4415" s="1" t="s">
        <v>15674</v>
      </c>
    </row>
    <row r="4416" spans="1:72" ht="13.5" customHeight="1">
      <c r="A4416" s="4" t="str">
        <f t="shared" si="135"/>
        <v>1702_각남면_0157</v>
      </c>
      <c r="B4416" s="1">
        <v>1702</v>
      </c>
      <c r="C4416" s="1" t="s">
        <v>12741</v>
      </c>
      <c r="D4416" s="1" t="s">
        <v>12742</v>
      </c>
      <c r="E4416" s="1">
        <v>4415</v>
      </c>
      <c r="F4416" s="1">
        <v>16</v>
      </c>
      <c r="G4416" s="1" t="s">
        <v>15749</v>
      </c>
      <c r="H4416" s="1" t="s">
        <v>7066</v>
      </c>
      <c r="I4416" s="1">
        <v>8</v>
      </c>
      <c r="L4416" s="1">
        <v>5</v>
      </c>
      <c r="M4416" s="1" t="s">
        <v>15245</v>
      </c>
      <c r="N4416" s="1" t="s">
        <v>15246</v>
      </c>
      <c r="T4416" s="1" t="s">
        <v>15307</v>
      </c>
      <c r="U4416" s="1" t="s">
        <v>143</v>
      </c>
      <c r="V4416" s="1" t="s">
        <v>7311</v>
      </c>
      <c r="Y4416" s="1" t="s">
        <v>453</v>
      </c>
      <c r="Z4416" s="1" t="s">
        <v>7886</v>
      </c>
      <c r="AC4416" s="1">
        <v>77</v>
      </c>
      <c r="AD4416" s="1" t="s">
        <v>157</v>
      </c>
      <c r="AE4416" s="1" t="s">
        <v>9776</v>
      </c>
      <c r="AG4416" s="1" t="s">
        <v>15674</v>
      </c>
    </row>
    <row r="4417" spans="1:58" ht="13.5" customHeight="1">
      <c r="A4417" s="4" t="str">
        <f t="shared" si="135"/>
        <v>1702_각남면_0157</v>
      </c>
      <c r="B4417" s="1">
        <v>1702</v>
      </c>
      <c r="C4417" s="1" t="s">
        <v>12741</v>
      </c>
      <c r="D4417" s="1" t="s">
        <v>12742</v>
      </c>
      <c r="E4417" s="1">
        <v>4416</v>
      </c>
      <c r="F4417" s="1">
        <v>16</v>
      </c>
      <c r="G4417" s="1" t="s">
        <v>15749</v>
      </c>
      <c r="H4417" s="1" t="s">
        <v>7066</v>
      </c>
      <c r="I4417" s="1">
        <v>8</v>
      </c>
      <c r="L4417" s="1">
        <v>5</v>
      </c>
      <c r="M4417" s="1" t="s">
        <v>15245</v>
      </c>
      <c r="N4417" s="1" t="s">
        <v>15246</v>
      </c>
      <c r="T4417" s="1" t="s">
        <v>15307</v>
      </c>
      <c r="U4417" s="1" t="s">
        <v>143</v>
      </c>
      <c r="V4417" s="1" t="s">
        <v>7311</v>
      </c>
      <c r="Y4417" s="1" t="s">
        <v>6592</v>
      </c>
      <c r="Z4417" s="1" t="s">
        <v>9636</v>
      </c>
      <c r="AC4417" s="1">
        <v>74</v>
      </c>
      <c r="AD4417" s="1" t="s">
        <v>159</v>
      </c>
      <c r="AE4417" s="1" t="s">
        <v>9777</v>
      </c>
      <c r="AF4417" s="1" t="s">
        <v>6593</v>
      </c>
      <c r="AG4417" s="1" t="s">
        <v>9871</v>
      </c>
    </row>
    <row r="4418" spans="1:58" ht="13.5" customHeight="1">
      <c r="A4418" s="4" t="str">
        <f t="shared" si="135"/>
        <v>1702_각남면_0157</v>
      </c>
      <c r="B4418" s="1">
        <v>1702</v>
      </c>
      <c r="C4418" s="1" t="s">
        <v>12741</v>
      </c>
      <c r="D4418" s="1" t="s">
        <v>12742</v>
      </c>
      <c r="E4418" s="1">
        <v>4417</v>
      </c>
      <c r="F4418" s="1">
        <v>16</v>
      </c>
      <c r="G4418" s="1" t="s">
        <v>15749</v>
      </c>
      <c r="H4418" s="1" t="s">
        <v>7066</v>
      </c>
      <c r="I4418" s="1">
        <v>8</v>
      </c>
      <c r="L4418" s="1">
        <v>5</v>
      </c>
      <c r="M4418" s="1" t="s">
        <v>15245</v>
      </c>
      <c r="N4418" s="1" t="s">
        <v>15246</v>
      </c>
      <c r="T4418" s="1" t="s">
        <v>15307</v>
      </c>
      <c r="U4418" s="1" t="s">
        <v>143</v>
      </c>
      <c r="V4418" s="1" t="s">
        <v>7311</v>
      </c>
      <c r="Y4418" s="1" t="s">
        <v>3818</v>
      </c>
      <c r="Z4418" s="1" t="s">
        <v>8474</v>
      </c>
      <c r="AF4418" s="1" t="s">
        <v>146</v>
      </c>
      <c r="AG4418" s="1" t="s">
        <v>9822</v>
      </c>
      <c r="AH4418" s="1" t="s">
        <v>120</v>
      </c>
      <c r="AI4418" s="1" t="s">
        <v>9894</v>
      </c>
    </row>
    <row r="4419" spans="1:58" ht="13.5" customHeight="1">
      <c r="A4419" s="4" t="str">
        <f t="shared" si="135"/>
        <v>1702_각남면_0157</v>
      </c>
      <c r="B4419" s="1">
        <v>1702</v>
      </c>
      <c r="C4419" s="1" t="s">
        <v>12741</v>
      </c>
      <c r="D4419" s="1" t="s">
        <v>12742</v>
      </c>
      <c r="E4419" s="1">
        <v>4418</v>
      </c>
      <c r="F4419" s="1">
        <v>16</v>
      </c>
      <c r="G4419" s="1" t="s">
        <v>15749</v>
      </c>
      <c r="H4419" s="1" t="s">
        <v>7066</v>
      </c>
      <c r="I4419" s="1">
        <v>8</v>
      </c>
      <c r="L4419" s="1">
        <v>5</v>
      </c>
      <c r="M4419" s="1" t="s">
        <v>15245</v>
      </c>
      <c r="N4419" s="1" t="s">
        <v>15246</v>
      </c>
      <c r="T4419" s="1" t="s">
        <v>15307</v>
      </c>
      <c r="U4419" s="1" t="s">
        <v>143</v>
      </c>
      <c r="V4419" s="1" t="s">
        <v>7311</v>
      </c>
      <c r="Y4419" s="1" t="s">
        <v>2377</v>
      </c>
      <c r="Z4419" s="1" t="s">
        <v>9637</v>
      </c>
      <c r="AC4419" s="1">
        <v>11</v>
      </c>
      <c r="AD4419" s="1" t="s">
        <v>495</v>
      </c>
      <c r="AE4419" s="1" t="s">
        <v>9805</v>
      </c>
      <c r="AG4419" s="1" t="s">
        <v>15651</v>
      </c>
    </row>
    <row r="4420" spans="1:58" ht="13.5" customHeight="1">
      <c r="A4420" s="4" t="str">
        <f t="shared" si="135"/>
        <v>1702_각남면_0157</v>
      </c>
      <c r="B4420" s="1">
        <v>1702</v>
      </c>
      <c r="C4420" s="1" t="s">
        <v>12741</v>
      </c>
      <c r="D4420" s="1" t="s">
        <v>12742</v>
      </c>
      <c r="E4420" s="1">
        <v>4419</v>
      </c>
      <c r="F4420" s="1">
        <v>16</v>
      </c>
      <c r="G4420" s="1" t="s">
        <v>15749</v>
      </c>
      <c r="H4420" s="1" t="s">
        <v>7066</v>
      </c>
      <c r="I4420" s="1">
        <v>8</v>
      </c>
      <c r="L4420" s="1">
        <v>5</v>
      </c>
      <c r="M4420" s="1" t="s">
        <v>15245</v>
      </c>
      <c r="N4420" s="1" t="s">
        <v>15246</v>
      </c>
      <c r="T4420" s="1" t="s">
        <v>15307</v>
      </c>
      <c r="U4420" s="1" t="s">
        <v>143</v>
      </c>
      <c r="V4420" s="1" t="s">
        <v>7311</v>
      </c>
      <c r="Y4420" s="1" t="s">
        <v>1054</v>
      </c>
      <c r="Z4420" s="1" t="s">
        <v>9638</v>
      </c>
      <c r="AC4420" s="1">
        <v>75</v>
      </c>
      <c r="AD4420" s="1" t="s">
        <v>70</v>
      </c>
      <c r="AE4420" s="1" t="s">
        <v>9764</v>
      </c>
      <c r="AG4420" s="1" t="s">
        <v>15651</v>
      </c>
    </row>
    <row r="4421" spans="1:58" ht="13.5" customHeight="1">
      <c r="A4421" s="4" t="str">
        <f t="shared" si="135"/>
        <v>1702_각남면_0157</v>
      </c>
      <c r="B4421" s="1">
        <v>1702</v>
      </c>
      <c r="C4421" s="1" t="s">
        <v>12741</v>
      </c>
      <c r="D4421" s="1" t="s">
        <v>12742</v>
      </c>
      <c r="E4421" s="1">
        <v>4420</v>
      </c>
      <c r="F4421" s="1">
        <v>16</v>
      </c>
      <c r="G4421" s="1" t="s">
        <v>15749</v>
      </c>
      <c r="H4421" s="1" t="s">
        <v>7066</v>
      </c>
      <c r="I4421" s="1">
        <v>8</v>
      </c>
      <c r="L4421" s="1">
        <v>5</v>
      </c>
      <c r="M4421" s="1" t="s">
        <v>15245</v>
      </c>
      <c r="N4421" s="1" t="s">
        <v>15246</v>
      </c>
      <c r="T4421" s="1" t="s">
        <v>15307</v>
      </c>
      <c r="U4421" s="1" t="s">
        <v>143</v>
      </c>
      <c r="V4421" s="1" t="s">
        <v>7311</v>
      </c>
      <c r="Y4421" s="1" t="s">
        <v>626</v>
      </c>
      <c r="Z4421" s="1" t="s">
        <v>9639</v>
      </c>
      <c r="AC4421" s="1">
        <v>72</v>
      </c>
      <c r="AD4421" s="1" t="s">
        <v>736</v>
      </c>
      <c r="AE4421" s="1" t="s">
        <v>9813</v>
      </c>
      <c r="AF4421" s="1" t="s">
        <v>13166</v>
      </c>
      <c r="AG4421" s="1" t="s">
        <v>13161</v>
      </c>
    </row>
    <row r="4422" spans="1:58" ht="13.5" customHeight="1">
      <c r="A4422" s="4" t="str">
        <f t="shared" si="135"/>
        <v>1702_각남면_0157</v>
      </c>
      <c r="B4422" s="1">
        <v>1702</v>
      </c>
      <c r="C4422" s="1" t="s">
        <v>12741</v>
      </c>
      <c r="D4422" s="1" t="s">
        <v>12742</v>
      </c>
      <c r="E4422" s="1">
        <v>4421</v>
      </c>
      <c r="F4422" s="1">
        <v>16</v>
      </c>
      <c r="G4422" s="1" t="s">
        <v>15749</v>
      </c>
      <c r="H4422" s="1" t="s">
        <v>7066</v>
      </c>
      <c r="I4422" s="1">
        <v>8</v>
      </c>
      <c r="L4422" s="1">
        <v>5</v>
      </c>
      <c r="M4422" s="1" t="s">
        <v>15245</v>
      </c>
      <c r="N4422" s="1" t="s">
        <v>15246</v>
      </c>
      <c r="T4422" s="1" t="s">
        <v>15307</v>
      </c>
      <c r="U4422" s="1" t="s">
        <v>143</v>
      </c>
      <c r="V4422" s="1" t="s">
        <v>7311</v>
      </c>
      <c r="Y4422" s="1" t="s">
        <v>2020</v>
      </c>
      <c r="Z4422" s="1" t="s">
        <v>9640</v>
      </c>
      <c r="AC4422" s="1">
        <v>51</v>
      </c>
      <c r="AD4422" s="1" t="s">
        <v>162</v>
      </c>
      <c r="AE4422" s="1" t="s">
        <v>9778</v>
      </c>
      <c r="AG4422" s="1" t="s">
        <v>15651</v>
      </c>
    </row>
    <row r="4423" spans="1:58" ht="13.5" customHeight="1">
      <c r="A4423" s="4" t="str">
        <f t="shared" si="135"/>
        <v>1702_각남면_0157</v>
      </c>
      <c r="B4423" s="1">
        <v>1702</v>
      </c>
      <c r="C4423" s="1" t="s">
        <v>12741</v>
      </c>
      <c r="D4423" s="1" t="s">
        <v>12742</v>
      </c>
      <c r="E4423" s="1">
        <v>4422</v>
      </c>
      <c r="F4423" s="1">
        <v>16</v>
      </c>
      <c r="G4423" s="1" t="s">
        <v>15749</v>
      </c>
      <c r="H4423" s="1" t="s">
        <v>7066</v>
      </c>
      <c r="I4423" s="1">
        <v>8</v>
      </c>
      <c r="L4423" s="1">
        <v>5</v>
      </c>
      <c r="M4423" s="1" t="s">
        <v>15245</v>
      </c>
      <c r="N4423" s="1" t="s">
        <v>15246</v>
      </c>
      <c r="T4423" s="1" t="s">
        <v>15307</v>
      </c>
      <c r="U4423" s="1" t="s">
        <v>143</v>
      </c>
      <c r="V4423" s="1" t="s">
        <v>7311</v>
      </c>
      <c r="Y4423" s="1" t="s">
        <v>6594</v>
      </c>
      <c r="Z4423" s="1" t="s">
        <v>9641</v>
      </c>
      <c r="AC4423" s="1">
        <v>70</v>
      </c>
      <c r="AD4423" s="1" t="s">
        <v>72</v>
      </c>
      <c r="AE4423" s="1" t="s">
        <v>9765</v>
      </c>
      <c r="AG4423" s="1" t="s">
        <v>15651</v>
      </c>
    </row>
    <row r="4424" spans="1:58" ht="13.5" customHeight="1">
      <c r="A4424" s="4" t="str">
        <f t="shared" ref="A4424:A4435" si="136">HYPERLINK("http://kyu.snu.ac.kr/sdhj/index.jsp?type=hj/GK14658_00IH_0001_0157.jpg","1702_각남면_0157")</f>
        <v>1702_각남면_0157</v>
      </c>
      <c r="B4424" s="1">
        <v>1702</v>
      </c>
      <c r="C4424" s="1" t="s">
        <v>12741</v>
      </c>
      <c r="D4424" s="1" t="s">
        <v>12742</v>
      </c>
      <c r="E4424" s="1">
        <v>4423</v>
      </c>
      <c r="F4424" s="1">
        <v>16</v>
      </c>
      <c r="G4424" s="1" t="s">
        <v>15749</v>
      </c>
      <c r="H4424" s="1" t="s">
        <v>7066</v>
      </c>
      <c r="I4424" s="1">
        <v>8</v>
      </c>
      <c r="L4424" s="1">
        <v>5</v>
      </c>
      <c r="M4424" s="1" t="s">
        <v>15245</v>
      </c>
      <c r="N4424" s="1" t="s">
        <v>15246</v>
      </c>
      <c r="T4424" s="1" t="s">
        <v>15307</v>
      </c>
      <c r="U4424" s="1" t="s">
        <v>130</v>
      </c>
      <c r="V4424" s="1" t="s">
        <v>7309</v>
      </c>
      <c r="Y4424" s="1" t="s">
        <v>884</v>
      </c>
      <c r="Z4424" s="1" t="s">
        <v>8187</v>
      </c>
      <c r="AC4424" s="1">
        <v>64</v>
      </c>
      <c r="AD4424" s="1" t="s">
        <v>103</v>
      </c>
      <c r="AE4424" s="1" t="s">
        <v>9769</v>
      </c>
      <c r="AF4424" s="1" t="s">
        <v>13166</v>
      </c>
      <c r="AG4424" s="1" t="s">
        <v>13161</v>
      </c>
    </row>
    <row r="4425" spans="1:58" ht="13.5" customHeight="1">
      <c r="A4425" s="4" t="str">
        <f t="shared" si="136"/>
        <v>1702_각남면_0157</v>
      </c>
      <c r="B4425" s="1">
        <v>1702</v>
      </c>
      <c r="C4425" s="1" t="s">
        <v>12741</v>
      </c>
      <c r="D4425" s="1" t="s">
        <v>12742</v>
      </c>
      <c r="E4425" s="1">
        <v>4424</v>
      </c>
      <c r="F4425" s="1">
        <v>16</v>
      </c>
      <c r="G4425" s="1" t="s">
        <v>15749</v>
      </c>
      <c r="H4425" s="1" t="s">
        <v>7066</v>
      </c>
      <c r="I4425" s="1">
        <v>8</v>
      </c>
      <c r="L4425" s="1">
        <v>5</v>
      </c>
      <c r="M4425" s="1" t="s">
        <v>15245</v>
      </c>
      <c r="N4425" s="1" t="s">
        <v>15246</v>
      </c>
      <c r="T4425" s="1" t="s">
        <v>15307</v>
      </c>
      <c r="U4425" s="1" t="s">
        <v>130</v>
      </c>
      <c r="V4425" s="1" t="s">
        <v>7309</v>
      </c>
      <c r="Y4425" s="1" t="s">
        <v>6595</v>
      </c>
      <c r="Z4425" s="1" t="s">
        <v>9086</v>
      </c>
      <c r="AC4425" s="1">
        <v>41</v>
      </c>
      <c r="AD4425" s="1" t="s">
        <v>223</v>
      </c>
      <c r="AE4425" s="1" t="s">
        <v>9784</v>
      </c>
      <c r="AF4425" s="1" t="s">
        <v>146</v>
      </c>
      <c r="AG4425" s="1" t="s">
        <v>9822</v>
      </c>
      <c r="AH4425" s="1" t="s">
        <v>120</v>
      </c>
      <c r="AI4425" s="1" t="s">
        <v>9894</v>
      </c>
    </row>
    <row r="4426" spans="1:58" ht="13.5" customHeight="1">
      <c r="A4426" s="4" t="str">
        <f t="shared" si="136"/>
        <v>1702_각남면_0157</v>
      </c>
      <c r="B4426" s="1">
        <v>1702</v>
      </c>
      <c r="C4426" s="1" t="s">
        <v>12741</v>
      </c>
      <c r="D4426" s="1" t="s">
        <v>12742</v>
      </c>
      <c r="E4426" s="1">
        <v>4425</v>
      </c>
      <c r="F4426" s="1">
        <v>16</v>
      </c>
      <c r="G4426" s="1" t="s">
        <v>15749</v>
      </c>
      <c r="H4426" s="1" t="s">
        <v>7066</v>
      </c>
      <c r="I4426" s="1">
        <v>8</v>
      </c>
      <c r="L4426" s="1">
        <v>5</v>
      </c>
      <c r="M4426" s="1" t="s">
        <v>15245</v>
      </c>
      <c r="N4426" s="1" t="s">
        <v>15246</v>
      </c>
      <c r="T4426" s="1" t="s">
        <v>15307</v>
      </c>
      <c r="U4426" s="1" t="s">
        <v>143</v>
      </c>
      <c r="V4426" s="1" t="s">
        <v>7311</v>
      </c>
      <c r="Y4426" s="1" t="s">
        <v>1358</v>
      </c>
      <c r="Z4426" s="1" t="s">
        <v>7135</v>
      </c>
      <c r="AF4426" s="1" t="s">
        <v>287</v>
      </c>
      <c r="AG4426" s="1" t="s">
        <v>9825</v>
      </c>
    </row>
    <row r="4427" spans="1:58" ht="13.5" customHeight="1">
      <c r="A4427" s="4" t="str">
        <f t="shared" si="136"/>
        <v>1702_각남면_0157</v>
      </c>
      <c r="B4427" s="1">
        <v>1702</v>
      </c>
      <c r="C4427" s="1" t="s">
        <v>12741</v>
      </c>
      <c r="D4427" s="1" t="s">
        <v>12742</v>
      </c>
      <c r="E4427" s="1">
        <v>4426</v>
      </c>
      <c r="F4427" s="1">
        <v>16</v>
      </c>
      <c r="G4427" s="1" t="s">
        <v>15749</v>
      </c>
      <c r="H4427" s="1" t="s">
        <v>7066</v>
      </c>
      <c r="I4427" s="1">
        <v>8</v>
      </c>
      <c r="L4427" s="1">
        <v>5</v>
      </c>
      <c r="M4427" s="1" t="s">
        <v>15245</v>
      </c>
      <c r="N4427" s="1" t="s">
        <v>15246</v>
      </c>
      <c r="T4427" s="1" t="s">
        <v>15307</v>
      </c>
      <c r="U4427" s="1" t="s">
        <v>143</v>
      </c>
      <c r="V4427" s="1" t="s">
        <v>7311</v>
      </c>
      <c r="Y4427" s="1" t="s">
        <v>570</v>
      </c>
      <c r="Z4427" s="1" t="s">
        <v>13069</v>
      </c>
      <c r="AC4427" s="1">
        <v>68</v>
      </c>
      <c r="AD4427" s="1" t="s">
        <v>184</v>
      </c>
      <c r="AE4427" s="1" t="s">
        <v>9781</v>
      </c>
      <c r="AG4427" s="1" t="s">
        <v>15633</v>
      </c>
      <c r="AI4427" s="1" t="s">
        <v>9981</v>
      </c>
      <c r="AT4427" s="1" t="s">
        <v>143</v>
      </c>
      <c r="AU4427" s="1" t="s">
        <v>7311</v>
      </c>
      <c r="AV4427" s="1" t="s">
        <v>6596</v>
      </c>
      <c r="AW4427" s="1" t="s">
        <v>10870</v>
      </c>
      <c r="BF4427" s="1" t="s">
        <v>13509</v>
      </c>
    </row>
    <row r="4428" spans="1:58" ht="13.5" customHeight="1">
      <c r="A4428" s="4" t="str">
        <f t="shared" si="136"/>
        <v>1702_각남면_0157</v>
      </c>
      <c r="B4428" s="1">
        <v>1702</v>
      </c>
      <c r="C4428" s="1" t="s">
        <v>12741</v>
      </c>
      <c r="D4428" s="1" t="s">
        <v>12742</v>
      </c>
      <c r="E4428" s="1">
        <v>4427</v>
      </c>
      <c r="F4428" s="1">
        <v>16</v>
      </c>
      <c r="G4428" s="1" t="s">
        <v>15749</v>
      </c>
      <c r="H4428" s="1" t="s">
        <v>7066</v>
      </c>
      <c r="I4428" s="1">
        <v>8</v>
      </c>
      <c r="L4428" s="1">
        <v>5</v>
      </c>
      <c r="M4428" s="1" t="s">
        <v>15245</v>
      </c>
      <c r="N4428" s="1" t="s">
        <v>15246</v>
      </c>
      <c r="T4428" s="1" t="s">
        <v>15307</v>
      </c>
      <c r="U4428" s="1" t="s">
        <v>130</v>
      </c>
      <c r="V4428" s="1" t="s">
        <v>7309</v>
      </c>
      <c r="Y4428" s="1" t="s">
        <v>6597</v>
      </c>
      <c r="Z4428" s="1" t="s">
        <v>9642</v>
      </c>
      <c r="AC4428" s="1">
        <v>52</v>
      </c>
      <c r="AD4428" s="1" t="s">
        <v>162</v>
      </c>
      <c r="AE4428" s="1" t="s">
        <v>9778</v>
      </c>
      <c r="AG4428" s="1" t="s">
        <v>15633</v>
      </c>
      <c r="AI4428" s="1" t="s">
        <v>9981</v>
      </c>
      <c r="BF4428" s="1" t="s">
        <v>13510</v>
      </c>
    </row>
    <row r="4429" spans="1:58" ht="13.5" customHeight="1">
      <c r="A4429" s="4" t="str">
        <f t="shared" si="136"/>
        <v>1702_각남면_0157</v>
      </c>
      <c r="B4429" s="1">
        <v>1702</v>
      </c>
      <c r="C4429" s="1" t="s">
        <v>12741</v>
      </c>
      <c r="D4429" s="1" t="s">
        <v>12742</v>
      </c>
      <c r="E4429" s="1">
        <v>4428</v>
      </c>
      <c r="F4429" s="1">
        <v>16</v>
      </c>
      <c r="G4429" s="1" t="s">
        <v>15749</v>
      </c>
      <c r="H4429" s="1" t="s">
        <v>7066</v>
      </c>
      <c r="I4429" s="1">
        <v>8</v>
      </c>
      <c r="L4429" s="1">
        <v>5</v>
      </c>
      <c r="M4429" s="1" t="s">
        <v>15245</v>
      </c>
      <c r="N4429" s="1" t="s">
        <v>15246</v>
      </c>
      <c r="T4429" s="1" t="s">
        <v>15307</v>
      </c>
      <c r="U4429" s="1" t="s">
        <v>130</v>
      </c>
      <c r="V4429" s="1" t="s">
        <v>7309</v>
      </c>
      <c r="Y4429" s="1" t="s">
        <v>15413</v>
      </c>
      <c r="Z4429" s="1" t="s">
        <v>8440</v>
      </c>
      <c r="AC4429" s="1">
        <v>46</v>
      </c>
      <c r="AD4429" s="1" t="s">
        <v>469</v>
      </c>
      <c r="AE4429" s="1" t="s">
        <v>9803</v>
      </c>
      <c r="AF4429" s="1" t="s">
        <v>13168</v>
      </c>
      <c r="AG4429" s="1" t="s">
        <v>13162</v>
      </c>
      <c r="AH4429" s="1" t="s">
        <v>6481</v>
      </c>
      <c r="AI4429" s="1" t="s">
        <v>9981</v>
      </c>
      <c r="BB4429" s="1" t="s">
        <v>130</v>
      </c>
      <c r="BC4429" s="1" t="s">
        <v>7309</v>
      </c>
      <c r="BD4429" s="1" t="s">
        <v>51</v>
      </c>
      <c r="BE4429" s="1" t="s">
        <v>7809</v>
      </c>
      <c r="BF4429" s="1" t="s">
        <v>13507</v>
      </c>
    </row>
    <row r="4430" spans="1:58" ht="13.5" customHeight="1">
      <c r="A4430" s="4" t="str">
        <f t="shared" si="136"/>
        <v>1702_각남면_0157</v>
      </c>
      <c r="B4430" s="1">
        <v>1702</v>
      </c>
      <c r="C4430" s="1" t="s">
        <v>12741</v>
      </c>
      <c r="D4430" s="1" t="s">
        <v>12742</v>
      </c>
      <c r="E4430" s="1">
        <v>4429</v>
      </c>
      <c r="F4430" s="1">
        <v>16</v>
      </c>
      <c r="G4430" s="1" t="s">
        <v>15749</v>
      </c>
      <c r="H4430" s="1" t="s">
        <v>7066</v>
      </c>
      <c r="I4430" s="1">
        <v>8</v>
      </c>
      <c r="L4430" s="1">
        <v>5</v>
      </c>
      <c r="M4430" s="1" t="s">
        <v>15245</v>
      </c>
      <c r="N4430" s="1" t="s">
        <v>15246</v>
      </c>
      <c r="T4430" s="1" t="s">
        <v>15307</v>
      </c>
      <c r="U4430" s="1" t="s">
        <v>130</v>
      </c>
      <c r="V4430" s="1" t="s">
        <v>7309</v>
      </c>
      <c r="Y4430" s="1" t="s">
        <v>6541</v>
      </c>
      <c r="Z4430" s="1" t="s">
        <v>8246</v>
      </c>
      <c r="AC4430" s="1">
        <v>41</v>
      </c>
      <c r="AD4430" s="1" t="s">
        <v>223</v>
      </c>
      <c r="AE4430" s="1" t="s">
        <v>9784</v>
      </c>
      <c r="AF4430" s="1" t="s">
        <v>146</v>
      </c>
      <c r="AG4430" s="1" t="s">
        <v>9822</v>
      </c>
      <c r="AH4430" s="1" t="s">
        <v>97</v>
      </c>
      <c r="AI4430" s="1" t="s">
        <v>9880</v>
      </c>
      <c r="BB4430" s="1" t="s">
        <v>130</v>
      </c>
      <c r="BC4430" s="1" t="s">
        <v>7309</v>
      </c>
      <c r="BD4430" s="1" t="s">
        <v>3751</v>
      </c>
      <c r="BE4430" s="1" t="s">
        <v>8775</v>
      </c>
      <c r="BF4430" s="1" t="s">
        <v>13509</v>
      </c>
    </row>
    <row r="4431" spans="1:58" ht="13.5" customHeight="1">
      <c r="A4431" s="4" t="str">
        <f t="shared" si="136"/>
        <v>1702_각남면_0157</v>
      </c>
      <c r="B4431" s="1">
        <v>1702</v>
      </c>
      <c r="C4431" s="1" t="s">
        <v>12741</v>
      </c>
      <c r="D4431" s="1" t="s">
        <v>12742</v>
      </c>
      <c r="E4431" s="1">
        <v>4430</v>
      </c>
      <c r="F4431" s="1">
        <v>16</v>
      </c>
      <c r="G4431" s="1" t="s">
        <v>15749</v>
      </c>
      <c r="H4431" s="1" t="s">
        <v>7066</v>
      </c>
      <c r="I4431" s="1">
        <v>8</v>
      </c>
      <c r="L4431" s="1">
        <v>5</v>
      </c>
      <c r="M4431" s="1" t="s">
        <v>15245</v>
      </c>
      <c r="N4431" s="1" t="s">
        <v>15246</v>
      </c>
      <c r="T4431" s="1" t="s">
        <v>15307</v>
      </c>
      <c r="U4431" s="1" t="s">
        <v>130</v>
      </c>
      <c r="V4431" s="1" t="s">
        <v>7309</v>
      </c>
      <c r="Y4431" s="1" t="s">
        <v>6598</v>
      </c>
      <c r="Z4431" s="1" t="s">
        <v>8937</v>
      </c>
      <c r="AF4431" s="1" t="s">
        <v>133</v>
      </c>
      <c r="AG4431" s="1" t="s">
        <v>9820</v>
      </c>
      <c r="AH4431" s="1" t="s">
        <v>6599</v>
      </c>
      <c r="AI4431" s="1" t="s">
        <v>9983</v>
      </c>
    </row>
    <row r="4432" spans="1:58" ht="13.5" customHeight="1">
      <c r="A4432" s="4" t="str">
        <f t="shared" si="136"/>
        <v>1702_각남면_0157</v>
      </c>
      <c r="B4432" s="1">
        <v>1702</v>
      </c>
      <c r="C4432" s="1" t="s">
        <v>12741</v>
      </c>
      <c r="D4432" s="1" t="s">
        <v>12742</v>
      </c>
      <c r="E4432" s="1">
        <v>4431</v>
      </c>
      <c r="F4432" s="1">
        <v>16</v>
      </c>
      <c r="G4432" s="1" t="s">
        <v>15749</v>
      </c>
      <c r="H4432" s="1" t="s">
        <v>7066</v>
      </c>
      <c r="I4432" s="1">
        <v>8</v>
      </c>
      <c r="L4432" s="1">
        <v>5</v>
      </c>
      <c r="M4432" s="1" t="s">
        <v>15245</v>
      </c>
      <c r="N4432" s="1" t="s">
        <v>15246</v>
      </c>
      <c r="T4432" s="1" t="s">
        <v>15307</v>
      </c>
      <c r="U4432" s="1" t="s">
        <v>6600</v>
      </c>
      <c r="V4432" s="1" t="s">
        <v>7715</v>
      </c>
      <c r="Y4432" s="1" t="s">
        <v>51</v>
      </c>
      <c r="Z4432" s="1" t="s">
        <v>7809</v>
      </c>
      <c r="AC4432" s="1">
        <v>54</v>
      </c>
      <c r="AD4432" s="1" t="s">
        <v>323</v>
      </c>
      <c r="AE4432" s="1" t="s">
        <v>9795</v>
      </c>
      <c r="AG4432" s="1" t="s">
        <v>15633</v>
      </c>
      <c r="AI4432" s="1" t="s">
        <v>15650</v>
      </c>
    </row>
    <row r="4433" spans="1:72" ht="13.5" customHeight="1">
      <c r="A4433" s="4" t="str">
        <f t="shared" si="136"/>
        <v>1702_각남면_0157</v>
      </c>
      <c r="B4433" s="1">
        <v>1702</v>
      </c>
      <c r="C4433" s="1" t="s">
        <v>12741</v>
      </c>
      <c r="D4433" s="1" t="s">
        <v>12742</v>
      </c>
      <c r="E4433" s="1">
        <v>4432</v>
      </c>
      <c r="F4433" s="1">
        <v>16</v>
      </c>
      <c r="G4433" s="1" t="s">
        <v>15749</v>
      </c>
      <c r="H4433" s="1" t="s">
        <v>7066</v>
      </c>
      <c r="I4433" s="1">
        <v>8</v>
      </c>
      <c r="L4433" s="1">
        <v>5</v>
      </c>
      <c r="M4433" s="1" t="s">
        <v>15245</v>
      </c>
      <c r="N4433" s="1" t="s">
        <v>15246</v>
      </c>
      <c r="T4433" s="1" t="s">
        <v>15307</v>
      </c>
      <c r="U4433" s="1" t="s">
        <v>130</v>
      </c>
      <c r="V4433" s="1" t="s">
        <v>7309</v>
      </c>
      <c r="Y4433" s="1" t="s">
        <v>3873</v>
      </c>
      <c r="Z4433" s="1" t="s">
        <v>13003</v>
      </c>
      <c r="AG4433" s="1" t="s">
        <v>15633</v>
      </c>
      <c r="AI4433" s="1" t="s">
        <v>15650</v>
      </c>
      <c r="BB4433" s="1" t="s">
        <v>130</v>
      </c>
      <c r="BC4433" s="1" t="s">
        <v>7309</v>
      </c>
      <c r="BD4433" s="1" t="s">
        <v>1744</v>
      </c>
      <c r="BE4433" s="1" t="s">
        <v>8232</v>
      </c>
      <c r="BF4433" s="1" t="s">
        <v>13507</v>
      </c>
    </row>
    <row r="4434" spans="1:72" ht="13.5" customHeight="1">
      <c r="A4434" s="4" t="str">
        <f t="shared" si="136"/>
        <v>1702_각남면_0157</v>
      </c>
      <c r="B4434" s="1">
        <v>1702</v>
      </c>
      <c r="C4434" s="1" t="s">
        <v>12741</v>
      </c>
      <c r="D4434" s="1" t="s">
        <v>12742</v>
      </c>
      <c r="E4434" s="1">
        <v>4433</v>
      </c>
      <c r="F4434" s="1">
        <v>16</v>
      </c>
      <c r="G4434" s="1" t="s">
        <v>15749</v>
      </c>
      <c r="H4434" s="1" t="s">
        <v>7066</v>
      </c>
      <c r="I4434" s="1">
        <v>8</v>
      </c>
      <c r="L4434" s="1">
        <v>5</v>
      </c>
      <c r="M4434" s="1" t="s">
        <v>15245</v>
      </c>
      <c r="N4434" s="1" t="s">
        <v>15246</v>
      </c>
      <c r="T4434" s="1" t="s">
        <v>15307</v>
      </c>
      <c r="U4434" s="1" t="s">
        <v>130</v>
      </c>
      <c r="V4434" s="1" t="s">
        <v>7309</v>
      </c>
      <c r="Y4434" s="1" t="s">
        <v>6601</v>
      </c>
      <c r="Z4434" s="1" t="s">
        <v>9643</v>
      </c>
      <c r="AF4434" s="1" t="s">
        <v>13168</v>
      </c>
      <c r="AG4434" s="1" t="s">
        <v>13162</v>
      </c>
      <c r="AH4434" s="1" t="s">
        <v>79</v>
      </c>
      <c r="AI4434" s="1" t="s">
        <v>13207</v>
      </c>
      <c r="BF4434" s="1" t="s">
        <v>13511</v>
      </c>
    </row>
    <row r="4435" spans="1:72" ht="13.5" customHeight="1">
      <c r="A4435" s="4" t="str">
        <f t="shared" si="136"/>
        <v>1702_각남면_0157</v>
      </c>
      <c r="B4435" s="1">
        <v>1702</v>
      </c>
      <c r="C4435" s="1" t="s">
        <v>12741</v>
      </c>
      <c r="D4435" s="1" t="s">
        <v>12742</v>
      </c>
      <c r="E4435" s="1">
        <v>4434</v>
      </c>
      <c r="F4435" s="1">
        <v>16</v>
      </c>
      <c r="G4435" s="1" t="s">
        <v>15749</v>
      </c>
      <c r="H4435" s="1" t="s">
        <v>7066</v>
      </c>
      <c r="I4435" s="1">
        <v>8</v>
      </c>
      <c r="L4435" s="1">
        <v>5</v>
      </c>
      <c r="M4435" s="1" t="s">
        <v>15245</v>
      </c>
      <c r="N4435" s="1" t="s">
        <v>15246</v>
      </c>
      <c r="T4435" s="1" t="s">
        <v>15307</v>
      </c>
      <c r="U4435" s="1" t="s">
        <v>130</v>
      </c>
      <c r="V4435" s="1" t="s">
        <v>7309</v>
      </c>
      <c r="Y4435" s="1" t="s">
        <v>1717</v>
      </c>
      <c r="Z4435" s="1" t="s">
        <v>8224</v>
      </c>
      <c r="AC4435" s="1">
        <v>45</v>
      </c>
      <c r="AD4435" s="1" t="s">
        <v>1106</v>
      </c>
      <c r="AE4435" s="1" t="s">
        <v>9816</v>
      </c>
      <c r="AF4435" s="1" t="s">
        <v>146</v>
      </c>
      <c r="AG4435" s="1" t="s">
        <v>9822</v>
      </c>
      <c r="AH4435" s="1" t="s">
        <v>120</v>
      </c>
      <c r="AI4435" s="1" t="s">
        <v>9894</v>
      </c>
    </row>
    <row r="4436" spans="1:72" ht="13.5" customHeight="1">
      <c r="A4436" s="4" t="str">
        <f t="shared" ref="A4436:A4480" si="137">HYPERLINK("http://kyu.snu.ac.kr/sdhj/index.jsp?type=hj/GK14658_00IH_0001_0158.jpg","1702_각남면_0158")</f>
        <v>1702_각남면_0158</v>
      </c>
      <c r="B4436" s="1">
        <v>1702</v>
      </c>
      <c r="C4436" s="1" t="s">
        <v>12741</v>
      </c>
      <c r="D4436" s="1" t="s">
        <v>12742</v>
      </c>
      <c r="E4436" s="1">
        <v>4435</v>
      </c>
      <c r="F4436" s="1">
        <v>16</v>
      </c>
      <c r="G4436" s="1" t="s">
        <v>15749</v>
      </c>
      <c r="H4436" s="1" t="s">
        <v>7066</v>
      </c>
      <c r="I4436" s="1">
        <v>9</v>
      </c>
      <c r="J4436" s="1" t="s">
        <v>6602</v>
      </c>
      <c r="K4436" s="1" t="s">
        <v>7179</v>
      </c>
      <c r="L4436" s="1">
        <v>1</v>
      </c>
      <c r="M4436" s="1" t="s">
        <v>6602</v>
      </c>
      <c r="N4436" s="1" t="s">
        <v>7179</v>
      </c>
      <c r="T4436" s="1" t="s">
        <v>14194</v>
      </c>
      <c r="U4436" s="1" t="s">
        <v>6603</v>
      </c>
      <c r="V4436" s="1" t="s">
        <v>7716</v>
      </c>
      <c r="W4436" s="1" t="s">
        <v>1021</v>
      </c>
      <c r="X4436" s="1" t="s">
        <v>7773</v>
      </c>
      <c r="Y4436" s="1" t="s">
        <v>6604</v>
      </c>
      <c r="Z4436" s="1" t="s">
        <v>9644</v>
      </c>
      <c r="AC4436" s="1">
        <v>31</v>
      </c>
      <c r="AD4436" s="1" t="s">
        <v>607</v>
      </c>
      <c r="AE4436" s="1" t="s">
        <v>9809</v>
      </c>
      <c r="AJ4436" s="1" t="s">
        <v>17</v>
      </c>
      <c r="AK4436" s="1" t="s">
        <v>9936</v>
      </c>
      <c r="AL4436" s="1" t="s">
        <v>193</v>
      </c>
      <c r="AM4436" s="1" t="s">
        <v>10003</v>
      </c>
      <c r="AT4436" s="1" t="s">
        <v>2984</v>
      </c>
      <c r="AU4436" s="1" t="s">
        <v>13362</v>
      </c>
      <c r="AV4436" s="1" t="s">
        <v>6605</v>
      </c>
      <c r="AW4436" s="1" t="s">
        <v>10575</v>
      </c>
      <c r="BG4436" s="1" t="s">
        <v>275</v>
      </c>
      <c r="BH4436" s="1" t="s">
        <v>7699</v>
      </c>
      <c r="BI4436" s="1" t="s">
        <v>726</v>
      </c>
      <c r="BJ4436" s="1" t="s">
        <v>8225</v>
      </c>
      <c r="BK4436" s="1" t="s">
        <v>207</v>
      </c>
      <c r="BL4436" s="1" t="s">
        <v>10187</v>
      </c>
      <c r="BM4436" s="1" t="s">
        <v>6358</v>
      </c>
      <c r="BN4436" s="1" t="s">
        <v>11942</v>
      </c>
      <c r="BO4436" s="1" t="s">
        <v>2087</v>
      </c>
      <c r="BP4436" s="1" t="s">
        <v>7441</v>
      </c>
      <c r="BQ4436" s="1" t="s">
        <v>6403</v>
      </c>
      <c r="BR4436" s="1" t="s">
        <v>14073</v>
      </c>
      <c r="BS4436" s="1" t="s">
        <v>149</v>
      </c>
      <c r="BT4436" s="1" t="s">
        <v>9962</v>
      </c>
    </row>
    <row r="4437" spans="1:72" ht="13.5" customHeight="1">
      <c r="A4437" s="4" t="str">
        <f t="shared" si="137"/>
        <v>1702_각남면_0158</v>
      </c>
      <c r="B4437" s="1">
        <v>1702</v>
      </c>
      <c r="C4437" s="1" t="s">
        <v>12741</v>
      </c>
      <c r="D4437" s="1" t="s">
        <v>12742</v>
      </c>
      <c r="E4437" s="1">
        <v>4436</v>
      </c>
      <c r="F4437" s="1">
        <v>16</v>
      </c>
      <c r="G4437" s="1" t="s">
        <v>15749</v>
      </c>
      <c r="H4437" s="1" t="s">
        <v>7066</v>
      </c>
      <c r="I4437" s="1">
        <v>9</v>
      </c>
      <c r="L4437" s="1">
        <v>1</v>
      </c>
      <c r="M4437" s="1" t="s">
        <v>6602</v>
      </c>
      <c r="N4437" s="1" t="s">
        <v>7179</v>
      </c>
      <c r="S4437" s="1" t="s">
        <v>49</v>
      </c>
      <c r="T4437" s="1" t="s">
        <v>2878</v>
      </c>
      <c r="W4437" s="1" t="s">
        <v>557</v>
      </c>
      <c r="X4437" s="1" t="s">
        <v>7789</v>
      </c>
      <c r="Y4437" s="1" t="s">
        <v>88</v>
      </c>
      <c r="Z4437" s="1" t="s">
        <v>7814</v>
      </c>
      <c r="AC4437" s="1">
        <v>40</v>
      </c>
      <c r="AD4437" s="1" t="s">
        <v>52</v>
      </c>
      <c r="AE4437" s="1" t="s">
        <v>9763</v>
      </c>
      <c r="AJ4437" s="1" t="s">
        <v>17</v>
      </c>
      <c r="AK4437" s="1" t="s">
        <v>9936</v>
      </c>
      <c r="AL4437" s="1" t="s">
        <v>1641</v>
      </c>
      <c r="AM4437" s="1" t="s">
        <v>10018</v>
      </c>
      <c r="AT4437" s="1" t="s">
        <v>6404</v>
      </c>
      <c r="AU4437" s="1" t="s">
        <v>10262</v>
      </c>
      <c r="AV4437" s="1" t="s">
        <v>6606</v>
      </c>
      <c r="AW4437" s="1" t="s">
        <v>10806</v>
      </c>
      <c r="BG4437" s="1" t="s">
        <v>207</v>
      </c>
      <c r="BH4437" s="1" t="s">
        <v>10187</v>
      </c>
      <c r="BI4437" s="1" t="s">
        <v>4063</v>
      </c>
      <c r="BJ4437" s="1" t="s">
        <v>10721</v>
      </c>
      <c r="BK4437" s="1" t="s">
        <v>207</v>
      </c>
      <c r="BL4437" s="1" t="s">
        <v>10187</v>
      </c>
      <c r="BM4437" s="1" t="s">
        <v>144</v>
      </c>
      <c r="BN4437" s="1" t="s">
        <v>7824</v>
      </c>
      <c r="BO4437" s="1" t="s">
        <v>207</v>
      </c>
      <c r="BP4437" s="1" t="s">
        <v>10187</v>
      </c>
      <c r="BQ4437" s="1" t="s">
        <v>5661</v>
      </c>
      <c r="BR4437" s="1" t="s">
        <v>12514</v>
      </c>
      <c r="BS4437" s="1" t="s">
        <v>399</v>
      </c>
      <c r="BT4437" s="1" t="s">
        <v>9937</v>
      </c>
    </row>
    <row r="4438" spans="1:72" ht="13.5" customHeight="1">
      <c r="A4438" s="4" t="str">
        <f t="shared" si="137"/>
        <v>1702_각남면_0158</v>
      </c>
      <c r="B4438" s="1">
        <v>1702</v>
      </c>
      <c r="C4438" s="1" t="s">
        <v>12741</v>
      </c>
      <c r="D4438" s="1" t="s">
        <v>12742</v>
      </c>
      <c r="E4438" s="1">
        <v>4437</v>
      </c>
      <c r="F4438" s="1">
        <v>16</v>
      </c>
      <c r="G4438" s="1" t="s">
        <v>15749</v>
      </c>
      <c r="H4438" s="1" t="s">
        <v>7066</v>
      </c>
      <c r="I4438" s="1">
        <v>9</v>
      </c>
      <c r="L4438" s="1">
        <v>1</v>
      </c>
      <c r="M4438" s="1" t="s">
        <v>6602</v>
      </c>
      <c r="N4438" s="1" t="s">
        <v>7179</v>
      </c>
      <c r="T4438" s="1" t="s">
        <v>15307</v>
      </c>
      <c r="U4438" s="1" t="s">
        <v>15732</v>
      </c>
      <c r="V4438" s="1" t="s">
        <v>12857</v>
      </c>
      <c r="Y4438" s="1" t="s">
        <v>6607</v>
      </c>
      <c r="Z4438" s="1" t="s">
        <v>9645</v>
      </c>
      <c r="AC4438" s="1">
        <v>11</v>
      </c>
      <c r="AD4438" s="1" t="s">
        <v>495</v>
      </c>
      <c r="AE4438" s="1" t="s">
        <v>9805</v>
      </c>
      <c r="BB4438" s="1" t="s">
        <v>320</v>
      </c>
      <c r="BC4438" s="1" t="s">
        <v>7378</v>
      </c>
      <c r="BD4438" s="1" t="s">
        <v>2268</v>
      </c>
      <c r="BE4438" s="1" t="s">
        <v>8366</v>
      </c>
      <c r="BF4438" s="1" t="s">
        <v>13511</v>
      </c>
    </row>
    <row r="4439" spans="1:72" ht="13.5" customHeight="1">
      <c r="A4439" s="4" t="str">
        <f t="shared" si="137"/>
        <v>1702_각남면_0158</v>
      </c>
      <c r="B4439" s="1">
        <v>1702</v>
      </c>
      <c r="C4439" s="1" t="s">
        <v>12741</v>
      </c>
      <c r="D4439" s="1" t="s">
        <v>12742</v>
      </c>
      <c r="E4439" s="1">
        <v>4438</v>
      </c>
      <c r="F4439" s="1">
        <v>16</v>
      </c>
      <c r="G4439" s="1" t="s">
        <v>15749</v>
      </c>
      <c r="H4439" s="1" t="s">
        <v>7066</v>
      </c>
      <c r="I4439" s="1">
        <v>9</v>
      </c>
      <c r="L4439" s="1">
        <v>1</v>
      </c>
      <c r="M4439" s="1" t="s">
        <v>6602</v>
      </c>
      <c r="N4439" s="1" t="s">
        <v>7179</v>
      </c>
      <c r="S4439" s="1" t="s">
        <v>68</v>
      </c>
      <c r="T4439" s="1" t="s">
        <v>7222</v>
      </c>
      <c r="U4439" s="1" t="s">
        <v>733</v>
      </c>
      <c r="V4439" s="1" t="s">
        <v>7356</v>
      </c>
      <c r="Y4439" s="1" t="s">
        <v>6608</v>
      </c>
      <c r="Z4439" s="1" t="s">
        <v>9646</v>
      </c>
      <c r="AC4439" s="1">
        <v>20</v>
      </c>
      <c r="AD4439" s="1" t="s">
        <v>263</v>
      </c>
      <c r="AE4439" s="1" t="s">
        <v>9787</v>
      </c>
    </row>
    <row r="4440" spans="1:72" ht="13.5" customHeight="1">
      <c r="A4440" s="4" t="str">
        <f t="shared" si="137"/>
        <v>1702_각남면_0158</v>
      </c>
      <c r="B4440" s="1">
        <v>1702</v>
      </c>
      <c r="C4440" s="1" t="s">
        <v>12741</v>
      </c>
      <c r="D4440" s="1" t="s">
        <v>12742</v>
      </c>
      <c r="E4440" s="1">
        <v>4439</v>
      </c>
      <c r="F4440" s="1">
        <v>16</v>
      </c>
      <c r="G4440" s="1" t="s">
        <v>15749</v>
      </c>
      <c r="H4440" s="1" t="s">
        <v>7066</v>
      </c>
      <c r="I4440" s="1">
        <v>9</v>
      </c>
      <c r="L4440" s="1">
        <v>2</v>
      </c>
      <c r="M4440" s="1" t="s">
        <v>14489</v>
      </c>
      <c r="N4440" s="1" t="s">
        <v>14490</v>
      </c>
      <c r="T4440" s="1" t="s">
        <v>14194</v>
      </c>
      <c r="U4440" s="1" t="s">
        <v>505</v>
      </c>
      <c r="V4440" s="1" t="s">
        <v>7340</v>
      </c>
      <c r="W4440" s="1" t="s">
        <v>303</v>
      </c>
      <c r="X4440" s="1" t="s">
        <v>7757</v>
      </c>
      <c r="Y4440" s="1" t="s">
        <v>1147</v>
      </c>
      <c r="Z4440" s="1" t="s">
        <v>9589</v>
      </c>
      <c r="AC4440" s="1">
        <v>33</v>
      </c>
      <c r="AD4440" s="1" t="s">
        <v>380</v>
      </c>
      <c r="AE4440" s="1" t="s">
        <v>9798</v>
      </c>
      <c r="AJ4440" s="1" t="s">
        <v>17</v>
      </c>
      <c r="AK4440" s="1" t="s">
        <v>9936</v>
      </c>
      <c r="AL4440" s="1" t="s">
        <v>149</v>
      </c>
      <c r="AM4440" s="1" t="s">
        <v>9962</v>
      </c>
      <c r="AT4440" s="1" t="s">
        <v>46</v>
      </c>
      <c r="AU4440" s="1" t="s">
        <v>7417</v>
      </c>
      <c r="AV4440" s="1" t="s">
        <v>6300</v>
      </c>
      <c r="AW4440" s="1" t="s">
        <v>9569</v>
      </c>
      <c r="BG4440" s="1" t="s">
        <v>46</v>
      </c>
      <c r="BH4440" s="1" t="s">
        <v>7417</v>
      </c>
      <c r="BI4440" s="1" t="s">
        <v>15485</v>
      </c>
      <c r="BJ4440" s="1" t="s">
        <v>8817</v>
      </c>
      <c r="BK4440" s="1" t="s">
        <v>46</v>
      </c>
      <c r="BL4440" s="1" t="s">
        <v>7417</v>
      </c>
      <c r="BM4440" s="1" t="s">
        <v>6398</v>
      </c>
      <c r="BN4440" s="1" t="s">
        <v>11945</v>
      </c>
      <c r="BO4440" s="1" t="s">
        <v>46</v>
      </c>
      <c r="BP4440" s="1" t="s">
        <v>7417</v>
      </c>
      <c r="BQ4440" s="1" t="s">
        <v>6609</v>
      </c>
      <c r="BR4440" s="1" t="s">
        <v>13925</v>
      </c>
      <c r="BS4440" s="1" t="s">
        <v>642</v>
      </c>
      <c r="BT4440" s="1" t="s">
        <v>14143</v>
      </c>
    </row>
    <row r="4441" spans="1:72" ht="13.5" customHeight="1">
      <c r="A4441" s="4" t="str">
        <f t="shared" si="137"/>
        <v>1702_각남면_0158</v>
      </c>
      <c r="B4441" s="1">
        <v>1702</v>
      </c>
      <c r="C4441" s="1" t="s">
        <v>12741</v>
      </c>
      <c r="D4441" s="1" t="s">
        <v>12742</v>
      </c>
      <c r="E4441" s="1">
        <v>4440</v>
      </c>
      <c r="F4441" s="1">
        <v>16</v>
      </c>
      <c r="G4441" s="1" t="s">
        <v>15749</v>
      </c>
      <c r="H4441" s="1" t="s">
        <v>7066</v>
      </c>
      <c r="I4441" s="1">
        <v>9</v>
      </c>
      <c r="L4441" s="1">
        <v>2</v>
      </c>
      <c r="M4441" s="1" t="s">
        <v>14489</v>
      </c>
      <c r="N4441" s="1" t="s">
        <v>14490</v>
      </c>
      <c r="S4441" s="1" t="s">
        <v>49</v>
      </c>
      <c r="T4441" s="1" t="s">
        <v>2878</v>
      </c>
      <c r="U4441" s="1" t="s">
        <v>50</v>
      </c>
      <c r="V4441" s="1" t="s">
        <v>7304</v>
      </c>
      <c r="Y4441" s="1" t="s">
        <v>3495</v>
      </c>
      <c r="Z4441" s="1" t="s">
        <v>13012</v>
      </c>
      <c r="AC4441" s="1">
        <v>34</v>
      </c>
      <c r="AD4441" s="1" t="s">
        <v>174</v>
      </c>
      <c r="AE4441" s="1" t="s">
        <v>9779</v>
      </c>
      <c r="AJ4441" s="1" t="s">
        <v>17</v>
      </c>
      <c r="AK4441" s="1" t="s">
        <v>9936</v>
      </c>
      <c r="AL4441" s="1" t="s">
        <v>97</v>
      </c>
      <c r="AM4441" s="1" t="s">
        <v>9880</v>
      </c>
      <c r="AN4441" s="1" t="s">
        <v>86</v>
      </c>
      <c r="AO4441" s="1" t="s">
        <v>9892</v>
      </c>
      <c r="AR4441" s="1" t="s">
        <v>6610</v>
      </c>
      <c r="AS4441" s="1" t="s">
        <v>10172</v>
      </c>
      <c r="AT4441" s="1" t="s">
        <v>46</v>
      </c>
      <c r="AU4441" s="1" t="s">
        <v>7417</v>
      </c>
      <c r="AV4441" s="1" t="s">
        <v>6611</v>
      </c>
      <c r="AW4441" s="1" t="s">
        <v>10871</v>
      </c>
      <c r="BB4441" s="1" t="s">
        <v>141</v>
      </c>
      <c r="BC4441" s="1" t="s">
        <v>7634</v>
      </c>
      <c r="BD4441" s="1" t="s">
        <v>994</v>
      </c>
      <c r="BE4441" s="1" t="s">
        <v>8173</v>
      </c>
      <c r="BG4441" s="1" t="s">
        <v>46</v>
      </c>
      <c r="BH4441" s="1" t="s">
        <v>7417</v>
      </c>
      <c r="BI4441" s="1" t="s">
        <v>300</v>
      </c>
      <c r="BJ4441" s="1" t="s">
        <v>8150</v>
      </c>
      <c r="BK4441" s="1" t="s">
        <v>553</v>
      </c>
      <c r="BL4441" s="1" t="s">
        <v>7549</v>
      </c>
      <c r="BM4441" s="1" t="s">
        <v>1189</v>
      </c>
      <c r="BN4441" s="1" t="s">
        <v>7772</v>
      </c>
      <c r="BO4441" s="1" t="s">
        <v>553</v>
      </c>
      <c r="BP4441" s="1" t="s">
        <v>7549</v>
      </c>
      <c r="BQ4441" s="1" t="s">
        <v>6612</v>
      </c>
      <c r="BR4441" s="1" t="s">
        <v>13992</v>
      </c>
      <c r="BS4441" s="1" t="s">
        <v>416</v>
      </c>
      <c r="BT4441" s="1" t="s">
        <v>8868</v>
      </c>
    </row>
    <row r="4442" spans="1:72" ht="13.5" customHeight="1">
      <c r="A4442" s="4" t="str">
        <f t="shared" si="137"/>
        <v>1702_각남면_0158</v>
      </c>
      <c r="B4442" s="1">
        <v>1702</v>
      </c>
      <c r="C4442" s="1" t="s">
        <v>12741</v>
      </c>
      <c r="D4442" s="1" t="s">
        <v>12742</v>
      </c>
      <c r="E4442" s="1">
        <v>4441</v>
      </c>
      <c r="F4442" s="1">
        <v>16</v>
      </c>
      <c r="G4442" s="1" t="s">
        <v>15749</v>
      </c>
      <c r="H4442" s="1" t="s">
        <v>7066</v>
      </c>
      <c r="I4442" s="1">
        <v>9</v>
      </c>
      <c r="L4442" s="1">
        <v>2</v>
      </c>
      <c r="M4442" s="1" t="s">
        <v>14489</v>
      </c>
      <c r="N4442" s="1" t="s">
        <v>14490</v>
      </c>
      <c r="S4442" s="1" t="s">
        <v>64</v>
      </c>
      <c r="T4442" s="1" t="s">
        <v>7221</v>
      </c>
      <c r="U4442" s="1" t="s">
        <v>5089</v>
      </c>
      <c r="V4442" s="1" t="s">
        <v>7628</v>
      </c>
      <c r="Y4442" s="1" t="s">
        <v>5703</v>
      </c>
      <c r="Z4442" s="1" t="s">
        <v>9395</v>
      </c>
      <c r="AC4442" s="1">
        <v>10</v>
      </c>
      <c r="AD4442" s="1" t="s">
        <v>72</v>
      </c>
      <c r="AE4442" s="1" t="s">
        <v>9765</v>
      </c>
    </row>
    <row r="4443" spans="1:72" ht="13.5" customHeight="1">
      <c r="A4443" s="4" t="str">
        <f t="shared" si="137"/>
        <v>1702_각남면_0158</v>
      </c>
      <c r="B4443" s="1">
        <v>1702</v>
      </c>
      <c r="C4443" s="1" t="s">
        <v>12741</v>
      </c>
      <c r="D4443" s="1" t="s">
        <v>12742</v>
      </c>
      <c r="E4443" s="1">
        <v>4442</v>
      </c>
      <c r="F4443" s="1">
        <v>16</v>
      </c>
      <c r="G4443" s="1" t="s">
        <v>15749</v>
      </c>
      <c r="H4443" s="1" t="s">
        <v>7066</v>
      </c>
      <c r="I4443" s="1">
        <v>9</v>
      </c>
      <c r="L4443" s="1">
        <v>2</v>
      </c>
      <c r="M4443" s="1" t="s">
        <v>14489</v>
      </c>
      <c r="N4443" s="1" t="s">
        <v>14490</v>
      </c>
      <c r="S4443" s="1" t="s">
        <v>68</v>
      </c>
      <c r="T4443" s="1" t="s">
        <v>7222</v>
      </c>
      <c r="Y4443" s="1" t="s">
        <v>5712</v>
      </c>
      <c r="Z4443" s="1" t="s">
        <v>9399</v>
      </c>
      <c r="AC4443" s="1">
        <v>4</v>
      </c>
      <c r="AD4443" s="1" t="s">
        <v>103</v>
      </c>
      <c r="AE4443" s="1" t="s">
        <v>9769</v>
      </c>
    </row>
    <row r="4444" spans="1:72" ht="13.5" customHeight="1">
      <c r="A4444" s="4" t="str">
        <f t="shared" si="137"/>
        <v>1702_각남면_0158</v>
      </c>
      <c r="B4444" s="1">
        <v>1702</v>
      </c>
      <c r="C4444" s="1" t="s">
        <v>12741</v>
      </c>
      <c r="D4444" s="1" t="s">
        <v>12742</v>
      </c>
      <c r="E4444" s="1">
        <v>4443</v>
      </c>
      <c r="F4444" s="1">
        <v>16</v>
      </c>
      <c r="G4444" s="1" t="s">
        <v>15749</v>
      </c>
      <c r="H4444" s="1" t="s">
        <v>7066</v>
      </c>
      <c r="I4444" s="1">
        <v>9</v>
      </c>
      <c r="L4444" s="1">
        <v>2</v>
      </c>
      <c r="M4444" s="1" t="s">
        <v>14489</v>
      </c>
      <c r="N4444" s="1" t="s">
        <v>14490</v>
      </c>
      <c r="T4444" s="1" t="s">
        <v>15307</v>
      </c>
      <c r="U4444" s="1" t="s">
        <v>143</v>
      </c>
      <c r="V4444" s="1" t="s">
        <v>7311</v>
      </c>
      <c r="Y4444" s="1" t="s">
        <v>6613</v>
      </c>
      <c r="Z4444" s="1" t="s">
        <v>9647</v>
      </c>
      <c r="AC4444" s="1">
        <v>14</v>
      </c>
      <c r="AD4444" s="1" t="s">
        <v>159</v>
      </c>
      <c r="AE4444" s="1" t="s">
        <v>9777</v>
      </c>
      <c r="AT4444" s="1" t="s">
        <v>57</v>
      </c>
      <c r="AU4444" s="1" t="s">
        <v>7320</v>
      </c>
      <c r="AV4444" s="1" t="s">
        <v>6614</v>
      </c>
      <c r="AW4444" s="1" t="s">
        <v>8425</v>
      </c>
      <c r="BB4444" s="1" t="s">
        <v>218</v>
      </c>
      <c r="BC4444" s="1" t="s">
        <v>7318</v>
      </c>
      <c r="BD4444" s="1" t="s">
        <v>15802</v>
      </c>
      <c r="BE4444" s="1" t="s">
        <v>13044</v>
      </c>
      <c r="BF4444" s="1" t="s">
        <v>13507</v>
      </c>
    </row>
    <row r="4445" spans="1:72" ht="13.5" customHeight="1">
      <c r="A4445" s="4" t="str">
        <f t="shared" si="137"/>
        <v>1702_각남면_0158</v>
      </c>
      <c r="B4445" s="1">
        <v>1702</v>
      </c>
      <c r="C4445" s="1" t="s">
        <v>12741</v>
      </c>
      <c r="D4445" s="1" t="s">
        <v>12742</v>
      </c>
      <c r="E4445" s="1">
        <v>4444</v>
      </c>
      <c r="F4445" s="1">
        <v>16</v>
      </c>
      <c r="G4445" s="1" t="s">
        <v>15749</v>
      </c>
      <c r="H4445" s="1" t="s">
        <v>7066</v>
      </c>
      <c r="I4445" s="1">
        <v>9</v>
      </c>
      <c r="L4445" s="1">
        <v>3</v>
      </c>
      <c r="M4445" s="1" t="s">
        <v>14758</v>
      </c>
      <c r="N4445" s="1" t="s">
        <v>14759</v>
      </c>
      <c r="T4445" s="1" t="s">
        <v>14194</v>
      </c>
      <c r="U4445" s="1" t="s">
        <v>6615</v>
      </c>
      <c r="V4445" s="1" t="s">
        <v>7717</v>
      </c>
      <c r="W4445" s="1" t="s">
        <v>5853</v>
      </c>
      <c r="X4445" s="1" t="s">
        <v>7803</v>
      </c>
      <c r="Y4445" s="1" t="s">
        <v>14156</v>
      </c>
      <c r="Z4445" s="1" t="s">
        <v>8530</v>
      </c>
      <c r="AC4445" s="1">
        <v>59</v>
      </c>
      <c r="AD4445" s="1" t="s">
        <v>296</v>
      </c>
      <c r="AE4445" s="1" t="s">
        <v>9791</v>
      </c>
      <c r="AJ4445" s="1" t="s">
        <v>17</v>
      </c>
      <c r="AK4445" s="1" t="s">
        <v>9936</v>
      </c>
      <c r="AL4445" s="1" t="s">
        <v>1641</v>
      </c>
      <c r="AM4445" s="1" t="s">
        <v>10018</v>
      </c>
      <c r="AT4445" s="1" t="s">
        <v>187</v>
      </c>
      <c r="AU4445" s="1" t="s">
        <v>10063</v>
      </c>
      <c r="AV4445" s="1" t="s">
        <v>6616</v>
      </c>
      <c r="AW4445" s="1" t="s">
        <v>10872</v>
      </c>
      <c r="BG4445" s="1" t="s">
        <v>95</v>
      </c>
      <c r="BH4445" s="1" t="s">
        <v>10190</v>
      </c>
      <c r="BI4445" s="1" t="s">
        <v>1451</v>
      </c>
      <c r="BJ4445" s="1" t="s">
        <v>10560</v>
      </c>
      <c r="BK4445" s="1" t="s">
        <v>343</v>
      </c>
      <c r="BL4445" s="1" t="s">
        <v>11039</v>
      </c>
      <c r="BM4445" s="1" t="s">
        <v>1622</v>
      </c>
      <c r="BN4445" s="1" t="s">
        <v>11649</v>
      </c>
      <c r="BO4445" s="1" t="s">
        <v>194</v>
      </c>
      <c r="BP4445" s="1" t="s">
        <v>7558</v>
      </c>
      <c r="BQ4445" s="1" t="s">
        <v>1119</v>
      </c>
      <c r="BR4445" s="1" t="s">
        <v>13810</v>
      </c>
      <c r="BS4445" s="1" t="s">
        <v>79</v>
      </c>
      <c r="BT4445" s="1" t="s">
        <v>14129</v>
      </c>
    </row>
    <row r="4446" spans="1:72" ht="13.5" customHeight="1">
      <c r="A4446" s="4" t="str">
        <f t="shared" si="137"/>
        <v>1702_각남면_0158</v>
      </c>
      <c r="B4446" s="1">
        <v>1702</v>
      </c>
      <c r="C4446" s="1" t="s">
        <v>12741</v>
      </c>
      <c r="D4446" s="1" t="s">
        <v>12742</v>
      </c>
      <c r="E4446" s="1">
        <v>4445</v>
      </c>
      <c r="F4446" s="1">
        <v>16</v>
      </c>
      <c r="G4446" s="1" t="s">
        <v>15749</v>
      </c>
      <c r="H4446" s="1" t="s">
        <v>7066</v>
      </c>
      <c r="I4446" s="1">
        <v>9</v>
      </c>
      <c r="L4446" s="1">
        <v>3</v>
      </c>
      <c r="M4446" s="1" t="s">
        <v>14758</v>
      </c>
      <c r="N4446" s="1" t="s">
        <v>14759</v>
      </c>
      <c r="S4446" s="1" t="s">
        <v>49</v>
      </c>
      <c r="T4446" s="1" t="s">
        <v>2878</v>
      </c>
      <c r="W4446" s="1" t="s">
        <v>148</v>
      </c>
      <c r="X4446" s="1" t="s">
        <v>11263</v>
      </c>
      <c r="Y4446" s="1" t="s">
        <v>88</v>
      </c>
      <c r="Z4446" s="1" t="s">
        <v>7814</v>
      </c>
      <c r="AC4446" s="1">
        <v>45</v>
      </c>
      <c r="AD4446" s="1" t="s">
        <v>203</v>
      </c>
      <c r="AE4446" s="1" t="s">
        <v>9782</v>
      </c>
      <c r="AJ4446" s="1" t="s">
        <v>17</v>
      </c>
      <c r="AK4446" s="1" t="s">
        <v>9936</v>
      </c>
      <c r="AL4446" s="1" t="s">
        <v>149</v>
      </c>
      <c r="AM4446" s="1" t="s">
        <v>9962</v>
      </c>
      <c r="AT4446" s="1" t="s">
        <v>46</v>
      </c>
      <c r="AU4446" s="1" t="s">
        <v>7417</v>
      </c>
      <c r="AV4446" s="1" t="s">
        <v>6617</v>
      </c>
      <c r="AW4446" s="1" t="s">
        <v>9744</v>
      </c>
      <c r="BG4446" s="1" t="s">
        <v>95</v>
      </c>
      <c r="BH4446" s="1" t="s">
        <v>10190</v>
      </c>
      <c r="BI4446" s="1" t="s">
        <v>1728</v>
      </c>
      <c r="BJ4446" s="1" t="s">
        <v>8227</v>
      </c>
      <c r="BK4446" s="1" t="s">
        <v>46</v>
      </c>
      <c r="BL4446" s="1" t="s">
        <v>7417</v>
      </c>
      <c r="BM4446" s="1" t="s">
        <v>6618</v>
      </c>
      <c r="BN4446" s="1" t="s">
        <v>11287</v>
      </c>
      <c r="BO4446" s="1" t="s">
        <v>189</v>
      </c>
      <c r="BP4446" s="1" t="s">
        <v>7414</v>
      </c>
      <c r="BQ4446" s="1" t="s">
        <v>6619</v>
      </c>
      <c r="BR4446" s="1" t="s">
        <v>13870</v>
      </c>
      <c r="BS4446" s="1" t="s">
        <v>79</v>
      </c>
      <c r="BT4446" s="1" t="s">
        <v>14129</v>
      </c>
    </row>
    <row r="4447" spans="1:72" ht="13.5" customHeight="1">
      <c r="A4447" s="4" t="str">
        <f t="shared" si="137"/>
        <v>1702_각남면_0158</v>
      </c>
      <c r="B4447" s="1">
        <v>1702</v>
      </c>
      <c r="C4447" s="1" t="s">
        <v>12741</v>
      </c>
      <c r="D4447" s="1" t="s">
        <v>12742</v>
      </c>
      <c r="E4447" s="1">
        <v>4446</v>
      </c>
      <c r="F4447" s="1">
        <v>16</v>
      </c>
      <c r="G4447" s="1" t="s">
        <v>15749</v>
      </c>
      <c r="H4447" s="1" t="s">
        <v>7066</v>
      </c>
      <c r="I4447" s="1">
        <v>9</v>
      </c>
      <c r="L4447" s="1">
        <v>3</v>
      </c>
      <c r="M4447" s="1" t="s">
        <v>14758</v>
      </c>
      <c r="N4447" s="1" t="s">
        <v>14759</v>
      </c>
      <c r="S4447" s="1" t="s">
        <v>2220</v>
      </c>
      <c r="T4447" s="1" t="s">
        <v>7255</v>
      </c>
      <c r="U4447" s="1" t="s">
        <v>6620</v>
      </c>
      <c r="V4447" s="1" t="s">
        <v>7718</v>
      </c>
      <c r="W4447" s="1" t="s">
        <v>303</v>
      </c>
      <c r="X4447" s="1" t="s">
        <v>7757</v>
      </c>
      <c r="Y4447" s="1" t="s">
        <v>377</v>
      </c>
      <c r="Z4447" s="1" t="s">
        <v>7870</v>
      </c>
      <c r="AC4447" s="1">
        <v>32</v>
      </c>
      <c r="AD4447" s="1" t="s">
        <v>178</v>
      </c>
      <c r="AE4447" s="1" t="s">
        <v>9780</v>
      </c>
    </row>
    <row r="4448" spans="1:72" ht="13.5" customHeight="1">
      <c r="A4448" s="4" t="str">
        <f t="shared" si="137"/>
        <v>1702_각남면_0158</v>
      </c>
      <c r="B4448" s="1">
        <v>1702</v>
      </c>
      <c r="C4448" s="1" t="s">
        <v>12741</v>
      </c>
      <c r="D4448" s="1" t="s">
        <v>12742</v>
      </c>
      <c r="E4448" s="1">
        <v>4447</v>
      </c>
      <c r="F4448" s="1">
        <v>16</v>
      </c>
      <c r="G4448" s="1" t="s">
        <v>15749</v>
      </c>
      <c r="H4448" s="1" t="s">
        <v>7066</v>
      </c>
      <c r="I4448" s="1">
        <v>9</v>
      </c>
      <c r="L4448" s="1">
        <v>3</v>
      </c>
      <c r="M4448" s="1" t="s">
        <v>14758</v>
      </c>
      <c r="N4448" s="1" t="s">
        <v>14759</v>
      </c>
      <c r="S4448" s="1" t="s">
        <v>117</v>
      </c>
      <c r="T4448" s="1" t="s">
        <v>7223</v>
      </c>
      <c r="W4448" s="1" t="s">
        <v>148</v>
      </c>
      <c r="X4448" s="1" t="s">
        <v>11263</v>
      </c>
      <c r="Y4448" s="1" t="s">
        <v>88</v>
      </c>
      <c r="Z4448" s="1" t="s">
        <v>7814</v>
      </c>
      <c r="AC4448" s="1">
        <v>31</v>
      </c>
      <c r="AD4448" s="1" t="s">
        <v>607</v>
      </c>
      <c r="AE4448" s="1" t="s">
        <v>9809</v>
      </c>
      <c r="AF4448" s="1" t="s">
        <v>100</v>
      </c>
      <c r="AG4448" s="1" t="s">
        <v>9819</v>
      </c>
    </row>
    <row r="4449" spans="1:72" ht="13.5" customHeight="1">
      <c r="A4449" s="4" t="str">
        <f t="shared" si="137"/>
        <v>1702_각남면_0158</v>
      </c>
      <c r="B4449" s="1">
        <v>1702</v>
      </c>
      <c r="C4449" s="1" t="s">
        <v>12741</v>
      </c>
      <c r="D4449" s="1" t="s">
        <v>12742</v>
      </c>
      <c r="E4449" s="1">
        <v>4448</v>
      </c>
      <c r="F4449" s="1">
        <v>16</v>
      </c>
      <c r="G4449" s="1" t="s">
        <v>15749</v>
      </c>
      <c r="H4449" s="1" t="s">
        <v>7066</v>
      </c>
      <c r="I4449" s="1">
        <v>9</v>
      </c>
      <c r="L4449" s="1">
        <v>3</v>
      </c>
      <c r="M4449" s="1" t="s">
        <v>14758</v>
      </c>
      <c r="N4449" s="1" t="s">
        <v>14759</v>
      </c>
      <c r="S4449" s="1" t="s">
        <v>1330</v>
      </c>
      <c r="T4449" s="1" t="s">
        <v>7245</v>
      </c>
      <c r="Y4449" s="1" t="s">
        <v>6621</v>
      </c>
      <c r="Z4449" s="1" t="s">
        <v>9648</v>
      </c>
      <c r="AC4449" s="1">
        <v>2</v>
      </c>
      <c r="AD4449" s="1" t="s">
        <v>99</v>
      </c>
      <c r="AE4449" s="1" t="s">
        <v>9768</v>
      </c>
      <c r="AF4449" s="1" t="s">
        <v>100</v>
      </c>
      <c r="AG4449" s="1" t="s">
        <v>9819</v>
      </c>
    </row>
    <row r="4450" spans="1:72" ht="13.5" customHeight="1">
      <c r="A4450" s="4" t="str">
        <f t="shared" si="137"/>
        <v>1702_각남면_0158</v>
      </c>
      <c r="B4450" s="1">
        <v>1702</v>
      </c>
      <c r="C4450" s="1" t="s">
        <v>12741</v>
      </c>
      <c r="D4450" s="1" t="s">
        <v>12742</v>
      </c>
      <c r="E4450" s="1">
        <v>4449</v>
      </c>
      <c r="F4450" s="1">
        <v>16</v>
      </c>
      <c r="G4450" s="1" t="s">
        <v>15749</v>
      </c>
      <c r="H4450" s="1" t="s">
        <v>7066</v>
      </c>
      <c r="I4450" s="1">
        <v>9</v>
      </c>
      <c r="L4450" s="1">
        <v>4</v>
      </c>
      <c r="M4450" s="1" t="s">
        <v>15006</v>
      </c>
      <c r="N4450" s="1" t="s">
        <v>15007</v>
      </c>
      <c r="T4450" s="1" t="s">
        <v>14194</v>
      </c>
      <c r="U4450" s="1" t="s">
        <v>6622</v>
      </c>
      <c r="V4450" s="1" t="s">
        <v>7719</v>
      </c>
      <c r="W4450" s="1" t="s">
        <v>166</v>
      </c>
      <c r="X4450" s="1" t="s">
        <v>7754</v>
      </c>
      <c r="Y4450" s="1" t="s">
        <v>1583</v>
      </c>
      <c r="Z4450" s="1" t="s">
        <v>8190</v>
      </c>
      <c r="AC4450" s="1">
        <v>41</v>
      </c>
      <c r="AD4450" s="1" t="s">
        <v>223</v>
      </c>
      <c r="AE4450" s="1" t="s">
        <v>9784</v>
      </c>
      <c r="AJ4450" s="1" t="s">
        <v>17</v>
      </c>
      <c r="AK4450" s="1" t="s">
        <v>9936</v>
      </c>
      <c r="AL4450" s="1" t="s">
        <v>97</v>
      </c>
      <c r="AM4450" s="1" t="s">
        <v>9880</v>
      </c>
      <c r="AT4450" s="1" t="s">
        <v>189</v>
      </c>
      <c r="AU4450" s="1" t="s">
        <v>7414</v>
      </c>
      <c r="AV4450" s="1" t="s">
        <v>15602</v>
      </c>
      <c r="AW4450" s="1" t="s">
        <v>13428</v>
      </c>
      <c r="BG4450" s="1" t="s">
        <v>46</v>
      </c>
      <c r="BH4450" s="1" t="s">
        <v>7417</v>
      </c>
      <c r="BI4450" s="1" t="s">
        <v>1117</v>
      </c>
      <c r="BJ4450" s="1" t="s">
        <v>10343</v>
      </c>
      <c r="BK4450" s="1" t="s">
        <v>95</v>
      </c>
      <c r="BL4450" s="1" t="s">
        <v>10190</v>
      </c>
      <c r="BM4450" s="1" t="s">
        <v>15938</v>
      </c>
      <c r="BN4450" s="1" t="s">
        <v>13541</v>
      </c>
      <c r="BO4450" s="1" t="s">
        <v>42</v>
      </c>
      <c r="BP4450" s="1" t="s">
        <v>7418</v>
      </c>
      <c r="BQ4450" s="1" t="s">
        <v>6623</v>
      </c>
      <c r="BR4450" s="1" t="s">
        <v>13715</v>
      </c>
      <c r="BS4450" s="1" t="s">
        <v>79</v>
      </c>
      <c r="BT4450" s="1" t="s">
        <v>14129</v>
      </c>
    </row>
    <row r="4451" spans="1:72" ht="13.5" customHeight="1">
      <c r="A4451" s="4" t="str">
        <f t="shared" si="137"/>
        <v>1702_각남면_0158</v>
      </c>
      <c r="B4451" s="1">
        <v>1702</v>
      </c>
      <c r="C4451" s="1" t="s">
        <v>12741</v>
      </c>
      <c r="D4451" s="1" t="s">
        <v>12742</v>
      </c>
      <c r="E4451" s="1">
        <v>4450</v>
      </c>
      <c r="F4451" s="1">
        <v>16</v>
      </c>
      <c r="G4451" s="1" t="s">
        <v>15749</v>
      </c>
      <c r="H4451" s="1" t="s">
        <v>7066</v>
      </c>
      <c r="I4451" s="1">
        <v>9</v>
      </c>
      <c r="L4451" s="1">
        <v>4</v>
      </c>
      <c r="M4451" s="1" t="s">
        <v>15006</v>
      </c>
      <c r="N4451" s="1" t="s">
        <v>15007</v>
      </c>
      <c r="S4451" s="1" t="s">
        <v>49</v>
      </c>
      <c r="T4451" s="1" t="s">
        <v>2878</v>
      </c>
      <c r="W4451" s="1" t="s">
        <v>166</v>
      </c>
      <c r="X4451" s="1" t="s">
        <v>7754</v>
      </c>
      <c r="Y4451" s="1" t="s">
        <v>88</v>
      </c>
      <c r="Z4451" s="1" t="s">
        <v>7814</v>
      </c>
      <c r="AC4451" s="1">
        <v>37</v>
      </c>
      <c r="AD4451" s="1" t="s">
        <v>116</v>
      </c>
      <c r="AE4451" s="1" t="s">
        <v>9770</v>
      </c>
      <c r="AJ4451" s="1" t="s">
        <v>17</v>
      </c>
      <c r="AK4451" s="1" t="s">
        <v>9936</v>
      </c>
      <c r="AL4451" s="1" t="s">
        <v>149</v>
      </c>
      <c r="AM4451" s="1" t="s">
        <v>9962</v>
      </c>
      <c r="AT4451" s="1" t="s">
        <v>6624</v>
      </c>
      <c r="AU4451" s="1" t="s">
        <v>10267</v>
      </c>
      <c r="AV4451" s="1" t="s">
        <v>526</v>
      </c>
      <c r="AW4451" s="1" t="s">
        <v>7907</v>
      </c>
      <c r="BG4451" s="1" t="s">
        <v>297</v>
      </c>
      <c r="BH4451" s="1" t="s">
        <v>10188</v>
      </c>
      <c r="BI4451" s="1" t="s">
        <v>5935</v>
      </c>
      <c r="BJ4451" s="1" t="s">
        <v>10837</v>
      </c>
      <c r="BK4451" s="1" t="s">
        <v>194</v>
      </c>
      <c r="BL4451" s="1" t="s">
        <v>7558</v>
      </c>
      <c r="BM4451" s="1" t="s">
        <v>6625</v>
      </c>
      <c r="BN4451" s="1" t="s">
        <v>11955</v>
      </c>
      <c r="BO4451" s="1" t="s">
        <v>95</v>
      </c>
      <c r="BP4451" s="1" t="s">
        <v>10190</v>
      </c>
      <c r="BQ4451" s="1" t="s">
        <v>6626</v>
      </c>
      <c r="BR4451" s="1" t="s">
        <v>13929</v>
      </c>
      <c r="BS4451" s="1" t="s">
        <v>443</v>
      </c>
      <c r="BT4451" s="1" t="s">
        <v>9603</v>
      </c>
    </row>
    <row r="4452" spans="1:72" ht="13.5" customHeight="1">
      <c r="A4452" s="4" t="str">
        <f t="shared" si="137"/>
        <v>1702_각남면_0158</v>
      </c>
      <c r="B4452" s="1">
        <v>1702</v>
      </c>
      <c r="C4452" s="1" t="s">
        <v>12741</v>
      </c>
      <c r="D4452" s="1" t="s">
        <v>12742</v>
      </c>
      <c r="E4452" s="1">
        <v>4451</v>
      </c>
      <c r="F4452" s="1">
        <v>16</v>
      </c>
      <c r="G4452" s="1" t="s">
        <v>15749</v>
      </c>
      <c r="H4452" s="1" t="s">
        <v>7066</v>
      </c>
      <c r="I4452" s="1">
        <v>9</v>
      </c>
      <c r="L4452" s="1">
        <v>4</v>
      </c>
      <c r="M4452" s="1" t="s">
        <v>15006</v>
      </c>
      <c r="N4452" s="1" t="s">
        <v>15007</v>
      </c>
      <c r="S4452" s="1" t="s">
        <v>68</v>
      </c>
      <c r="T4452" s="1" t="s">
        <v>7222</v>
      </c>
      <c r="U4452" s="1" t="s">
        <v>462</v>
      </c>
      <c r="V4452" s="1" t="s">
        <v>12952</v>
      </c>
      <c r="Y4452" s="1" t="s">
        <v>5056</v>
      </c>
      <c r="Z4452" s="1" t="s">
        <v>7848</v>
      </c>
      <c r="AC4452" s="1">
        <v>5</v>
      </c>
      <c r="AD4452" s="1" t="s">
        <v>319</v>
      </c>
      <c r="AE4452" s="1" t="s">
        <v>7865</v>
      </c>
      <c r="AF4452" s="1" t="s">
        <v>100</v>
      </c>
      <c r="AG4452" s="1" t="s">
        <v>9819</v>
      </c>
    </row>
    <row r="4453" spans="1:72" ht="13.5" customHeight="1">
      <c r="A4453" s="4" t="str">
        <f t="shared" si="137"/>
        <v>1702_각남면_0158</v>
      </c>
      <c r="B4453" s="1">
        <v>1702</v>
      </c>
      <c r="C4453" s="1" t="s">
        <v>12741</v>
      </c>
      <c r="D4453" s="1" t="s">
        <v>12742</v>
      </c>
      <c r="E4453" s="1">
        <v>4452</v>
      </c>
      <c r="F4453" s="1">
        <v>16</v>
      </c>
      <c r="G4453" s="1" t="s">
        <v>15749</v>
      </c>
      <c r="H4453" s="1" t="s">
        <v>7066</v>
      </c>
      <c r="I4453" s="1">
        <v>9</v>
      </c>
      <c r="L4453" s="1">
        <v>5</v>
      </c>
      <c r="M4453" s="1" t="s">
        <v>1296</v>
      </c>
      <c r="N4453" s="1" t="s">
        <v>8351</v>
      </c>
      <c r="T4453" s="1" t="s">
        <v>14194</v>
      </c>
      <c r="U4453" s="1" t="s">
        <v>6627</v>
      </c>
      <c r="V4453" s="1" t="s">
        <v>12919</v>
      </c>
      <c r="Y4453" s="1" t="s">
        <v>1296</v>
      </c>
      <c r="Z4453" s="1" t="s">
        <v>8351</v>
      </c>
      <c r="AC4453" s="1">
        <v>38</v>
      </c>
      <c r="AD4453" s="1" t="s">
        <v>393</v>
      </c>
      <c r="AE4453" s="1" t="s">
        <v>9799</v>
      </c>
      <c r="AJ4453" s="1" t="s">
        <v>17</v>
      </c>
      <c r="AK4453" s="1" t="s">
        <v>9936</v>
      </c>
      <c r="AL4453" s="1" t="s">
        <v>6628</v>
      </c>
      <c r="AM4453" s="1" t="s">
        <v>13254</v>
      </c>
      <c r="AT4453" s="1" t="s">
        <v>935</v>
      </c>
      <c r="AU4453" s="1" t="s">
        <v>13363</v>
      </c>
      <c r="AV4453" s="1" t="s">
        <v>92</v>
      </c>
      <c r="AW4453" s="1" t="s">
        <v>8028</v>
      </c>
      <c r="BB4453" s="1" t="s">
        <v>2457</v>
      </c>
      <c r="BC4453" s="1" t="s">
        <v>13467</v>
      </c>
      <c r="BD4453" s="1" t="s">
        <v>1782</v>
      </c>
      <c r="BE4453" s="1" t="s">
        <v>8244</v>
      </c>
      <c r="BG4453" s="1" t="s">
        <v>935</v>
      </c>
      <c r="BH4453" s="1" t="s">
        <v>13363</v>
      </c>
      <c r="BI4453" s="1" t="s">
        <v>2376</v>
      </c>
      <c r="BJ4453" s="1" t="s">
        <v>10461</v>
      </c>
      <c r="BK4453" s="1" t="s">
        <v>46</v>
      </c>
      <c r="BL4453" s="1" t="s">
        <v>7417</v>
      </c>
      <c r="BM4453" s="1" t="s">
        <v>6343</v>
      </c>
      <c r="BN4453" s="1" t="s">
        <v>11941</v>
      </c>
      <c r="BO4453" s="1" t="s">
        <v>57</v>
      </c>
      <c r="BP4453" s="1" t="s">
        <v>7320</v>
      </c>
      <c r="BQ4453" s="1" t="s">
        <v>2654</v>
      </c>
      <c r="BR4453" s="1" t="s">
        <v>8993</v>
      </c>
      <c r="BS4453" s="1" t="s">
        <v>86</v>
      </c>
      <c r="BT4453" s="1" t="s">
        <v>9892</v>
      </c>
    </row>
    <row r="4454" spans="1:72" ht="13.5" customHeight="1">
      <c r="A4454" s="4" t="str">
        <f t="shared" si="137"/>
        <v>1702_각남면_0158</v>
      </c>
      <c r="B4454" s="1">
        <v>1702</v>
      </c>
      <c r="C4454" s="1" t="s">
        <v>12741</v>
      </c>
      <c r="D4454" s="1" t="s">
        <v>12742</v>
      </c>
      <c r="E4454" s="1">
        <v>4453</v>
      </c>
      <c r="F4454" s="1">
        <v>16</v>
      </c>
      <c r="G4454" s="1" t="s">
        <v>15749</v>
      </c>
      <c r="H4454" s="1" t="s">
        <v>7066</v>
      </c>
      <c r="I4454" s="1">
        <v>9</v>
      </c>
      <c r="L4454" s="1">
        <v>5</v>
      </c>
      <c r="M4454" s="1" t="s">
        <v>1296</v>
      </c>
      <c r="N4454" s="1" t="s">
        <v>8351</v>
      </c>
      <c r="S4454" s="1" t="s">
        <v>49</v>
      </c>
      <c r="T4454" s="1" t="s">
        <v>2878</v>
      </c>
      <c r="U4454" s="1" t="s">
        <v>2457</v>
      </c>
      <c r="V4454" s="1" t="s">
        <v>12861</v>
      </c>
      <c r="Y4454" s="1" t="s">
        <v>2736</v>
      </c>
      <c r="Z4454" s="1" t="s">
        <v>8490</v>
      </c>
      <c r="AC4454" s="1">
        <v>44</v>
      </c>
      <c r="AD4454" s="1" t="s">
        <v>1106</v>
      </c>
      <c r="AE4454" s="1" t="s">
        <v>9816</v>
      </c>
      <c r="AJ4454" s="1" t="s">
        <v>17</v>
      </c>
      <c r="AK4454" s="1" t="s">
        <v>9936</v>
      </c>
      <c r="AL4454" s="1" t="s">
        <v>310</v>
      </c>
      <c r="AM4454" s="1" t="s">
        <v>9995</v>
      </c>
      <c r="AT4454" s="1" t="s">
        <v>46</v>
      </c>
      <c r="AU4454" s="1" t="s">
        <v>7417</v>
      </c>
      <c r="AV4454" s="1" t="s">
        <v>2317</v>
      </c>
      <c r="AW4454" s="1" t="s">
        <v>9591</v>
      </c>
      <c r="BB4454" s="1" t="s">
        <v>2457</v>
      </c>
      <c r="BC4454" s="1" t="s">
        <v>13467</v>
      </c>
      <c r="BD4454" s="1" t="s">
        <v>16000</v>
      </c>
      <c r="BE4454" s="1" t="s">
        <v>13042</v>
      </c>
      <c r="BG4454" s="1" t="s">
        <v>46</v>
      </c>
      <c r="BH4454" s="1" t="s">
        <v>7417</v>
      </c>
      <c r="BI4454" s="1" t="s">
        <v>2521</v>
      </c>
      <c r="BJ4454" s="1" t="s">
        <v>11228</v>
      </c>
      <c r="BK4454" s="1" t="s">
        <v>46</v>
      </c>
      <c r="BL4454" s="1" t="s">
        <v>7417</v>
      </c>
      <c r="BM4454" s="1" t="s">
        <v>1827</v>
      </c>
      <c r="BN4454" s="1" t="s">
        <v>11177</v>
      </c>
      <c r="BO4454" s="1" t="s">
        <v>46</v>
      </c>
      <c r="BP4454" s="1" t="s">
        <v>7417</v>
      </c>
      <c r="BQ4454" s="1" t="s">
        <v>6629</v>
      </c>
      <c r="BR4454" s="1" t="s">
        <v>12615</v>
      </c>
      <c r="BS4454" s="1" t="s">
        <v>401</v>
      </c>
      <c r="BT4454" s="1" t="s">
        <v>9996</v>
      </c>
    </row>
    <row r="4455" spans="1:72" ht="13.5" customHeight="1">
      <c r="A4455" s="4" t="str">
        <f t="shared" si="137"/>
        <v>1702_각남면_0158</v>
      </c>
      <c r="B4455" s="1">
        <v>1702</v>
      </c>
      <c r="C4455" s="1" t="s">
        <v>12741</v>
      </c>
      <c r="D4455" s="1" t="s">
        <v>12742</v>
      </c>
      <c r="E4455" s="1">
        <v>4454</v>
      </c>
      <c r="F4455" s="1">
        <v>16</v>
      </c>
      <c r="G4455" s="1" t="s">
        <v>15749</v>
      </c>
      <c r="H4455" s="1" t="s">
        <v>7066</v>
      </c>
      <c r="I4455" s="1">
        <v>10</v>
      </c>
      <c r="J4455" s="1" t="s">
        <v>2280</v>
      </c>
      <c r="K4455" s="1" t="s">
        <v>7180</v>
      </c>
      <c r="L4455" s="1">
        <v>1</v>
      </c>
      <c r="M4455" s="1" t="s">
        <v>2280</v>
      </c>
      <c r="N4455" s="1" t="s">
        <v>7180</v>
      </c>
      <c r="T4455" s="1" t="s">
        <v>14194</v>
      </c>
      <c r="U4455" s="1" t="s">
        <v>623</v>
      </c>
      <c r="V4455" s="1" t="s">
        <v>7349</v>
      </c>
      <c r="Y4455" s="1" t="s">
        <v>2280</v>
      </c>
      <c r="Z4455" s="1" t="s">
        <v>7180</v>
      </c>
      <c r="AC4455" s="1">
        <v>47</v>
      </c>
      <c r="AD4455" s="1" t="s">
        <v>575</v>
      </c>
      <c r="AE4455" s="1" t="s">
        <v>9807</v>
      </c>
      <c r="AJ4455" s="1" t="s">
        <v>17</v>
      </c>
      <c r="AK4455" s="1" t="s">
        <v>9936</v>
      </c>
      <c r="AL4455" s="1" t="s">
        <v>15305</v>
      </c>
      <c r="AM4455" s="1" t="s">
        <v>9897</v>
      </c>
      <c r="AN4455" s="1" t="s">
        <v>54</v>
      </c>
      <c r="AO4455" s="1" t="s">
        <v>10048</v>
      </c>
      <c r="AP4455" s="1" t="s">
        <v>55</v>
      </c>
      <c r="AQ4455" s="1" t="s">
        <v>7306</v>
      </c>
      <c r="AR4455" s="1" t="s">
        <v>6630</v>
      </c>
      <c r="AS4455" s="1" t="s">
        <v>10173</v>
      </c>
      <c r="AT4455" s="1" t="s">
        <v>259</v>
      </c>
      <c r="AU4455" s="1" t="s">
        <v>13350</v>
      </c>
      <c r="AV4455" s="1" t="s">
        <v>6631</v>
      </c>
      <c r="AW4455" s="1" t="s">
        <v>10873</v>
      </c>
      <c r="BB4455" s="1" t="s">
        <v>50</v>
      </c>
      <c r="BC4455" s="1" t="s">
        <v>7304</v>
      </c>
      <c r="BD4455" s="1" t="s">
        <v>6632</v>
      </c>
      <c r="BE4455" s="1" t="s">
        <v>11034</v>
      </c>
      <c r="BG4455" s="1" t="s">
        <v>259</v>
      </c>
      <c r="BH4455" s="1" t="s">
        <v>13516</v>
      </c>
      <c r="BI4455" s="1" t="s">
        <v>4815</v>
      </c>
      <c r="BJ4455" s="1" t="s">
        <v>10658</v>
      </c>
      <c r="BK4455" s="1" t="s">
        <v>259</v>
      </c>
      <c r="BL4455" s="1" t="s">
        <v>13516</v>
      </c>
      <c r="BM4455" s="1" t="s">
        <v>5435</v>
      </c>
      <c r="BN4455" s="1" t="s">
        <v>9301</v>
      </c>
      <c r="BO4455" s="1" t="s">
        <v>57</v>
      </c>
      <c r="BP4455" s="1" t="s">
        <v>7320</v>
      </c>
      <c r="BQ4455" s="1" t="s">
        <v>6633</v>
      </c>
      <c r="BR4455" s="1" t="s">
        <v>12616</v>
      </c>
      <c r="BS4455" s="1" t="s">
        <v>149</v>
      </c>
      <c r="BT4455" s="1" t="s">
        <v>9962</v>
      </c>
    </row>
    <row r="4456" spans="1:72" ht="13.5" customHeight="1">
      <c r="A4456" s="4" t="str">
        <f t="shared" si="137"/>
        <v>1702_각남면_0158</v>
      </c>
      <c r="B4456" s="1">
        <v>1702</v>
      </c>
      <c r="C4456" s="1" t="s">
        <v>12741</v>
      </c>
      <c r="D4456" s="1" t="s">
        <v>12742</v>
      </c>
      <c r="E4456" s="1">
        <v>4455</v>
      </c>
      <c r="F4456" s="1">
        <v>16</v>
      </c>
      <c r="G4456" s="1" t="s">
        <v>15749</v>
      </c>
      <c r="H4456" s="1" t="s">
        <v>7066</v>
      </c>
      <c r="I4456" s="1">
        <v>10</v>
      </c>
      <c r="L4456" s="1">
        <v>1</v>
      </c>
      <c r="M4456" s="1" t="s">
        <v>2280</v>
      </c>
      <c r="N4456" s="1" t="s">
        <v>7180</v>
      </c>
      <c r="S4456" s="1" t="s">
        <v>49</v>
      </c>
      <c r="T4456" s="1" t="s">
        <v>2878</v>
      </c>
      <c r="U4456" s="1" t="s">
        <v>50</v>
      </c>
      <c r="V4456" s="1" t="s">
        <v>7304</v>
      </c>
      <c r="Y4456" s="1" t="s">
        <v>2941</v>
      </c>
      <c r="Z4456" s="1" t="s">
        <v>9649</v>
      </c>
      <c r="AC4456" s="1">
        <v>39</v>
      </c>
      <c r="AD4456" s="1" t="s">
        <v>803</v>
      </c>
      <c r="AE4456" s="1" t="s">
        <v>9815</v>
      </c>
      <c r="AJ4456" s="1" t="s">
        <v>17</v>
      </c>
      <c r="AK4456" s="1" t="s">
        <v>9936</v>
      </c>
      <c r="AL4456" s="1" t="s">
        <v>79</v>
      </c>
      <c r="AM4456" s="1" t="s">
        <v>13206</v>
      </c>
      <c r="AN4456" s="1" t="s">
        <v>1933</v>
      </c>
      <c r="AO4456" s="1" t="s">
        <v>10058</v>
      </c>
      <c r="AP4456" s="1" t="s">
        <v>55</v>
      </c>
      <c r="AQ4456" s="1" t="s">
        <v>7306</v>
      </c>
      <c r="AR4456" s="1" t="s">
        <v>6634</v>
      </c>
      <c r="AS4456" s="1" t="s">
        <v>13307</v>
      </c>
      <c r="AT4456" s="1" t="s">
        <v>57</v>
      </c>
      <c r="AU4456" s="1" t="s">
        <v>7320</v>
      </c>
      <c r="AV4456" s="1" t="s">
        <v>729</v>
      </c>
      <c r="AW4456" s="1" t="s">
        <v>10318</v>
      </c>
      <c r="BB4456" s="1" t="s">
        <v>141</v>
      </c>
      <c r="BC4456" s="1" t="s">
        <v>7634</v>
      </c>
      <c r="BD4456" s="1" t="s">
        <v>15962</v>
      </c>
      <c r="BE4456" s="1" t="s">
        <v>13037</v>
      </c>
      <c r="BG4456" s="1" t="s">
        <v>57</v>
      </c>
      <c r="BH4456" s="1" t="s">
        <v>7320</v>
      </c>
      <c r="BI4456" s="1" t="s">
        <v>2959</v>
      </c>
      <c r="BJ4456" s="1" t="s">
        <v>9099</v>
      </c>
      <c r="BK4456" s="1" t="s">
        <v>57</v>
      </c>
      <c r="BL4456" s="1" t="s">
        <v>7320</v>
      </c>
      <c r="BM4456" s="1" t="s">
        <v>5696</v>
      </c>
      <c r="BN4456" s="1" t="s">
        <v>9393</v>
      </c>
      <c r="BQ4456" s="1" t="s">
        <v>6635</v>
      </c>
      <c r="BR4456" s="1" t="s">
        <v>12617</v>
      </c>
      <c r="BS4456" s="1" t="s">
        <v>399</v>
      </c>
      <c r="BT4456" s="1" t="s">
        <v>9937</v>
      </c>
    </row>
    <row r="4457" spans="1:72" ht="13.5" customHeight="1">
      <c r="A4457" s="4" t="str">
        <f t="shared" si="137"/>
        <v>1702_각남면_0158</v>
      </c>
      <c r="B4457" s="1">
        <v>1702</v>
      </c>
      <c r="C4457" s="1" t="s">
        <v>12741</v>
      </c>
      <c r="D4457" s="1" t="s">
        <v>12742</v>
      </c>
      <c r="E4457" s="1">
        <v>4456</v>
      </c>
      <c r="F4457" s="1">
        <v>16</v>
      </c>
      <c r="G4457" s="1" t="s">
        <v>15749</v>
      </c>
      <c r="H4457" s="1" t="s">
        <v>7066</v>
      </c>
      <c r="I4457" s="1">
        <v>10</v>
      </c>
      <c r="L4457" s="1">
        <v>1</v>
      </c>
      <c r="M4457" s="1" t="s">
        <v>2280</v>
      </c>
      <c r="N4457" s="1" t="s">
        <v>7180</v>
      </c>
      <c r="S4457" s="1" t="s">
        <v>68</v>
      </c>
      <c r="T4457" s="1" t="s">
        <v>7222</v>
      </c>
      <c r="U4457" s="1" t="s">
        <v>6636</v>
      </c>
      <c r="V4457" s="1" t="s">
        <v>7720</v>
      </c>
      <c r="Y4457" s="1" t="s">
        <v>6637</v>
      </c>
      <c r="Z4457" s="1" t="s">
        <v>9650</v>
      </c>
      <c r="AC4457" s="1">
        <v>11</v>
      </c>
      <c r="AD4457" s="1" t="s">
        <v>495</v>
      </c>
      <c r="AE4457" s="1" t="s">
        <v>9805</v>
      </c>
    </row>
    <row r="4458" spans="1:72" ht="13.5" customHeight="1">
      <c r="A4458" s="4" t="str">
        <f t="shared" si="137"/>
        <v>1702_각남면_0158</v>
      </c>
      <c r="B4458" s="1">
        <v>1702</v>
      </c>
      <c r="C4458" s="1" t="s">
        <v>12741</v>
      </c>
      <c r="D4458" s="1" t="s">
        <v>12742</v>
      </c>
      <c r="E4458" s="1">
        <v>4457</v>
      </c>
      <c r="F4458" s="1">
        <v>16</v>
      </c>
      <c r="G4458" s="1" t="s">
        <v>15749</v>
      </c>
      <c r="H4458" s="1" t="s">
        <v>7066</v>
      </c>
      <c r="I4458" s="1">
        <v>10</v>
      </c>
      <c r="L4458" s="1">
        <v>1</v>
      </c>
      <c r="M4458" s="1" t="s">
        <v>2280</v>
      </c>
      <c r="N4458" s="1" t="s">
        <v>7180</v>
      </c>
      <c r="S4458" s="1" t="s">
        <v>64</v>
      </c>
      <c r="T4458" s="1" t="s">
        <v>7221</v>
      </c>
      <c r="Y4458" s="1" t="s">
        <v>6638</v>
      </c>
      <c r="Z4458" s="1" t="s">
        <v>9651</v>
      </c>
      <c r="AC4458" s="1">
        <v>4</v>
      </c>
      <c r="AD4458" s="1" t="s">
        <v>103</v>
      </c>
      <c r="AE4458" s="1" t="s">
        <v>9769</v>
      </c>
      <c r="AF4458" s="1" t="s">
        <v>100</v>
      </c>
      <c r="AG4458" s="1" t="s">
        <v>9819</v>
      </c>
    </row>
    <row r="4459" spans="1:72" ht="13.5" customHeight="1">
      <c r="A4459" s="4" t="str">
        <f t="shared" si="137"/>
        <v>1702_각남면_0158</v>
      </c>
      <c r="B4459" s="1">
        <v>1702</v>
      </c>
      <c r="C4459" s="1" t="s">
        <v>12741</v>
      </c>
      <c r="D4459" s="1" t="s">
        <v>12742</v>
      </c>
      <c r="E4459" s="1">
        <v>4458</v>
      </c>
      <c r="F4459" s="1">
        <v>16</v>
      </c>
      <c r="G4459" s="1" t="s">
        <v>15749</v>
      </c>
      <c r="H4459" s="1" t="s">
        <v>7066</v>
      </c>
      <c r="I4459" s="1">
        <v>10</v>
      </c>
      <c r="L4459" s="1">
        <v>1</v>
      </c>
      <c r="M4459" s="1" t="s">
        <v>2280</v>
      </c>
      <c r="N4459" s="1" t="s">
        <v>7180</v>
      </c>
      <c r="S4459" s="1" t="s">
        <v>68</v>
      </c>
      <c r="T4459" s="1" t="s">
        <v>7222</v>
      </c>
      <c r="Y4459" s="1" t="s">
        <v>6639</v>
      </c>
      <c r="Z4459" s="1" t="s">
        <v>9652</v>
      </c>
      <c r="AC4459" s="1">
        <v>2</v>
      </c>
      <c r="AD4459" s="1" t="s">
        <v>99</v>
      </c>
      <c r="AE4459" s="1" t="s">
        <v>9768</v>
      </c>
      <c r="AF4459" s="1" t="s">
        <v>100</v>
      </c>
      <c r="AG4459" s="1" t="s">
        <v>9819</v>
      </c>
    </row>
    <row r="4460" spans="1:72" ht="13.5" customHeight="1">
      <c r="A4460" s="4" t="str">
        <f t="shared" si="137"/>
        <v>1702_각남면_0158</v>
      </c>
      <c r="B4460" s="1">
        <v>1702</v>
      </c>
      <c r="C4460" s="1" t="s">
        <v>12741</v>
      </c>
      <c r="D4460" s="1" t="s">
        <v>12742</v>
      </c>
      <c r="E4460" s="1">
        <v>4459</v>
      </c>
      <c r="F4460" s="1">
        <v>16</v>
      </c>
      <c r="G4460" s="1" t="s">
        <v>15749</v>
      </c>
      <c r="H4460" s="1" t="s">
        <v>7066</v>
      </c>
      <c r="I4460" s="1">
        <v>10</v>
      </c>
      <c r="L4460" s="1">
        <v>2</v>
      </c>
      <c r="M4460" s="1" t="s">
        <v>14491</v>
      </c>
      <c r="N4460" s="1" t="s">
        <v>14492</v>
      </c>
      <c r="T4460" s="1" t="s">
        <v>14194</v>
      </c>
      <c r="U4460" s="1" t="s">
        <v>6640</v>
      </c>
      <c r="V4460" s="1" t="s">
        <v>7721</v>
      </c>
      <c r="W4460" s="1" t="s">
        <v>303</v>
      </c>
      <c r="X4460" s="1" t="s">
        <v>7757</v>
      </c>
      <c r="Y4460" s="1" t="s">
        <v>6641</v>
      </c>
      <c r="Z4460" s="1" t="s">
        <v>9653</v>
      </c>
      <c r="AC4460" s="1">
        <v>29</v>
      </c>
      <c r="AD4460" s="1" t="s">
        <v>232</v>
      </c>
      <c r="AE4460" s="1" t="s">
        <v>9785</v>
      </c>
      <c r="AJ4460" s="1" t="s">
        <v>17</v>
      </c>
      <c r="AK4460" s="1" t="s">
        <v>9936</v>
      </c>
      <c r="AL4460" s="1" t="s">
        <v>149</v>
      </c>
      <c r="AM4460" s="1" t="s">
        <v>9962</v>
      </c>
      <c r="AT4460" s="1" t="s">
        <v>46</v>
      </c>
      <c r="AU4460" s="1" t="s">
        <v>7417</v>
      </c>
      <c r="AV4460" s="1" t="s">
        <v>15485</v>
      </c>
      <c r="AW4460" s="1" t="s">
        <v>8817</v>
      </c>
      <c r="BG4460" s="1" t="s">
        <v>46</v>
      </c>
      <c r="BH4460" s="1" t="s">
        <v>7417</v>
      </c>
      <c r="BI4460" s="1" t="s">
        <v>588</v>
      </c>
      <c r="BJ4460" s="1" t="s">
        <v>8835</v>
      </c>
      <c r="BK4460" s="1" t="s">
        <v>46</v>
      </c>
      <c r="BL4460" s="1" t="s">
        <v>7417</v>
      </c>
      <c r="BM4460" s="1" t="s">
        <v>6398</v>
      </c>
      <c r="BN4460" s="1" t="s">
        <v>11945</v>
      </c>
      <c r="BO4460" s="1" t="s">
        <v>46</v>
      </c>
      <c r="BP4460" s="1" t="s">
        <v>7417</v>
      </c>
      <c r="BQ4460" s="1" t="s">
        <v>6642</v>
      </c>
      <c r="BR4460" s="1" t="s">
        <v>12618</v>
      </c>
      <c r="BS4460" s="1" t="s">
        <v>399</v>
      </c>
      <c r="BT4460" s="1" t="s">
        <v>9937</v>
      </c>
    </row>
    <row r="4461" spans="1:72" ht="13.5" customHeight="1">
      <c r="A4461" s="4" t="str">
        <f t="shared" si="137"/>
        <v>1702_각남면_0158</v>
      </c>
      <c r="B4461" s="1">
        <v>1702</v>
      </c>
      <c r="C4461" s="1" t="s">
        <v>12741</v>
      </c>
      <c r="D4461" s="1" t="s">
        <v>12742</v>
      </c>
      <c r="E4461" s="1">
        <v>4460</v>
      </c>
      <c r="F4461" s="1">
        <v>16</v>
      </c>
      <c r="G4461" s="1" t="s">
        <v>15749</v>
      </c>
      <c r="H4461" s="1" t="s">
        <v>7066</v>
      </c>
      <c r="I4461" s="1">
        <v>10</v>
      </c>
      <c r="L4461" s="1">
        <v>3</v>
      </c>
      <c r="M4461" s="1" t="s">
        <v>14760</v>
      </c>
      <c r="N4461" s="1" t="s">
        <v>14761</v>
      </c>
      <c r="T4461" s="1" t="s">
        <v>14194</v>
      </c>
      <c r="W4461" s="1" t="s">
        <v>166</v>
      </c>
      <c r="X4461" s="1" t="s">
        <v>7754</v>
      </c>
      <c r="Y4461" s="1" t="s">
        <v>6643</v>
      </c>
      <c r="Z4461" s="1" t="s">
        <v>9654</v>
      </c>
      <c r="AC4461" s="1">
        <v>64</v>
      </c>
      <c r="AD4461" s="1" t="s">
        <v>103</v>
      </c>
      <c r="AE4461" s="1" t="s">
        <v>9769</v>
      </c>
      <c r="AJ4461" s="1" t="s">
        <v>17</v>
      </c>
      <c r="AK4461" s="1" t="s">
        <v>9936</v>
      </c>
      <c r="AL4461" s="1" t="s">
        <v>97</v>
      </c>
      <c r="AM4461" s="1" t="s">
        <v>9880</v>
      </c>
      <c r="AT4461" s="1" t="s">
        <v>6644</v>
      </c>
      <c r="AU4461" s="1" t="s">
        <v>10268</v>
      </c>
      <c r="AV4461" s="1" t="s">
        <v>2462</v>
      </c>
      <c r="AW4461" s="1" t="s">
        <v>10346</v>
      </c>
      <c r="BG4461" s="1" t="s">
        <v>207</v>
      </c>
      <c r="BH4461" s="1" t="s">
        <v>10187</v>
      </c>
      <c r="BI4461" s="1" t="s">
        <v>3299</v>
      </c>
      <c r="BJ4461" s="1" t="s">
        <v>10613</v>
      </c>
      <c r="BK4461" s="1" t="s">
        <v>3634</v>
      </c>
      <c r="BL4461" s="1" t="s">
        <v>13535</v>
      </c>
      <c r="BM4461" s="1" t="s">
        <v>15346</v>
      </c>
      <c r="BN4461" s="1" t="s">
        <v>11602</v>
      </c>
      <c r="BO4461" s="1" t="s">
        <v>207</v>
      </c>
      <c r="BP4461" s="1" t="s">
        <v>10187</v>
      </c>
      <c r="BQ4461" s="1" t="s">
        <v>6347</v>
      </c>
      <c r="BR4461" s="1" t="s">
        <v>12592</v>
      </c>
      <c r="BS4461" s="1" t="s">
        <v>90</v>
      </c>
      <c r="BT4461" s="1" t="s">
        <v>9993</v>
      </c>
    </row>
    <row r="4462" spans="1:72" ht="13.5" customHeight="1">
      <c r="A4462" s="4" t="str">
        <f t="shared" si="137"/>
        <v>1702_각남면_0158</v>
      </c>
      <c r="B4462" s="1">
        <v>1702</v>
      </c>
      <c r="C4462" s="1" t="s">
        <v>12741</v>
      </c>
      <c r="D4462" s="1" t="s">
        <v>12742</v>
      </c>
      <c r="E4462" s="1">
        <v>4461</v>
      </c>
      <c r="F4462" s="1">
        <v>16</v>
      </c>
      <c r="G4462" s="1" t="s">
        <v>15749</v>
      </c>
      <c r="H4462" s="1" t="s">
        <v>7066</v>
      </c>
      <c r="I4462" s="1">
        <v>10</v>
      </c>
      <c r="L4462" s="1">
        <v>3</v>
      </c>
      <c r="M4462" s="1" t="s">
        <v>14760</v>
      </c>
      <c r="N4462" s="1" t="s">
        <v>14761</v>
      </c>
      <c r="S4462" s="1" t="s">
        <v>49</v>
      </c>
      <c r="T4462" s="1" t="s">
        <v>2878</v>
      </c>
      <c r="U4462" s="1" t="s">
        <v>50</v>
      </c>
      <c r="V4462" s="1" t="s">
        <v>7304</v>
      </c>
      <c r="Y4462" s="1" t="s">
        <v>15847</v>
      </c>
      <c r="Z4462" s="1" t="s">
        <v>13059</v>
      </c>
      <c r="AC4462" s="1">
        <v>46</v>
      </c>
      <c r="AD4462" s="1" t="s">
        <v>469</v>
      </c>
      <c r="AE4462" s="1" t="s">
        <v>9803</v>
      </c>
      <c r="AJ4462" s="1" t="s">
        <v>17</v>
      </c>
      <c r="AK4462" s="1" t="s">
        <v>9936</v>
      </c>
      <c r="AL4462" s="1" t="s">
        <v>310</v>
      </c>
      <c r="AM4462" s="1" t="s">
        <v>9995</v>
      </c>
      <c r="AN4462" s="1" t="s">
        <v>456</v>
      </c>
      <c r="AO4462" s="1" t="s">
        <v>7287</v>
      </c>
      <c r="AR4462" s="1" t="s">
        <v>6645</v>
      </c>
      <c r="AS4462" s="1" t="s">
        <v>10174</v>
      </c>
      <c r="AT4462" s="1" t="s">
        <v>46</v>
      </c>
      <c r="AU4462" s="1" t="s">
        <v>7417</v>
      </c>
      <c r="AV4462" s="1" t="s">
        <v>6646</v>
      </c>
      <c r="AW4462" s="1" t="s">
        <v>10874</v>
      </c>
      <c r="BG4462" s="1" t="s">
        <v>46</v>
      </c>
      <c r="BH4462" s="1" t="s">
        <v>7417</v>
      </c>
      <c r="BI4462" s="1" t="s">
        <v>6522</v>
      </c>
      <c r="BJ4462" s="1" t="s">
        <v>9621</v>
      </c>
      <c r="BK4462" s="1" t="s">
        <v>46</v>
      </c>
      <c r="BL4462" s="1" t="s">
        <v>7417</v>
      </c>
      <c r="BM4462" s="1" t="s">
        <v>6647</v>
      </c>
      <c r="BN4462" s="1" t="s">
        <v>13621</v>
      </c>
      <c r="BO4462" s="1" t="s">
        <v>46</v>
      </c>
      <c r="BP4462" s="1" t="s">
        <v>7417</v>
      </c>
      <c r="BQ4462" s="1" t="s">
        <v>6648</v>
      </c>
      <c r="BR4462" s="1" t="s">
        <v>13706</v>
      </c>
      <c r="BS4462" s="1" t="s">
        <v>79</v>
      </c>
      <c r="BT4462" s="1" t="s">
        <v>14129</v>
      </c>
    </row>
    <row r="4463" spans="1:72" ht="13.5" customHeight="1">
      <c r="A4463" s="4" t="str">
        <f t="shared" si="137"/>
        <v>1702_각남면_0158</v>
      </c>
      <c r="B4463" s="1">
        <v>1702</v>
      </c>
      <c r="C4463" s="1" t="s">
        <v>12741</v>
      </c>
      <c r="D4463" s="1" t="s">
        <v>12742</v>
      </c>
      <c r="E4463" s="1">
        <v>4462</v>
      </c>
      <c r="F4463" s="1">
        <v>16</v>
      </c>
      <c r="G4463" s="1" t="s">
        <v>15749</v>
      </c>
      <c r="H4463" s="1" t="s">
        <v>7066</v>
      </c>
      <c r="I4463" s="1">
        <v>10</v>
      </c>
      <c r="L4463" s="1">
        <v>3</v>
      </c>
      <c r="M4463" s="1" t="s">
        <v>14760</v>
      </c>
      <c r="N4463" s="1" t="s">
        <v>14761</v>
      </c>
      <c r="S4463" s="1" t="s">
        <v>64</v>
      </c>
      <c r="T4463" s="1" t="s">
        <v>7221</v>
      </c>
      <c r="U4463" s="1" t="s">
        <v>50</v>
      </c>
      <c r="V4463" s="1" t="s">
        <v>7304</v>
      </c>
      <c r="Y4463" s="1" t="s">
        <v>2065</v>
      </c>
      <c r="Z4463" s="1" t="s">
        <v>9200</v>
      </c>
      <c r="AC4463" s="1">
        <v>8</v>
      </c>
      <c r="AD4463" s="1" t="s">
        <v>184</v>
      </c>
      <c r="AE4463" s="1" t="s">
        <v>9781</v>
      </c>
    </row>
    <row r="4464" spans="1:72" ht="13.5" customHeight="1">
      <c r="A4464" s="4" t="str">
        <f t="shared" si="137"/>
        <v>1702_각남면_0158</v>
      </c>
      <c r="B4464" s="1">
        <v>1702</v>
      </c>
      <c r="C4464" s="1" t="s">
        <v>12741</v>
      </c>
      <c r="D4464" s="1" t="s">
        <v>12742</v>
      </c>
      <c r="E4464" s="1">
        <v>4463</v>
      </c>
      <c r="F4464" s="1">
        <v>16</v>
      </c>
      <c r="G4464" s="1" t="s">
        <v>15749</v>
      </c>
      <c r="H4464" s="1" t="s">
        <v>7066</v>
      </c>
      <c r="I4464" s="1">
        <v>10</v>
      </c>
      <c r="L4464" s="1">
        <v>3</v>
      </c>
      <c r="M4464" s="1" t="s">
        <v>14760</v>
      </c>
      <c r="N4464" s="1" t="s">
        <v>14761</v>
      </c>
      <c r="S4464" s="1" t="s">
        <v>68</v>
      </c>
      <c r="T4464" s="1" t="s">
        <v>7222</v>
      </c>
      <c r="U4464" s="1" t="s">
        <v>57</v>
      </c>
      <c r="V4464" s="1" t="s">
        <v>7320</v>
      </c>
      <c r="Y4464" s="1" t="s">
        <v>6649</v>
      </c>
      <c r="Z4464" s="1" t="s">
        <v>9655</v>
      </c>
      <c r="AC4464" s="1">
        <v>5</v>
      </c>
      <c r="AD4464" s="1" t="s">
        <v>319</v>
      </c>
      <c r="AE4464" s="1" t="s">
        <v>7865</v>
      </c>
    </row>
    <row r="4465" spans="1:73" ht="13.5" customHeight="1">
      <c r="A4465" s="4" t="str">
        <f t="shared" si="137"/>
        <v>1702_각남면_0158</v>
      </c>
      <c r="B4465" s="1">
        <v>1702</v>
      </c>
      <c r="C4465" s="1" t="s">
        <v>12741</v>
      </c>
      <c r="D4465" s="1" t="s">
        <v>12742</v>
      </c>
      <c r="E4465" s="1">
        <v>4464</v>
      </c>
      <c r="F4465" s="1">
        <v>16</v>
      </c>
      <c r="G4465" s="1" t="s">
        <v>15749</v>
      </c>
      <c r="H4465" s="1" t="s">
        <v>7066</v>
      </c>
      <c r="I4465" s="1">
        <v>10</v>
      </c>
      <c r="L4465" s="1">
        <v>4</v>
      </c>
      <c r="M4465" s="1" t="s">
        <v>910</v>
      </c>
      <c r="N4465" s="1" t="s">
        <v>14029</v>
      </c>
      <c r="T4465" s="1" t="s">
        <v>14194</v>
      </c>
      <c r="U4465" s="1" t="s">
        <v>172</v>
      </c>
      <c r="V4465" s="1" t="s">
        <v>7314</v>
      </c>
      <c r="W4465" s="1" t="s">
        <v>148</v>
      </c>
      <c r="X4465" s="1" t="s">
        <v>11263</v>
      </c>
      <c r="Y4465" s="1" t="s">
        <v>3830</v>
      </c>
      <c r="Z4465" s="1" t="s">
        <v>8792</v>
      </c>
      <c r="AC4465" s="1">
        <v>37</v>
      </c>
      <c r="AD4465" s="1" t="s">
        <v>116</v>
      </c>
      <c r="AE4465" s="1" t="s">
        <v>9770</v>
      </c>
      <c r="AJ4465" s="1" t="s">
        <v>17</v>
      </c>
      <c r="AK4465" s="1" t="s">
        <v>9936</v>
      </c>
      <c r="AL4465" s="1" t="s">
        <v>2785</v>
      </c>
      <c r="AM4465" s="1" t="s">
        <v>10017</v>
      </c>
      <c r="AT4465" s="1" t="s">
        <v>1639</v>
      </c>
      <c r="AU4465" s="1" t="s">
        <v>7588</v>
      </c>
      <c r="AV4465" s="1" t="s">
        <v>696</v>
      </c>
      <c r="AW4465" s="1" t="s">
        <v>10313</v>
      </c>
      <c r="BG4465" s="1" t="s">
        <v>207</v>
      </c>
      <c r="BH4465" s="1" t="s">
        <v>10187</v>
      </c>
      <c r="BI4465" s="1" t="s">
        <v>6650</v>
      </c>
      <c r="BJ4465" s="1" t="s">
        <v>11481</v>
      </c>
      <c r="BK4465" s="1" t="s">
        <v>4429</v>
      </c>
      <c r="BL4465" s="1" t="s">
        <v>13570</v>
      </c>
      <c r="BM4465" s="1" t="s">
        <v>15334</v>
      </c>
      <c r="BN4465" s="1" t="s">
        <v>10317</v>
      </c>
      <c r="BO4465" s="1" t="s">
        <v>194</v>
      </c>
      <c r="BP4465" s="1" t="s">
        <v>7558</v>
      </c>
      <c r="BQ4465" s="1" t="s">
        <v>15603</v>
      </c>
      <c r="BR4465" s="1" t="s">
        <v>12254</v>
      </c>
      <c r="BS4465" s="1" t="s">
        <v>1151</v>
      </c>
      <c r="BT4465" s="1" t="s">
        <v>9954</v>
      </c>
    </row>
    <row r="4466" spans="1:73" ht="13.5" customHeight="1">
      <c r="A4466" s="4" t="str">
        <f t="shared" si="137"/>
        <v>1702_각남면_0158</v>
      </c>
      <c r="B4466" s="1">
        <v>1702</v>
      </c>
      <c r="C4466" s="1" t="s">
        <v>12741</v>
      </c>
      <c r="D4466" s="1" t="s">
        <v>12742</v>
      </c>
      <c r="E4466" s="1">
        <v>4465</v>
      </c>
      <c r="F4466" s="1">
        <v>16</v>
      </c>
      <c r="G4466" s="1" t="s">
        <v>15749</v>
      </c>
      <c r="H4466" s="1" t="s">
        <v>7066</v>
      </c>
      <c r="I4466" s="1">
        <v>10</v>
      </c>
      <c r="L4466" s="1">
        <v>4</v>
      </c>
      <c r="M4466" s="1" t="s">
        <v>910</v>
      </c>
      <c r="N4466" s="1" t="s">
        <v>14029</v>
      </c>
      <c r="S4466" s="1" t="s">
        <v>49</v>
      </c>
      <c r="T4466" s="1" t="s">
        <v>2878</v>
      </c>
      <c r="W4466" s="1" t="s">
        <v>166</v>
      </c>
      <c r="X4466" s="1" t="s">
        <v>7754</v>
      </c>
      <c r="Y4466" s="1" t="s">
        <v>88</v>
      </c>
      <c r="Z4466" s="1" t="s">
        <v>7814</v>
      </c>
      <c r="AC4466" s="1">
        <v>37</v>
      </c>
      <c r="AD4466" s="1" t="s">
        <v>116</v>
      </c>
      <c r="AE4466" s="1" t="s">
        <v>9770</v>
      </c>
      <c r="AJ4466" s="1" t="s">
        <v>17</v>
      </c>
      <c r="AK4466" s="1" t="s">
        <v>9936</v>
      </c>
      <c r="AL4466" s="1" t="s">
        <v>97</v>
      </c>
      <c r="AM4466" s="1" t="s">
        <v>9880</v>
      </c>
      <c r="AT4466" s="1" t="s">
        <v>481</v>
      </c>
      <c r="AU4466" s="1" t="s">
        <v>7339</v>
      </c>
      <c r="AV4466" s="1" t="s">
        <v>6651</v>
      </c>
      <c r="AW4466" s="1" t="s">
        <v>10875</v>
      </c>
      <c r="BG4466" s="1" t="s">
        <v>207</v>
      </c>
      <c r="BH4466" s="1" t="s">
        <v>10187</v>
      </c>
      <c r="BI4466" s="1" t="s">
        <v>15352</v>
      </c>
      <c r="BJ4466" s="1" t="s">
        <v>9157</v>
      </c>
      <c r="BK4466" s="1" t="s">
        <v>46</v>
      </c>
      <c r="BL4466" s="1" t="s">
        <v>7417</v>
      </c>
      <c r="BM4466" s="1" t="s">
        <v>3265</v>
      </c>
      <c r="BN4466" s="1" t="s">
        <v>11354</v>
      </c>
      <c r="BO4466" s="1" t="s">
        <v>207</v>
      </c>
      <c r="BP4466" s="1" t="s">
        <v>10187</v>
      </c>
      <c r="BQ4466" s="1" t="s">
        <v>640</v>
      </c>
      <c r="BR4466" s="1" t="s">
        <v>12061</v>
      </c>
      <c r="BS4466" s="1" t="s">
        <v>149</v>
      </c>
      <c r="BT4466" s="1" t="s">
        <v>9962</v>
      </c>
    </row>
    <row r="4467" spans="1:73" ht="13.5" customHeight="1">
      <c r="A4467" s="4" t="str">
        <f t="shared" si="137"/>
        <v>1702_각남면_0158</v>
      </c>
      <c r="B4467" s="1">
        <v>1702</v>
      </c>
      <c r="C4467" s="1" t="s">
        <v>12741</v>
      </c>
      <c r="D4467" s="1" t="s">
        <v>12742</v>
      </c>
      <c r="E4467" s="1">
        <v>4466</v>
      </c>
      <c r="F4467" s="1">
        <v>16</v>
      </c>
      <c r="G4467" s="1" t="s">
        <v>15749</v>
      </c>
      <c r="H4467" s="1" t="s">
        <v>7066</v>
      </c>
      <c r="I4467" s="1">
        <v>10</v>
      </c>
      <c r="L4467" s="1">
        <v>4</v>
      </c>
      <c r="M4467" s="1" t="s">
        <v>910</v>
      </c>
      <c r="N4467" s="1" t="s">
        <v>14029</v>
      </c>
      <c r="S4467" s="1" t="s">
        <v>12829</v>
      </c>
      <c r="T4467" s="1" t="s">
        <v>7300</v>
      </c>
      <c r="W4467" s="1" t="s">
        <v>1076</v>
      </c>
      <c r="X4467" s="1" t="s">
        <v>12983</v>
      </c>
      <c r="Y4467" s="1" t="s">
        <v>88</v>
      </c>
      <c r="Z4467" s="1" t="s">
        <v>7814</v>
      </c>
      <c r="AC4467" s="1">
        <v>42</v>
      </c>
      <c r="AD4467" s="1" t="s">
        <v>266</v>
      </c>
      <c r="AE4467" s="1" t="s">
        <v>9788</v>
      </c>
    </row>
    <row r="4468" spans="1:73" ht="13.5" customHeight="1">
      <c r="A4468" s="4" t="str">
        <f t="shared" si="137"/>
        <v>1702_각남면_0158</v>
      </c>
      <c r="B4468" s="1">
        <v>1702</v>
      </c>
      <c r="C4468" s="1" t="s">
        <v>12741</v>
      </c>
      <c r="D4468" s="1" t="s">
        <v>12742</v>
      </c>
      <c r="E4468" s="1">
        <v>4467</v>
      </c>
      <c r="F4468" s="1">
        <v>16</v>
      </c>
      <c r="G4468" s="1" t="s">
        <v>15749</v>
      </c>
      <c r="H4468" s="1" t="s">
        <v>7066</v>
      </c>
      <c r="I4468" s="1">
        <v>10</v>
      </c>
      <c r="L4468" s="1">
        <v>4</v>
      </c>
      <c r="M4468" s="1" t="s">
        <v>910</v>
      </c>
      <c r="N4468" s="1" t="s">
        <v>14029</v>
      </c>
      <c r="S4468" s="1" t="s">
        <v>280</v>
      </c>
      <c r="T4468" s="1" t="s">
        <v>7228</v>
      </c>
      <c r="W4468" s="1" t="s">
        <v>1636</v>
      </c>
      <c r="X4468" s="1" t="s">
        <v>7781</v>
      </c>
      <c r="Y4468" s="1" t="s">
        <v>88</v>
      </c>
      <c r="Z4468" s="1" t="s">
        <v>7814</v>
      </c>
      <c r="AC4468" s="1">
        <v>69</v>
      </c>
      <c r="AD4468" s="1" t="s">
        <v>408</v>
      </c>
      <c r="AE4468" s="1" t="s">
        <v>9800</v>
      </c>
    </row>
    <row r="4469" spans="1:73" ht="13.5" customHeight="1">
      <c r="A4469" s="4" t="str">
        <f t="shared" si="137"/>
        <v>1702_각남면_0158</v>
      </c>
      <c r="B4469" s="1">
        <v>1702</v>
      </c>
      <c r="C4469" s="1" t="s">
        <v>12741</v>
      </c>
      <c r="D4469" s="1" t="s">
        <v>12742</v>
      </c>
      <c r="E4469" s="1">
        <v>4468</v>
      </c>
      <c r="F4469" s="1">
        <v>16</v>
      </c>
      <c r="G4469" s="1" t="s">
        <v>15749</v>
      </c>
      <c r="H4469" s="1" t="s">
        <v>7066</v>
      </c>
      <c r="I4469" s="1">
        <v>10</v>
      </c>
      <c r="L4469" s="1">
        <v>4</v>
      </c>
      <c r="M4469" s="1" t="s">
        <v>910</v>
      </c>
      <c r="N4469" s="1" t="s">
        <v>14029</v>
      </c>
      <c r="S4469" s="1" t="s">
        <v>2220</v>
      </c>
      <c r="T4469" s="1" t="s">
        <v>7255</v>
      </c>
      <c r="U4469" s="1" t="s">
        <v>247</v>
      </c>
      <c r="V4469" s="1" t="s">
        <v>7367</v>
      </c>
      <c r="Y4469" s="1" t="s">
        <v>6652</v>
      </c>
      <c r="Z4469" s="1" t="s">
        <v>9656</v>
      </c>
      <c r="AC4469" s="1">
        <v>15</v>
      </c>
      <c r="AD4469" s="1" t="s">
        <v>70</v>
      </c>
      <c r="AE4469" s="1" t="s">
        <v>9764</v>
      </c>
      <c r="BU4469" s="1" t="s">
        <v>16144</v>
      </c>
    </row>
    <row r="4470" spans="1:73" ht="13.5" customHeight="1">
      <c r="A4470" s="4" t="str">
        <f t="shared" si="137"/>
        <v>1702_각남면_0158</v>
      </c>
      <c r="B4470" s="1">
        <v>1702</v>
      </c>
      <c r="C4470" s="1" t="s">
        <v>12741</v>
      </c>
      <c r="D4470" s="1" t="s">
        <v>12742</v>
      </c>
      <c r="E4470" s="1">
        <v>4469</v>
      </c>
      <c r="F4470" s="1">
        <v>16</v>
      </c>
      <c r="G4470" s="1" t="s">
        <v>15749</v>
      </c>
      <c r="H4470" s="1" t="s">
        <v>7066</v>
      </c>
      <c r="I4470" s="1">
        <v>10</v>
      </c>
      <c r="L4470" s="1">
        <v>4</v>
      </c>
      <c r="M4470" s="1" t="s">
        <v>910</v>
      </c>
      <c r="N4470" s="1" t="s">
        <v>14029</v>
      </c>
      <c r="T4470" s="1" t="s">
        <v>15306</v>
      </c>
      <c r="U4470" s="1" t="s">
        <v>138</v>
      </c>
      <c r="V4470" s="1" t="s">
        <v>7310</v>
      </c>
      <c r="Y4470" s="1" t="s">
        <v>6653</v>
      </c>
      <c r="Z4470" s="1" t="s">
        <v>9657</v>
      </c>
      <c r="AC4470" s="1">
        <v>35</v>
      </c>
      <c r="AD4470" s="1" t="s">
        <v>135</v>
      </c>
      <c r="AE4470" s="1" t="s">
        <v>9773</v>
      </c>
      <c r="AT4470" s="1" t="s">
        <v>46</v>
      </c>
      <c r="AU4470" s="1" t="s">
        <v>7417</v>
      </c>
      <c r="AV4470" s="1" t="s">
        <v>6654</v>
      </c>
      <c r="AW4470" s="1" t="s">
        <v>10876</v>
      </c>
      <c r="BB4470" s="1" t="s">
        <v>141</v>
      </c>
      <c r="BC4470" s="1" t="s">
        <v>7634</v>
      </c>
      <c r="BD4470" s="1" t="s">
        <v>2930</v>
      </c>
      <c r="BE4470" s="1" t="s">
        <v>8551</v>
      </c>
    </row>
    <row r="4471" spans="1:73" ht="13.5" customHeight="1">
      <c r="A4471" s="4" t="str">
        <f t="shared" si="137"/>
        <v>1702_각남면_0158</v>
      </c>
      <c r="B4471" s="1">
        <v>1702</v>
      </c>
      <c r="C4471" s="1" t="s">
        <v>12741</v>
      </c>
      <c r="D4471" s="1" t="s">
        <v>12742</v>
      </c>
      <c r="E4471" s="1">
        <v>4470</v>
      </c>
      <c r="F4471" s="1">
        <v>16</v>
      </c>
      <c r="G4471" s="1" t="s">
        <v>15749</v>
      </c>
      <c r="H4471" s="1" t="s">
        <v>7066</v>
      </c>
      <c r="I4471" s="1">
        <v>10</v>
      </c>
      <c r="L4471" s="1">
        <v>4</v>
      </c>
      <c r="M4471" s="1" t="s">
        <v>910</v>
      </c>
      <c r="N4471" s="1" t="s">
        <v>14029</v>
      </c>
      <c r="S4471" s="1" t="s">
        <v>64</v>
      </c>
      <c r="T4471" s="1" t="s">
        <v>7221</v>
      </c>
      <c r="Y4471" s="1" t="s">
        <v>88</v>
      </c>
      <c r="Z4471" s="1" t="s">
        <v>7814</v>
      </c>
      <c r="AC4471" s="1">
        <v>7</v>
      </c>
      <c r="AD4471" s="1" t="s">
        <v>74</v>
      </c>
      <c r="AE4471" s="1" t="s">
        <v>9766</v>
      </c>
    </row>
    <row r="4472" spans="1:73" ht="13.5" customHeight="1">
      <c r="A4472" s="4" t="str">
        <f t="shared" si="137"/>
        <v>1702_각남면_0158</v>
      </c>
      <c r="B4472" s="1">
        <v>1702</v>
      </c>
      <c r="C4472" s="1" t="s">
        <v>12741</v>
      </c>
      <c r="D4472" s="1" t="s">
        <v>12742</v>
      </c>
      <c r="E4472" s="1">
        <v>4471</v>
      </c>
      <c r="F4472" s="1">
        <v>16</v>
      </c>
      <c r="G4472" s="1" t="s">
        <v>15749</v>
      </c>
      <c r="H4472" s="1" t="s">
        <v>7066</v>
      </c>
      <c r="I4472" s="1">
        <v>10</v>
      </c>
      <c r="L4472" s="1">
        <v>4</v>
      </c>
      <c r="M4472" s="1" t="s">
        <v>910</v>
      </c>
      <c r="N4472" s="1" t="s">
        <v>14029</v>
      </c>
      <c r="S4472" s="1" t="s">
        <v>64</v>
      </c>
      <c r="T4472" s="1" t="s">
        <v>7221</v>
      </c>
      <c r="Y4472" s="1" t="s">
        <v>15807</v>
      </c>
      <c r="Z4472" s="1" t="s">
        <v>13022</v>
      </c>
      <c r="AC4472" s="1">
        <v>2</v>
      </c>
      <c r="AD4472" s="1" t="s">
        <v>99</v>
      </c>
      <c r="AE4472" s="1" t="s">
        <v>9768</v>
      </c>
      <c r="AF4472" s="1" t="s">
        <v>100</v>
      </c>
      <c r="AG4472" s="1" t="s">
        <v>9819</v>
      </c>
    </row>
    <row r="4473" spans="1:73" ht="13.5" customHeight="1">
      <c r="A4473" s="4" t="str">
        <f t="shared" si="137"/>
        <v>1702_각남면_0158</v>
      </c>
      <c r="B4473" s="1">
        <v>1702</v>
      </c>
      <c r="C4473" s="1" t="s">
        <v>12741</v>
      </c>
      <c r="D4473" s="1" t="s">
        <v>12742</v>
      </c>
      <c r="E4473" s="1">
        <v>4472</v>
      </c>
      <c r="F4473" s="1">
        <v>16</v>
      </c>
      <c r="G4473" s="1" t="s">
        <v>15749</v>
      </c>
      <c r="H4473" s="1" t="s">
        <v>7066</v>
      </c>
      <c r="I4473" s="1">
        <v>10</v>
      </c>
      <c r="L4473" s="1">
        <v>5</v>
      </c>
      <c r="M4473" s="1" t="s">
        <v>15247</v>
      </c>
      <c r="N4473" s="1" t="s">
        <v>15248</v>
      </c>
      <c r="T4473" s="1" t="s">
        <v>14194</v>
      </c>
      <c r="U4473" s="1" t="s">
        <v>6655</v>
      </c>
      <c r="V4473" s="1" t="s">
        <v>7722</v>
      </c>
      <c r="W4473" s="1" t="s">
        <v>148</v>
      </c>
      <c r="X4473" s="1" t="s">
        <v>11263</v>
      </c>
      <c r="Y4473" s="1" t="s">
        <v>6148</v>
      </c>
      <c r="Z4473" s="1" t="s">
        <v>9658</v>
      </c>
      <c r="AC4473" s="1">
        <v>63</v>
      </c>
      <c r="AD4473" s="1" t="s">
        <v>217</v>
      </c>
      <c r="AE4473" s="1" t="s">
        <v>9783</v>
      </c>
      <c r="AJ4473" s="1" t="s">
        <v>17</v>
      </c>
      <c r="AK4473" s="1" t="s">
        <v>9936</v>
      </c>
      <c r="AL4473" s="1" t="s">
        <v>2785</v>
      </c>
      <c r="AM4473" s="1" t="s">
        <v>10017</v>
      </c>
      <c r="AT4473" s="1" t="s">
        <v>46</v>
      </c>
      <c r="AU4473" s="1" t="s">
        <v>7417</v>
      </c>
      <c r="AV4473" s="1" t="s">
        <v>6149</v>
      </c>
      <c r="AW4473" s="1" t="s">
        <v>10877</v>
      </c>
      <c r="BG4473" s="1" t="s">
        <v>46</v>
      </c>
      <c r="BH4473" s="1" t="s">
        <v>7417</v>
      </c>
      <c r="BI4473" s="1" t="s">
        <v>6656</v>
      </c>
      <c r="BJ4473" s="1" t="s">
        <v>11482</v>
      </c>
      <c r="BK4473" s="1" t="s">
        <v>42</v>
      </c>
      <c r="BL4473" s="1" t="s">
        <v>7418</v>
      </c>
      <c r="BM4473" s="1" t="s">
        <v>6657</v>
      </c>
      <c r="BN4473" s="1" t="s">
        <v>10006</v>
      </c>
      <c r="BO4473" s="1" t="s">
        <v>42</v>
      </c>
      <c r="BP4473" s="1" t="s">
        <v>7418</v>
      </c>
      <c r="BQ4473" s="1" t="s">
        <v>6658</v>
      </c>
      <c r="BR4473" s="1" t="s">
        <v>12619</v>
      </c>
      <c r="BS4473" s="1" t="s">
        <v>310</v>
      </c>
      <c r="BT4473" s="1" t="s">
        <v>9995</v>
      </c>
    </row>
    <row r="4474" spans="1:73" ht="13.5" customHeight="1">
      <c r="A4474" s="4" t="str">
        <f t="shared" si="137"/>
        <v>1702_각남면_0158</v>
      </c>
      <c r="B4474" s="1">
        <v>1702</v>
      </c>
      <c r="C4474" s="1" t="s">
        <v>12741</v>
      </c>
      <c r="D4474" s="1" t="s">
        <v>12742</v>
      </c>
      <c r="E4474" s="1">
        <v>4473</v>
      </c>
      <c r="F4474" s="1">
        <v>16</v>
      </c>
      <c r="G4474" s="1" t="s">
        <v>15749</v>
      </c>
      <c r="H4474" s="1" t="s">
        <v>7066</v>
      </c>
      <c r="I4474" s="1">
        <v>10</v>
      </c>
      <c r="L4474" s="1">
        <v>5</v>
      </c>
      <c r="M4474" s="1" t="s">
        <v>15247</v>
      </c>
      <c r="N4474" s="1" t="s">
        <v>15248</v>
      </c>
      <c r="S4474" s="1" t="s">
        <v>49</v>
      </c>
      <c r="T4474" s="1" t="s">
        <v>2878</v>
      </c>
      <c r="U4474" s="1" t="s">
        <v>128</v>
      </c>
      <c r="V4474" s="1" t="s">
        <v>7236</v>
      </c>
      <c r="W4474" s="1" t="s">
        <v>1049</v>
      </c>
      <c r="X4474" s="1" t="s">
        <v>7774</v>
      </c>
      <c r="Y4474" s="1" t="s">
        <v>88</v>
      </c>
      <c r="Z4474" s="1" t="s">
        <v>7814</v>
      </c>
      <c r="AC4474" s="1">
        <v>46</v>
      </c>
      <c r="AD4474" s="1" t="s">
        <v>469</v>
      </c>
      <c r="AE4474" s="1" t="s">
        <v>9803</v>
      </c>
      <c r="AJ4474" s="1" t="s">
        <v>17</v>
      </c>
      <c r="AK4474" s="1" t="s">
        <v>9936</v>
      </c>
      <c r="AL4474" s="1" t="s">
        <v>597</v>
      </c>
      <c r="AM4474" s="1" t="s">
        <v>10004</v>
      </c>
      <c r="AT4474" s="1" t="s">
        <v>42</v>
      </c>
      <c r="AU4474" s="1" t="s">
        <v>7418</v>
      </c>
      <c r="AV4474" s="1" t="s">
        <v>3871</v>
      </c>
      <c r="AW4474" s="1" t="s">
        <v>10601</v>
      </c>
      <c r="BG4474" s="1" t="s">
        <v>46</v>
      </c>
      <c r="BH4474" s="1" t="s">
        <v>7417</v>
      </c>
      <c r="BI4474" s="1" t="s">
        <v>2614</v>
      </c>
      <c r="BJ4474" s="1" t="s">
        <v>9743</v>
      </c>
      <c r="BK4474" s="1" t="s">
        <v>46</v>
      </c>
      <c r="BL4474" s="1" t="s">
        <v>7417</v>
      </c>
      <c r="BM4474" s="1" t="s">
        <v>4422</v>
      </c>
      <c r="BN4474" s="1" t="s">
        <v>9416</v>
      </c>
      <c r="BO4474" s="1" t="s">
        <v>251</v>
      </c>
      <c r="BP4474" s="1" t="s">
        <v>13625</v>
      </c>
      <c r="BQ4474" s="1" t="s">
        <v>6153</v>
      </c>
      <c r="BR4474" s="1" t="s">
        <v>13997</v>
      </c>
      <c r="BS4474" s="1" t="s">
        <v>416</v>
      </c>
      <c r="BT4474" s="1" t="s">
        <v>8868</v>
      </c>
    </row>
    <row r="4475" spans="1:73" ht="13.5" customHeight="1">
      <c r="A4475" s="4" t="str">
        <f t="shared" si="137"/>
        <v>1702_각남면_0158</v>
      </c>
      <c r="B4475" s="1">
        <v>1702</v>
      </c>
      <c r="C4475" s="1" t="s">
        <v>12741</v>
      </c>
      <c r="D4475" s="1" t="s">
        <v>12742</v>
      </c>
      <c r="E4475" s="1">
        <v>4474</v>
      </c>
      <c r="F4475" s="1">
        <v>16</v>
      </c>
      <c r="G4475" s="1" t="s">
        <v>15749</v>
      </c>
      <c r="H4475" s="1" t="s">
        <v>7066</v>
      </c>
      <c r="I4475" s="1">
        <v>10</v>
      </c>
      <c r="L4475" s="1">
        <v>5</v>
      </c>
      <c r="M4475" s="1" t="s">
        <v>15247</v>
      </c>
      <c r="N4475" s="1" t="s">
        <v>15248</v>
      </c>
      <c r="S4475" s="1" t="s">
        <v>64</v>
      </c>
      <c r="T4475" s="1" t="s">
        <v>7221</v>
      </c>
      <c r="Y4475" s="1" t="s">
        <v>65</v>
      </c>
      <c r="Z4475" s="1" t="s">
        <v>7810</v>
      </c>
      <c r="AC4475" s="1">
        <v>11</v>
      </c>
      <c r="AD4475" s="1" t="s">
        <v>313</v>
      </c>
      <c r="AE4475" s="1" t="s">
        <v>9793</v>
      </c>
    </row>
    <row r="4476" spans="1:73" ht="13.5" customHeight="1">
      <c r="A4476" s="4" t="str">
        <f t="shared" si="137"/>
        <v>1702_각남면_0158</v>
      </c>
      <c r="B4476" s="1">
        <v>1702</v>
      </c>
      <c r="C4476" s="1" t="s">
        <v>12741</v>
      </c>
      <c r="D4476" s="1" t="s">
        <v>12742</v>
      </c>
      <c r="E4476" s="1">
        <v>4475</v>
      </c>
      <c r="F4476" s="1">
        <v>16</v>
      </c>
      <c r="G4476" s="1" t="s">
        <v>15749</v>
      </c>
      <c r="H4476" s="1" t="s">
        <v>7066</v>
      </c>
      <c r="I4476" s="1">
        <v>11</v>
      </c>
      <c r="J4476" s="1" t="s">
        <v>6659</v>
      </c>
      <c r="K4476" s="1" t="s">
        <v>12799</v>
      </c>
      <c r="L4476" s="1">
        <v>1</v>
      </c>
      <c r="M4476" s="1" t="s">
        <v>6659</v>
      </c>
      <c r="N4476" s="1" t="s">
        <v>12799</v>
      </c>
      <c r="T4476" s="1" t="s">
        <v>14194</v>
      </c>
      <c r="U4476" s="1" t="s">
        <v>172</v>
      </c>
      <c r="V4476" s="1" t="s">
        <v>7314</v>
      </c>
      <c r="W4476" s="1" t="s">
        <v>1076</v>
      </c>
      <c r="X4476" s="1" t="s">
        <v>12983</v>
      </c>
      <c r="Y4476" s="1" t="s">
        <v>1032</v>
      </c>
      <c r="Z4476" s="1" t="s">
        <v>9351</v>
      </c>
      <c r="AC4476" s="1">
        <v>65</v>
      </c>
      <c r="AD4476" s="1" t="s">
        <v>319</v>
      </c>
      <c r="AE4476" s="1" t="s">
        <v>7865</v>
      </c>
      <c r="AJ4476" s="1" t="s">
        <v>17</v>
      </c>
      <c r="AK4476" s="1" t="s">
        <v>9936</v>
      </c>
      <c r="AL4476" s="1" t="s">
        <v>310</v>
      </c>
      <c r="AM4476" s="1" t="s">
        <v>9995</v>
      </c>
      <c r="AT4476" s="1" t="s">
        <v>46</v>
      </c>
      <c r="AU4476" s="1" t="s">
        <v>7417</v>
      </c>
      <c r="AV4476" s="1" t="s">
        <v>6660</v>
      </c>
      <c r="AW4476" s="1" t="s">
        <v>8693</v>
      </c>
      <c r="BG4476" s="1" t="s">
        <v>46</v>
      </c>
      <c r="BH4476" s="1" t="s">
        <v>7417</v>
      </c>
      <c r="BI4476" s="1" t="s">
        <v>1608</v>
      </c>
      <c r="BJ4476" s="1" t="s">
        <v>8713</v>
      </c>
      <c r="BK4476" s="1" t="s">
        <v>46</v>
      </c>
      <c r="BL4476" s="1" t="s">
        <v>7417</v>
      </c>
      <c r="BM4476" s="1" t="s">
        <v>6446</v>
      </c>
      <c r="BN4476" s="1" t="s">
        <v>11949</v>
      </c>
      <c r="BO4476" s="1" t="s">
        <v>46</v>
      </c>
      <c r="BP4476" s="1" t="s">
        <v>7417</v>
      </c>
      <c r="BQ4476" s="1" t="s">
        <v>6661</v>
      </c>
      <c r="BR4476" s="1" t="s">
        <v>12620</v>
      </c>
      <c r="BS4476" s="1" t="s">
        <v>97</v>
      </c>
      <c r="BT4476" s="1" t="s">
        <v>9880</v>
      </c>
    </row>
    <row r="4477" spans="1:73" ht="13.5" customHeight="1">
      <c r="A4477" s="4" t="str">
        <f t="shared" si="137"/>
        <v>1702_각남면_0158</v>
      </c>
      <c r="B4477" s="1">
        <v>1702</v>
      </c>
      <c r="C4477" s="1" t="s">
        <v>12741</v>
      </c>
      <c r="D4477" s="1" t="s">
        <v>12742</v>
      </c>
      <c r="E4477" s="1">
        <v>4476</v>
      </c>
      <c r="F4477" s="1">
        <v>16</v>
      </c>
      <c r="G4477" s="1" t="s">
        <v>15749</v>
      </c>
      <c r="H4477" s="1" t="s">
        <v>7066</v>
      </c>
      <c r="I4477" s="1">
        <v>11</v>
      </c>
      <c r="L4477" s="1">
        <v>1</v>
      </c>
      <c r="M4477" s="1" t="s">
        <v>6659</v>
      </c>
      <c r="N4477" s="1" t="s">
        <v>12799</v>
      </c>
      <c r="S4477" s="1" t="s">
        <v>49</v>
      </c>
      <c r="T4477" s="1" t="s">
        <v>2878</v>
      </c>
      <c r="U4477" s="1" t="s">
        <v>50</v>
      </c>
      <c r="V4477" s="1" t="s">
        <v>7304</v>
      </c>
      <c r="Y4477" s="1" t="s">
        <v>2268</v>
      </c>
      <c r="Z4477" s="1" t="s">
        <v>8366</v>
      </c>
      <c r="AC4477" s="1">
        <v>49</v>
      </c>
      <c r="AD4477" s="1" t="s">
        <v>145</v>
      </c>
      <c r="AE4477" s="1" t="s">
        <v>9775</v>
      </c>
      <c r="AJ4477" s="1" t="s">
        <v>17</v>
      </c>
      <c r="AK4477" s="1" t="s">
        <v>9936</v>
      </c>
      <c r="AL4477" s="1" t="s">
        <v>2044</v>
      </c>
      <c r="AM4477" s="1" t="s">
        <v>10010</v>
      </c>
      <c r="AN4477" s="1" t="s">
        <v>456</v>
      </c>
      <c r="AO4477" s="1" t="s">
        <v>7287</v>
      </c>
      <c r="AR4477" s="1" t="s">
        <v>6662</v>
      </c>
      <c r="AS4477" s="1" t="s">
        <v>10175</v>
      </c>
      <c r="AT4477" s="1" t="s">
        <v>46</v>
      </c>
      <c r="AU4477" s="1" t="s">
        <v>7417</v>
      </c>
      <c r="AV4477" s="1" t="s">
        <v>6663</v>
      </c>
      <c r="AW4477" s="1" t="s">
        <v>13392</v>
      </c>
      <c r="BB4477" s="1" t="s">
        <v>141</v>
      </c>
      <c r="BC4477" s="1" t="s">
        <v>7634</v>
      </c>
      <c r="BD4477" s="1" t="s">
        <v>2731</v>
      </c>
      <c r="BE4477" s="1" t="s">
        <v>9217</v>
      </c>
      <c r="BG4477" s="1" t="s">
        <v>46</v>
      </c>
      <c r="BH4477" s="1" t="s">
        <v>7417</v>
      </c>
      <c r="BI4477" s="1" t="s">
        <v>2694</v>
      </c>
      <c r="BJ4477" s="1" t="s">
        <v>10488</v>
      </c>
      <c r="BK4477" s="1" t="s">
        <v>46</v>
      </c>
      <c r="BL4477" s="1" t="s">
        <v>7417</v>
      </c>
      <c r="BM4477" s="1" t="s">
        <v>6664</v>
      </c>
      <c r="BN4477" s="1" t="s">
        <v>11956</v>
      </c>
      <c r="BO4477" s="1" t="s">
        <v>46</v>
      </c>
      <c r="BP4477" s="1" t="s">
        <v>7417</v>
      </c>
      <c r="BQ4477" s="1" t="s">
        <v>212</v>
      </c>
      <c r="BR4477" s="1" t="s">
        <v>13761</v>
      </c>
      <c r="BS4477" s="1" t="s">
        <v>79</v>
      </c>
      <c r="BT4477" s="1" t="s">
        <v>14129</v>
      </c>
    </row>
    <row r="4478" spans="1:73" ht="13.5" customHeight="1">
      <c r="A4478" s="4" t="str">
        <f t="shared" si="137"/>
        <v>1702_각남면_0158</v>
      </c>
      <c r="B4478" s="1">
        <v>1702</v>
      </c>
      <c r="C4478" s="1" t="s">
        <v>12741</v>
      </c>
      <c r="D4478" s="1" t="s">
        <v>12742</v>
      </c>
      <c r="E4478" s="1">
        <v>4477</v>
      </c>
      <c r="F4478" s="1">
        <v>16</v>
      </c>
      <c r="G4478" s="1" t="s">
        <v>15749</v>
      </c>
      <c r="H4478" s="1" t="s">
        <v>7066</v>
      </c>
      <c r="I4478" s="1">
        <v>11</v>
      </c>
      <c r="L4478" s="1">
        <v>1</v>
      </c>
      <c r="M4478" s="1" t="s">
        <v>6659</v>
      </c>
      <c r="N4478" s="1" t="s">
        <v>12799</v>
      </c>
      <c r="S4478" s="1" t="s">
        <v>68</v>
      </c>
      <c r="T4478" s="1" t="s">
        <v>7222</v>
      </c>
      <c r="U4478" s="1" t="s">
        <v>57</v>
      </c>
      <c r="V4478" s="1" t="s">
        <v>7320</v>
      </c>
      <c r="Y4478" s="1" t="s">
        <v>4640</v>
      </c>
      <c r="Z4478" s="1" t="s">
        <v>8281</v>
      </c>
      <c r="AC4478" s="1">
        <v>11</v>
      </c>
      <c r="AD4478" s="1" t="s">
        <v>495</v>
      </c>
      <c r="AE4478" s="1" t="s">
        <v>9805</v>
      </c>
    </row>
    <row r="4479" spans="1:73" ht="13.5" customHeight="1">
      <c r="A4479" s="4" t="str">
        <f t="shared" si="137"/>
        <v>1702_각남면_0158</v>
      </c>
      <c r="B4479" s="1">
        <v>1702</v>
      </c>
      <c r="C4479" s="1" t="s">
        <v>12741</v>
      </c>
      <c r="D4479" s="1" t="s">
        <v>12742</v>
      </c>
      <c r="E4479" s="1">
        <v>4478</v>
      </c>
      <c r="F4479" s="1">
        <v>16</v>
      </c>
      <c r="G4479" s="1" t="s">
        <v>15749</v>
      </c>
      <c r="H4479" s="1" t="s">
        <v>7066</v>
      </c>
      <c r="I4479" s="1">
        <v>11</v>
      </c>
      <c r="L4479" s="1">
        <v>1</v>
      </c>
      <c r="M4479" s="1" t="s">
        <v>6659</v>
      </c>
      <c r="N4479" s="1" t="s">
        <v>12799</v>
      </c>
      <c r="S4479" s="1" t="s">
        <v>68</v>
      </c>
      <c r="T4479" s="1" t="s">
        <v>7222</v>
      </c>
      <c r="U4479" s="1" t="s">
        <v>57</v>
      </c>
      <c r="V4479" s="1" t="s">
        <v>7320</v>
      </c>
      <c r="Y4479" s="1" t="s">
        <v>1938</v>
      </c>
      <c r="Z4479" s="1" t="s">
        <v>8058</v>
      </c>
      <c r="AC4479" s="1">
        <v>11</v>
      </c>
      <c r="AD4479" s="1" t="s">
        <v>313</v>
      </c>
      <c r="AE4479" s="1" t="s">
        <v>9793</v>
      </c>
    </row>
    <row r="4480" spans="1:73" ht="13.5" customHeight="1">
      <c r="A4480" s="4" t="str">
        <f t="shared" si="137"/>
        <v>1702_각남면_0158</v>
      </c>
      <c r="B4480" s="1">
        <v>1702</v>
      </c>
      <c r="C4480" s="1" t="s">
        <v>12741</v>
      </c>
      <c r="D4480" s="1" t="s">
        <v>12742</v>
      </c>
      <c r="E4480" s="1">
        <v>4479</v>
      </c>
      <c r="F4480" s="1">
        <v>16</v>
      </c>
      <c r="G4480" s="1" t="s">
        <v>15749</v>
      </c>
      <c r="H4480" s="1" t="s">
        <v>7066</v>
      </c>
      <c r="I4480" s="1">
        <v>11</v>
      </c>
      <c r="L4480" s="1">
        <v>1</v>
      </c>
      <c r="M4480" s="1" t="s">
        <v>6659</v>
      </c>
      <c r="N4480" s="1" t="s">
        <v>12799</v>
      </c>
      <c r="S4480" s="1" t="s">
        <v>15498</v>
      </c>
      <c r="T4480" s="1" t="s">
        <v>7279</v>
      </c>
      <c r="U4480" s="1" t="s">
        <v>623</v>
      </c>
      <c r="V4480" s="1" t="s">
        <v>7349</v>
      </c>
      <c r="Y4480" s="1" t="s">
        <v>1123</v>
      </c>
      <c r="Z4480" s="1" t="s">
        <v>9659</v>
      </c>
      <c r="AC4480" s="1">
        <v>65</v>
      </c>
      <c r="AD4480" s="1" t="s">
        <v>319</v>
      </c>
      <c r="AE4480" s="1" t="s">
        <v>7865</v>
      </c>
      <c r="AF4480" s="1" t="s">
        <v>100</v>
      </c>
      <c r="AG4480" s="1" t="s">
        <v>9819</v>
      </c>
    </row>
    <row r="4481" spans="1:72" ht="13.5" customHeight="1">
      <c r="A4481" s="4" t="str">
        <f t="shared" ref="A4481:A4512" si="138">HYPERLINK("http://kyu.snu.ac.kr/sdhj/index.jsp?type=hj/GK14658_00IH_0001_0159.jpg","1702_각남면_0159")</f>
        <v>1702_각남면_0159</v>
      </c>
      <c r="B4481" s="1">
        <v>1702</v>
      </c>
      <c r="C4481" s="1" t="s">
        <v>12741</v>
      </c>
      <c r="D4481" s="1" t="s">
        <v>12742</v>
      </c>
      <c r="E4481" s="1">
        <v>4480</v>
      </c>
      <c r="F4481" s="1">
        <v>16</v>
      </c>
      <c r="G4481" s="1" t="s">
        <v>15749</v>
      </c>
      <c r="H4481" s="1" t="s">
        <v>7066</v>
      </c>
      <c r="I4481" s="1">
        <v>11</v>
      </c>
      <c r="L4481" s="1">
        <v>2</v>
      </c>
      <c r="M4481" s="1" t="s">
        <v>1284</v>
      </c>
      <c r="N4481" s="1" t="s">
        <v>8095</v>
      </c>
      <c r="T4481" s="1" t="s">
        <v>14194</v>
      </c>
      <c r="U4481" s="1" t="s">
        <v>6665</v>
      </c>
      <c r="V4481" s="1" t="s">
        <v>7723</v>
      </c>
      <c r="Y4481" s="1" t="s">
        <v>1284</v>
      </c>
      <c r="Z4481" s="1" t="s">
        <v>8095</v>
      </c>
      <c r="AC4481" s="1">
        <v>43</v>
      </c>
      <c r="AD4481" s="1" t="s">
        <v>353</v>
      </c>
      <c r="AE4481" s="1" t="s">
        <v>9797</v>
      </c>
      <c r="AJ4481" s="1" t="s">
        <v>17</v>
      </c>
      <c r="AK4481" s="1" t="s">
        <v>9936</v>
      </c>
      <c r="AL4481" s="1" t="s">
        <v>149</v>
      </c>
      <c r="AM4481" s="1" t="s">
        <v>9962</v>
      </c>
      <c r="AN4481" s="1" t="s">
        <v>1015</v>
      </c>
      <c r="AO4481" s="1" t="s">
        <v>9970</v>
      </c>
      <c r="AR4481" s="1" t="s">
        <v>6666</v>
      </c>
      <c r="AS4481" s="1" t="s">
        <v>10176</v>
      </c>
      <c r="AT4481" s="1" t="s">
        <v>46</v>
      </c>
      <c r="AU4481" s="1" t="s">
        <v>7417</v>
      </c>
      <c r="AV4481" s="1" t="s">
        <v>1289</v>
      </c>
      <c r="AW4481" s="1" t="s">
        <v>9289</v>
      </c>
      <c r="BB4481" s="1" t="s">
        <v>141</v>
      </c>
      <c r="BC4481" s="1" t="s">
        <v>7634</v>
      </c>
      <c r="BD4481" s="1" t="s">
        <v>15329</v>
      </c>
      <c r="BE4481" s="1" t="s">
        <v>8683</v>
      </c>
      <c r="BG4481" s="1" t="s">
        <v>57</v>
      </c>
      <c r="BH4481" s="1" t="s">
        <v>7320</v>
      </c>
      <c r="BI4481" s="1" t="s">
        <v>1183</v>
      </c>
      <c r="BJ4481" s="1" t="s">
        <v>10302</v>
      </c>
      <c r="BK4481" s="1" t="s">
        <v>57</v>
      </c>
      <c r="BL4481" s="1" t="s">
        <v>7320</v>
      </c>
      <c r="BM4481" s="1" t="s">
        <v>1175</v>
      </c>
      <c r="BN4481" s="1" t="s">
        <v>9218</v>
      </c>
      <c r="BO4481" s="1" t="s">
        <v>57</v>
      </c>
      <c r="BP4481" s="1" t="s">
        <v>7320</v>
      </c>
      <c r="BQ4481" s="1" t="s">
        <v>6667</v>
      </c>
      <c r="BR4481" s="1" t="s">
        <v>12621</v>
      </c>
      <c r="BS4481" s="1" t="s">
        <v>310</v>
      </c>
      <c r="BT4481" s="1" t="s">
        <v>9995</v>
      </c>
    </row>
    <row r="4482" spans="1:72" ht="13.5" customHeight="1">
      <c r="A4482" s="4" t="str">
        <f t="shared" si="138"/>
        <v>1702_각남면_0159</v>
      </c>
      <c r="B4482" s="1">
        <v>1702</v>
      </c>
      <c r="C4482" s="1" t="s">
        <v>12741</v>
      </c>
      <c r="D4482" s="1" t="s">
        <v>12742</v>
      </c>
      <c r="E4482" s="1">
        <v>4481</v>
      </c>
      <c r="F4482" s="1">
        <v>16</v>
      </c>
      <c r="G4482" s="1" t="s">
        <v>15749</v>
      </c>
      <c r="H4482" s="1" t="s">
        <v>7066</v>
      </c>
      <c r="I4482" s="1">
        <v>11</v>
      </c>
      <c r="L4482" s="1">
        <v>2</v>
      </c>
      <c r="M4482" s="1" t="s">
        <v>1284</v>
      </c>
      <c r="N4482" s="1" t="s">
        <v>8095</v>
      </c>
      <c r="S4482" s="1" t="s">
        <v>64</v>
      </c>
      <c r="T4482" s="1" t="s">
        <v>7221</v>
      </c>
      <c r="Y4482" s="1" t="s">
        <v>71</v>
      </c>
      <c r="Z4482" s="1" t="s">
        <v>7806</v>
      </c>
      <c r="AC4482" s="1">
        <v>21</v>
      </c>
      <c r="AD4482" s="1" t="s">
        <v>246</v>
      </c>
      <c r="AE4482" s="1" t="s">
        <v>9786</v>
      </c>
    </row>
    <row r="4483" spans="1:72" ht="13.5" customHeight="1">
      <c r="A4483" s="4" t="str">
        <f t="shared" si="138"/>
        <v>1702_각남면_0159</v>
      </c>
      <c r="B4483" s="1">
        <v>1702</v>
      </c>
      <c r="C4483" s="1" t="s">
        <v>12741</v>
      </c>
      <c r="D4483" s="1" t="s">
        <v>12742</v>
      </c>
      <c r="E4483" s="1">
        <v>4482</v>
      </c>
      <c r="F4483" s="1">
        <v>16</v>
      </c>
      <c r="G4483" s="1" t="s">
        <v>15749</v>
      </c>
      <c r="H4483" s="1" t="s">
        <v>7066</v>
      </c>
      <c r="I4483" s="1">
        <v>11</v>
      </c>
      <c r="L4483" s="1">
        <v>2</v>
      </c>
      <c r="M4483" s="1" t="s">
        <v>1284</v>
      </c>
      <c r="N4483" s="1" t="s">
        <v>8095</v>
      </c>
      <c r="S4483" s="1" t="s">
        <v>68</v>
      </c>
      <c r="T4483" s="1" t="s">
        <v>7222</v>
      </c>
      <c r="Y4483" s="1" t="s">
        <v>1731</v>
      </c>
      <c r="Z4483" s="1" t="s">
        <v>8228</v>
      </c>
      <c r="AC4483" s="1">
        <v>12</v>
      </c>
      <c r="AD4483" s="1" t="s">
        <v>736</v>
      </c>
      <c r="AE4483" s="1" t="s">
        <v>9813</v>
      </c>
    </row>
    <row r="4484" spans="1:72" ht="13.5" customHeight="1">
      <c r="A4484" s="4" t="str">
        <f t="shared" si="138"/>
        <v>1702_각남면_0159</v>
      </c>
      <c r="B4484" s="1">
        <v>1702</v>
      </c>
      <c r="C4484" s="1" t="s">
        <v>12741</v>
      </c>
      <c r="D4484" s="1" t="s">
        <v>12742</v>
      </c>
      <c r="E4484" s="1">
        <v>4483</v>
      </c>
      <c r="F4484" s="1">
        <v>16</v>
      </c>
      <c r="G4484" s="1" t="s">
        <v>15749</v>
      </c>
      <c r="H4484" s="1" t="s">
        <v>7066</v>
      </c>
      <c r="I4484" s="1">
        <v>11</v>
      </c>
      <c r="L4484" s="1">
        <v>2</v>
      </c>
      <c r="M4484" s="1" t="s">
        <v>1284</v>
      </c>
      <c r="N4484" s="1" t="s">
        <v>8095</v>
      </c>
      <c r="S4484" s="1" t="s">
        <v>68</v>
      </c>
      <c r="T4484" s="1" t="s">
        <v>7222</v>
      </c>
      <c r="U4484" s="1" t="s">
        <v>462</v>
      </c>
      <c r="V4484" s="1" t="s">
        <v>12952</v>
      </c>
      <c r="Y4484" s="1" t="s">
        <v>492</v>
      </c>
      <c r="Z4484" s="1" t="s">
        <v>7896</v>
      </c>
      <c r="AC4484" s="1">
        <v>22</v>
      </c>
      <c r="AD4484" s="1" t="s">
        <v>465</v>
      </c>
      <c r="AE4484" s="1" t="s">
        <v>9802</v>
      </c>
    </row>
    <row r="4485" spans="1:72" ht="13.5" customHeight="1">
      <c r="A4485" s="4" t="str">
        <f t="shared" si="138"/>
        <v>1702_각남면_0159</v>
      </c>
      <c r="B4485" s="1">
        <v>1702</v>
      </c>
      <c r="C4485" s="1" t="s">
        <v>12741</v>
      </c>
      <c r="D4485" s="1" t="s">
        <v>12742</v>
      </c>
      <c r="E4485" s="1">
        <v>4484</v>
      </c>
      <c r="F4485" s="1">
        <v>16</v>
      </c>
      <c r="G4485" s="1" t="s">
        <v>15749</v>
      </c>
      <c r="H4485" s="1" t="s">
        <v>7066</v>
      </c>
      <c r="I4485" s="1">
        <v>11</v>
      </c>
      <c r="L4485" s="1">
        <v>3</v>
      </c>
      <c r="M4485" s="1" t="s">
        <v>14514</v>
      </c>
      <c r="N4485" s="1" t="s">
        <v>14515</v>
      </c>
      <c r="Q4485" s="1" t="s">
        <v>6668</v>
      </c>
      <c r="R4485" s="1" t="s">
        <v>12810</v>
      </c>
      <c r="T4485" s="1" t="s">
        <v>14194</v>
      </c>
      <c r="W4485" s="1" t="s">
        <v>656</v>
      </c>
      <c r="X4485" s="1" t="s">
        <v>7770</v>
      </c>
      <c r="Y4485" s="1" t="s">
        <v>88</v>
      </c>
      <c r="Z4485" s="1" t="s">
        <v>7814</v>
      </c>
      <c r="AC4485" s="1">
        <v>61</v>
      </c>
      <c r="AD4485" s="1" t="s">
        <v>99</v>
      </c>
      <c r="AE4485" s="1" t="s">
        <v>9768</v>
      </c>
      <c r="AJ4485" s="1" t="s">
        <v>17</v>
      </c>
      <c r="AK4485" s="1" t="s">
        <v>9936</v>
      </c>
      <c r="AL4485" s="1" t="s">
        <v>97</v>
      </c>
      <c r="AM4485" s="1" t="s">
        <v>9880</v>
      </c>
      <c r="AT4485" s="1" t="s">
        <v>46</v>
      </c>
      <c r="AU4485" s="1" t="s">
        <v>7417</v>
      </c>
      <c r="AV4485" s="1" t="s">
        <v>1142</v>
      </c>
      <c r="AW4485" s="1" t="s">
        <v>10346</v>
      </c>
      <c r="BG4485" s="1" t="s">
        <v>46</v>
      </c>
      <c r="BH4485" s="1" t="s">
        <v>7417</v>
      </c>
      <c r="BI4485" s="1" t="s">
        <v>2996</v>
      </c>
      <c r="BJ4485" s="1" t="s">
        <v>11483</v>
      </c>
      <c r="BK4485" s="1" t="s">
        <v>46</v>
      </c>
      <c r="BL4485" s="1" t="s">
        <v>7417</v>
      </c>
      <c r="BM4485" s="1" t="s">
        <v>5423</v>
      </c>
      <c r="BN4485" s="1" t="s">
        <v>9299</v>
      </c>
      <c r="BO4485" s="1" t="s">
        <v>46</v>
      </c>
      <c r="BP4485" s="1" t="s">
        <v>7417</v>
      </c>
      <c r="BQ4485" s="1" t="s">
        <v>6669</v>
      </c>
      <c r="BR4485" s="1" t="s">
        <v>14022</v>
      </c>
      <c r="BS4485" s="1" t="s">
        <v>416</v>
      </c>
      <c r="BT4485" s="1" t="s">
        <v>8868</v>
      </c>
    </row>
    <row r="4486" spans="1:72" ht="13.5" customHeight="1">
      <c r="A4486" s="4" t="str">
        <f t="shared" si="138"/>
        <v>1702_각남면_0159</v>
      </c>
      <c r="B4486" s="1">
        <v>1702</v>
      </c>
      <c r="C4486" s="1" t="s">
        <v>12741</v>
      </c>
      <c r="D4486" s="1" t="s">
        <v>12742</v>
      </c>
      <c r="E4486" s="1">
        <v>4485</v>
      </c>
      <c r="F4486" s="1">
        <v>16</v>
      </c>
      <c r="G4486" s="1" t="s">
        <v>15749</v>
      </c>
      <c r="H4486" s="1" t="s">
        <v>7066</v>
      </c>
      <c r="I4486" s="1">
        <v>11</v>
      </c>
      <c r="L4486" s="1">
        <v>3</v>
      </c>
      <c r="M4486" s="1" t="s">
        <v>14514</v>
      </c>
      <c r="N4486" s="1" t="s">
        <v>14515</v>
      </c>
      <c r="S4486" s="1" t="s">
        <v>64</v>
      </c>
      <c r="T4486" s="1" t="s">
        <v>7221</v>
      </c>
      <c r="Y4486" s="1" t="s">
        <v>6670</v>
      </c>
      <c r="Z4486" s="1" t="s">
        <v>8496</v>
      </c>
      <c r="AF4486" s="1" t="s">
        <v>66</v>
      </c>
      <c r="AG4486" s="1" t="s">
        <v>9818</v>
      </c>
      <c r="AH4486" s="1" t="s">
        <v>86</v>
      </c>
      <c r="AI4486" s="1" t="s">
        <v>9892</v>
      </c>
    </row>
    <row r="4487" spans="1:72" ht="13.5" customHeight="1">
      <c r="A4487" s="4" t="str">
        <f t="shared" si="138"/>
        <v>1702_각남면_0159</v>
      </c>
      <c r="B4487" s="1">
        <v>1702</v>
      </c>
      <c r="C4487" s="1" t="s">
        <v>12741</v>
      </c>
      <c r="D4487" s="1" t="s">
        <v>12742</v>
      </c>
      <c r="E4487" s="1">
        <v>4486</v>
      </c>
      <c r="F4487" s="1">
        <v>16</v>
      </c>
      <c r="G4487" s="1" t="s">
        <v>15749</v>
      </c>
      <c r="H4487" s="1" t="s">
        <v>7066</v>
      </c>
      <c r="I4487" s="1">
        <v>11</v>
      </c>
      <c r="L4487" s="1">
        <v>3</v>
      </c>
      <c r="M4487" s="1" t="s">
        <v>14514</v>
      </c>
      <c r="N4487" s="1" t="s">
        <v>14515</v>
      </c>
      <c r="S4487" s="1" t="s">
        <v>68</v>
      </c>
      <c r="T4487" s="1" t="s">
        <v>7222</v>
      </c>
      <c r="U4487" s="1" t="s">
        <v>387</v>
      </c>
      <c r="V4487" s="1" t="s">
        <v>7332</v>
      </c>
      <c r="Y4487" s="1" t="s">
        <v>6671</v>
      </c>
      <c r="Z4487" s="1" t="s">
        <v>9660</v>
      </c>
      <c r="AC4487" s="1">
        <v>29</v>
      </c>
      <c r="AD4487" s="1" t="s">
        <v>232</v>
      </c>
      <c r="AE4487" s="1" t="s">
        <v>9785</v>
      </c>
    </row>
    <row r="4488" spans="1:72" ht="13.5" customHeight="1">
      <c r="A4488" s="4" t="str">
        <f t="shared" si="138"/>
        <v>1702_각남면_0159</v>
      </c>
      <c r="B4488" s="1">
        <v>1702</v>
      </c>
      <c r="C4488" s="1" t="s">
        <v>12741</v>
      </c>
      <c r="D4488" s="1" t="s">
        <v>12742</v>
      </c>
      <c r="E4488" s="1">
        <v>4487</v>
      </c>
      <c r="F4488" s="1">
        <v>16</v>
      </c>
      <c r="G4488" s="1" t="s">
        <v>15749</v>
      </c>
      <c r="H4488" s="1" t="s">
        <v>7066</v>
      </c>
      <c r="I4488" s="1">
        <v>11</v>
      </c>
      <c r="L4488" s="1">
        <v>3</v>
      </c>
      <c r="M4488" s="1" t="s">
        <v>14514</v>
      </c>
      <c r="N4488" s="1" t="s">
        <v>14515</v>
      </c>
      <c r="S4488" s="1" t="s">
        <v>64</v>
      </c>
      <c r="T4488" s="1" t="s">
        <v>7221</v>
      </c>
      <c r="Y4488" s="1" t="s">
        <v>15822</v>
      </c>
      <c r="Z4488" s="1" t="s">
        <v>13044</v>
      </c>
      <c r="AF4488" s="1" t="s">
        <v>66</v>
      </c>
      <c r="AG4488" s="1" t="s">
        <v>9818</v>
      </c>
      <c r="AH4488" s="1" t="s">
        <v>360</v>
      </c>
      <c r="AI4488" s="1" t="s">
        <v>9928</v>
      </c>
    </row>
    <row r="4489" spans="1:72" ht="13.5" customHeight="1">
      <c r="A4489" s="4" t="str">
        <f t="shared" si="138"/>
        <v>1702_각남면_0159</v>
      </c>
      <c r="B4489" s="1">
        <v>1702</v>
      </c>
      <c r="C4489" s="1" t="s">
        <v>12741</v>
      </c>
      <c r="D4489" s="1" t="s">
        <v>12742</v>
      </c>
      <c r="E4489" s="1">
        <v>4488</v>
      </c>
      <c r="F4489" s="1">
        <v>16</v>
      </c>
      <c r="G4489" s="1" t="s">
        <v>15749</v>
      </c>
      <c r="H4489" s="1" t="s">
        <v>7066</v>
      </c>
      <c r="I4489" s="1">
        <v>11</v>
      </c>
      <c r="L4489" s="1">
        <v>4</v>
      </c>
      <c r="M4489" s="1" t="s">
        <v>16001</v>
      </c>
      <c r="N4489" s="1" t="s">
        <v>15008</v>
      </c>
      <c r="O4489" s="1" t="s">
        <v>6</v>
      </c>
      <c r="P4489" s="1" t="s">
        <v>7189</v>
      </c>
      <c r="T4489" s="1" t="s">
        <v>14194</v>
      </c>
      <c r="U4489" s="1" t="s">
        <v>55</v>
      </c>
      <c r="V4489" s="1" t="s">
        <v>7306</v>
      </c>
      <c r="W4489" s="1" t="s">
        <v>1839</v>
      </c>
      <c r="X4489" s="1" t="s">
        <v>7747</v>
      </c>
      <c r="Y4489" s="1" t="s">
        <v>16002</v>
      </c>
      <c r="Z4489" s="1" t="s">
        <v>9661</v>
      </c>
      <c r="AC4489" s="1">
        <v>36</v>
      </c>
      <c r="AD4489" s="1" t="s">
        <v>289</v>
      </c>
      <c r="AE4489" s="1" t="s">
        <v>9790</v>
      </c>
      <c r="AJ4489" s="1" t="s">
        <v>17</v>
      </c>
      <c r="AK4489" s="1" t="s">
        <v>9936</v>
      </c>
      <c r="AL4489" s="1" t="s">
        <v>86</v>
      </c>
      <c r="AM4489" s="1" t="s">
        <v>9892</v>
      </c>
      <c r="AT4489" s="1" t="s">
        <v>207</v>
      </c>
      <c r="AU4489" s="1" t="s">
        <v>10187</v>
      </c>
      <c r="AV4489" s="1" t="s">
        <v>6672</v>
      </c>
      <c r="AW4489" s="1" t="s">
        <v>10878</v>
      </c>
      <c r="BG4489" s="1" t="s">
        <v>207</v>
      </c>
      <c r="BH4489" s="1" t="s">
        <v>10187</v>
      </c>
      <c r="BI4489" s="1" t="s">
        <v>6673</v>
      </c>
      <c r="BJ4489" s="1" t="s">
        <v>11480</v>
      </c>
      <c r="BK4489" s="1" t="s">
        <v>6674</v>
      </c>
      <c r="BL4489" s="1" t="s">
        <v>11587</v>
      </c>
      <c r="BM4489" s="1" t="s">
        <v>6675</v>
      </c>
      <c r="BN4489" s="1" t="s">
        <v>11957</v>
      </c>
      <c r="BO4489" s="1" t="s">
        <v>363</v>
      </c>
      <c r="BP4489" s="1" t="s">
        <v>7491</v>
      </c>
      <c r="BQ4489" s="1" t="s">
        <v>6582</v>
      </c>
      <c r="BR4489" s="1" t="s">
        <v>13961</v>
      </c>
      <c r="BS4489" s="1" t="s">
        <v>6545</v>
      </c>
      <c r="BT4489" s="1" t="s">
        <v>10043</v>
      </c>
    </row>
    <row r="4490" spans="1:72" ht="13.5" customHeight="1">
      <c r="A4490" s="4" t="str">
        <f t="shared" si="138"/>
        <v>1702_각남면_0159</v>
      </c>
      <c r="B4490" s="1">
        <v>1702</v>
      </c>
      <c r="C4490" s="1" t="s">
        <v>12741</v>
      </c>
      <c r="D4490" s="1" t="s">
        <v>12742</v>
      </c>
      <c r="E4490" s="1">
        <v>4489</v>
      </c>
      <c r="F4490" s="1">
        <v>16</v>
      </c>
      <c r="G4490" s="1" t="s">
        <v>15749</v>
      </c>
      <c r="H4490" s="1" t="s">
        <v>7066</v>
      </c>
      <c r="I4490" s="1">
        <v>11</v>
      </c>
      <c r="L4490" s="1">
        <v>4</v>
      </c>
      <c r="M4490" s="1" t="s">
        <v>16003</v>
      </c>
      <c r="N4490" s="1" t="s">
        <v>15008</v>
      </c>
      <c r="S4490" s="1" t="s">
        <v>49</v>
      </c>
      <c r="T4490" s="1" t="s">
        <v>2878</v>
      </c>
      <c r="W4490" s="1" t="s">
        <v>148</v>
      </c>
      <c r="X4490" s="1" t="s">
        <v>11263</v>
      </c>
      <c r="Y4490" s="1" t="s">
        <v>119</v>
      </c>
      <c r="Z4490" s="1" t="s">
        <v>7818</v>
      </c>
      <c r="AC4490" s="1">
        <v>23</v>
      </c>
      <c r="AD4490" s="1" t="s">
        <v>89</v>
      </c>
      <c r="AE4490" s="1" t="s">
        <v>8127</v>
      </c>
      <c r="AJ4490" s="1" t="s">
        <v>2054</v>
      </c>
      <c r="AK4490" s="1" t="s">
        <v>9990</v>
      </c>
      <c r="AL4490" s="1" t="s">
        <v>416</v>
      </c>
      <c r="AM4490" s="1" t="s">
        <v>8868</v>
      </c>
      <c r="AT4490" s="1" t="s">
        <v>1639</v>
      </c>
      <c r="AU4490" s="1" t="s">
        <v>7588</v>
      </c>
      <c r="AV4490" s="1" t="s">
        <v>6676</v>
      </c>
      <c r="AW4490" s="1" t="s">
        <v>7858</v>
      </c>
      <c r="BG4490" s="1" t="s">
        <v>513</v>
      </c>
      <c r="BH4490" s="1" t="s">
        <v>11051</v>
      </c>
      <c r="BI4490" s="1" t="s">
        <v>3902</v>
      </c>
      <c r="BJ4490" s="1" t="s">
        <v>8821</v>
      </c>
      <c r="BK4490" s="1" t="s">
        <v>5521</v>
      </c>
      <c r="BL4490" s="1" t="s">
        <v>11103</v>
      </c>
      <c r="BM4490" s="1" t="s">
        <v>6412</v>
      </c>
      <c r="BN4490" s="1" t="s">
        <v>11411</v>
      </c>
      <c r="BO4490" s="1" t="s">
        <v>3722</v>
      </c>
      <c r="BP4490" s="1" t="s">
        <v>10066</v>
      </c>
      <c r="BQ4490" s="1" t="s">
        <v>15604</v>
      </c>
      <c r="BR4490" s="1" t="s">
        <v>14021</v>
      </c>
      <c r="BS4490" s="1" t="s">
        <v>750</v>
      </c>
      <c r="BT4490" s="1" t="s">
        <v>10026</v>
      </c>
    </row>
    <row r="4491" spans="1:72" ht="13.5" customHeight="1">
      <c r="A4491" s="4" t="str">
        <f t="shared" si="138"/>
        <v>1702_각남면_0159</v>
      </c>
      <c r="B4491" s="1">
        <v>1702</v>
      </c>
      <c r="C4491" s="1" t="s">
        <v>12741</v>
      </c>
      <c r="D4491" s="1" t="s">
        <v>12742</v>
      </c>
      <c r="E4491" s="1">
        <v>4490</v>
      </c>
      <c r="F4491" s="1">
        <v>16</v>
      </c>
      <c r="G4491" s="1" t="s">
        <v>15749</v>
      </c>
      <c r="H4491" s="1" t="s">
        <v>7066</v>
      </c>
      <c r="I4491" s="1">
        <v>11</v>
      </c>
      <c r="L4491" s="1">
        <v>4</v>
      </c>
      <c r="M4491" s="1" t="s">
        <v>16003</v>
      </c>
      <c r="N4491" s="1" t="s">
        <v>15008</v>
      </c>
      <c r="S4491" s="1" t="s">
        <v>3855</v>
      </c>
      <c r="T4491" s="1" t="s">
        <v>7274</v>
      </c>
      <c r="W4491" s="1" t="s">
        <v>148</v>
      </c>
      <c r="X4491" s="1" t="s">
        <v>11263</v>
      </c>
      <c r="Y4491" s="1" t="s">
        <v>119</v>
      </c>
      <c r="Z4491" s="1" t="s">
        <v>7818</v>
      </c>
      <c r="AC4491" s="1">
        <v>49</v>
      </c>
      <c r="AD4491" s="1" t="s">
        <v>145</v>
      </c>
      <c r="AE4491" s="1" t="s">
        <v>9775</v>
      </c>
    </row>
    <row r="4492" spans="1:72" ht="13.5" customHeight="1">
      <c r="A4492" s="4" t="str">
        <f t="shared" si="138"/>
        <v>1702_각남면_0159</v>
      </c>
      <c r="B4492" s="1">
        <v>1702</v>
      </c>
      <c r="C4492" s="1" t="s">
        <v>12741</v>
      </c>
      <c r="D4492" s="1" t="s">
        <v>12742</v>
      </c>
      <c r="E4492" s="1">
        <v>4491</v>
      </c>
      <c r="F4492" s="1">
        <v>16</v>
      </c>
      <c r="G4492" s="1" t="s">
        <v>15749</v>
      </c>
      <c r="H4492" s="1" t="s">
        <v>7066</v>
      </c>
      <c r="I4492" s="1">
        <v>11</v>
      </c>
      <c r="L4492" s="1">
        <v>4</v>
      </c>
      <c r="M4492" s="1" t="s">
        <v>16003</v>
      </c>
      <c r="N4492" s="1" t="s">
        <v>15008</v>
      </c>
      <c r="T4492" s="1" t="s">
        <v>15306</v>
      </c>
      <c r="U4492" s="1" t="s">
        <v>130</v>
      </c>
      <c r="V4492" s="1" t="s">
        <v>7309</v>
      </c>
      <c r="Y4492" s="1" t="s">
        <v>179</v>
      </c>
      <c r="Z4492" s="1" t="s">
        <v>7829</v>
      </c>
      <c r="AG4492" s="1" t="s">
        <v>15633</v>
      </c>
      <c r="AI4492" s="1" t="s">
        <v>15672</v>
      </c>
    </row>
    <row r="4493" spans="1:72" ht="13.5" customHeight="1">
      <c r="A4493" s="4" t="str">
        <f t="shared" si="138"/>
        <v>1702_각남면_0159</v>
      </c>
      <c r="B4493" s="1">
        <v>1702</v>
      </c>
      <c r="C4493" s="1" t="s">
        <v>12741</v>
      </c>
      <c r="D4493" s="1" t="s">
        <v>12742</v>
      </c>
      <c r="E4493" s="1">
        <v>4492</v>
      </c>
      <c r="F4493" s="1">
        <v>16</v>
      </c>
      <c r="G4493" s="1" t="s">
        <v>15749</v>
      </c>
      <c r="H4493" s="1" t="s">
        <v>7066</v>
      </c>
      <c r="I4493" s="1">
        <v>11</v>
      </c>
      <c r="L4493" s="1">
        <v>4</v>
      </c>
      <c r="M4493" s="1" t="s">
        <v>16003</v>
      </c>
      <c r="N4493" s="1" t="s">
        <v>15008</v>
      </c>
      <c r="T4493" s="1" t="s">
        <v>15306</v>
      </c>
      <c r="U4493" s="1" t="s">
        <v>130</v>
      </c>
      <c r="V4493" s="1" t="s">
        <v>7309</v>
      </c>
      <c r="Y4493" s="1" t="s">
        <v>4065</v>
      </c>
      <c r="Z4493" s="1" t="s">
        <v>9282</v>
      </c>
      <c r="AG4493" s="1" t="s">
        <v>15633</v>
      </c>
      <c r="AI4493" s="1" t="s">
        <v>15672</v>
      </c>
    </row>
    <row r="4494" spans="1:72" ht="13.5" customHeight="1">
      <c r="A4494" s="4" t="str">
        <f t="shared" si="138"/>
        <v>1702_각남면_0159</v>
      </c>
      <c r="B4494" s="1">
        <v>1702</v>
      </c>
      <c r="C4494" s="1" t="s">
        <v>12741</v>
      </c>
      <c r="D4494" s="1" t="s">
        <v>12742</v>
      </c>
      <c r="E4494" s="1">
        <v>4493</v>
      </c>
      <c r="F4494" s="1">
        <v>16</v>
      </c>
      <c r="G4494" s="1" t="s">
        <v>15749</v>
      </c>
      <c r="H4494" s="1" t="s">
        <v>7066</v>
      </c>
      <c r="I4494" s="1">
        <v>11</v>
      </c>
      <c r="L4494" s="1">
        <v>4</v>
      </c>
      <c r="M4494" s="1" t="s">
        <v>16003</v>
      </c>
      <c r="N4494" s="1" t="s">
        <v>15008</v>
      </c>
      <c r="T4494" s="1" t="s">
        <v>15306</v>
      </c>
      <c r="U4494" s="1" t="s">
        <v>143</v>
      </c>
      <c r="V4494" s="1" t="s">
        <v>7311</v>
      </c>
      <c r="Y4494" s="1" t="s">
        <v>3263</v>
      </c>
      <c r="Z4494" s="1" t="s">
        <v>9543</v>
      </c>
      <c r="AG4494" s="1" t="s">
        <v>15633</v>
      </c>
      <c r="AI4494" s="1" t="s">
        <v>15672</v>
      </c>
    </row>
    <row r="4495" spans="1:72" ht="13.5" customHeight="1">
      <c r="A4495" s="4" t="str">
        <f t="shared" si="138"/>
        <v>1702_각남면_0159</v>
      </c>
      <c r="B4495" s="1">
        <v>1702</v>
      </c>
      <c r="C4495" s="1" t="s">
        <v>12741</v>
      </c>
      <c r="D4495" s="1" t="s">
        <v>12742</v>
      </c>
      <c r="E4495" s="1">
        <v>4494</v>
      </c>
      <c r="F4495" s="1">
        <v>16</v>
      </c>
      <c r="G4495" s="1" t="s">
        <v>15749</v>
      </c>
      <c r="H4495" s="1" t="s">
        <v>7066</v>
      </c>
      <c r="I4495" s="1">
        <v>11</v>
      </c>
      <c r="L4495" s="1">
        <v>4</v>
      </c>
      <c r="M4495" s="1" t="s">
        <v>16003</v>
      </c>
      <c r="N4495" s="1" t="s">
        <v>15008</v>
      </c>
      <c r="T4495" s="1" t="s">
        <v>15306</v>
      </c>
      <c r="U4495" s="1" t="s">
        <v>130</v>
      </c>
      <c r="V4495" s="1" t="s">
        <v>7309</v>
      </c>
      <c r="Y4495" s="1" t="s">
        <v>2321</v>
      </c>
      <c r="Z4495" s="1" t="s">
        <v>8660</v>
      </c>
      <c r="AG4495" s="1" t="s">
        <v>15633</v>
      </c>
      <c r="AI4495" s="1" t="s">
        <v>15672</v>
      </c>
    </row>
    <row r="4496" spans="1:72" ht="13.5" customHeight="1">
      <c r="A4496" s="4" t="str">
        <f t="shared" si="138"/>
        <v>1702_각남면_0159</v>
      </c>
      <c r="B4496" s="1">
        <v>1702</v>
      </c>
      <c r="C4496" s="1" t="s">
        <v>12741</v>
      </c>
      <c r="D4496" s="1" t="s">
        <v>12742</v>
      </c>
      <c r="E4496" s="1">
        <v>4495</v>
      </c>
      <c r="F4496" s="1">
        <v>16</v>
      </c>
      <c r="G4496" s="1" t="s">
        <v>15749</v>
      </c>
      <c r="H4496" s="1" t="s">
        <v>7066</v>
      </c>
      <c r="I4496" s="1">
        <v>11</v>
      </c>
      <c r="L4496" s="1">
        <v>4</v>
      </c>
      <c r="M4496" s="1" t="s">
        <v>16003</v>
      </c>
      <c r="N4496" s="1" t="s">
        <v>15008</v>
      </c>
      <c r="T4496" s="1" t="s">
        <v>15306</v>
      </c>
      <c r="U4496" s="1" t="s">
        <v>143</v>
      </c>
      <c r="V4496" s="1" t="s">
        <v>7311</v>
      </c>
      <c r="Y4496" s="1" t="s">
        <v>16004</v>
      </c>
      <c r="Z4496" s="1" t="s">
        <v>9662</v>
      </c>
      <c r="AF4496" s="1" t="s">
        <v>1130</v>
      </c>
      <c r="AG4496" s="1" t="s">
        <v>9834</v>
      </c>
      <c r="AH4496" s="1" t="s">
        <v>5126</v>
      </c>
      <c r="AI4496" s="1" t="s">
        <v>9982</v>
      </c>
    </row>
    <row r="4497" spans="1:72" ht="13.5" customHeight="1">
      <c r="A4497" s="4" t="str">
        <f t="shared" si="138"/>
        <v>1702_각남면_0159</v>
      </c>
      <c r="B4497" s="1">
        <v>1702</v>
      </c>
      <c r="C4497" s="1" t="s">
        <v>12741</v>
      </c>
      <c r="D4497" s="1" t="s">
        <v>12742</v>
      </c>
      <c r="E4497" s="1">
        <v>4496</v>
      </c>
      <c r="F4497" s="1">
        <v>16</v>
      </c>
      <c r="G4497" s="1" t="s">
        <v>15749</v>
      </c>
      <c r="H4497" s="1" t="s">
        <v>7066</v>
      </c>
      <c r="I4497" s="1">
        <v>11</v>
      </c>
      <c r="L4497" s="1">
        <v>4</v>
      </c>
      <c r="M4497" s="1" t="s">
        <v>16003</v>
      </c>
      <c r="N4497" s="1" t="s">
        <v>15008</v>
      </c>
      <c r="T4497" s="1" t="s">
        <v>15306</v>
      </c>
      <c r="U4497" s="1" t="s">
        <v>130</v>
      </c>
      <c r="V4497" s="1" t="s">
        <v>7309</v>
      </c>
      <c r="Y4497" s="1" t="s">
        <v>16005</v>
      </c>
      <c r="Z4497" s="1" t="s">
        <v>13028</v>
      </c>
      <c r="AC4497" s="1">
        <v>28</v>
      </c>
      <c r="AD4497" s="1" t="s">
        <v>650</v>
      </c>
      <c r="AE4497" s="1" t="s">
        <v>9810</v>
      </c>
      <c r="BB4497" s="1" t="s">
        <v>130</v>
      </c>
      <c r="BC4497" s="1" t="s">
        <v>7309</v>
      </c>
      <c r="BD4497" s="1" t="s">
        <v>1508</v>
      </c>
      <c r="BE4497" s="1" t="s">
        <v>8159</v>
      </c>
      <c r="BF4497" s="1" t="s">
        <v>13507</v>
      </c>
    </row>
    <row r="4498" spans="1:72" ht="13.5" customHeight="1">
      <c r="A4498" s="4" t="str">
        <f t="shared" si="138"/>
        <v>1702_각남면_0159</v>
      </c>
      <c r="B4498" s="1">
        <v>1702</v>
      </c>
      <c r="C4498" s="1" t="s">
        <v>12741</v>
      </c>
      <c r="D4498" s="1" t="s">
        <v>12742</v>
      </c>
      <c r="E4498" s="1">
        <v>4497</v>
      </c>
      <c r="F4498" s="1">
        <v>16</v>
      </c>
      <c r="G4498" s="1" t="s">
        <v>15749</v>
      </c>
      <c r="H4498" s="1" t="s">
        <v>7066</v>
      </c>
      <c r="I4498" s="1">
        <v>11</v>
      </c>
      <c r="L4498" s="1">
        <v>4</v>
      </c>
      <c r="M4498" s="1" t="s">
        <v>16003</v>
      </c>
      <c r="N4498" s="1" t="s">
        <v>15008</v>
      </c>
      <c r="T4498" s="1" t="s">
        <v>15306</v>
      </c>
      <c r="U4498" s="1" t="s">
        <v>130</v>
      </c>
      <c r="V4498" s="1" t="s">
        <v>7309</v>
      </c>
      <c r="Y4498" s="1" t="s">
        <v>5411</v>
      </c>
      <c r="Z4498" s="1" t="s">
        <v>9294</v>
      </c>
      <c r="AG4498" s="1" t="s">
        <v>15633</v>
      </c>
      <c r="AI4498" s="1" t="s">
        <v>9926</v>
      </c>
    </row>
    <row r="4499" spans="1:72" ht="13.5" customHeight="1">
      <c r="A4499" s="4" t="str">
        <f t="shared" si="138"/>
        <v>1702_각남면_0159</v>
      </c>
      <c r="B4499" s="1">
        <v>1702</v>
      </c>
      <c r="C4499" s="1" t="s">
        <v>12741</v>
      </c>
      <c r="D4499" s="1" t="s">
        <v>12742</v>
      </c>
      <c r="E4499" s="1">
        <v>4498</v>
      </c>
      <c r="F4499" s="1">
        <v>16</v>
      </c>
      <c r="G4499" s="1" t="s">
        <v>15749</v>
      </c>
      <c r="H4499" s="1" t="s">
        <v>7066</v>
      </c>
      <c r="I4499" s="1">
        <v>11</v>
      </c>
      <c r="L4499" s="1">
        <v>4</v>
      </c>
      <c r="M4499" s="1" t="s">
        <v>16003</v>
      </c>
      <c r="N4499" s="1" t="s">
        <v>15008</v>
      </c>
      <c r="T4499" s="1" t="s">
        <v>15306</v>
      </c>
      <c r="U4499" s="1" t="s">
        <v>143</v>
      </c>
      <c r="V4499" s="1" t="s">
        <v>7311</v>
      </c>
      <c r="Y4499" s="1" t="s">
        <v>6677</v>
      </c>
      <c r="Z4499" s="1" t="s">
        <v>9663</v>
      </c>
      <c r="AG4499" s="1" t="s">
        <v>15633</v>
      </c>
      <c r="AI4499" s="1" t="s">
        <v>9926</v>
      </c>
    </row>
    <row r="4500" spans="1:72" ht="13.5" customHeight="1">
      <c r="A4500" s="4" t="str">
        <f t="shared" si="138"/>
        <v>1702_각남면_0159</v>
      </c>
      <c r="B4500" s="1">
        <v>1702</v>
      </c>
      <c r="C4500" s="1" t="s">
        <v>12741</v>
      </c>
      <c r="D4500" s="1" t="s">
        <v>12742</v>
      </c>
      <c r="E4500" s="1">
        <v>4499</v>
      </c>
      <c r="F4500" s="1">
        <v>16</v>
      </c>
      <c r="G4500" s="1" t="s">
        <v>15749</v>
      </c>
      <c r="H4500" s="1" t="s">
        <v>7066</v>
      </c>
      <c r="I4500" s="1">
        <v>11</v>
      </c>
      <c r="L4500" s="1">
        <v>4</v>
      </c>
      <c r="M4500" s="1" t="s">
        <v>16003</v>
      </c>
      <c r="N4500" s="1" t="s">
        <v>15008</v>
      </c>
      <c r="T4500" s="1" t="s">
        <v>15306</v>
      </c>
      <c r="U4500" s="1" t="s">
        <v>143</v>
      </c>
      <c r="V4500" s="1" t="s">
        <v>7311</v>
      </c>
      <c r="Y4500" s="1" t="s">
        <v>6678</v>
      </c>
      <c r="Z4500" s="1" t="s">
        <v>9664</v>
      </c>
      <c r="AG4500" s="1" t="s">
        <v>15633</v>
      </c>
      <c r="AI4500" s="1" t="s">
        <v>9926</v>
      </c>
    </row>
    <row r="4501" spans="1:72" ht="13.5" customHeight="1">
      <c r="A4501" s="4" t="str">
        <f t="shared" si="138"/>
        <v>1702_각남면_0159</v>
      </c>
      <c r="B4501" s="1">
        <v>1702</v>
      </c>
      <c r="C4501" s="1" t="s">
        <v>12741</v>
      </c>
      <c r="D4501" s="1" t="s">
        <v>12742</v>
      </c>
      <c r="E4501" s="1">
        <v>4500</v>
      </c>
      <c r="F4501" s="1">
        <v>16</v>
      </c>
      <c r="G4501" s="1" t="s">
        <v>15749</v>
      </c>
      <c r="H4501" s="1" t="s">
        <v>7066</v>
      </c>
      <c r="I4501" s="1">
        <v>11</v>
      </c>
      <c r="L4501" s="1">
        <v>4</v>
      </c>
      <c r="M4501" s="1" t="s">
        <v>16003</v>
      </c>
      <c r="N4501" s="1" t="s">
        <v>15008</v>
      </c>
      <c r="T4501" s="1" t="s">
        <v>15306</v>
      </c>
      <c r="U4501" s="1" t="s">
        <v>143</v>
      </c>
      <c r="V4501" s="1" t="s">
        <v>7311</v>
      </c>
      <c r="Y4501" s="1" t="s">
        <v>1853</v>
      </c>
      <c r="Z4501" s="1" t="s">
        <v>8270</v>
      </c>
      <c r="AF4501" s="1" t="s">
        <v>1130</v>
      </c>
      <c r="AG4501" s="1" t="s">
        <v>9834</v>
      </c>
      <c r="AH4501" s="1" t="s">
        <v>3494</v>
      </c>
      <c r="AI4501" s="1" t="s">
        <v>9926</v>
      </c>
    </row>
    <row r="4502" spans="1:72" ht="13.5" customHeight="1">
      <c r="A4502" s="4" t="str">
        <f t="shared" si="138"/>
        <v>1702_각남면_0159</v>
      </c>
      <c r="B4502" s="1">
        <v>1702</v>
      </c>
      <c r="C4502" s="1" t="s">
        <v>12741</v>
      </c>
      <c r="D4502" s="1" t="s">
        <v>12742</v>
      </c>
      <c r="E4502" s="1">
        <v>4501</v>
      </c>
      <c r="F4502" s="1">
        <v>16</v>
      </c>
      <c r="G4502" s="1" t="s">
        <v>15749</v>
      </c>
      <c r="H4502" s="1" t="s">
        <v>7066</v>
      </c>
      <c r="I4502" s="1">
        <v>11</v>
      </c>
      <c r="L4502" s="1">
        <v>4</v>
      </c>
      <c r="M4502" s="1" t="s">
        <v>16003</v>
      </c>
      <c r="N4502" s="1" t="s">
        <v>15008</v>
      </c>
      <c r="T4502" s="1" t="s">
        <v>15306</v>
      </c>
      <c r="U4502" s="1" t="s">
        <v>143</v>
      </c>
      <c r="V4502" s="1" t="s">
        <v>7311</v>
      </c>
      <c r="Y4502" s="1" t="s">
        <v>2366</v>
      </c>
      <c r="Z4502" s="1" t="s">
        <v>13049</v>
      </c>
      <c r="AF4502" s="1" t="s">
        <v>146</v>
      </c>
      <c r="AG4502" s="1" t="s">
        <v>9822</v>
      </c>
      <c r="AH4502" s="1" t="s">
        <v>3048</v>
      </c>
      <c r="AI4502" s="1" t="s">
        <v>9984</v>
      </c>
    </row>
    <row r="4503" spans="1:72" ht="13.5" customHeight="1">
      <c r="A4503" s="4" t="str">
        <f t="shared" si="138"/>
        <v>1702_각남면_0159</v>
      </c>
      <c r="B4503" s="1">
        <v>1702</v>
      </c>
      <c r="C4503" s="1" t="s">
        <v>12741</v>
      </c>
      <c r="D4503" s="1" t="s">
        <v>12742</v>
      </c>
      <c r="E4503" s="1">
        <v>4502</v>
      </c>
      <c r="F4503" s="1">
        <v>16</v>
      </c>
      <c r="G4503" s="1" t="s">
        <v>15749</v>
      </c>
      <c r="H4503" s="1" t="s">
        <v>7066</v>
      </c>
      <c r="I4503" s="1">
        <v>11</v>
      </c>
      <c r="L4503" s="1">
        <v>4</v>
      </c>
      <c r="M4503" s="1" t="s">
        <v>16003</v>
      </c>
      <c r="N4503" s="1" t="s">
        <v>15008</v>
      </c>
      <c r="T4503" s="1" t="s">
        <v>15306</v>
      </c>
      <c r="U4503" s="1" t="s">
        <v>143</v>
      </c>
      <c r="V4503" s="1" t="s">
        <v>7311</v>
      </c>
      <c r="Y4503" s="1" t="s">
        <v>1363</v>
      </c>
      <c r="Z4503" s="1" t="s">
        <v>8115</v>
      </c>
      <c r="AG4503" s="1" t="s">
        <v>15633</v>
      </c>
      <c r="AI4503" s="1" t="s">
        <v>9980</v>
      </c>
    </row>
    <row r="4504" spans="1:72" ht="13.5" customHeight="1">
      <c r="A4504" s="4" t="str">
        <f t="shared" si="138"/>
        <v>1702_각남면_0159</v>
      </c>
      <c r="B4504" s="1">
        <v>1702</v>
      </c>
      <c r="C4504" s="1" t="s">
        <v>12741</v>
      </c>
      <c r="D4504" s="1" t="s">
        <v>12742</v>
      </c>
      <c r="E4504" s="1">
        <v>4503</v>
      </c>
      <c r="F4504" s="1">
        <v>16</v>
      </c>
      <c r="G4504" s="1" t="s">
        <v>15749</v>
      </c>
      <c r="H4504" s="1" t="s">
        <v>7066</v>
      </c>
      <c r="I4504" s="1">
        <v>11</v>
      </c>
      <c r="L4504" s="1">
        <v>4</v>
      </c>
      <c r="M4504" s="1" t="s">
        <v>16003</v>
      </c>
      <c r="N4504" s="1" t="s">
        <v>15008</v>
      </c>
      <c r="T4504" s="1" t="s">
        <v>15306</v>
      </c>
      <c r="U4504" s="1" t="s">
        <v>130</v>
      </c>
      <c r="V4504" s="1" t="s">
        <v>7309</v>
      </c>
      <c r="Y4504" s="1" t="s">
        <v>5805</v>
      </c>
      <c r="Z4504" s="1" t="s">
        <v>9427</v>
      </c>
      <c r="AG4504" s="1" t="s">
        <v>15633</v>
      </c>
      <c r="AI4504" s="1" t="s">
        <v>9980</v>
      </c>
    </row>
    <row r="4505" spans="1:72" ht="13.5" customHeight="1">
      <c r="A4505" s="4" t="str">
        <f t="shared" si="138"/>
        <v>1702_각남면_0159</v>
      </c>
      <c r="B4505" s="1">
        <v>1702</v>
      </c>
      <c r="C4505" s="1" t="s">
        <v>12741</v>
      </c>
      <c r="D4505" s="1" t="s">
        <v>12742</v>
      </c>
      <c r="E4505" s="1">
        <v>4504</v>
      </c>
      <c r="F4505" s="1">
        <v>16</v>
      </c>
      <c r="G4505" s="1" t="s">
        <v>15749</v>
      </c>
      <c r="H4505" s="1" t="s">
        <v>7066</v>
      </c>
      <c r="I4505" s="1">
        <v>11</v>
      </c>
      <c r="L4505" s="1">
        <v>4</v>
      </c>
      <c r="M4505" s="1" t="s">
        <v>16003</v>
      </c>
      <c r="N4505" s="1" t="s">
        <v>15008</v>
      </c>
      <c r="T4505" s="1" t="s">
        <v>15306</v>
      </c>
      <c r="U4505" s="1" t="s">
        <v>130</v>
      </c>
      <c r="V4505" s="1" t="s">
        <v>7309</v>
      </c>
      <c r="Y4505" s="1" t="s">
        <v>6679</v>
      </c>
      <c r="Z4505" s="1" t="s">
        <v>9665</v>
      </c>
      <c r="AF4505" s="1" t="s">
        <v>1130</v>
      </c>
      <c r="AG4505" s="1" t="s">
        <v>9834</v>
      </c>
      <c r="AH4505" s="1" t="s">
        <v>657</v>
      </c>
      <c r="AI4505" s="1" t="s">
        <v>9980</v>
      </c>
    </row>
    <row r="4506" spans="1:72" ht="13.5" customHeight="1">
      <c r="A4506" s="4" t="str">
        <f t="shared" si="138"/>
        <v>1702_각남면_0159</v>
      </c>
      <c r="B4506" s="1">
        <v>1702</v>
      </c>
      <c r="C4506" s="1" t="s">
        <v>12741</v>
      </c>
      <c r="D4506" s="1" t="s">
        <v>12742</v>
      </c>
      <c r="E4506" s="1">
        <v>4505</v>
      </c>
      <c r="F4506" s="1">
        <v>16</v>
      </c>
      <c r="G4506" s="1" t="s">
        <v>15749</v>
      </c>
      <c r="H4506" s="1" t="s">
        <v>7066</v>
      </c>
      <c r="I4506" s="1">
        <v>11</v>
      </c>
      <c r="L4506" s="1">
        <v>4</v>
      </c>
      <c r="M4506" s="1" t="s">
        <v>16003</v>
      </c>
      <c r="N4506" s="1" t="s">
        <v>15008</v>
      </c>
      <c r="T4506" s="1" t="s">
        <v>15306</v>
      </c>
      <c r="U4506" s="1" t="s">
        <v>143</v>
      </c>
      <c r="V4506" s="1" t="s">
        <v>7311</v>
      </c>
      <c r="Y4506" s="1" t="s">
        <v>6680</v>
      </c>
      <c r="Z4506" s="1" t="s">
        <v>9666</v>
      </c>
      <c r="AF4506" s="1" t="s">
        <v>146</v>
      </c>
      <c r="AG4506" s="1" t="s">
        <v>9822</v>
      </c>
      <c r="AH4506" s="1" t="s">
        <v>86</v>
      </c>
      <c r="AI4506" s="1" t="s">
        <v>9892</v>
      </c>
    </row>
    <row r="4507" spans="1:72" ht="13.5" customHeight="1">
      <c r="A4507" s="4" t="str">
        <f t="shared" si="138"/>
        <v>1702_각남면_0159</v>
      </c>
      <c r="B4507" s="1">
        <v>1702</v>
      </c>
      <c r="C4507" s="1" t="s">
        <v>12741</v>
      </c>
      <c r="D4507" s="1" t="s">
        <v>12742</v>
      </c>
      <c r="E4507" s="1">
        <v>4506</v>
      </c>
      <c r="F4507" s="1">
        <v>16</v>
      </c>
      <c r="G4507" s="1" t="s">
        <v>15749</v>
      </c>
      <c r="H4507" s="1" t="s">
        <v>7066</v>
      </c>
      <c r="I4507" s="1">
        <v>11</v>
      </c>
      <c r="L4507" s="1">
        <v>4</v>
      </c>
      <c r="M4507" s="1" t="s">
        <v>16003</v>
      </c>
      <c r="N4507" s="1" t="s">
        <v>15008</v>
      </c>
      <c r="T4507" s="1" t="s">
        <v>15306</v>
      </c>
      <c r="U4507" s="1" t="s">
        <v>143</v>
      </c>
      <c r="V4507" s="1" t="s">
        <v>7311</v>
      </c>
      <c r="Y4507" s="1" t="s">
        <v>6681</v>
      </c>
      <c r="Z4507" s="1" t="s">
        <v>9667</v>
      </c>
      <c r="AG4507" s="1" t="s">
        <v>9822</v>
      </c>
      <c r="AI4507" s="1" t="s">
        <v>15644</v>
      </c>
    </row>
    <row r="4508" spans="1:72" ht="13.5" customHeight="1">
      <c r="A4508" s="4" t="str">
        <f t="shared" si="138"/>
        <v>1702_각남면_0159</v>
      </c>
      <c r="B4508" s="1">
        <v>1702</v>
      </c>
      <c r="C4508" s="1" t="s">
        <v>12741</v>
      </c>
      <c r="D4508" s="1" t="s">
        <v>12742</v>
      </c>
      <c r="E4508" s="1">
        <v>4507</v>
      </c>
      <c r="F4508" s="1">
        <v>16</v>
      </c>
      <c r="G4508" s="1" t="s">
        <v>15749</v>
      </c>
      <c r="H4508" s="1" t="s">
        <v>7066</v>
      </c>
      <c r="I4508" s="1">
        <v>11</v>
      </c>
      <c r="L4508" s="1">
        <v>4</v>
      </c>
      <c r="M4508" s="1" t="s">
        <v>16003</v>
      </c>
      <c r="N4508" s="1" t="s">
        <v>15008</v>
      </c>
      <c r="U4508" s="1" t="s">
        <v>128</v>
      </c>
      <c r="V4508" s="1" t="s">
        <v>7236</v>
      </c>
      <c r="Y4508" s="1" t="s">
        <v>88</v>
      </c>
      <c r="Z4508" s="1" t="s">
        <v>7814</v>
      </c>
      <c r="AG4508" s="1" t="s">
        <v>9822</v>
      </c>
      <c r="AI4508" s="1" t="s">
        <v>15644</v>
      </c>
    </row>
    <row r="4509" spans="1:72" ht="13.5" customHeight="1">
      <c r="A4509" s="4" t="str">
        <f t="shared" si="138"/>
        <v>1702_각남면_0159</v>
      </c>
      <c r="B4509" s="1">
        <v>1702</v>
      </c>
      <c r="C4509" s="1" t="s">
        <v>12741</v>
      </c>
      <c r="D4509" s="1" t="s">
        <v>12742</v>
      </c>
      <c r="E4509" s="1">
        <v>4508</v>
      </c>
      <c r="F4509" s="1">
        <v>16</v>
      </c>
      <c r="G4509" s="1" t="s">
        <v>15749</v>
      </c>
      <c r="H4509" s="1" t="s">
        <v>7066</v>
      </c>
      <c r="I4509" s="1">
        <v>11</v>
      </c>
      <c r="L4509" s="1">
        <v>4</v>
      </c>
      <c r="M4509" s="1" t="s">
        <v>16003</v>
      </c>
      <c r="N4509" s="1" t="s">
        <v>15008</v>
      </c>
      <c r="T4509" s="1" t="s">
        <v>15306</v>
      </c>
      <c r="U4509" s="1" t="s">
        <v>130</v>
      </c>
      <c r="V4509" s="1" t="s">
        <v>7309</v>
      </c>
      <c r="Y4509" s="1" t="s">
        <v>5775</v>
      </c>
      <c r="Z4509" s="1" t="s">
        <v>9419</v>
      </c>
      <c r="AF4509" s="1" t="s">
        <v>146</v>
      </c>
      <c r="AG4509" s="1" t="s">
        <v>9822</v>
      </c>
      <c r="AH4509" s="1" t="s">
        <v>53</v>
      </c>
      <c r="AI4509" s="1" t="s">
        <v>9879</v>
      </c>
    </row>
    <row r="4510" spans="1:72" ht="13.5" customHeight="1">
      <c r="A4510" s="4" t="str">
        <f t="shared" si="138"/>
        <v>1702_각남면_0159</v>
      </c>
      <c r="B4510" s="1">
        <v>1702</v>
      </c>
      <c r="C4510" s="1" t="s">
        <v>12741</v>
      </c>
      <c r="D4510" s="1" t="s">
        <v>12742</v>
      </c>
      <c r="E4510" s="1">
        <v>4509</v>
      </c>
      <c r="F4510" s="1">
        <v>16</v>
      </c>
      <c r="G4510" s="1" t="s">
        <v>15749</v>
      </c>
      <c r="H4510" s="1" t="s">
        <v>7066</v>
      </c>
      <c r="I4510" s="1">
        <v>11</v>
      </c>
      <c r="L4510" s="1">
        <v>5</v>
      </c>
      <c r="M4510" s="1" t="s">
        <v>15249</v>
      </c>
      <c r="N4510" s="1" t="s">
        <v>15250</v>
      </c>
      <c r="O4510" s="1" t="s">
        <v>6</v>
      </c>
      <c r="P4510" s="1" t="s">
        <v>7189</v>
      </c>
      <c r="T4510" s="1" t="s">
        <v>14194</v>
      </c>
      <c r="U4510" s="1" t="s">
        <v>16006</v>
      </c>
      <c r="V4510" s="1" t="s">
        <v>7724</v>
      </c>
      <c r="W4510" s="1" t="s">
        <v>882</v>
      </c>
      <c r="X4510" s="1" t="s">
        <v>7772</v>
      </c>
      <c r="Y4510" s="1" t="s">
        <v>6682</v>
      </c>
      <c r="Z4510" s="1" t="s">
        <v>9668</v>
      </c>
      <c r="AC4510" s="1">
        <v>50</v>
      </c>
      <c r="AD4510" s="1" t="s">
        <v>782</v>
      </c>
      <c r="AE4510" s="1" t="s">
        <v>9814</v>
      </c>
      <c r="AJ4510" s="1" t="s">
        <v>17</v>
      </c>
      <c r="AK4510" s="1" t="s">
        <v>9936</v>
      </c>
      <c r="AL4510" s="1" t="s">
        <v>806</v>
      </c>
      <c r="AM4510" s="1" t="s">
        <v>13224</v>
      </c>
      <c r="AT4510" s="1" t="s">
        <v>187</v>
      </c>
      <c r="AU4510" s="1" t="s">
        <v>10063</v>
      </c>
      <c r="AV4510" s="1" t="s">
        <v>16007</v>
      </c>
      <c r="AW4510" s="1" t="s">
        <v>13061</v>
      </c>
      <c r="BG4510" s="1" t="s">
        <v>95</v>
      </c>
      <c r="BH4510" s="1" t="s">
        <v>10190</v>
      </c>
      <c r="BI4510" s="1" t="s">
        <v>1251</v>
      </c>
      <c r="BJ4510" s="1" t="s">
        <v>9018</v>
      </c>
      <c r="BK4510" s="1" t="s">
        <v>95</v>
      </c>
      <c r="BL4510" s="1" t="s">
        <v>10190</v>
      </c>
      <c r="BM4510" s="1" t="s">
        <v>557</v>
      </c>
      <c r="BN4510" s="1" t="s">
        <v>7789</v>
      </c>
      <c r="BO4510" s="1" t="s">
        <v>46</v>
      </c>
      <c r="BP4510" s="1" t="s">
        <v>7417</v>
      </c>
      <c r="BQ4510" s="1" t="s">
        <v>6683</v>
      </c>
      <c r="BR4510" s="1" t="s">
        <v>14093</v>
      </c>
      <c r="BS4510" s="1" t="s">
        <v>486</v>
      </c>
      <c r="BT4510" s="1" t="s">
        <v>10000</v>
      </c>
    </row>
    <row r="4511" spans="1:72" ht="13.5" customHeight="1">
      <c r="A4511" s="4" t="str">
        <f t="shared" si="138"/>
        <v>1702_각남면_0159</v>
      </c>
      <c r="B4511" s="1">
        <v>1702</v>
      </c>
      <c r="C4511" s="1" t="s">
        <v>12741</v>
      </c>
      <c r="D4511" s="1" t="s">
        <v>12742</v>
      </c>
      <c r="E4511" s="1">
        <v>4510</v>
      </c>
      <c r="F4511" s="1">
        <v>16</v>
      </c>
      <c r="G4511" s="1" t="s">
        <v>15749</v>
      </c>
      <c r="H4511" s="1" t="s">
        <v>7066</v>
      </c>
      <c r="I4511" s="1">
        <v>11</v>
      </c>
      <c r="L4511" s="1">
        <v>6</v>
      </c>
      <c r="M4511" s="1" t="s">
        <v>15275</v>
      </c>
      <c r="N4511" s="1" t="s">
        <v>15276</v>
      </c>
      <c r="O4511" s="1" t="s">
        <v>6</v>
      </c>
      <c r="P4511" s="1" t="s">
        <v>7189</v>
      </c>
      <c r="T4511" s="1" t="s">
        <v>14194</v>
      </c>
      <c r="U4511" s="1" t="s">
        <v>991</v>
      </c>
      <c r="V4511" s="1" t="s">
        <v>12932</v>
      </c>
      <c r="W4511" s="1" t="s">
        <v>166</v>
      </c>
      <c r="X4511" s="1" t="s">
        <v>7754</v>
      </c>
      <c r="Y4511" s="1" t="s">
        <v>6684</v>
      </c>
      <c r="Z4511" s="1" t="s">
        <v>9669</v>
      </c>
      <c r="AC4511" s="1">
        <v>45</v>
      </c>
      <c r="AD4511" s="1" t="s">
        <v>203</v>
      </c>
      <c r="AE4511" s="1" t="s">
        <v>9782</v>
      </c>
      <c r="AJ4511" s="1" t="s">
        <v>17</v>
      </c>
      <c r="AK4511" s="1" t="s">
        <v>9936</v>
      </c>
      <c r="AL4511" s="1" t="s">
        <v>97</v>
      </c>
      <c r="AM4511" s="1" t="s">
        <v>9880</v>
      </c>
      <c r="AT4511" s="1" t="s">
        <v>553</v>
      </c>
      <c r="AU4511" s="1" t="s">
        <v>7549</v>
      </c>
      <c r="AV4511" s="1" t="s">
        <v>5001</v>
      </c>
      <c r="AW4511" s="1" t="s">
        <v>8556</v>
      </c>
      <c r="BG4511" s="1" t="s">
        <v>46</v>
      </c>
      <c r="BH4511" s="1" t="s">
        <v>7417</v>
      </c>
      <c r="BI4511" s="1" t="s">
        <v>1117</v>
      </c>
      <c r="BJ4511" s="1" t="s">
        <v>10343</v>
      </c>
      <c r="BK4511" s="1" t="s">
        <v>95</v>
      </c>
      <c r="BL4511" s="1" t="s">
        <v>10190</v>
      </c>
      <c r="BM4511" s="1" t="s">
        <v>6685</v>
      </c>
      <c r="BN4511" s="1" t="s">
        <v>13541</v>
      </c>
      <c r="BO4511" s="1" t="s">
        <v>46</v>
      </c>
      <c r="BP4511" s="1" t="s">
        <v>7417</v>
      </c>
      <c r="BQ4511" s="1" t="s">
        <v>15533</v>
      </c>
      <c r="BR4511" s="1" t="s">
        <v>12466</v>
      </c>
      <c r="BS4511" s="1" t="s">
        <v>149</v>
      </c>
      <c r="BT4511" s="1" t="s">
        <v>9962</v>
      </c>
    </row>
    <row r="4512" spans="1:72" ht="13.5" customHeight="1">
      <c r="A4512" s="4" t="str">
        <f t="shared" si="138"/>
        <v>1702_각남면_0159</v>
      </c>
      <c r="B4512" s="1">
        <v>1702</v>
      </c>
      <c r="C4512" s="1" t="s">
        <v>12741</v>
      </c>
      <c r="D4512" s="1" t="s">
        <v>12742</v>
      </c>
      <c r="E4512" s="1">
        <v>4511</v>
      </c>
      <c r="F4512" s="1">
        <v>16</v>
      </c>
      <c r="G4512" s="1" t="s">
        <v>15749</v>
      </c>
      <c r="H4512" s="1" t="s">
        <v>7066</v>
      </c>
      <c r="I4512" s="1">
        <v>11</v>
      </c>
      <c r="L4512" s="1">
        <v>6</v>
      </c>
      <c r="M4512" s="1" t="s">
        <v>15275</v>
      </c>
      <c r="N4512" s="1" t="s">
        <v>15276</v>
      </c>
      <c r="S4512" s="1" t="s">
        <v>49</v>
      </c>
      <c r="T4512" s="1" t="s">
        <v>2878</v>
      </c>
      <c r="W4512" s="1" t="s">
        <v>1076</v>
      </c>
      <c r="X4512" s="1" t="s">
        <v>12983</v>
      </c>
      <c r="Y4512" s="1" t="s">
        <v>88</v>
      </c>
      <c r="Z4512" s="1" t="s">
        <v>7814</v>
      </c>
      <c r="AC4512" s="1">
        <v>30</v>
      </c>
      <c r="AD4512" s="1" t="s">
        <v>78</v>
      </c>
      <c r="AE4512" s="1" t="s">
        <v>9767</v>
      </c>
      <c r="AJ4512" s="1" t="s">
        <v>17</v>
      </c>
      <c r="AK4512" s="1" t="s">
        <v>9936</v>
      </c>
      <c r="AL4512" s="1" t="s">
        <v>486</v>
      </c>
      <c r="AM4512" s="1" t="s">
        <v>10000</v>
      </c>
      <c r="AT4512" s="1" t="s">
        <v>46</v>
      </c>
      <c r="AU4512" s="1" t="s">
        <v>7417</v>
      </c>
      <c r="AV4512" s="1" t="s">
        <v>2347</v>
      </c>
      <c r="AW4512" s="1" t="s">
        <v>10452</v>
      </c>
      <c r="BG4512" s="1" t="s">
        <v>46</v>
      </c>
      <c r="BH4512" s="1" t="s">
        <v>7417</v>
      </c>
      <c r="BI4512" s="1" t="s">
        <v>6686</v>
      </c>
      <c r="BJ4512" s="1" t="s">
        <v>11484</v>
      </c>
      <c r="BK4512" s="1" t="s">
        <v>46</v>
      </c>
      <c r="BL4512" s="1" t="s">
        <v>7417</v>
      </c>
      <c r="BM4512" s="1" t="s">
        <v>6687</v>
      </c>
      <c r="BN4512" s="1" t="s">
        <v>11958</v>
      </c>
      <c r="BO4512" s="1" t="s">
        <v>46</v>
      </c>
      <c r="BP4512" s="1" t="s">
        <v>7417</v>
      </c>
      <c r="BQ4512" s="1" t="s">
        <v>6688</v>
      </c>
      <c r="BR4512" s="1" t="s">
        <v>12622</v>
      </c>
      <c r="BS4512" s="1" t="s">
        <v>149</v>
      </c>
      <c r="BT4512" s="1" t="s">
        <v>9962</v>
      </c>
    </row>
    <row r="4513" spans="1:73" ht="13.5" customHeight="1">
      <c r="A4513" s="4" t="str">
        <f t="shared" ref="A4513:A4534" si="139">HYPERLINK("http://kyu.snu.ac.kr/sdhj/index.jsp?type=hj/GK14658_00IH_0001_0159.jpg","1702_각남면_0159")</f>
        <v>1702_각남면_0159</v>
      </c>
      <c r="B4513" s="1">
        <v>1702</v>
      </c>
      <c r="C4513" s="1" t="s">
        <v>12741</v>
      </c>
      <c r="D4513" s="1" t="s">
        <v>12742</v>
      </c>
      <c r="E4513" s="1">
        <v>4512</v>
      </c>
      <c r="F4513" s="1">
        <v>16</v>
      </c>
      <c r="G4513" s="1" t="s">
        <v>15749</v>
      </c>
      <c r="H4513" s="1" t="s">
        <v>7066</v>
      </c>
      <c r="I4513" s="1">
        <v>11</v>
      </c>
      <c r="L4513" s="1">
        <v>7</v>
      </c>
      <c r="M4513" s="1" t="s">
        <v>15283</v>
      </c>
      <c r="N4513" s="1" t="s">
        <v>15284</v>
      </c>
      <c r="O4513" s="1" t="s">
        <v>6</v>
      </c>
      <c r="P4513" s="1" t="s">
        <v>7189</v>
      </c>
      <c r="T4513" s="1" t="s">
        <v>14194</v>
      </c>
      <c r="U4513" s="1" t="s">
        <v>15918</v>
      </c>
      <c r="V4513" s="1" t="s">
        <v>7590</v>
      </c>
      <c r="W4513" s="1" t="s">
        <v>148</v>
      </c>
      <c r="X4513" s="1" t="s">
        <v>11263</v>
      </c>
      <c r="Y4513" s="1" t="s">
        <v>4006</v>
      </c>
      <c r="Z4513" s="1" t="s">
        <v>9670</v>
      </c>
      <c r="AC4513" s="1">
        <v>38</v>
      </c>
      <c r="AD4513" s="1" t="s">
        <v>393</v>
      </c>
      <c r="AE4513" s="1" t="s">
        <v>9799</v>
      </c>
      <c r="AJ4513" s="1" t="s">
        <v>17</v>
      </c>
      <c r="AK4513" s="1" t="s">
        <v>9936</v>
      </c>
      <c r="AL4513" s="1" t="s">
        <v>149</v>
      </c>
      <c r="AM4513" s="1" t="s">
        <v>9962</v>
      </c>
      <c r="AT4513" s="1" t="s">
        <v>46</v>
      </c>
      <c r="AU4513" s="1" t="s">
        <v>7417</v>
      </c>
      <c r="AV4513" s="1" t="s">
        <v>4819</v>
      </c>
      <c r="AW4513" s="1" t="s">
        <v>9109</v>
      </c>
      <c r="BG4513" s="1" t="s">
        <v>46</v>
      </c>
      <c r="BH4513" s="1" t="s">
        <v>7417</v>
      </c>
      <c r="BI4513" s="1" t="s">
        <v>196</v>
      </c>
      <c r="BJ4513" s="1" t="s">
        <v>9216</v>
      </c>
      <c r="BK4513" s="1" t="s">
        <v>46</v>
      </c>
      <c r="BL4513" s="1" t="s">
        <v>7417</v>
      </c>
      <c r="BM4513" s="1" t="s">
        <v>6689</v>
      </c>
      <c r="BN4513" s="1" t="s">
        <v>11959</v>
      </c>
      <c r="BO4513" s="1" t="s">
        <v>46</v>
      </c>
      <c r="BP4513" s="1" t="s">
        <v>7417</v>
      </c>
      <c r="BQ4513" s="1" t="s">
        <v>1107</v>
      </c>
      <c r="BR4513" s="1" t="s">
        <v>8853</v>
      </c>
      <c r="BS4513" s="1" t="s">
        <v>892</v>
      </c>
      <c r="BT4513" s="1" t="s">
        <v>9994</v>
      </c>
    </row>
    <row r="4514" spans="1:73" ht="13.5" customHeight="1">
      <c r="A4514" s="4" t="str">
        <f t="shared" si="139"/>
        <v>1702_각남면_0159</v>
      </c>
      <c r="B4514" s="1">
        <v>1702</v>
      </c>
      <c r="C4514" s="1" t="s">
        <v>12741</v>
      </c>
      <c r="D4514" s="1" t="s">
        <v>12742</v>
      </c>
      <c r="E4514" s="1">
        <v>4513</v>
      </c>
      <c r="F4514" s="1">
        <v>16</v>
      </c>
      <c r="G4514" s="1" t="s">
        <v>15749</v>
      </c>
      <c r="H4514" s="1" t="s">
        <v>7066</v>
      </c>
      <c r="I4514" s="1">
        <v>11</v>
      </c>
      <c r="L4514" s="1">
        <v>7</v>
      </c>
      <c r="M4514" s="1" t="s">
        <v>15283</v>
      </c>
      <c r="N4514" s="1" t="s">
        <v>15284</v>
      </c>
      <c r="S4514" s="1" t="s">
        <v>49</v>
      </c>
      <c r="T4514" s="1" t="s">
        <v>2878</v>
      </c>
      <c r="W4514" s="1" t="s">
        <v>148</v>
      </c>
      <c r="X4514" s="1" t="s">
        <v>11263</v>
      </c>
      <c r="Y4514" s="1" t="s">
        <v>88</v>
      </c>
      <c r="Z4514" s="1" t="s">
        <v>7814</v>
      </c>
      <c r="AC4514" s="1">
        <v>36</v>
      </c>
      <c r="AD4514" s="1" t="s">
        <v>289</v>
      </c>
      <c r="AE4514" s="1" t="s">
        <v>9790</v>
      </c>
      <c r="AJ4514" s="1" t="s">
        <v>17</v>
      </c>
      <c r="AK4514" s="1" t="s">
        <v>9936</v>
      </c>
      <c r="AL4514" s="1" t="s">
        <v>416</v>
      </c>
      <c r="AM4514" s="1" t="s">
        <v>8868</v>
      </c>
      <c r="AT4514" s="1" t="s">
        <v>46</v>
      </c>
      <c r="AU4514" s="1" t="s">
        <v>7417</v>
      </c>
      <c r="AV4514" s="1" t="s">
        <v>6690</v>
      </c>
      <c r="AW4514" s="1" t="s">
        <v>10879</v>
      </c>
      <c r="BG4514" s="1" t="s">
        <v>46</v>
      </c>
      <c r="BH4514" s="1" t="s">
        <v>7417</v>
      </c>
      <c r="BI4514" s="1" t="s">
        <v>778</v>
      </c>
      <c r="BJ4514" s="1" t="s">
        <v>7968</v>
      </c>
      <c r="BK4514" s="1" t="s">
        <v>46</v>
      </c>
      <c r="BL4514" s="1" t="s">
        <v>7417</v>
      </c>
      <c r="BM4514" s="1" t="s">
        <v>6691</v>
      </c>
      <c r="BN4514" s="1" t="s">
        <v>11960</v>
      </c>
      <c r="BO4514" s="1" t="s">
        <v>46</v>
      </c>
      <c r="BP4514" s="1" t="s">
        <v>7417</v>
      </c>
      <c r="BQ4514" s="1" t="s">
        <v>6692</v>
      </c>
      <c r="BR4514" s="1" t="s">
        <v>12623</v>
      </c>
      <c r="BS4514" s="1" t="s">
        <v>97</v>
      </c>
      <c r="BT4514" s="1" t="s">
        <v>9880</v>
      </c>
    </row>
    <row r="4515" spans="1:73" ht="13.5" customHeight="1">
      <c r="A4515" s="4" t="str">
        <f t="shared" si="139"/>
        <v>1702_각남면_0159</v>
      </c>
      <c r="B4515" s="1">
        <v>1702</v>
      </c>
      <c r="C4515" s="1" t="s">
        <v>12741</v>
      </c>
      <c r="D4515" s="1" t="s">
        <v>12742</v>
      </c>
      <c r="E4515" s="1">
        <v>4514</v>
      </c>
      <c r="F4515" s="1">
        <v>17</v>
      </c>
      <c r="G4515" s="1" t="s">
        <v>6693</v>
      </c>
      <c r="H4515" s="1" t="s">
        <v>7067</v>
      </c>
      <c r="I4515" s="1">
        <v>1</v>
      </c>
      <c r="J4515" s="1" t="s">
        <v>6694</v>
      </c>
      <c r="K4515" s="1" t="s">
        <v>12752</v>
      </c>
      <c r="L4515" s="1">
        <v>1</v>
      </c>
      <c r="M4515" s="1" t="s">
        <v>6694</v>
      </c>
      <c r="N4515" s="1" t="s">
        <v>12752</v>
      </c>
      <c r="T4515" s="1" t="s">
        <v>14194</v>
      </c>
      <c r="U4515" s="1" t="s">
        <v>824</v>
      </c>
      <c r="V4515" s="1" t="s">
        <v>7359</v>
      </c>
      <c r="W4515" s="1" t="s">
        <v>76</v>
      </c>
      <c r="X4515" s="1" t="s">
        <v>12974</v>
      </c>
      <c r="Y4515" s="1" t="s">
        <v>6695</v>
      </c>
      <c r="Z4515" s="1" t="s">
        <v>9671</v>
      </c>
      <c r="AC4515" s="1">
        <v>57</v>
      </c>
      <c r="AD4515" s="1" t="s">
        <v>304</v>
      </c>
      <c r="AE4515" s="1" t="s">
        <v>9792</v>
      </c>
      <c r="AJ4515" s="1" t="s">
        <v>17</v>
      </c>
      <c r="AK4515" s="1" t="s">
        <v>9936</v>
      </c>
      <c r="AL4515" s="1" t="s">
        <v>79</v>
      </c>
      <c r="AM4515" s="1" t="s">
        <v>13206</v>
      </c>
      <c r="AT4515" s="1" t="s">
        <v>46</v>
      </c>
      <c r="AU4515" s="1" t="s">
        <v>7417</v>
      </c>
      <c r="AV4515" s="1" t="s">
        <v>395</v>
      </c>
      <c r="AW4515" s="1" t="s">
        <v>8561</v>
      </c>
      <c r="BG4515" s="1" t="s">
        <v>46</v>
      </c>
      <c r="BH4515" s="1" t="s">
        <v>7417</v>
      </c>
      <c r="BI4515" s="1" t="s">
        <v>6696</v>
      </c>
      <c r="BJ4515" s="1" t="s">
        <v>11485</v>
      </c>
      <c r="BK4515" s="1" t="s">
        <v>46</v>
      </c>
      <c r="BL4515" s="1" t="s">
        <v>7417</v>
      </c>
      <c r="BM4515" s="1" t="s">
        <v>5265</v>
      </c>
      <c r="BN4515" s="1" t="s">
        <v>9249</v>
      </c>
      <c r="BO4515" s="1" t="s">
        <v>46</v>
      </c>
      <c r="BP4515" s="1" t="s">
        <v>7417</v>
      </c>
      <c r="BQ4515" s="1" t="s">
        <v>5784</v>
      </c>
      <c r="BR4515" s="1" t="s">
        <v>11494</v>
      </c>
      <c r="BS4515" s="1" t="s">
        <v>120</v>
      </c>
      <c r="BT4515" s="1" t="s">
        <v>9894</v>
      </c>
    </row>
    <row r="4516" spans="1:73" ht="13.5" customHeight="1">
      <c r="A4516" s="4" t="str">
        <f t="shared" si="139"/>
        <v>1702_각남면_0159</v>
      </c>
      <c r="B4516" s="1">
        <v>1702</v>
      </c>
      <c r="C4516" s="1" t="s">
        <v>12741</v>
      </c>
      <c r="D4516" s="1" t="s">
        <v>12742</v>
      </c>
      <c r="E4516" s="1">
        <v>4515</v>
      </c>
      <c r="F4516" s="1">
        <v>17</v>
      </c>
      <c r="G4516" s="1" t="s">
        <v>6693</v>
      </c>
      <c r="H4516" s="1" t="s">
        <v>7067</v>
      </c>
      <c r="I4516" s="1">
        <v>1</v>
      </c>
      <c r="L4516" s="1">
        <v>1</v>
      </c>
      <c r="M4516" s="1" t="s">
        <v>6694</v>
      </c>
      <c r="N4516" s="1" t="s">
        <v>12752</v>
      </c>
      <c r="S4516" s="1" t="s">
        <v>49</v>
      </c>
      <c r="T4516" s="1" t="s">
        <v>2878</v>
      </c>
      <c r="W4516" s="1" t="s">
        <v>1056</v>
      </c>
      <c r="X4516" s="1" t="s">
        <v>7774</v>
      </c>
      <c r="Y4516" s="1" t="s">
        <v>88</v>
      </c>
      <c r="Z4516" s="1" t="s">
        <v>7814</v>
      </c>
      <c r="AC4516" s="1">
        <v>43</v>
      </c>
      <c r="AD4516" s="1" t="s">
        <v>353</v>
      </c>
      <c r="AE4516" s="1" t="s">
        <v>9797</v>
      </c>
      <c r="AJ4516" s="1" t="s">
        <v>17</v>
      </c>
      <c r="AK4516" s="1" t="s">
        <v>9936</v>
      </c>
      <c r="AL4516" s="1" t="s">
        <v>86</v>
      </c>
      <c r="AM4516" s="1" t="s">
        <v>9892</v>
      </c>
      <c r="AT4516" s="1" t="s">
        <v>46</v>
      </c>
      <c r="AU4516" s="1" t="s">
        <v>7417</v>
      </c>
      <c r="AV4516" s="1" t="s">
        <v>15605</v>
      </c>
      <c r="AW4516" s="1" t="s">
        <v>10880</v>
      </c>
      <c r="BG4516" s="1" t="s">
        <v>46</v>
      </c>
      <c r="BH4516" s="1" t="s">
        <v>7417</v>
      </c>
      <c r="BI4516" s="1" t="s">
        <v>6697</v>
      </c>
      <c r="BJ4516" s="1" t="s">
        <v>9994</v>
      </c>
      <c r="BK4516" s="1" t="s">
        <v>189</v>
      </c>
      <c r="BL4516" s="1" t="s">
        <v>7414</v>
      </c>
      <c r="BM4516" s="1" t="s">
        <v>6698</v>
      </c>
      <c r="BN4516" s="1" t="s">
        <v>11961</v>
      </c>
      <c r="BO4516" s="1" t="s">
        <v>46</v>
      </c>
      <c r="BP4516" s="1" t="s">
        <v>7417</v>
      </c>
      <c r="BQ4516" s="1" t="s">
        <v>6699</v>
      </c>
      <c r="BR4516" s="1" t="s">
        <v>14064</v>
      </c>
      <c r="BS4516" s="1" t="s">
        <v>416</v>
      </c>
      <c r="BT4516" s="1" t="s">
        <v>8868</v>
      </c>
    </row>
    <row r="4517" spans="1:73" ht="13.5" customHeight="1">
      <c r="A4517" s="4" t="str">
        <f t="shared" si="139"/>
        <v>1702_각남면_0159</v>
      </c>
      <c r="B4517" s="1">
        <v>1702</v>
      </c>
      <c r="C4517" s="1" t="s">
        <v>12741</v>
      </c>
      <c r="D4517" s="1" t="s">
        <v>12742</v>
      </c>
      <c r="E4517" s="1">
        <v>4516</v>
      </c>
      <c r="F4517" s="1">
        <v>17</v>
      </c>
      <c r="G4517" s="1" t="s">
        <v>6693</v>
      </c>
      <c r="H4517" s="1" t="s">
        <v>7067</v>
      </c>
      <c r="I4517" s="1">
        <v>1</v>
      </c>
      <c r="L4517" s="1">
        <v>1</v>
      </c>
      <c r="M4517" s="1" t="s">
        <v>6694</v>
      </c>
      <c r="N4517" s="1" t="s">
        <v>12752</v>
      </c>
      <c r="T4517" s="1" t="s">
        <v>15306</v>
      </c>
      <c r="U4517" s="1" t="s">
        <v>320</v>
      </c>
      <c r="V4517" s="1" t="s">
        <v>7378</v>
      </c>
      <c r="Y4517" s="1" t="s">
        <v>15606</v>
      </c>
      <c r="Z4517" s="1" t="s">
        <v>9672</v>
      </c>
      <c r="AC4517" s="1">
        <v>8</v>
      </c>
      <c r="AD4517" s="1" t="s">
        <v>184</v>
      </c>
      <c r="AE4517" s="1" t="s">
        <v>9781</v>
      </c>
    </row>
    <row r="4518" spans="1:73" ht="13.5" customHeight="1">
      <c r="A4518" s="4" t="str">
        <f t="shared" si="139"/>
        <v>1702_각남면_0159</v>
      </c>
      <c r="B4518" s="1">
        <v>1702</v>
      </c>
      <c r="C4518" s="1" t="s">
        <v>12741</v>
      </c>
      <c r="D4518" s="1" t="s">
        <v>12742</v>
      </c>
      <c r="E4518" s="1">
        <v>4517</v>
      </c>
      <c r="F4518" s="1">
        <v>17</v>
      </c>
      <c r="G4518" s="1" t="s">
        <v>6693</v>
      </c>
      <c r="H4518" s="1" t="s">
        <v>7067</v>
      </c>
      <c r="I4518" s="1">
        <v>1</v>
      </c>
      <c r="L4518" s="1">
        <v>2</v>
      </c>
      <c r="M4518" s="1" t="s">
        <v>14493</v>
      </c>
      <c r="N4518" s="1" t="s">
        <v>14494</v>
      </c>
      <c r="T4518" s="1" t="s">
        <v>14194</v>
      </c>
      <c r="U4518" s="1" t="s">
        <v>6700</v>
      </c>
      <c r="V4518" s="1" t="s">
        <v>12900</v>
      </c>
      <c r="W4518" s="1" t="s">
        <v>118</v>
      </c>
      <c r="X4518" s="1" t="s">
        <v>7751</v>
      </c>
      <c r="Y4518" s="1" t="s">
        <v>6701</v>
      </c>
      <c r="Z4518" s="1" t="s">
        <v>9673</v>
      </c>
      <c r="AC4518" s="1">
        <v>73</v>
      </c>
      <c r="AD4518" s="1" t="s">
        <v>717</v>
      </c>
      <c r="AE4518" s="1" t="s">
        <v>9812</v>
      </c>
      <c r="AJ4518" s="1" t="s">
        <v>17</v>
      </c>
      <c r="AK4518" s="1" t="s">
        <v>9936</v>
      </c>
      <c r="AL4518" s="1" t="s">
        <v>120</v>
      </c>
      <c r="AM4518" s="1" t="s">
        <v>9894</v>
      </c>
      <c r="AT4518" s="1" t="s">
        <v>46</v>
      </c>
      <c r="AU4518" s="1" t="s">
        <v>7417</v>
      </c>
      <c r="AV4518" s="1" t="s">
        <v>920</v>
      </c>
      <c r="AW4518" s="1" t="s">
        <v>10881</v>
      </c>
      <c r="BB4518" s="1" t="s">
        <v>2457</v>
      </c>
      <c r="BC4518" s="1" t="s">
        <v>13467</v>
      </c>
      <c r="BD4518" s="1" t="s">
        <v>6702</v>
      </c>
      <c r="BE4518" s="1" t="s">
        <v>11035</v>
      </c>
      <c r="BG4518" s="1" t="s">
        <v>46</v>
      </c>
      <c r="BH4518" s="1" t="s">
        <v>7417</v>
      </c>
      <c r="BI4518" s="1" t="s">
        <v>3765</v>
      </c>
      <c r="BJ4518" s="1" t="s">
        <v>13552</v>
      </c>
      <c r="BK4518" s="1" t="s">
        <v>46</v>
      </c>
      <c r="BL4518" s="1" t="s">
        <v>7417</v>
      </c>
      <c r="BM4518" s="1" t="s">
        <v>988</v>
      </c>
      <c r="BN4518" s="1" t="s">
        <v>10641</v>
      </c>
      <c r="BO4518" s="1" t="s">
        <v>46</v>
      </c>
      <c r="BP4518" s="1" t="s">
        <v>7417</v>
      </c>
      <c r="BQ4518" s="1" t="s">
        <v>16008</v>
      </c>
      <c r="BR4518" s="1" t="s">
        <v>13799</v>
      </c>
      <c r="BS4518" s="1" t="s">
        <v>79</v>
      </c>
      <c r="BT4518" s="1" t="s">
        <v>14129</v>
      </c>
    </row>
    <row r="4519" spans="1:73" ht="13.5" customHeight="1">
      <c r="A4519" s="4" t="str">
        <f t="shared" si="139"/>
        <v>1702_각남면_0159</v>
      </c>
      <c r="B4519" s="1">
        <v>1702</v>
      </c>
      <c r="C4519" s="1" t="s">
        <v>12741</v>
      </c>
      <c r="D4519" s="1" t="s">
        <v>12742</v>
      </c>
      <c r="E4519" s="1">
        <v>4518</v>
      </c>
      <c r="F4519" s="1">
        <v>17</v>
      </c>
      <c r="G4519" s="1" t="s">
        <v>6693</v>
      </c>
      <c r="H4519" s="1" t="s">
        <v>7067</v>
      </c>
      <c r="I4519" s="1">
        <v>1</v>
      </c>
      <c r="L4519" s="1">
        <v>2</v>
      </c>
      <c r="M4519" s="1" t="s">
        <v>14493</v>
      </c>
      <c r="N4519" s="1" t="s">
        <v>14494</v>
      </c>
      <c r="S4519" s="1" t="s">
        <v>49</v>
      </c>
      <c r="T4519" s="1" t="s">
        <v>2878</v>
      </c>
      <c r="U4519" s="1" t="s">
        <v>6703</v>
      </c>
      <c r="V4519" s="1" t="s">
        <v>12967</v>
      </c>
      <c r="Y4519" s="1" t="s">
        <v>6704</v>
      </c>
      <c r="Z4519" s="1" t="s">
        <v>9674</v>
      </c>
      <c r="AC4519" s="1">
        <v>62</v>
      </c>
      <c r="AD4519" s="1" t="s">
        <v>99</v>
      </c>
      <c r="AE4519" s="1" t="s">
        <v>9768</v>
      </c>
      <c r="AJ4519" s="1" t="s">
        <v>17</v>
      </c>
      <c r="AK4519" s="1" t="s">
        <v>9936</v>
      </c>
      <c r="AL4519" s="1" t="s">
        <v>79</v>
      </c>
      <c r="AM4519" s="1" t="s">
        <v>13206</v>
      </c>
      <c r="AT4519" s="1" t="s">
        <v>935</v>
      </c>
      <c r="AU4519" s="1" t="s">
        <v>13363</v>
      </c>
      <c r="AV4519" s="1" t="s">
        <v>5018</v>
      </c>
      <c r="AW4519" s="1" t="s">
        <v>9177</v>
      </c>
      <c r="BB4519" s="1" t="s">
        <v>2457</v>
      </c>
      <c r="BC4519" s="1" t="s">
        <v>13467</v>
      </c>
      <c r="BD4519" s="1" t="s">
        <v>3871</v>
      </c>
      <c r="BE4519" s="1" t="s">
        <v>10601</v>
      </c>
      <c r="BG4519" s="1" t="s">
        <v>935</v>
      </c>
      <c r="BH4519" s="1" t="s">
        <v>13363</v>
      </c>
      <c r="BI4519" s="1" t="s">
        <v>6705</v>
      </c>
      <c r="BJ4519" s="1" t="s">
        <v>11486</v>
      </c>
      <c r="BK4519" s="1" t="s">
        <v>935</v>
      </c>
      <c r="BL4519" s="1" t="s">
        <v>13363</v>
      </c>
      <c r="BM4519" s="1" t="s">
        <v>2748</v>
      </c>
      <c r="BN4519" s="1" t="s">
        <v>10496</v>
      </c>
      <c r="BO4519" s="1" t="s">
        <v>46</v>
      </c>
      <c r="BP4519" s="1" t="s">
        <v>7417</v>
      </c>
      <c r="BQ4519" s="1" t="s">
        <v>6706</v>
      </c>
      <c r="BR4519" s="1" t="s">
        <v>12624</v>
      </c>
      <c r="BS4519" s="1" t="s">
        <v>443</v>
      </c>
      <c r="BT4519" s="1" t="s">
        <v>9603</v>
      </c>
    </row>
    <row r="4520" spans="1:73" ht="13.5" customHeight="1">
      <c r="A4520" s="4" t="str">
        <f t="shared" si="139"/>
        <v>1702_각남면_0159</v>
      </c>
      <c r="B4520" s="1">
        <v>1702</v>
      </c>
      <c r="C4520" s="1" t="s">
        <v>12741</v>
      </c>
      <c r="D4520" s="1" t="s">
        <v>12742</v>
      </c>
      <c r="E4520" s="1">
        <v>4519</v>
      </c>
      <c r="F4520" s="1">
        <v>17</v>
      </c>
      <c r="G4520" s="1" t="s">
        <v>6693</v>
      </c>
      <c r="H4520" s="1" t="s">
        <v>7067</v>
      </c>
      <c r="I4520" s="1">
        <v>1</v>
      </c>
      <c r="L4520" s="1">
        <v>2</v>
      </c>
      <c r="M4520" s="1" t="s">
        <v>14493</v>
      </c>
      <c r="N4520" s="1" t="s">
        <v>14494</v>
      </c>
      <c r="S4520" s="1" t="s">
        <v>68</v>
      </c>
      <c r="T4520" s="1" t="s">
        <v>7222</v>
      </c>
      <c r="U4520" s="1" t="s">
        <v>6707</v>
      </c>
      <c r="V4520" s="1" t="s">
        <v>15288</v>
      </c>
      <c r="Y4520" s="1" t="s">
        <v>6708</v>
      </c>
      <c r="Z4520" s="1" t="s">
        <v>9675</v>
      </c>
      <c r="AC4520" s="1">
        <v>24</v>
      </c>
      <c r="AD4520" s="1" t="s">
        <v>337</v>
      </c>
      <c r="AE4520" s="1" t="s">
        <v>9796</v>
      </c>
    </row>
    <row r="4521" spans="1:73" ht="13.5" customHeight="1">
      <c r="A4521" s="4" t="str">
        <f t="shared" si="139"/>
        <v>1702_각남면_0159</v>
      </c>
      <c r="B4521" s="1">
        <v>1702</v>
      </c>
      <c r="C4521" s="1" t="s">
        <v>12741</v>
      </c>
      <c r="D4521" s="1" t="s">
        <v>12742</v>
      </c>
      <c r="E4521" s="1">
        <v>4520</v>
      </c>
      <c r="F4521" s="1">
        <v>17</v>
      </c>
      <c r="G4521" s="1" t="s">
        <v>6693</v>
      </c>
      <c r="H4521" s="1" t="s">
        <v>7067</v>
      </c>
      <c r="I4521" s="1">
        <v>1</v>
      </c>
      <c r="L4521" s="1">
        <v>2</v>
      </c>
      <c r="M4521" s="1" t="s">
        <v>14493</v>
      </c>
      <c r="N4521" s="1" t="s">
        <v>14494</v>
      </c>
      <c r="S4521" s="1" t="s">
        <v>117</v>
      </c>
      <c r="T4521" s="1" t="s">
        <v>7223</v>
      </c>
      <c r="U4521" s="1" t="s">
        <v>50</v>
      </c>
      <c r="V4521" s="1" t="s">
        <v>7304</v>
      </c>
      <c r="Y4521" s="1" t="s">
        <v>2063</v>
      </c>
      <c r="Z4521" s="1" t="s">
        <v>8311</v>
      </c>
      <c r="AC4521" s="1">
        <v>29</v>
      </c>
      <c r="AD4521" s="1" t="s">
        <v>232</v>
      </c>
      <c r="AE4521" s="1" t="s">
        <v>9785</v>
      </c>
      <c r="AN4521" s="1" t="s">
        <v>5379</v>
      </c>
      <c r="AO4521" s="1" t="s">
        <v>10050</v>
      </c>
      <c r="AP4521" s="1" t="s">
        <v>55</v>
      </c>
      <c r="AQ4521" s="1" t="s">
        <v>7306</v>
      </c>
      <c r="AR4521" s="1" t="s">
        <v>5380</v>
      </c>
      <c r="AS4521" s="1" t="s">
        <v>10138</v>
      </c>
    </row>
    <row r="4522" spans="1:73" ht="13.5" customHeight="1">
      <c r="A4522" s="4" t="str">
        <f t="shared" si="139"/>
        <v>1702_각남면_0159</v>
      </c>
      <c r="B4522" s="1">
        <v>1702</v>
      </c>
      <c r="C4522" s="1" t="s">
        <v>12741</v>
      </c>
      <c r="D4522" s="1" t="s">
        <v>12742</v>
      </c>
      <c r="E4522" s="1">
        <v>4521</v>
      </c>
      <c r="F4522" s="1">
        <v>17</v>
      </c>
      <c r="G4522" s="1" t="s">
        <v>6693</v>
      </c>
      <c r="H4522" s="1" t="s">
        <v>7067</v>
      </c>
      <c r="I4522" s="1">
        <v>1</v>
      </c>
      <c r="L4522" s="1">
        <v>2</v>
      </c>
      <c r="M4522" s="1" t="s">
        <v>14493</v>
      </c>
      <c r="N4522" s="1" t="s">
        <v>14494</v>
      </c>
      <c r="S4522" s="1" t="s">
        <v>494</v>
      </c>
      <c r="T4522" s="1" t="s">
        <v>7234</v>
      </c>
      <c r="U4522" s="1" t="s">
        <v>2457</v>
      </c>
      <c r="V4522" s="1" t="s">
        <v>12861</v>
      </c>
      <c r="Y4522" s="1" t="s">
        <v>6709</v>
      </c>
      <c r="Z4522" s="1" t="s">
        <v>8019</v>
      </c>
      <c r="AC4522" s="1">
        <v>65</v>
      </c>
      <c r="AD4522" s="1" t="s">
        <v>319</v>
      </c>
      <c r="AE4522" s="1" t="s">
        <v>7865</v>
      </c>
    </row>
    <row r="4523" spans="1:73" ht="13.5" customHeight="1">
      <c r="A4523" s="4" t="str">
        <f t="shared" si="139"/>
        <v>1702_각남면_0159</v>
      </c>
      <c r="B4523" s="1">
        <v>1702</v>
      </c>
      <c r="C4523" s="1" t="s">
        <v>12741</v>
      </c>
      <c r="D4523" s="1" t="s">
        <v>12742</v>
      </c>
      <c r="E4523" s="1">
        <v>4522</v>
      </c>
      <c r="F4523" s="1">
        <v>17</v>
      </c>
      <c r="G4523" s="1" t="s">
        <v>6693</v>
      </c>
      <c r="H4523" s="1" t="s">
        <v>7067</v>
      </c>
      <c r="I4523" s="1">
        <v>1</v>
      </c>
      <c r="L4523" s="1">
        <v>3</v>
      </c>
      <c r="M4523" s="1" t="s">
        <v>16009</v>
      </c>
      <c r="N4523" s="1" t="s">
        <v>14762</v>
      </c>
      <c r="T4523" s="1" t="s">
        <v>14194</v>
      </c>
      <c r="U4523" s="1" t="s">
        <v>247</v>
      </c>
      <c r="V4523" s="1" t="s">
        <v>7367</v>
      </c>
      <c r="W4523" s="1" t="s">
        <v>6710</v>
      </c>
      <c r="X4523" s="1" t="s">
        <v>12984</v>
      </c>
      <c r="Y4523" s="1" t="s">
        <v>16010</v>
      </c>
      <c r="Z4523" s="1" t="s">
        <v>13054</v>
      </c>
      <c r="AC4523" s="1">
        <v>21</v>
      </c>
      <c r="AD4523" s="1" t="s">
        <v>246</v>
      </c>
      <c r="AE4523" s="1" t="s">
        <v>9786</v>
      </c>
      <c r="AJ4523" s="1" t="s">
        <v>17</v>
      </c>
      <c r="AK4523" s="1" t="s">
        <v>9936</v>
      </c>
      <c r="AL4523" s="1" t="s">
        <v>700</v>
      </c>
      <c r="AM4523" s="1" t="s">
        <v>10044</v>
      </c>
      <c r="AT4523" s="1" t="s">
        <v>46</v>
      </c>
      <c r="AU4523" s="1" t="s">
        <v>7417</v>
      </c>
      <c r="AV4523" s="1" t="s">
        <v>16011</v>
      </c>
      <c r="AW4523" s="1" t="s">
        <v>13431</v>
      </c>
      <c r="BG4523" s="1" t="s">
        <v>46</v>
      </c>
      <c r="BH4523" s="1" t="s">
        <v>7417</v>
      </c>
      <c r="BI4523" s="1" t="s">
        <v>6711</v>
      </c>
      <c r="BJ4523" s="1" t="s">
        <v>10652</v>
      </c>
      <c r="BK4523" s="1" t="s">
        <v>46</v>
      </c>
      <c r="BL4523" s="1" t="s">
        <v>7417</v>
      </c>
      <c r="BM4523" s="1" t="s">
        <v>6712</v>
      </c>
      <c r="BN4523" s="1" t="s">
        <v>11962</v>
      </c>
      <c r="BO4523" s="1" t="s">
        <v>46</v>
      </c>
      <c r="BP4523" s="1" t="s">
        <v>7417</v>
      </c>
      <c r="BQ4523" s="1" t="s">
        <v>6713</v>
      </c>
      <c r="BR4523" s="1" t="s">
        <v>13665</v>
      </c>
      <c r="BS4523" s="1" t="s">
        <v>79</v>
      </c>
      <c r="BT4523" s="1" t="s">
        <v>14129</v>
      </c>
      <c r="BU4523" s="1" t="s">
        <v>16144</v>
      </c>
    </row>
    <row r="4524" spans="1:73" ht="13.5" customHeight="1">
      <c r="A4524" s="4" t="str">
        <f t="shared" si="139"/>
        <v>1702_각남면_0159</v>
      </c>
      <c r="B4524" s="1">
        <v>1702</v>
      </c>
      <c r="C4524" s="1" t="s">
        <v>12741</v>
      </c>
      <c r="D4524" s="1" t="s">
        <v>12742</v>
      </c>
      <c r="E4524" s="1">
        <v>4523</v>
      </c>
      <c r="F4524" s="1">
        <v>17</v>
      </c>
      <c r="G4524" s="1" t="s">
        <v>6693</v>
      </c>
      <c r="H4524" s="1" t="s">
        <v>7067</v>
      </c>
      <c r="I4524" s="1">
        <v>1</v>
      </c>
      <c r="L4524" s="1">
        <v>3</v>
      </c>
      <c r="M4524" s="1" t="s">
        <v>16012</v>
      </c>
      <c r="N4524" s="1" t="s">
        <v>14762</v>
      </c>
      <c r="S4524" s="1" t="s">
        <v>49</v>
      </c>
      <c r="T4524" s="1" t="s">
        <v>2878</v>
      </c>
      <c r="W4524" s="1" t="s">
        <v>400</v>
      </c>
      <c r="X4524" s="1" t="s">
        <v>7759</v>
      </c>
      <c r="Y4524" s="1" t="s">
        <v>88</v>
      </c>
      <c r="Z4524" s="1" t="s">
        <v>7814</v>
      </c>
      <c r="AC4524" s="1">
        <v>20</v>
      </c>
      <c r="AD4524" s="1" t="s">
        <v>263</v>
      </c>
      <c r="AE4524" s="1" t="s">
        <v>9787</v>
      </c>
      <c r="AF4524" s="1" t="s">
        <v>100</v>
      </c>
      <c r="AG4524" s="1" t="s">
        <v>9819</v>
      </c>
      <c r="AJ4524" s="1" t="s">
        <v>17</v>
      </c>
      <c r="AK4524" s="1" t="s">
        <v>9936</v>
      </c>
      <c r="AL4524" s="1" t="s">
        <v>401</v>
      </c>
      <c r="AM4524" s="1" t="s">
        <v>9996</v>
      </c>
      <c r="AT4524" s="1" t="s">
        <v>46</v>
      </c>
      <c r="AU4524" s="1" t="s">
        <v>7417</v>
      </c>
      <c r="AV4524" s="1" t="s">
        <v>6714</v>
      </c>
      <c r="AW4524" s="1" t="s">
        <v>10882</v>
      </c>
      <c r="BG4524" s="1" t="s">
        <v>46</v>
      </c>
      <c r="BH4524" s="1" t="s">
        <v>7417</v>
      </c>
      <c r="BI4524" s="1" t="s">
        <v>798</v>
      </c>
      <c r="BJ4524" s="1" t="s">
        <v>8299</v>
      </c>
      <c r="BK4524" s="1" t="s">
        <v>189</v>
      </c>
      <c r="BL4524" s="1" t="s">
        <v>7414</v>
      </c>
      <c r="BM4524" s="1" t="s">
        <v>6715</v>
      </c>
      <c r="BN4524" s="1" t="s">
        <v>11963</v>
      </c>
      <c r="BO4524" s="1" t="s">
        <v>189</v>
      </c>
      <c r="BP4524" s="1" t="s">
        <v>7414</v>
      </c>
      <c r="BQ4524" s="1" t="s">
        <v>15607</v>
      </c>
      <c r="BR4524" s="1" t="s">
        <v>12625</v>
      </c>
      <c r="BS4524" s="1" t="s">
        <v>97</v>
      </c>
      <c r="BT4524" s="1" t="s">
        <v>9880</v>
      </c>
    </row>
    <row r="4525" spans="1:73" ht="13.5" customHeight="1">
      <c r="A4525" s="4" t="str">
        <f t="shared" si="139"/>
        <v>1702_각남면_0159</v>
      </c>
      <c r="B4525" s="1">
        <v>1702</v>
      </c>
      <c r="C4525" s="1" t="s">
        <v>12741</v>
      </c>
      <c r="D4525" s="1" t="s">
        <v>12742</v>
      </c>
      <c r="E4525" s="1">
        <v>4524</v>
      </c>
      <c r="F4525" s="1">
        <v>17</v>
      </c>
      <c r="G4525" s="1" t="s">
        <v>6693</v>
      </c>
      <c r="H4525" s="1" t="s">
        <v>7067</v>
      </c>
      <c r="I4525" s="1">
        <v>1</v>
      </c>
      <c r="L4525" s="1">
        <v>4</v>
      </c>
      <c r="M4525" s="1" t="s">
        <v>15009</v>
      </c>
      <c r="N4525" s="1" t="s">
        <v>15010</v>
      </c>
      <c r="T4525" s="1" t="s">
        <v>14194</v>
      </c>
      <c r="U4525" s="1" t="s">
        <v>1756</v>
      </c>
      <c r="V4525" s="1" t="s">
        <v>7477</v>
      </c>
      <c r="W4525" s="1" t="s">
        <v>148</v>
      </c>
      <c r="X4525" s="1" t="s">
        <v>11263</v>
      </c>
      <c r="Y4525" s="1" t="s">
        <v>6716</v>
      </c>
      <c r="Z4525" s="1" t="s">
        <v>7881</v>
      </c>
      <c r="AC4525" s="1">
        <v>39</v>
      </c>
      <c r="AD4525" s="1" t="s">
        <v>803</v>
      </c>
      <c r="AE4525" s="1" t="s">
        <v>9815</v>
      </c>
      <c r="AJ4525" s="1" t="s">
        <v>17</v>
      </c>
      <c r="AK4525" s="1" t="s">
        <v>9936</v>
      </c>
      <c r="AL4525" s="1" t="s">
        <v>416</v>
      </c>
      <c r="AM4525" s="1" t="s">
        <v>8868</v>
      </c>
      <c r="AT4525" s="1" t="s">
        <v>363</v>
      </c>
      <c r="AU4525" s="1" t="s">
        <v>7491</v>
      </c>
      <c r="AV4525" s="1" t="s">
        <v>6717</v>
      </c>
      <c r="AW4525" s="1" t="s">
        <v>8488</v>
      </c>
      <c r="BG4525" s="1" t="s">
        <v>189</v>
      </c>
      <c r="BH4525" s="1" t="s">
        <v>7414</v>
      </c>
      <c r="BI4525" s="1" t="s">
        <v>15331</v>
      </c>
      <c r="BJ4525" s="1" t="s">
        <v>8461</v>
      </c>
      <c r="BK4525" s="1" t="s">
        <v>615</v>
      </c>
      <c r="BL4525" s="1" t="s">
        <v>10199</v>
      </c>
      <c r="BM4525" s="1" t="s">
        <v>6718</v>
      </c>
      <c r="BN4525" s="1" t="s">
        <v>11964</v>
      </c>
      <c r="BO4525" s="1" t="s">
        <v>46</v>
      </c>
      <c r="BP4525" s="1" t="s">
        <v>7417</v>
      </c>
      <c r="BQ4525" s="1" t="s">
        <v>5784</v>
      </c>
      <c r="BR4525" s="1" t="s">
        <v>11494</v>
      </c>
      <c r="BS4525" s="1" t="s">
        <v>120</v>
      </c>
      <c r="BT4525" s="1" t="s">
        <v>9894</v>
      </c>
    </row>
    <row r="4526" spans="1:73" ht="13.5" customHeight="1">
      <c r="A4526" s="4" t="str">
        <f t="shared" si="139"/>
        <v>1702_각남면_0159</v>
      </c>
      <c r="B4526" s="1">
        <v>1702</v>
      </c>
      <c r="C4526" s="1" t="s">
        <v>12741</v>
      </c>
      <c r="D4526" s="1" t="s">
        <v>12742</v>
      </c>
      <c r="E4526" s="1">
        <v>4525</v>
      </c>
      <c r="F4526" s="1">
        <v>17</v>
      </c>
      <c r="G4526" s="1" t="s">
        <v>6693</v>
      </c>
      <c r="H4526" s="1" t="s">
        <v>7067</v>
      </c>
      <c r="I4526" s="1">
        <v>1</v>
      </c>
      <c r="L4526" s="1">
        <v>4</v>
      </c>
      <c r="M4526" s="1" t="s">
        <v>15009</v>
      </c>
      <c r="N4526" s="1" t="s">
        <v>15010</v>
      </c>
      <c r="S4526" s="1" t="s">
        <v>49</v>
      </c>
      <c r="T4526" s="1" t="s">
        <v>2878</v>
      </c>
      <c r="W4526" s="1" t="s">
        <v>166</v>
      </c>
      <c r="X4526" s="1" t="s">
        <v>7754</v>
      </c>
      <c r="Y4526" s="1" t="s">
        <v>88</v>
      </c>
      <c r="Z4526" s="1" t="s">
        <v>7814</v>
      </c>
      <c r="AC4526" s="1">
        <v>29</v>
      </c>
      <c r="AD4526" s="1" t="s">
        <v>232</v>
      </c>
      <c r="AE4526" s="1" t="s">
        <v>9785</v>
      </c>
      <c r="AJ4526" s="1" t="s">
        <v>17</v>
      </c>
      <c r="AK4526" s="1" t="s">
        <v>9936</v>
      </c>
      <c r="AL4526" s="1" t="s">
        <v>97</v>
      </c>
      <c r="AM4526" s="1" t="s">
        <v>9880</v>
      </c>
      <c r="AT4526" s="1" t="s">
        <v>189</v>
      </c>
      <c r="AU4526" s="1" t="s">
        <v>7414</v>
      </c>
      <c r="AV4526" s="1" t="s">
        <v>2421</v>
      </c>
      <c r="AW4526" s="1" t="s">
        <v>8411</v>
      </c>
      <c r="BG4526" s="1" t="s">
        <v>363</v>
      </c>
      <c r="BH4526" s="1" t="s">
        <v>7491</v>
      </c>
      <c r="BI4526" s="1" t="s">
        <v>6719</v>
      </c>
      <c r="BJ4526" s="1" t="s">
        <v>11487</v>
      </c>
      <c r="BK4526" s="1" t="s">
        <v>207</v>
      </c>
      <c r="BL4526" s="1" t="s">
        <v>10187</v>
      </c>
      <c r="BM4526" s="1" t="s">
        <v>6720</v>
      </c>
      <c r="BN4526" s="1" t="s">
        <v>11965</v>
      </c>
      <c r="BO4526" s="1" t="s">
        <v>207</v>
      </c>
      <c r="BP4526" s="1" t="s">
        <v>10187</v>
      </c>
      <c r="BQ4526" s="1" t="s">
        <v>6721</v>
      </c>
      <c r="BR4526" s="1" t="s">
        <v>12626</v>
      </c>
      <c r="BS4526" s="1" t="s">
        <v>310</v>
      </c>
      <c r="BT4526" s="1" t="s">
        <v>9995</v>
      </c>
    </row>
    <row r="4527" spans="1:73" ht="13.5" customHeight="1">
      <c r="A4527" s="4" t="str">
        <f t="shared" si="139"/>
        <v>1702_각남면_0159</v>
      </c>
      <c r="B4527" s="1">
        <v>1702</v>
      </c>
      <c r="C4527" s="1" t="s">
        <v>12741</v>
      </c>
      <c r="D4527" s="1" t="s">
        <v>12742</v>
      </c>
      <c r="E4527" s="1">
        <v>4526</v>
      </c>
      <c r="F4527" s="1">
        <v>17</v>
      </c>
      <c r="G4527" s="1" t="s">
        <v>6693</v>
      </c>
      <c r="H4527" s="1" t="s">
        <v>7067</v>
      </c>
      <c r="I4527" s="1">
        <v>1</v>
      </c>
      <c r="L4527" s="1">
        <v>4</v>
      </c>
      <c r="M4527" s="1" t="s">
        <v>15009</v>
      </c>
      <c r="N4527" s="1" t="s">
        <v>15010</v>
      </c>
      <c r="S4527" s="1" t="s">
        <v>64</v>
      </c>
      <c r="T4527" s="1" t="s">
        <v>7221</v>
      </c>
      <c r="Y4527" s="1" t="s">
        <v>2299</v>
      </c>
      <c r="Z4527" s="1" t="s">
        <v>8372</v>
      </c>
      <c r="AF4527" s="1" t="s">
        <v>712</v>
      </c>
      <c r="AG4527" s="1" t="s">
        <v>9832</v>
      </c>
    </row>
    <row r="4528" spans="1:73" ht="13.5" customHeight="1">
      <c r="A4528" s="4" t="str">
        <f t="shared" si="139"/>
        <v>1702_각남면_0159</v>
      </c>
      <c r="B4528" s="1">
        <v>1702</v>
      </c>
      <c r="C4528" s="1" t="s">
        <v>12741</v>
      </c>
      <c r="D4528" s="1" t="s">
        <v>12742</v>
      </c>
      <c r="E4528" s="1">
        <v>4527</v>
      </c>
      <c r="F4528" s="1">
        <v>17</v>
      </c>
      <c r="G4528" s="1" t="s">
        <v>6693</v>
      </c>
      <c r="H4528" s="1" t="s">
        <v>7067</v>
      </c>
      <c r="I4528" s="1">
        <v>1</v>
      </c>
      <c r="L4528" s="1">
        <v>4</v>
      </c>
      <c r="M4528" s="1" t="s">
        <v>15009</v>
      </c>
      <c r="N4528" s="1" t="s">
        <v>15010</v>
      </c>
      <c r="S4528" s="1" t="s">
        <v>64</v>
      </c>
      <c r="T4528" s="1" t="s">
        <v>7221</v>
      </c>
      <c r="Y4528" s="1" t="s">
        <v>6722</v>
      </c>
      <c r="Z4528" s="1" t="s">
        <v>9676</v>
      </c>
      <c r="AC4528" s="1">
        <v>5</v>
      </c>
      <c r="AD4528" s="1" t="s">
        <v>319</v>
      </c>
      <c r="AE4528" s="1" t="s">
        <v>7865</v>
      </c>
      <c r="AF4528" s="1" t="s">
        <v>100</v>
      </c>
      <c r="AG4528" s="1" t="s">
        <v>9819</v>
      </c>
    </row>
    <row r="4529" spans="1:72" ht="13.5" customHeight="1">
      <c r="A4529" s="4" t="str">
        <f t="shared" si="139"/>
        <v>1702_각남면_0159</v>
      </c>
      <c r="B4529" s="1">
        <v>1702</v>
      </c>
      <c r="C4529" s="1" t="s">
        <v>12741</v>
      </c>
      <c r="D4529" s="1" t="s">
        <v>12742</v>
      </c>
      <c r="E4529" s="1">
        <v>4528</v>
      </c>
      <c r="F4529" s="1">
        <v>17</v>
      </c>
      <c r="G4529" s="1" t="s">
        <v>6693</v>
      </c>
      <c r="H4529" s="1" t="s">
        <v>7067</v>
      </c>
      <c r="I4529" s="1">
        <v>1</v>
      </c>
      <c r="L4529" s="1">
        <v>5</v>
      </c>
      <c r="M4529" s="1" t="s">
        <v>15251</v>
      </c>
      <c r="N4529" s="1" t="s">
        <v>15252</v>
      </c>
      <c r="T4529" s="1" t="s">
        <v>14194</v>
      </c>
      <c r="U4529" s="1" t="s">
        <v>172</v>
      </c>
      <c r="V4529" s="1" t="s">
        <v>7314</v>
      </c>
      <c r="W4529" s="1" t="s">
        <v>148</v>
      </c>
      <c r="X4529" s="1" t="s">
        <v>11263</v>
      </c>
      <c r="Y4529" s="1" t="s">
        <v>2624</v>
      </c>
      <c r="Z4529" s="1" t="s">
        <v>8058</v>
      </c>
      <c r="AC4529" s="1">
        <v>39</v>
      </c>
      <c r="AD4529" s="1" t="s">
        <v>803</v>
      </c>
      <c r="AE4529" s="1" t="s">
        <v>9815</v>
      </c>
      <c r="AJ4529" s="1" t="s">
        <v>17</v>
      </c>
      <c r="AK4529" s="1" t="s">
        <v>9936</v>
      </c>
      <c r="AL4529" s="1" t="s">
        <v>416</v>
      </c>
      <c r="AM4529" s="1" t="s">
        <v>8868</v>
      </c>
      <c r="AT4529" s="1" t="s">
        <v>363</v>
      </c>
      <c r="AU4529" s="1" t="s">
        <v>7491</v>
      </c>
      <c r="AV4529" s="1" t="s">
        <v>6717</v>
      </c>
      <c r="AW4529" s="1" t="s">
        <v>8488</v>
      </c>
      <c r="BG4529" s="1" t="s">
        <v>46</v>
      </c>
      <c r="BH4529" s="1" t="s">
        <v>7417</v>
      </c>
      <c r="BI4529" s="1" t="s">
        <v>15331</v>
      </c>
      <c r="BJ4529" s="1" t="s">
        <v>8461</v>
      </c>
      <c r="BK4529" s="1" t="s">
        <v>615</v>
      </c>
      <c r="BL4529" s="1" t="s">
        <v>10199</v>
      </c>
      <c r="BM4529" s="1" t="s">
        <v>6718</v>
      </c>
      <c r="BN4529" s="1" t="s">
        <v>11964</v>
      </c>
      <c r="BO4529" s="1" t="s">
        <v>46</v>
      </c>
      <c r="BP4529" s="1" t="s">
        <v>7417</v>
      </c>
      <c r="BQ4529" s="1" t="s">
        <v>5784</v>
      </c>
      <c r="BR4529" s="1" t="s">
        <v>11494</v>
      </c>
      <c r="BS4529" s="1" t="s">
        <v>120</v>
      </c>
      <c r="BT4529" s="1" t="s">
        <v>9894</v>
      </c>
    </row>
    <row r="4530" spans="1:72" ht="13.5" customHeight="1">
      <c r="A4530" s="4" t="str">
        <f t="shared" si="139"/>
        <v>1702_각남면_0159</v>
      </c>
      <c r="B4530" s="1">
        <v>1702</v>
      </c>
      <c r="C4530" s="1" t="s">
        <v>12741</v>
      </c>
      <c r="D4530" s="1" t="s">
        <v>12742</v>
      </c>
      <c r="E4530" s="1">
        <v>4529</v>
      </c>
      <c r="F4530" s="1">
        <v>17</v>
      </c>
      <c r="G4530" s="1" t="s">
        <v>6693</v>
      </c>
      <c r="H4530" s="1" t="s">
        <v>7067</v>
      </c>
      <c r="I4530" s="1">
        <v>1</v>
      </c>
      <c r="L4530" s="1">
        <v>5</v>
      </c>
      <c r="M4530" s="1" t="s">
        <v>15251</v>
      </c>
      <c r="N4530" s="1" t="s">
        <v>15252</v>
      </c>
      <c r="S4530" s="1" t="s">
        <v>49</v>
      </c>
      <c r="T4530" s="1" t="s">
        <v>2878</v>
      </c>
      <c r="W4530" s="1" t="s">
        <v>148</v>
      </c>
      <c r="X4530" s="1" t="s">
        <v>11263</v>
      </c>
      <c r="Y4530" s="1" t="s">
        <v>88</v>
      </c>
      <c r="Z4530" s="1" t="s">
        <v>7814</v>
      </c>
      <c r="AC4530" s="1">
        <v>39</v>
      </c>
      <c r="AD4530" s="1" t="s">
        <v>803</v>
      </c>
      <c r="AE4530" s="1" t="s">
        <v>9815</v>
      </c>
      <c r="AJ4530" s="1" t="s">
        <v>17</v>
      </c>
      <c r="AK4530" s="1" t="s">
        <v>9936</v>
      </c>
      <c r="AL4530" s="1" t="s">
        <v>149</v>
      </c>
      <c r="AM4530" s="1" t="s">
        <v>9962</v>
      </c>
      <c r="AT4530" s="1" t="s">
        <v>46</v>
      </c>
      <c r="AU4530" s="1" t="s">
        <v>7417</v>
      </c>
      <c r="AV4530" s="1" t="s">
        <v>4328</v>
      </c>
      <c r="AW4530" s="1" t="s">
        <v>9314</v>
      </c>
      <c r="BG4530" s="1" t="s">
        <v>46</v>
      </c>
      <c r="BH4530" s="1" t="s">
        <v>7417</v>
      </c>
      <c r="BI4530" s="1" t="s">
        <v>2645</v>
      </c>
      <c r="BJ4530" s="1" t="s">
        <v>10595</v>
      </c>
      <c r="BK4530" s="1" t="s">
        <v>46</v>
      </c>
      <c r="BL4530" s="1" t="s">
        <v>7417</v>
      </c>
      <c r="BM4530" s="1" t="s">
        <v>15356</v>
      </c>
      <c r="BN4530" s="1" t="s">
        <v>8493</v>
      </c>
      <c r="BO4530" s="1" t="s">
        <v>46</v>
      </c>
      <c r="BP4530" s="1" t="s">
        <v>7417</v>
      </c>
      <c r="BQ4530" s="1" t="s">
        <v>6723</v>
      </c>
      <c r="BR4530" s="1" t="s">
        <v>12627</v>
      </c>
      <c r="BS4530" s="1" t="s">
        <v>1218</v>
      </c>
      <c r="BT4530" s="1" t="s">
        <v>9947</v>
      </c>
    </row>
    <row r="4531" spans="1:72" ht="13.5" customHeight="1">
      <c r="A4531" s="4" t="str">
        <f t="shared" si="139"/>
        <v>1702_각남면_0159</v>
      </c>
      <c r="B4531" s="1">
        <v>1702</v>
      </c>
      <c r="C4531" s="1" t="s">
        <v>12741</v>
      </c>
      <c r="D4531" s="1" t="s">
        <v>12742</v>
      </c>
      <c r="E4531" s="1">
        <v>4530</v>
      </c>
      <c r="F4531" s="1">
        <v>17</v>
      </c>
      <c r="G4531" s="1" t="s">
        <v>6693</v>
      </c>
      <c r="H4531" s="1" t="s">
        <v>7067</v>
      </c>
      <c r="I4531" s="1">
        <v>1</v>
      </c>
      <c r="L4531" s="1">
        <v>5</v>
      </c>
      <c r="M4531" s="1" t="s">
        <v>15251</v>
      </c>
      <c r="N4531" s="1" t="s">
        <v>15252</v>
      </c>
      <c r="S4531" s="1" t="s">
        <v>68</v>
      </c>
      <c r="T4531" s="1" t="s">
        <v>7222</v>
      </c>
      <c r="U4531" s="1" t="s">
        <v>1153</v>
      </c>
      <c r="V4531" s="1" t="s">
        <v>7383</v>
      </c>
      <c r="Y4531" s="1" t="s">
        <v>2831</v>
      </c>
      <c r="Z4531" s="1" t="s">
        <v>8522</v>
      </c>
      <c r="AC4531" s="1">
        <v>15</v>
      </c>
      <c r="AD4531" s="1" t="s">
        <v>70</v>
      </c>
      <c r="AE4531" s="1" t="s">
        <v>9764</v>
      </c>
      <c r="AF4531" s="1" t="s">
        <v>100</v>
      </c>
      <c r="AG4531" s="1" t="s">
        <v>9819</v>
      </c>
    </row>
    <row r="4532" spans="1:72" ht="13.5" customHeight="1">
      <c r="A4532" s="4" t="str">
        <f t="shared" si="139"/>
        <v>1702_각남면_0159</v>
      </c>
      <c r="B4532" s="1">
        <v>1702</v>
      </c>
      <c r="C4532" s="1" t="s">
        <v>12741</v>
      </c>
      <c r="D4532" s="1" t="s">
        <v>12742</v>
      </c>
      <c r="E4532" s="1">
        <v>4531</v>
      </c>
      <c r="F4532" s="1">
        <v>17</v>
      </c>
      <c r="G4532" s="1" t="s">
        <v>6693</v>
      </c>
      <c r="H4532" s="1" t="s">
        <v>7067</v>
      </c>
      <c r="I4532" s="1">
        <v>1</v>
      </c>
      <c r="L4532" s="1">
        <v>5</v>
      </c>
      <c r="M4532" s="1" t="s">
        <v>15251</v>
      </c>
      <c r="N4532" s="1" t="s">
        <v>15252</v>
      </c>
      <c r="S4532" s="1" t="s">
        <v>64</v>
      </c>
      <c r="T4532" s="1" t="s">
        <v>7221</v>
      </c>
      <c r="Y4532" s="1" t="s">
        <v>88</v>
      </c>
      <c r="Z4532" s="1" t="s">
        <v>7814</v>
      </c>
      <c r="AC4532" s="1">
        <v>10</v>
      </c>
      <c r="AD4532" s="1" t="s">
        <v>72</v>
      </c>
      <c r="AE4532" s="1" t="s">
        <v>9765</v>
      </c>
    </row>
    <row r="4533" spans="1:72" ht="13.5" customHeight="1">
      <c r="A4533" s="4" t="str">
        <f t="shared" si="139"/>
        <v>1702_각남면_0159</v>
      </c>
      <c r="B4533" s="1">
        <v>1702</v>
      </c>
      <c r="C4533" s="1" t="s">
        <v>12741</v>
      </c>
      <c r="D4533" s="1" t="s">
        <v>12742</v>
      </c>
      <c r="E4533" s="1">
        <v>4532</v>
      </c>
      <c r="F4533" s="1">
        <v>17</v>
      </c>
      <c r="G4533" s="1" t="s">
        <v>6693</v>
      </c>
      <c r="H4533" s="1" t="s">
        <v>7067</v>
      </c>
      <c r="I4533" s="1">
        <v>1</v>
      </c>
      <c r="L4533" s="1">
        <v>5</v>
      </c>
      <c r="M4533" s="1" t="s">
        <v>15251</v>
      </c>
      <c r="N4533" s="1" t="s">
        <v>15252</v>
      </c>
      <c r="S4533" s="1" t="s">
        <v>64</v>
      </c>
      <c r="T4533" s="1" t="s">
        <v>7221</v>
      </c>
      <c r="Y4533" s="1" t="s">
        <v>88</v>
      </c>
      <c r="Z4533" s="1" t="s">
        <v>7814</v>
      </c>
      <c r="AC4533" s="1">
        <v>1</v>
      </c>
      <c r="AD4533" s="1" t="s">
        <v>284</v>
      </c>
      <c r="AE4533" s="1" t="s">
        <v>9789</v>
      </c>
      <c r="AF4533" s="1" t="s">
        <v>100</v>
      </c>
      <c r="AG4533" s="1" t="s">
        <v>9819</v>
      </c>
    </row>
    <row r="4534" spans="1:72" ht="13.5" customHeight="1">
      <c r="A4534" s="4" t="str">
        <f t="shared" si="139"/>
        <v>1702_각남면_0159</v>
      </c>
      <c r="B4534" s="1">
        <v>1702</v>
      </c>
      <c r="C4534" s="1" t="s">
        <v>12741</v>
      </c>
      <c r="D4534" s="1" t="s">
        <v>12742</v>
      </c>
      <c r="E4534" s="1">
        <v>4533</v>
      </c>
      <c r="F4534" s="1">
        <v>17</v>
      </c>
      <c r="G4534" s="1" t="s">
        <v>6693</v>
      </c>
      <c r="H4534" s="1" t="s">
        <v>7067</v>
      </c>
      <c r="I4534" s="1">
        <v>1</v>
      </c>
      <c r="L4534" s="1">
        <v>5</v>
      </c>
      <c r="M4534" s="1" t="s">
        <v>15251</v>
      </c>
      <c r="N4534" s="1" t="s">
        <v>15252</v>
      </c>
      <c r="S4534" s="1" t="s">
        <v>64</v>
      </c>
      <c r="T4534" s="1" t="s">
        <v>7221</v>
      </c>
      <c r="Y4534" s="1" t="s">
        <v>2299</v>
      </c>
      <c r="Z4534" s="1" t="s">
        <v>8372</v>
      </c>
      <c r="AC4534" s="1">
        <v>7</v>
      </c>
      <c r="AD4534" s="1" t="s">
        <v>74</v>
      </c>
      <c r="AE4534" s="1" t="s">
        <v>9766</v>
      </c>
    </row>
    <row r="4535" spans="1:72" ht="13.5" customHeight="1">
      <c r="A4535" s="4" t="str">
        <f t="shared" ref="A4535:A4566" si="140">HYPERLINK("http://kyu.snu.ac.kr/sdhj/index.jsp?type=hj/GK14658_00IH_0001_0160.jpg","1702_각남면_0160")</f>
        <v>1702_각남면_0160</v>
      </c>
      <c r="B4535" s="1">
        <v>1702</v>
      </c>
      <c r="C4535" s="1" t="s">
        <v>12741</v>
      </c>
      <c r="D4535" s="1" t="s">
        <v>12742</v>
      </c>
      <c r="E4535" s="1">
        <v>4534</v>
      </c>
      <c r="F4535" s="1">
        <v>17</v>
      </c>
      <c r="G4535" s="1" t="s">
        <v>6693</v>
      </c>
      <c r="H4535" s="1" t="s">
        <v>7067</v>
      </c>
      <c r="I4535" s="1">
        <v>2</v>
      </c>
      <c r="J4535" s="1" t="s">
        <v>6724</v>
      </c>
      <c r="K4535" s="1" t="s">
        <v>12792</v>
      </c>
      <c r="L4535" s="1">
        <v>1</v>
      </c>
      <c r="M4535" s="1" t="s">
        <v>6724</v>
      </c>
      <c r="N4535" s="1" t="s">
        <v>14234</v>
      </c>
      <c r="T4535" s="1" t="s">
        <v>14194</v>
      </c>
      <c r="U4535" s="1" t="s">
        <v>553</v>
      </c>
      <c r="V4535" s="1" t="s">
        <v>7549</v>
      </c>
      <c r="W4535" s="1" t="s">
        <v>148</v>
      </c>
      <c r="X4535" s="1" t="s">
        <v>11263</v>
      </c>
      <c r="Y4535" s="1" t="s">
        <v>1989</v>
      </c>
      <c r="Z4535" s="1" t="s">
        <v>8295</v>
      </c>
      <c r="AC4535" s="1">
        <v>40</v>
      </c>
      <c r="AD4535" s="1" t="s">
        <v>52</v>
      </c>
      <c r="AE4535" s="1" t="s">
        <v>9763</v>
      </c>
      <c r="AJ4535" s="1" t="s">
        <v>17</v>
      </c>
      <c r="AK4535" s="1" t="s">
        <v>9936</v>
      </c>
      <c r="AL4535" s="1" t="s">
        <v>416</v>
      </c>
      <c r="AM4535" s="1" t="s">
        <v>8868</v>
      </c>
      <c r="AT4535" s="1" t="s">
        <v>553</v>
      </c>
      <c r="AU4535" s="1" t="s">
        <v>7549</v>
      </c>
      <c r="AV4535" s="1" t="s">
        <v>6725</v>
      </c>
      <c r="AW4535" s="1" t="s">
        <v>10883</v>
      </c>
      <c r="BG4535" s="1" t="s">
        <v>553</v>
      </c>
      <c r="BH4535" s="1" t="s">
        <v>7549</v>
      </c>
      <c r="BI4535" s="1" t="s">
        <v>555</v>
      </c>
      <c r="BJ4535" s="1" t="s">
        <v>8173</v>
      </c>
      <c r="BK4535" s="1" t="s">
        <v>343</v>
      </c>
      <c r="BL4535" s="1" t="s">
        <v>11039</v>
      </c>
      <c r="BM4535" s="1" t="s">
        <v>557</v>
      </c>
      <c r="BN4535" s="1" t="s">
        <v>7789</v>
      </c>
      <c r="BO4535" s="1" t="s">
        <v>5521</v>
      </c>
      <c r="BP4535" s="1" t="s">
        <v>11103</v>
      </c>
      <c r="BQ4535" s="1" t="s">
        <v>6726</v>
      </c>
      <c r="BR4535" s="1" t="s">
        <v>14014</v>
      </c>
      <c r="BS4535" s="1" t="s">
        <v>149</v>
      </c>
      <c r="BT4535" s="1" t="s">
        <v>9962</v>
      </c>
    </row>
    <row r="4536" spans="1:72" ht="13.5" customHeight="1">
      <c r="A4536" s="4" t="str">
        <f t="shared" si="140"/>
        <v>1702_각남면_0160</v>
      </c>
      <c r="B4536" s="1">
        <v>1702</v>
      </c>
      <c r="C4536" s="1" t="s">
        <v>12741</v>
      </c>
      <c r="D4536" s="1" t="s">
        <v>12742</v>
      </c>
      <c r="E4536" s="1">
        <v>4535</v>
      </c>
      <c r="F4536" s="1">
        <v>17</v>
      </c>
      <c r="G4536" s="1" t="s">
        <v>6693</v>
      </c>
      <c r="H4536" s="1" t="s">
        <v>7067</v>
      </c>
      <c r="I4536" s="1">
        <v>2</v>
      </c>
      <c r="L4536" s="1">
        <v>1</v>
      </c>
      <c r="M4536" s="1" t="s">
        <v>6724</v>
      </c>
      <c r="N4536" s="1" t="s">
        <v>14234</v>
      </c>
      <c r="S4536" s="1" t="s">
        <v>49</v>
      </c>
      <c r="T4536" s="1" t="s">
        <v>2878</v>
      </c>
      <c r="W4536" s="1" t="s">
        <v>2149</v>
      </c>
      <c r="X4536" s="1" t="s">
        <v>7787</v>
      </c>
      <c r="Y4536" s="1" t="s">
        <v>88</v>
      </c>
      <c r="Z4536" s="1" t="s">
        <v>7814</v>
      </c>
      <c r="AC4536" s="1">
        <v>27</v>
      </c>
      <c r="AD4536" s="1" t="s">
        <v>483</v>
      </c>
      <c r="AE4536" s="1" t="s">
        <v>9497</v>
      </c>
      <c r="AJ4536" s="1" t="s">
        <v>17</v>
      </c>
      <c r="AK4536" s="1" t="s">
        <v>9936</v>
      </c>
      <c r="AL4536" s="1" t="s">
        <v>360</v>
      </c>
      <c r="AM4536" s="1" t="s">
        <v>9928</v>
      </c>
      <c r="AT4536" s="1" t="s">
        <v>553</v>
      </c>
      <c r="AU4536" s="1" t="s">
        <v>7549</v>
      </c>
      <c r="AV4536" s="1" t="s">
        <v>15460</v>
      </c>
      <c r="AW4536" s="1" t="s">
        <v>10884</v>
      </c>
      <c r="BG4536" s="1" t="s">
        <v>95</v>
      </c>
      <c r="BH4536" s="1" t="s">
        <v>10190</v>
      </c>
      <c r="BI4536" s="1" t="s">
        <v>1055</v>
      </c>
      <c r="BJ4536" s="1" t="s">
        <v>10446</v>
      </c>
      <c r="BK4536" s="1" t="s">
        <v>189</v>
      </c>
      <c r="BL4536" s="1" t="s">
        <v>7414</v>
      </c>
      <c r="BM4536" s="1" t="s">
        <v>1415</v>
      </c>
      <c r="BN4536" s="1" t="s">
        <v>8126</v>
      </c>
      <c r="BO4536" s="1" t="s">
        <v>189</v>
      </c>
      <c r="BP4536" s="1" t="s">
        <v>7414</v>
      </c>
      <c r="BQ4536" s="1" t="s">
        <v>1934</v>
      </c>
      <c r="BR4536" s="1" t="s">
        <v>14097</v>
      </c>
      <c r="BS4536" s="1" t="s">
        <v>1287</v>
      </c>
      <c r="BT4536" s="1" t="s">
        <v>10011</v>
      </c>
    </row>
    <row r="4537" spans="1:72" ht="13.5" customHeight="1">
      <c r="A4537" s="4" t="str">
        <f t="shared" si="140"/>
        <v>1702_각남면_0160</v>
      </c>
      <c r="B4537" s="1">
        <v>1702</v>
      </c>
      <c r="C4537" s="1" t="s">
        <v>12741</v>
      </c>
      <c r="D4537" s="1" t="s">
        <v>12742</v>
      </c>
      <c r="E4537" s="1">
        <v>4536</v>
      </c>
      <c r="F4537" s="1">
        <v>17</v>
      </c>
      <c r="G4537" s="1" t="s">
        <v>6693</v>
      </c>
      <c r="H4537" s="1" t="s">
        <v>7067</v>
      </c>
      <c r="I4537" s="1">
        <v>2</v>
      </c>
      <c r="L4537" s="1">
        <v>1</v>
      </c>
      <c r="M4537" s="1" t="s">
        <v>6724</v>
      </c>
      <c r="N4537" s="1" t="s">
        <v>14234</v>
      </c>
      <c r="S4537" s="1" t="s">
        <v>280</v>
      </c>
      <c r="T4537" s="1" t="s">
        <v>7228</v>
      </c>
      <c r="U4537" s="1" t="s">
        <v>147</v>
      </c>
      <c r="V4537" s="1" t="s">
        <v>7312</v>
      </c>
      <c r="W4537" s="1" t="s">
        <v>148</v>
      </c>
      <c r="X4537" s="1" t="s">
        <v>11263</v>
      </c>
      <c r="Y4537" s="1" t="s">
        <v>88</v>
      </c>
      <c r="Z4537" s="1" t="s">
        <v>7814</v>
      </c>
      <c r="AC4537" s="1">
        <v>63</v>
      </c>
      <c r="AD4537" s="1" t="s">
        <v>217</v>
      </c>
      <c r="AE4537" s="1" t="s">
        <v>9783</v>
      </c>
    </row>
    <row r="4538" spans="1:72" ht="13.5" customHeight="1">
      <c r="A4538" s="4" t="str">
        <f t="shared" si="140"/>
        <v>1702_각남면_0160</v>
      </c>
      <c r="B4538" s="1">
        <v>1702</v>
      </c>
      <c r="C4538" s="1" t="s">
        <v>12741</v>
      </c>
      <c r="D4538" s="1" t="s">
        <v>12742</v>
      </c>
      <c r="E4538" s="1">
        <v>4537</v>
      </c>
      <c r="F4538" s="1">
        <v>17</v>
      </c>
      <c r="G4538" s="1" t="s">
        <v>6693</v>
      </c>
      <c r="H4538" s="1" t="s">
        <v>7067</v>
      </c>
      <c r="I4538" s="1">
        <v>2</v>
      </c>
      <c r="L4538" s="1">
        <v>1</v>
      </c>
      <c r="M4538" s="1" t="s">
        <v>6724</v>
      </c>
      <c r="N4538" s="1" t="s">
        <v>14234</v>
      </c>
      <c r="S4538" s="1" t="s">
        <v>430</v>
      </c>
      <c r="T4538" s="1" t="s">
        <v>7231</v>
      </c>
      <c r="Y4538" s="1" t="s">
        <v>4055</v>
      </c>
      <c r="Z4538" s="1" t="s">
        <v>8873</v>
      </c>
      <c r="AF4538" s="1" t="s">
        <v>602</v>
      </c>
      <c r="AG4538" s="1" t="s">
        <v>12806</v>
      </c>
    </row>
    <row r="4539" spans="1:72" ht="13.5" customHeight="1">
      <c r="A4539" s="4" t="str">
        <f t="shared" si="140"/>
        <v>1702_각남면_0160</v>
      </c>
      <c r="B4539" s="1">
        <v>1702</v>
      </c>
      <c r="C4539" s="1" t="s">
        <v>12741</v>
      </c>
      <c r="D4539" s="1" t="s">
        <v>12742</v>
      </c>
      <c r="E4539" s="1">
        <v>4538</v>
      </c>
      <c r="F4539" s="1">
        <v>17</v>
      </c>
      <c r="G4539" s="1" t="s">
        <v>6693</v>
      </c>
      <c r="H4539" s="1" t="s">
        <v>7067</v>
      </c>
      <c r="I4539" s="1">
        <v>2</v>
      </c>
      <c r="L4539" s="1">
        <v>1</v>
      </c>
      <c r="M4539" s="1" t="s">
        <v>6724</v>
      </c>
      <c r="N4539" s="1" t="s">
        <v>14234</v>
      </c>
      <c r="S4539" s="1" t="s">
        <v>64</v>
      </c>
      <c r="T4539" s="1" t="s">
        <v>7221</v>
      </c>
      <c r="Y4539" s="1" t="s">
        <v>6727</v>
      </c>
      <c r="Z4539" s="1" t="s">
        <v>9677</v>
      </c>
      <c r="AC4539" s="1">
        <v>5</v>
      </c>
      <c r="AD4539" s="1" t="s">
        <v>319</v>
      </c>
      <c r="AE4539" s="1" t="s">
        <v>7865</v>
      </c>
    </row>
    <row r="4540" spans="1:72" ht="13.5" customHeight="1">
      <c r="A4540" s="4" t="str">
        <f t="shared" si="140"/>
        <v>1702_각남면_0160</v>
      </c>
      <c r="B4540" s="1">
        <v>1702</v>
      </c>
      <c r="C4540" s="1" t="s">
        <v>12741</v>
      </c>
      <c r="D4540" s="1" t="s">
        <v>12742</v>
      </c>
      <c r="E4540" s="1">
        <v>4539</v>
      </c>
      <c r="F4540" s="1">
        <v>17</v>
      </c>
      <c r="G4540" s="1" t="s">
        <v>6693</v>
      </c>
      <c r="H4540" s="1" t="s">
        <v>7067</v>
      </c>
      <c r="I4540" s="1">
        <v>2</v>
      </c>
      <c r="L4540" s="1">
        <v>1</v>
      </c>
      <c r="M4540" s="1" t="s">
        <v>6724</v>
      </c>
      <c r="N4540" s="1" t="s">
        <v>14234</v>
      </c>
      <c r="S4540" s="1" t="s">
        <v>64</v>
      </c>
      <c r="T4540" s="1" t="s">
        <v>7221</v>
      </c>
      <c r="Y4540" s="1" t="s">
        <v>6728</v>
      </c>
      <c r="Z4540" s="1" t="s">
        <v>8551</v>
      </c>
      <c r="AC4540" s="1">
        <v>1</v>
      </c>
      <c r="AD4540" s="1" t="s">
        <v>284</v>
      </c>
      <c r="AE4540" s="1" t="s">
        <v>9789</v>
      </c>
      <c r="AF4540" s="1" t="s">
        <v>100</v>
      </c>
      <c r="AG4540" s="1" t="s">
        <v>9819</v>
      </c>
    </row>
    <row r="4541" spans="1:72" ht="13.5" customHeight="1">
      <c r="A4541" s="4" t="str">
        <f t="shared" si="140"/>
        <v>1702_각남면_0160</v>
      </c>
      <c r="B4541" s="1">
        <v>1702</v>
      </c>
      <c r="C4541" s="1" t="s">
        <v>12741</v>
      </c>
      <c r="D4541" s="1" t="s">
        <v>12742</v>
      </c>
      <c r="E4541" s="1">
        <v>4540</v>
      </c>
      <c r="F4541" s="1">
        <v>17</v>
      </c>
      <c r="G4541" s="1" t="s">
        <v>6693</v>
      </c>
      <c r="H4541" s="1" t="s">
        <v>7067</v>
      </c>
      <c r="I4541" s="1">
        <v>2</v>
      </c>
      <c r="L4541" s="1">
        <v>2</v>
      </c>
      <c r="M4541" s="1" t="s">
        <v>14495</v>
      </c>
      <c r="N4541" s="1" t="s">
        <v>14496</v>
      </c>
      <c r="T4541" s="1" t="s">
        <v>14194</v>
      </c>
      <c r="U4541" s="1" t="s">
        <v>2148</v>
      </c>
      <c r="V4541" s="1" t="s">
        <v>7445</v>
      </c>
      <c r="W4541" s="1" t="s">
        <v>148</v>
      </c>
      <c r="X4541" s="1" t="s">
        <v>11263</v>
      </c>
      <c r="Y4541" s="1" t="s">
        <v>6729</v>
      </c>
      <c r="Z4541" s="1" t="s">
        <v>9678</v>
      </c>
      <c r="AC4541" s="1">
        <v>32</v>
      </c>
      <c r="AD4541" s="1" t="s">
        <v>178</v>
      </c>
      <c r="AE4541" s="1" t="s">
        <v>9780</v>
      </c>
      <c r="AJ4541" s="1" t="s">
        <v>17</v>
      </c>
      <c r="AK4541" s="1" t="s">
        <v>9936</v>
      </c>
      <c r="AL4541" s="1" t="s">
        <v>416</v>
      </c>
      <c r="AM4541" s="1" t="s">
        <v>8868</v>
      </c>
      <c r="AT4541" s="1" t="s">
        <v>553</v>
      </c>
      <c r="AU4541" s="1" t="s">
        <v>7549</v>
      </c>
      <c r="AV4541" s="1" t="s">
        <v>4356</v>
      </c>
      <c r="AW4541" s="1" t="s">
        <v>10795</v>
      </c>
      <c r="BG4541" s="1" t="s">
        <v>553</v>
      </c>
      <c r="BH4541" s="1" t="s">
        <v>7549</v>
      </c>
      <c r="BI4541" s="1" t="s">
        <v>555</v>
      </c>
      <c r="BJ4541" s="1" t="s">
        <v>8173</v>
      </c>
      <c r="BK4541" s="1" t="s">
        <v>343</v>
      </c>
      <c r="BL4541" s="1" t="s">
        <v>11039</v>
      </c>
      <c r="BM4541" s="1" t="s">
        <v>557</v>
      </c>
      <c r="BN4541" s="1" t="s">
        <v>7789</v>
      </c>
      <c r="BO4541" s="1" t="s">
        <v>46</v>
      </c>
      <c r="BP4541" s="1" t="s">
        <v>7417</v>
      </c>
      <c r="BQ4541" s="1" t="s">
        <v>5784</v>
      </c>
      <c r="BR4541" s="1" t="s">
        <v>11494</v>
      </c>
      <c r="BS4541" s="1" t="s">
        <v>120</v>
      </c>
      <c r="BT4541" s="1" t="s">
        <v>9894</v>
      </c>
    </row>
    <row r="4542" spans="1:72" ht="13.5" customHeight="1">
      <c r="A4542" s="4" t="str">
        <f t="shared" si="140"/>
        <v>1702_각남면_0160</v>
      </c>
      <c r="B4542" s="1">
        <v>1702</v>
      </c>
      <c r="C4542" s="1" t="s">
        <v>12741</v>
      </c>
      <c r="D4542" s="1" t="s">
        <v>12742</v>
      </c>
      <c r="E4542" s="1">
        <v>4541</v>
      </c>
      <c r="F4542" s="1">
        <v>17</v>
      </c>
      <c r="G4542" s="1" t="s">
        <v>6693</v>
      </c>
      <c r="H4542" s="1" t="s">
        <v>7067</v>
      </c>
      <c r="I4542" s="1">
        <v>2</v>
      </c>
      <c r="L4542" s="1">
        <v>2</v>
      </c>
      <c r="M4542" s="1" t="s">
        <v>14495</v>
      </c>
      <c r="N4542" s="1" t="s">
        <v>14496</v>
      </c>
      <c r="S4542" s="1" t="s">
        <v>49</v>
      </c>
      <c r="T4542" s="1" t="s">
        <v>2878</v>
      </c>
      <c r="W4542" s="1" t="s">
        <v>148</v>
      </c>
      <c r="X4542" s="1" t="s">
        <v>11263</v>
      </c>
      <c r="Y4542" s="1" t="s">
        <v>88</v>
      </c>
      <c r="Z4542" s="1" t="s">
        <v>7814</v>
      </c>
      <c r="AC4542" s="1">
        <v>30</v>
      </c>
      <c r="AD4542" s="1" t="s">
        <v>78</v>
      </c>
      <c r="AE4542" s="1" t="s">
        <v>9767</v>
      </c>
      <c r="AJ4542" s="1" t="s">
        <v>17</v>
      </c>
      <c r="AK4542" s="1" t="s">
        <v>9936</v>
      </c>
      <c r="AL4542" s="1" t="s">
        <v>149</v>
      </c>
      <c r="AM4542" s="1" t="s">
        <v>9962</v>
      </c>
      <c r="AT4542" s="1" t="s">
        <v>46</v>
      </c>
      <c r="AU4542" s="1" t="s">
        <v>7417</v>
      </c>
      <c r="AV4542" s="1" t="s">
        <v>15545</v>
      </c>
      <c r="AW4542" s="1" t="s">
        <v>10299</v>
      </c>
      <c r="BG4542" s="1" t="s">
        <v>194</v>
      </c>
      <c r="BH4542" s="1" t="s">
        <v>7558</v>
      </c>
      <c r="BI4542" s="1" t="s">
        <v>6730</v>
      </c>
      <c r="BJ4542" s="1" t="s">
        <v>11488</v>
      </c>
      <c r="BK4542" s="1" t="s">
        <v>46</v>
      </c>
      <c r="BL4542" s="1" t="s">
        <v>7417</v>
      </c>
      <c r="BM4542" s="1" t="s">
        <v>6731</v>
      </c>
      <c r="BN4542" s="1" t="s">
        <v>11966</v>
      </c>
      <c r="BO4542" s="1" t="s">
        <v>194</v>
      </c>
      <c r="BP4542" s="1" t="s">
        <v>7558</v>
      </c>
      <c r="BQ4542" s="1" t="s">
        <v>6732</v>
      </c>
      <c r="BR4542" s="1" t="s">
        <v>14106</v>
      </c>
      <c r="BS4542" s="1" t="s">
        <v>97</v>
      </c>
      <c r="BT4542" s="1" t="s">
        <v>9880</v>
      </c>
    </row>
    <row r="4543" spans="1:72" ht="13.5" customHeight="1">
      <c r="A4543" s="4" t="str">
        <f t="shared" si="140"/>
        <v>1702_각남면_0160</v>
      </c>
      <c r="B4543" s="1">
        <v>1702</v>
      </c>
      <c r="C4543" s="1" t="s">
        <v>12741</v>
      </c>
      <c r="D4543" s="1" t="s">
        <v>12742</v>
      </c>
      <c r="E4543" s="1">
        <v>4542</v>
      </c>
      <c r="F4543" s="1">
        <v>17</v>
      </c>
      <c r="G4543" s="1" t="s">
        <v>6693</v>
      </c>
      <c r="H4543" s="1" t="s">
        <v>7067</v>
      </c>
      <c r="I4543" s="1">
        <v>2</v>
      </c>
      <c r="L4543" s="1">
        <v>2</v>
      </c>
      <c r="M4543" s="1" t="s">
        <v>14495</v>
      </c>
      <c r="N4543" s="1" t="s">
        <v>14496</v>
      </c>
      <c r="S4543" s="1" t="s">
        <v>68</v>
      </c>
      <c r="T4543" s="1" t="s">
        <v>7222</v>
      </c>
      <c r="U4543" s="1" t="s">
        <v>2148</v>
      </c>
      <c r="V4543" s="1" t="s">
        <v>7445</v>
      </c>
      <c r="Y4543" s="1" t="s">
        <v>6733</v>
      </c>
      <c r="Z4543" s="1" t="s">
        <v>9679</v>
      </c>
      <c r="AC4543" s="1">
        <v>21</v>
      </c>
      <c r="AD4543" s="1" t="s">
        <v>246</v>
      </c>
      <c r="AE4543" s="1" t="s">
        <v>9786</v>
      </c>
      <c r="AF4543" s="1" t="s">
        <v>100</v>
      </c>
      <c r="AG4543" s="1" t="s">
        <v>9819</v>
      </c>
    </row>
    <row r="4544" spans="1:72" ht="13.5" customHeight="1">
      <c r="A4544" s="4" t="str">
        <f t="shared" si="140"/>
        <v>1702_각남면_0160</v>
      </c>
      <c r="B4544" s="1">
        <v>1702</v>
      </c>
      <c r="C4544" s="1" t="s">
        <v>12741</v>
      </c>
      <c r="D4544" s="1" t="s">
        <v>12742</v>
      </c>
      <c r="E4544" s="1">
        <v>4543</v>
      </c>
      <c r="F4544" s="1">
        <v>17</v>
      </c>
      <c r="G4544" s="1" t="s">
        <v>6693</v>
      </c>
      <c r="H4544" s="1" t="s">
        <v>7067</v>
      </c>
      <c r="I4544" s="1">
        <v>2</v>
      </c>
      <c r="L4544" s="1">
        <v>2</v>
      </c>
      <c r="M4544" s="1" t="s">
        <v>14495</v>
      </c>
      <c r="N4544" s="1" t="s">
        <v>14496</v>
      </c>
      <c r="S4544" s="1" t="s">
        <v>64</v>
      </c>
      <c r="T4544" s="1" t="s">
        <v>7221</v>
      </c>
      <c r="Y4544" s="1" t="s">
        <v>6734</v>
      </c>
      <c r="Z4544" s="1" t="s">
        <v>8216</v>
      </c>
      <c r="AC4544" s="1">
        <v>6</v>
      </c>
      <c r="AD4544" s="1" t="s">
        <v>316</v>
      </c>
      <c r="AE4544" s="1" t="s">
        <v>9794</v>
      </c>
    </row>
    <row r="4545" spans="1:72" ht="13.5" customHeight="1">
      <c r="A4545" s="4" t="str">
        <f t="shared" si="140"/>
        <v>1702_각남면_0160</v>
      </c>
      <c r="B4545" s="1">
        <v>1702</v>
      </c>
      <c r="C4545" s="1" t="s">
        <v>12741</v>
      </c>
      <c r="D4545" s="1" t="s">
        <v>12742</v>
      </c>
      <c r="E4545" s="1">
        <v>4544</v>
      </c>
      <c r="F4545" s="1">
        <v>17</v>
      </c>
      <c r="G4545" s="1" t="s">
        <v>6693</v>
      </c>
      <c r="H4545" s="1" t="s">
        <v>7067</v>
      </c>
      <c r="I4545" s="1">
        <v>2</v>
      </c>
      <c r="L4545" s="1">
        <v>2</v>
      </c>
      <c r="M4545" s="1" t="s">
        <v>14495</v>
      </c>
      <c r="N4545" s="1" t="s">
        <v>14496</v>
      </c>
      <c r="S4545" s="1" t="s">
        <v>1348</v>
      </c>
      <c r="T4545" s="1" t="s">
        <v>7246</v>
      </c>
      <c r="U4545" s="1" t="s">
        <v>2148</v>
      </c>
      <c r="V4545" s="1" t="s">
        <v>7445</v>
      </c>
      <c r="W4545" s="1" t="s">
        <v>148</v>
      </c>
      <c r="X4545" s="1" t="s">
        <v>11263</v>
      </c>
      <c r="Y4545" s="1" t="s">
        <v>4497</v>
      </c>
      <c r="Z4545" s="1" t="s">
        <v>8995</v>
      </c>
      <c r="AC4545" s="1">
        <v>67</v>
      </c>
      <c r="AD4545" s="1" t="s">
        <v>74</v>
      </c>
      <c r="AE4545" s="1" t="s">
        <v>9766</v>
      </c>
    </row>
    <row r="4546" spans="1:72" ht="13.5" customHeight="1">
      <c r="A4546" s="4" t="str">
        <f t="shared" si="140"/>
        <v>1702_각남면_0160</v>
      </c>
      <c r="B4546" s="1">
        <v>1702</v>
      </c>
      <c r="C4546" s="1" t="s">
        <v>12741</v>
      </c>
      <c r="D4546" s="1" t="s">
        <v>12742</v>
      </c>
      <c r="E4546" s="1">
        <v>4545</v>
      </c>
      <c r="F4546" s="1">
        <v>17</v>
      </c>
      <c r="G4546" s="1" t="s">
        <v>6693</v>
      </c>
      <c r="H4546" s="1" t="s">
        <v>7067</v>
      </c>
      <c r="I4546" s="1">
        <v>2</v>
      </c>
      <c r="L4546" s="1">
        <v>2</v>
      </c>
      <c r="M4546" s="1" t="s">
        <v>14495</v>
      </c>
      <c r="N4546" s="1" t="s">
        <v>14496</v>
      </c>
      <c r="S4546" s="1" t="s">
        <v>64</v>
      </c>
      <c r="T4546" s="1" t="s">
        <v>7221</v>
      </c>
      <c r="Y4546" s="1" t="s">
        <v>1102</v>
      </c>
      <c r="Z4546" s="1" t="s">
        <v>8049</v>
      </c>
      <c r="AC4546" s="1">
        <v>10</v>
      </c>
      <c r="AD4546" s="1" t="s">
        <v>72</v>
      </c>
      <c r="AE4546" s="1" t="s">
        <v>9765</v>
      </c>
    </row>
    <row r="4547" spans="1:72" ht="13.5" customHeight="1">
      <c r="A4547" s="4" t="str">
        <f t="shared" si="140"/>
        <v>1702_각남면_0160</v>
      </c>
      <c r="B4547" s="1">
        <v>1702</v>
      </c>
      <c r="C4547" s="1" t="s">
        <v>12741</v>
      </c>
      <c r="D4547" s="1" t="s">
        <v>12742</v>
      </c>
      <c r="E4547" s="1">
        <v>4546</v>
      </c>
      <c r="F4547" s="1">
        <v>17</v>
      </c>
      <c r="G4547" s="1" t="s">
        <v>6693</v>
      </c>
      <c r="H4547" s="1" t="s">
        <v>7067</v>
      </c>
      <c r="I4547" s="1">
        <v>2</v>
      </c>
      <c r="L4547" s="1">
        <v>3</v>
      </c>
      <c r="M4547" s="1" t="s">
        <v>14763</v>
      </c>
      <c r="N4547" s="1" t="s">
        <v>14764</v>
      </c>
      <c r="T4547" s="1" t="s">
        <v>14194</v>
      </c>
      <c r="U4547" s="1" t="s">
        <v>6735</v>
      </c>
      <c r="V4547" s="1" t="s">
        <v>7725</v>
      </c>
      <c r="W4547" s="1" t="s">
        <v>166</v>
      </c>
      <c r="X4547" s="1" t="s">
        <v>7754</v>
      </c>
      <c r="Y4547" s="1" t="s">
        <v>1747</v>
      </c>
      <c r="Z4547" s="1" t="s">
        <v>8233</v>
      </c>
      <c r="AC4547" s="1">
        <v>49</v>
      </c>
      <c r="AD4547" s="1" t="s">
        <v>145</v>
      </c>
      <c r="AE4547" s="1" t="s">
        <v>9775</v>
      </c>
      <c r="AJ4547" s="1" t="s">
        <v>17</v>
      </c>
      <c r="AK4547" s="1" t="s">
        <v>9936</v>
      </c>
      <c r="AL4547" s="1" t="s">
        <v>97</v>
      </c>
      <c r="AM4547" s="1" t="s">
        <v>9880</v>
      </c>
      <c r="AT4547" s="1" t="s">
        <v>46</v>
      </c>
      <c r="AU4547" s="1" t="s">
        <v>7417</v>
      </c>
      <c r="AV4547" s="1" t="s">
        <v>6736</v>
      </c>
      <c r="AW4547" s="1" t="s">
        <v>10871</v>
      </c>
      <c r="BG4547" s="1" t="s">
        <v>46</v>
      </c>
      <c r="BH4547" s="1" t="s">
        <v>7417</v>
      </c>
      <c r="BI4547" s="1" t="s">
        <v>1578</v>
      </c>
      <c r="BJ4547" s="1" t="s">
        <v>9496</v>
      </c>
      <c r="BK4547" s="1" t="s">
        <v>553</v>
      </c>
      <c r="BL4547" s="1" t="s">
        <v>7549</v>
      </c>
      <c r="BM4547" s="1" t="s">
        <v>6737</v>
      </c>
      <c r="BN4547" s="1" t="s">
        <v>7772</v>
      </c>
      <c r="BO4547" s="1" t="s">
        <v>553</v>
      </c>
      <c r="BP4547" s="1" t="s">
        <v>7549</v>
      </c>
      <c r="BQ4547" s="1" t="s">
        <v>6738</v>
      </c>
      <c r="BR4547" s="1" t="s">
        <v>13992</v>
      </c>
      <c r="BS4547" s="1" t="s">
        <v>416</v>
      </c>
      <c r="BT4547" s="1" t="s">
        <v>8868</v>
      </c>
    </row>
    <row r="4548" spans="1:72" ht="13.5" customHeight="1">
      <c r="A4548" s="4" t="str">
        <f t="shared" si="140"/>
        <v>1702_각남면_0160</v>
      </c>
      <c r="B4548" s="1">
        <v>1702</v>
      </c>
      <c r="C4548" s="1" t="s">
        <v>12741</v>
      </c>
      <c r="D4548" s="1" t="s">
        <v>12742</v>
      </c>
      <c r="E4548" s="1">
        <v>4547</v>
      </c>
      <c r="F4548" s="1">
        <v>17</v>
      </c>
      <c r="G4548" s="1" t="s">
        <v>6693</v>
      </c>
      <c r="H4548" s="1" t="s">
        <v>7067</v>
      </c>
      <c r="I4548" s="1">
        <v>2</v>
      </c>
      <c r="L4548" s="1">
        <v>3</v>
      </c>
      <c r="M4548" s="1" t="s">
        <v>14763</v>
      </c>
      <c r="N4548" s="1" t="s">
        <v>14764</v>
      </c>
      <c r="S4548" s="1" t="s">
        <v>49</v>
      </c>
      <c r="T4548" s="1" t="s">
        <v>2878</v>
      </c>
      <c r="W4548" s="1" t="s">
        <v>166</v>
      </c>
      <c r="X4548" s="1" t="s">
        <v>7754</v>
      </c>
      <c r="Y4548" s="1" t="s">
        <v>88</v>
      </c>
      <c r="Z4548" s="1" t="s">
        <v>7814</v>
      </c>
      <c r="AC4548" s="1">
        <v>44</v>
      </c>
      <c r="AD4548" s="1" t="s">
        <v>1106</v>
      </c>
      <c r="AE4548" s="1" t="s">
        <v>9816</v>
      </c>
      <c r="AJ4548" s="1" t="s">
        <v>17</v>
      </c>
      <c r="AK4548" s="1" t="s">
        <v>9936</v>
      </c>
      <c r="AL4548" s="1" t="s">
        <v>97</v>
      </c>
      <c r="AM4548" s="1" t="s">
        <v>9880</v>
      </c>
      <c r="AT4548" s="1" t="s">
        <v>46</v>
      </c>
      <c r="AU4548" s="1" t="s">
        <v>7417</v>
      </c>
      <c r="AV4548" s="1" t="s">
        <v>15608</v>
      </c>
      <c r="AW4548" s="1" t="s">
        <v>10885</v>
      </c>
      <c r="BG4548" s="1" t="s">
        <v>46</v>
      </c>
      <c r="BH4548" s="1" t="s">
        <v>7417</v>
      </c>
      <c r="BI4548" s="1" t="s">
        <v>6739</v>
      </c>
      <c r="BJ4548" s="1" t="s">
        <v>11489</v>
      </c>
      <c r="BK4548" s="1" t="s">
        <v>46</v>
      </c>
      <c r="BL4548" s="1" t="s">
        <v>7417</v>
      </c>
      <c r="BM4548" s="1" t="s">
        <v>15486</v>
      </c>
      <c r="BN4548" s="1" t="s">
        <v>11503</v>
      </c>
      <c r="BO4548" s="1" t="s">
        <v>46</v>
      </c>
      <c r="BP4548" s="1" t="s">
        <v>7417</v>
      </c>
      <c r="BQ4548" s="1" t="s">
        <v>6740</v>
      </c>
      <c r="BR4548" s="1" t="s">
        <v>13889</v>
      </c>
      <c r="BS4548" s="1" t="s">
        <v>79</v>
      </c>
      <c r="BT4548" s="1" t="s">
        <v>14129</v>
      </c>
    </row>
    <row r="4549" spans="1:72" ht="13.5" customHeight="1">
      <c r="A4549" s="4" t="str">
        <f t="shared" si="140"/>
        <v>1702_각남면_0160</v>
      </c>
      <c r="B4549" s="1">
        <v>1702</v>
      </c>
      <c r="C4549" s="1" t="s">
        <v>12741</v>
      </c>
      <c r="D4549" s="1" t="s">
        <v>12742</v>
      </c>
      <c r="E4549" s="1">
        <v>4548</v>
      </c>
      <c r="F4549" s="1">
        <v>17</v>
      </c>
      <c r="G4549" s="1" t="s">
        <v>6693</v>
      </c>
      <c r="H4549" s="1" t="s">
        <v>7067</v>
      </c>
      <c r="I4549" s="1">
        <v>2</v>
      </c>
      <c r="L4549" s="1">
        <v>3</v>
      </c>
      <c r="M4549" s="1" t="s">
        <v>14763</v>
      </c>
      <c r="N4549" s="1" t="s">
        <v>14764</v>
      </c>
      <c r="S4549" s="1" t="s">
        <v>280</v>
      </c>
      <c r="T4549" s="1" t="s">
        <v>7228</v>
      </c>
      <c r="Y4549" s="1" t="s">
        <v>994</v>
      </c>
      <c r="Z4549" s="1" t="s">
        <v>8173</v>
      </c>
      <c r="AC4549" s="1">
        <v>63</v>
      </c>
      <c r="AD4549" s="1" t="s">
        <v>217</v>
      </c>
      <c r="AE4549" s="1" t="s">
        <v>9783</v>
      </c>
    </row>
    <row r="4550" spans="1:72" ht="13.5" customHeight="1">
      <c r="A4550" s="4" t="str">
        <f t="shared" si="140"/>
        <v>1702_각남면_0160</v>
      </c>
      <c r="B4550" s="1">
        <v>1702</v>
      </c>
      <c r="C4550" s="1" t="s">
        <v>12741</v>
      </c>
      <c r="D4550" s="1" t="s">
        <v>12742</v>
      </c>
      <c r="E4550" s="1">
        <v>4549</v>
      </c>
      <c r="F4550" s="1">
        <v>17</v>
      </c>
      <c r="G4550" s="1" t="s">
        <v>6693</v>
      </c>
      <c r="H4550" s="1" t="s">
        <v>7067</v>
      </c>
      <c r="I4550" s="1">
        <v>2</v>
      </c>
      <c r="L4550" s="1">
        <v>3</v>
      </c>
      <c r="M4550" s="1" t="s">
        <v>14763</v>
      </c>
      <c r="N4550" s="1" t="s">
        <v>14764</v>
      </c>
      <c r="S4550" s="1" t="s">
        <v>64</v>
      </c>
      <c r="T4550" s="1" t="s">
        <v>7221</v>
      </c>
      <c r="Y4550" s="1" t="s">
        <v>15962</v>
      </c>
      <c r="Z4550" s="1" t="s">
        <v>13037</v>
      </c>
      <c r="AC4550" s="1">
        <v>5</v>
      </c>
      <c r="AD4550" s="1" t="s">
        <v>319</v>
      </c>
      <c r="AE4550" s="1" t="s">
        <v>7865</v>
      </c>
    </row>
    <row r="4551" spans="1:72" ht="13.5" customHeight="1">
      <c r="A4551" s="4" t="str">
        <f t="shared" si="140"/>
        <v>1702_각남면_0160</v>
      </c>
      <c r="B4551" s="1">
        <v>1702</v>
      </c>
      <c r="C4551" s="1" t="s">
        <v>12741</v>
      </c>
      <c r="D4551" s="1" t="s">
        <v>12742</v>
      </c>
      <c r="E4551" s="1">
        <v>4550</v>
      </c>
      <c r="F4551" s="1">
        <v>17</v>
      </c>
      <c r="G4551" s="1" t="s">
        <v>6693</v>
      </c>
      <c r="H4551" s="1" t="s">
        <v>7067</v>
      </c>
      <c r="I4551" s="1">
        <v>2</v>
      </c>
      <c r="L4551" s="1">
        <v>3</v>
      </c>
      <c r="M4551" s="1" t="s">
        <v>14763</v>
      </c>
      <c r="N4551" s="1" t="s">
        <v>14764</v>
      </c>
      <c r="S4551" s="1" t="s">
        <v>64</v>
      </c>
      <c r="T4551" s="1" t="s">
        <v>7221</v>
      </c>
      <c r="Y4551" s="1" t="s">
        <v>6741</v>
      </c>
      <c r="Z4551" s="1" t="s">
        <v>9680</v>
      </c>
      <c r="AC4551" s="1">
        <v>3</v>
      </c>
      <c r="AD4551" s="1" t="s">
        <v>217</v>
      </c>
      <c r="AE4551" s="1" t="s">
        <v>9783</v>
      </c>
      <c r="AF4551" s="1" t="s">
        <v>100</v>
      </c>
      <c r="AG4551" s="1" t="s">
        <v>9819</v>
      </c>
    </row>
    <row r="4552" spans="1:72" ht="13.5" customHeight="1">
      <c r="A4552" s="4" t="str">
        <f t="shared" si="140"/>
        <v>1702_각남면_0160</v>
      </c>
      <c r="B4552" s="1">
        <v>1702</v>
      </c>
      <c r="C4552" s="1" t="s">
        <v>12741</v>
      </c>
      <c r="D4552" s="1" t="s">
        <v>12742</v>
      </c>
      <c r="E4552" s="1">
        <v>4551</v>
      </c>
      <c r="F4552" s="1">
        <v>17</v>
      </c>
      <c r="G4552" s="1" t="s">
        <v>6693</v>
      </c>
      <c r="H4552" s="1" t="s">
        <v>7067</v>
      </c>
      <c r="I4552" s="1">
        <v>2</v>
      </c>
      <c r="L4552" s="1">
        <v>3</v>
      </c>
      <c r="M4552" s="1" t="s">
        <v>14763</v>
      </c>
      <c r="N4552" s="1" t="s">
        <v>14764</v>
      </c>
      <c r="S4552" s="1" t="s">
        <v>64</v>
      </c>
      <c r="T4552" s="1" t="s">
        <v>7221</v>
      </c>
      <c r="Y4552" s="1" t="s">
        <v>15456</v>
      </c>
      <c r="Z4552" s="1" t="s">
        <v>8697</v>
      </c>
      <c r="AC4552" s="1">
        <v>1</v>
      </c>
      <c r="AD4552" s="1" t="s">
        <v>284</v>
      </c>
      <c r="AE4552" s="1" t="s">
        <v>9789</v>
      </c>
      <c r="AF4552" s="1" t="s">
        <v>100</v>
      </c>
      <c r="AG4552" s="1" t="s">
        <v>9819</v>
      </c>
    </row>
    <row r="4553" spans="1:72" ht="13.5" customHeight="1">
      <c r="A4553" s="4" t="str">
        <f t="shared" si="140"/>
        <v>1702_각남면_0160</v>
      </c>
      <c r="B4553" s="1">
        <v>1702</v>
      </c>
      <c r="C4553" s="1" t="s">
        <v>12741</v>
      </c>
      <c r="D4553" s="1" t="s">
        <v>12742</v>
      </c>
      <c r="E4553" s="1">
        <v>4552</v>
      </c>
      <c r="F4553" s="1">
        <v>17</v>
      </c>
      <c r="G4553" s="1" t="s">
        <v>6693</v>
      </c>
      <c r="H4553" s="1" t="s">
        <v>7067</v>
      </c>
      <c r="I4553" s="1">
        <v>2</v>
      </c>
      <c r="L4553" s="1">
        <v>4</v>
      </c>
      <c r="M4553" s="1" t="s">
        <v>2208</v>
      </c>
      <c r="N4553" s="1" t="s">
        <v>9166</v>
      </c>
      <c r="T4553" s="1" t="s">
        <v>14194</v>
      </c>
      <c r="U4553" s="1" t="s">
        <v>1520</v>
      </c>
      <c r="V4553" s="1" t="s">
        <v>7413</v>
      </c>
      <c r="Y4553" s="1" t="s">
        <v>2208</v>
      </c>
      <c r="Z4553" s="1" t="s">
        <v>9166</v>
      </c>
      <c r="AC4553" s="1">
        <v>60</v>
      </c>
      <c r="AD4553" s="1" t="s">
        <v>132</v>
      </c>
      <c r="AE4553" s="1" t="s">
        <v>9772</v>
      </c>
      <c r="AJ4553" s="1" t="s">
        <v>17</v>
      </c>
      <c r="AK4553" s="1" t="s">
        <v>9936</v>
      </c>
      <c r="AL4553" s="1" t="s">
        <v>443</v>
      </c>
      <c r="AM4553" s="1" t="s">
        <v>9603</v>
      </c>
      <c r="AN4553" s="1" t="s">
        <v>348</v>
      </c>
      <c r="AO4553" s="1" t="s">
        <v>10001</v>
      </c>
      <c r="AR4553" s="1" t="s">
        <v>6742</v>
      </c>
      <c r="AS4553" s="1" t="s">
        <v>10177</v>
      </c>
      <c r="AT4553" s="1" t="s">
        <v>46</v>
      </c>
      <c r="AU4553" s="1" t="s">
        <v>7417</v>
      </c>
      <c r="AV4553" s="1" t="s">
        <v>769</v>
      </c>
      <c r="AW4553" s="1" t="s">
        <v>8278</v>
      </c>
      <c r="BB4553" s="1" t="s">
        <v>50</v>
      </c>
      <c r="BC4553" s="1" t="s">
        <v>7304</v>
      </c>
      <c r="BD4553" s="1" t="s">
        <v>15807</v>
      </c>
      <c r="BE4553" s="1" t="s">
        <v>13022</v>
      </c>
      <c r="BG4553" s="1" t="s">
        <v>46</v>
      </c>
      <c r="BH4553" s="1" t="s">
        <v>7417</v>
      </c>
      <c r="BI4553" s="1" t="s">
        <v>1418</v>
      </c>
      <c r="BJ4553" s="1" t="s">
        <v>10374</v>
      </c>
      <c r="BK4553" s="1" t="s">
        <v>3158</v>
      </c>
      <c r="BL4553" s="1" t="s">
        <v>10219</v>
      </c>
      <c r="BM4553" s="1" t="s">
        <v>5342</v>
      </c>
      <c r="BN4553" s="1" t="s">
        <v>9269</v>
      </c>
      <c r="BO4553" s="1" t="s">
        <v>46</v>
      </c>
      <c r="BP4553" s="1" t="s">
        <v>7417</v>
      </c>
      <c r="BQ4553" s="1" t="s">
        <v>6743</v>
      </c>
      <c r="BR4553" s="1" t="s">
        <v>13975</v>
      </c>
      <c r="BS4553" s="1" t="s">
        <v>416</v>
      </c>
      <c r="BT4553" s="1" t="s">
        <v>8868</v>
      </c>
    </row>
    <row r="4554" spans="1:72" ht="13.5" customHeight="1">
      <c r="A4554" s="4" t="str">
        <f t="shared" si="140"/>
        <v>1702_각남면_0160</v>
      </c>
      <c r="B4554" s="1">
        <v>1702</v>
      </c>
      <c r="C4554" s="1" t="s">
        <v>12741</v>
      </c>
      <c r="D4554" s="1" t="s">
        <v>12742</v>
      </c>
      <c r="E4554" s="1">
        <v>4553</v>
      </c>
      <c r="F4554" s="1">
        <v>17</v>
      </c>
      <c r="G4554" s="1" t="s">
        <v>6693</v>
      </c>
      <c r="H4554" s="1" t="s">
        <v>7067</v>
      </c>
      <c r="I4554" s="1">
        <v>2</v>
      </c>
      <c r="L4554" s="1">
        <v>4</v>
      </c>
      <c r="M4554" s="1" t="s">
        <v>2208</v>
      </c>
      <c r="N4554" s="1" t="s">
        <v>9166</v>
      </c>
      <c r="S4554" s="1" t="s">
        <v>49</v>
      </c>
      <c r="T4554" s="1" t="s">
        <v>2878</v>
      </c>
      <c r="U4554" s="1" t="s">
        <v>128</v>
      </c>
      <c r="V4554" s="1" t="s">
        <v>7236</v>
      </c>
      <c r="W4554" s="1" t="s">
        <v>303</v>
      </c>
      <c r="X4554" s="1" t="s">
        <v>7757</v>
      </c>
      <c r="Y4554" s="1" t="s">
        <v>2961</v>
      </c>
      <c r="Z4554" s="1" t="s">
        <v>13001</v>
      </c>
      <c r="AC4554" s="1">
        <v>55</v>
      </c>
      <c r="AD4554" s="1" t="s">
        <v>559</v>
      </c>
      <c r="AE4554" s="1" t="s">
        <v>9806</v>
      </c>
      <c r="AJ4554" s="1" t="s">
        <v>17</v>
      </c>
      <c r="AK4554" s="1" t="s">
        <v>9936</v>
      </c>
      <c r="AL4554" s="1" t="s">
        <v>149</v>
      </c>
      <c r="AM4554" s="1" t="s">
        <v>9962</v>
      </c>
      <c r="AT4554" s="1" t="s">
        <v>46</v>
      </c>
      <c r="AU4554" s="1" t="s">
        <v>7417</v>
      </c>
      <c r="AV4554" s="1" t="s">
        <v>768</v>
      </c>
      <c r="AW4554" s="1" t="s">
        <v>9548</v>
      </c>
      <c r="BG4554" s="1" t="s">
        <v>46</v>
      </c>
      <c r="BH4554" s="1" t="s">
        <v>7417</v>
      </c>
      <c r="BI4554" s="1" t="s">
        <v>6744</v>
      </c>
      <c r="BJ4554" s="1" t="s">
        <v>9682</v>
      </c>
      <c r="BK4554" s="1" t="s">
        <v>46</v>
      </c>
      <c r="BL4554" s="1" t="s">
        <v>7417</v>
      </c>
      <c r="BM4554" s="1" t="s">
        <v>6202</v>
      </c>
      <c r="BN4554" s="1" t="s">
        <v>9545</v>
      </c>
      <c r="BO4554" s="1" t="s">
        <v>46</v>
      </c>
      <c r="BP4554" s="1" t="s">
        <v>7417</v>
      </c>
      <c r="BQ4554" s="1" t="s">
        <v>6745</v>
      </c>
      <c r="BR4554" s="1" t="s">
        <v>12628</v>
      </c>
      <c r="BS4554" s="1" t="s">
        <v>399</v>
      </c>
      <c r="BT4554" s="1" t="s">
        <v>9937</v>
      </c>
    </row>
    <row r="4555" spans="1:72" ht="13.5" customHeight="1">
      <c r="A4555" s="4" t="str">
        <f t="shared" si="140"/>
        <v>1702_각남면_0160</v>
      </c>
      <c r="B4555" s="1">
        <v>1702</v>
      </c>
      <c r="C4555" s="1" t="s">
        <v>12741</v>
      </c>
      <c r="D4555" s="1" t="s">
        <v>12742</v>
      </c>
      <c r="E4555" s="1">
        <v>4554</v>
      </c>
      <c r="F4555" s="1">
        <v>17</v>
      </c>
      <c r="G4555" s="1" t="s">
        <v>6693</v>
      </c>
      <c r="H4555" s="1" t="s">
        <v>7067</v>
      </c>
      <c r="I4555" s="1">
        <v>2</v>
      </c>
      <c r="L4555" s="1">
        <v>4</v>
      </c>
      <c r="M4555" s="1" t="s">
        <v>2208</v>
      </c>
      <c r="N4555" s="1" t="s">
        <v>9166</v>
      </c>
      <c r="S4555" s="1" t="s">
        <v>68</v>
      </c>
      <c r="T4555" s="1" t="s">
        <v>7222</v>
      </c>
      <c r="U4555" s="1" t="s">
        <v>6746</v>
      </c>
      <c r="V4555" s="1" t="s">
        <v>12915</v>
      </c>
      <c r="Y4555" s="1" t="s">
        <v>1753</v>
      </c>
      <c r="Z4555" s="1" t="s">
        <v>8235</v>
      </c>
      <c r="AF4555" s="1" t="s">
        <v>602</v>
      </c>
      <c r="AG4555" s="1" t="s">
        <v>12806</v>
      </c>
    </row>
    <row r="4556" spans="1:72" ht="13.5" customHeight="1">
      <c r="A4556" s="4" t="str">
        <f t="shared" si="140"/>
        <v>1702_각남면_0160</v>
      </c>
      <c r="B4556" s="1">
        <v>1702</v>
      </c>
      <c r="C4556" s="1" t="s">
        <v>12741</v>
      </c>
      <c r="D4556" s="1" t="s">
        <v>12742</v>
      </c>
      <c r="E4556" s="1">
        <v>4555</v>
      </c>
      <c r="F4556" s="1">
        <v>17</v>
      </c>
      <c r="G4556" s="1" t="s">
        <v>6693</v>
      </c>
      <c r="H4556" s="1" t="s">
        <v>7067</v>
      </c>
      <c r="I4556" s="1">
        <v>2</v>
      </c>
      <c r="L4556" s="1">
        <v>4</v>
      </c>
      <c r="M4556" s="1" t="s">
        <v>2208</v>
      </c>
      <c r="N4556" s="1" t="s">
        <v>9166</v>
      </c>
      <c r="S4556" s="1" t="s">
        <v>68</v>
      </c>
      <c r="T4556" s="1" t="s">
        <v>7222</v>
      </c>
      <c r="U4556" s="1" t="s">
        <v>15918</v>
      </c>
      <c r="V4556" s="1" t="s">
        <v>7590</v>
      </c>
      <c r="Y4556" s="1" t="s">
        <v>2957</v>
      </c>
      <c r="Z4556" s="1" t="s">
        <v>9681</v>
      </c>
      <c r="AC4556" s="1">
        <v>14</v>
      </c>
      <c r="AD4556" s="1" t="s">
        <v>159</v>
      </c>
      <c r="AE4556" s="1" t="s">
        <v>9777</v>
      </c>
    </row>
    <row r="4557" spans="1:72" ht="13.5" customHeight="1">
      <c r="A4557" s="4" t="str">
        <f t="shared" si="140"/>
        <v>1702_각남면_0160</v>
      </c>
      <c r="B4557" s="1">
        <v>1702</v>
      </c>
      <c r="C4557" s="1" t="s">
        <v>12741</v>
      </c>
      <c r="D4557" s="1" t="s">
        <v>12742</v>
      </c>
      <c r="E4557" s="1">
        <v>4556</v>
      </c>
      <c r="F4557" s="1">
        <v>17</v>
      </c>
      <c r="G4557" s="1" t="s">
        <v>6693</v>
      </c>
      <c r="H4557" s="1" t="s">
        <v>7067</v>
      </c>
      <c r="I4557" s="1">
        <v>2</v>
      </c>
      <c r="L4557" s="1">
        <v>4</v>
      </c>
      <c r="M4557" s="1" t="s">
        <v>2208</v>
      </c>
      <c r="N4557" s="1" t="s">
        <v>9166</v>
      </c>
      <c r="S4557" s="1" t="s">
        <v>64</v>
      </c>
      <c r="T4557" s="1" t="s">
        <v>7221</v>
      </c>
      <c r="Y4557" s="1" t="s">
        <v>1352</v>
      </c>
      <c r="Z4557" s="1" t="s">
        <v>8113</v>
      </c>
      <c r="AC4557" s="1">
        <v>6</v>
      </c>
      <c r="AD4557" s="1" t="s">
        <v>316</v>
      </c>
      <c r="AE4557" s="1" t="s">
        <v>9794</v>
      </c>
    </row>
    <row r="4558" spans="1:72" ht="13.5" customHeight="1">
      <c r="A4558" s="4" t="str">
        <f t="shared" si="140"/>
        <v>1702_각남면_0160</v>
      </c>
      <c r="B4558" s="1">
        <v>1702</v>
      </c>
      <c r="C4558" s="1" t="s">
        <v>12741</v>
      </c>
      <c r="D4558" s="1" t="s">
        <v>12742</v>
      </c>
      <c r="E4558" s="1">
        <v>4557</v>
      </c>
      <c r="F4558" s="1">
        <v>17</v>
      </c>
      <c r="G4558" s="1" t="s">
        <v>6693</v>
      </c>
      <c r="H4558" s="1" t="s">
        <v>7067</v>
      </c>
      <c r="I4558" s="1">
        <v>2</v>
      </c>
      <c r="L4558" s="1">
        <v>4</v>
      </c>
      <c r="M4558" s="1" t="s">
        <v>2208</v>
      </c>
      <c r="N4558" s="1" t="s">
        <v>9166</v>
      </c>
      <c r="U4558" s="1" t="s">
        <v>320</v>
      </c>
      <c r="V4558" s="1" t="s">
        <v>7378</v>
      </c>
      <c r="Y4558" s="1" t="s">
        <v>15758</v>
      </c>
      <c r="Z4558" s="1" t="s">
        <v>8037</v>
      </c>
      <c r="AF4558" s="1" t="s">
        <v>14176</v>
      </c>
      <c r="AG4558" s="1" t="s">
        <v>14177</v>
      </c>
    </row>
    <row r="4559" spans="1:72" ht="13.5" customHeight="1">
      <c r="A4559" s="4" t="str">
        <f t="shared" si="140"/>
        <v>1702_각남면_0160</v>
      </c>
      <c r="B4559" s="1">
        <v>1702</v>
      </c>
      <c r="C4559" s="1" t="s">
        <v>12741</v>
      </c>
      <c r="D4559" s="1" t="s">
        <v>12742</v>
      </c>
      <c r="E4559" s="1">
        <v>4558</v>
      </c>
      <c r="F4559" s="1">
        <v>17</v>
      </c>
      <c r="G4559" s="1" t="s">
        <v>6693</v>
      </c>
      <c r="H4559" s="1" t="s">
        <v>7067</v>
      </c>
      <c r="I4559" s="1">
        <v>2</v>
      </c>
      <c r="L4559" s="1">
        <v>4</v>
      </c>
      <c r="M4559" s="1" t="s">
        <v>2208</v>
      </c>
      <c r="N4559" s="1" t="s">
        <v>9166</v>
      </c>
      <c r="S4559" s="1" t="s">
        <v>117</v>
      </c>
      <c r="T4559" s="1" t="s">
        <v>7223</v>
      </c>
      <c r="U4559" s="1" t="s">
        <v>50</v>
      </c>
      <c r="V4559" s="1" t="s">
        <v>7304</v>
      </c>
      <c r="Y4559" s="1" t="s">
        <v>15333</v>
      </c>
      <c r="Z4559" s="1" t="s">
        <v>7948</v>
      </c>
      <c r="AF4559" s="1" t="s">
        <v>741</v>
      </c>
      <c r="AG4559" s="1" t="s">
        <v>9820</v>
      </c>
      <c r="AH4559" s="1" t="s">
        <v>6747</v>
      </c>
      <c r="AI4559" s="1" t="s">
        <v>9985</v>
      </c>
    </row>
    <row r="4560" spans="1:72" ht="13.5" customHeight="1">
      <c r="A4560" s="4" t="str">
        <f t="shared" si="140"/>
        <v>1702_각남면_0160</v>
      </c>
      <c r="B4560" s="1">
        <v>1702</v>
      </c>
      <c r="C4560" s="1" t="s">
        <v>12741</v>
      </c>
      <c r="D4560" s="1" t="s">
        <v>12742</v>
      </c>
      <c r="E4560" s="1">
        <v>4559</v>
      </c>
      <c r="F4560" s="1">
        <v>17</v>
      </c>
      <c r="G4560" s="1" t="s">
        <v>6693</v>
      </c>
      <c r="H4560" s="1" t="s">
        <v>7067</v>
      </c>
      <c r="I4560" s="1">
        <v>2</v>
      </c>
      <c r="L4560" s="1">
        <v>5</v>
      </c>
      <c r="M4560" s="1" t="s">
        <v>6744</v>
      </c>
      <c r="N4560" s="1" t="s">
        <v>9682</v>
      </c>
      <c r="T4560" s="1" t="s">
        <v>14194</v>
      </c>
      <c r="U4560" s="1" t="s">
        <v>6395</v>
      </c>
      <c r="V4560" s="1" t="s">
        <v>12933</v>
      </c>
      <c r="Y4560" s="1" t="s">
        <v>6744</v>
      </c>
      <c r="Z4560" s="1" t="s">
        <v>9682</v>
      </c>
      <c r="AC4560" s="1">
        <v>22</v>
      </c>
      <c r="AD4560" s="1" t="s">
        <v>465</v>
      </c>
      <c r="AE4560" s="1" t="s">
        <v>9802</v>
      </c>
      <c r="AJ4560" s="1" t="s">
        <v>17</v>
      </c>
      <c r="AK4560" s="1" t="s">
        <v>9936</v>
      </c>
      <c r="AL4560" s="1" t="s">
        <v>120</v>
      </c>
      <c r="AM4560" s="1" t="s">
        <v>9894</v>
      </c>
      <c r="AN4560" s="1" t="s">
        <v>1218</v>
      </c>
      <c r="AO4560" s="1" t="s">
        <v>9947</v>
      </c>
      <c r="AR4560" s="1" t="s">
        <v>6748</v>
      </c>
      <c r="AS4560" s="1" t="s">
        <v>13274</v>
      </c>
      <c r="AT4560" s="1" t="s">
        <v>57</v>
      </c>
      <c r="AU4560" s="1" t="s">
        <v>7320</v>
      </c>
      <c r="AV4560" s="1" t="s">
        <v>6749</v>
      </c>
      <c r="AW4560" s="1" t="s">
        <v>9683</v>
      </c>
      <c r="BB4560" s="1" t="s">
        <v>128</v>
      </c>
      <c r="BC4560" s="1" t="s">
        <v>13465</v>
      </c>
      <c r="BD4560" s="1" t="s">
        <v>5200</v>
      </c>
      <c r="BE4560" s="1" t="s">
        <v>13495</v>
      </c>
      <c r="BG4560" s="1" t="s">
        <v>46</v>
      </c>
      <c r="BH4560" s="1" t="s">
        <v>7417</v>
      </c>
      <c r="BI4560" s="1" t="s">
        <v>920</v>
      </c>
      <c r="BJ4560" s="1" t="s">
        <v>10881</v>
      </c>
      <c r="BK4560" s="1" t="s">
        <v>46</v>
      </c>
      <c r="BL4560" s="1" t="s">
        <v>7417</v>
      </c>
      <c r="BM4560" s="1" t="s">
        <v>3765</v>
      </c>
      <c r="BN4560" s="1" t="s">
        <v>13552</v>
      </c>
      <c r="BO4560" s="1" t="s">
        <v>46</v>
      </c>
      <c r="BP4560" s="1" t="s">
        <v>7417</v>
      </c>
      <c r="BQ4560" s="1" t="s">
        <v>6750</v>
      </c>
      <c r="BR4560" s="1" t="s">
        <v>14000</v>
      </c>
      <c r="BS4560" s="1" t="s">
        <v>416</v>
      </c>
      <c r="BT4560" s="1" t="s">
        <v>8868</v>
      </c>
    </row>
    <row r="4561" spans="1:72" ht="13.5" customHeight="1">
      <c r="A4561" s="4" t="str">
        <f t="shared" si="140"/>
        <v>1702_각남면_0160</v>
      </c>
      <c r="B4561" s="1">
        <v>1702</v>
      </c>
      <c r="C4561" s="1" t="s">
        <v>12741</v>
      </c>
      <c r="D4561" s="1" t="s">
        <v>12742</v>
      </c>
      <c r="E4561" s="1">
        <v>4560</v>
      </c>
      <c r="F4561" s="1">
        <v>17</v>
      </c>
      <c r="G4561" s="1" t="s">
        <v>6693</v>
      </c>
      <c r="H4561" s="1" t="s">
        <v>7067</v>
      </c>
      <c r="I4561" s="1">
        <v>2</v>
      </c>
      <c r="L4561" s="1">
        <v>5</v>
      </c>
      <c r="M4561" s="1" t="s">
        <v>6744</v>
      </c>
      <c r="N4561" s="1" t="s">
        <v>9682</v>
      </c>
      <c r="S4561" s="1" t="s">
        <v>49</v>
      </c>
      <c r="T4561" s="1" t="s">
        <v>2878</v>
      </c>
      <c r="U4561" s="1" t="s">
        <v>128</v>
      </c>
      <c r="V4561" s="1" t="s">
        <v>7236</v>
      </c>
      <c r="W4561" s="1" t="s">
        <v>148</v>
      </c>
      <c r="X4561" s="1" t="s">
        <v>11263</v>
      </c>
      <c r="Y4561" s="1" t="s">
        <v>6175</v>
      </c>
      <c r="Z4561" s="1" t="s">
        <v>8818</v>
      </c>
      <c r="AC4561" s="1">
        <v>23</v>
      </c>
      <c r="AD4561" s="1" t="s">
        <v>89</v>
      </c>
      <c r="AE4561" s="1" t="s">
        <v>8127</v>
      </c>
      <c r="AJ4561" s="1" t="s">
        <v>17</v>
      </c>
      <c r="AK4561" s="1" t="s">
        <v>9936</v>
      </c>
      <c r="AL4561" s="1" t="s">
        <v>149</v>
      </c>
      <c r="AM4561" s="1" t="s">
        <v>9962</v>
      </c>
      <c r="AT4561" s="1" t="s">
        <v>46</v>
      </c>
      <c r="AU4561" s="1" t="s">
        <v>7417</v>
      </c>
      <c r="AV4561" s="1" t="s">
        <v>6690</v>
      </c>
      <c r="AW4561" s="1" t="s">
        <v>10879</v>
      </c>
      <c r="BG4561" s="1" t="s">
        <v>46</v>
      </c>
      <c r="BH4561" s="1" t="s">
        <v>7417</v>
      </c>
      <c r="BI4561" s="1" t="s">
        <v>6751</v>
      </c>
      <c r="BJ4561" s="1" t="s">
        <v>11490</v>
      </c>
      <c r="BK4561" s="1" t="s">
        <v>46</v>
      </c>
      <c r="BL4561" s="1" t="s">
        <v>7417</v>
      </c>
      <c r="BM4561" s="1" t="s">
        <v>2831</v>
      </c>
      <c r="BN4561" s="1" t="s">
        <v>8522</v>
      </c>
      <c r="BO4561" s="1" t="s">
        <v>46</v>
      </c>
      <c r="BP4561" s="1" t="s">
        <v>7417</v>
      </c>
      <c r="BQ4561" s="1" t="s">
        <v>6752</v>
      </c>
      <c r="BR4561" s="1" t="s">
        <v>14028</v>
      </c>
      <c r="BS4561" s="1" t="s">
        <v>149</v>
      </c>
      <c r="BT4561" s="1" t="s">
        <v>9962</v>
      </c>
    </row>
    <row r="4562" spans="1:72" ht="13.5" customHeight="1">
      <c r="A4562" s="4" t="str">
        <f t="shared" si="140"/>
        <v>1702_각남면_0160</v>
      </c>
      <c r="B4562" s="1">
        <v>1702</v>
      </c>
      <c r="C4562" s="1" t="s">
        <v>12741</v>
      </c>
      <c r="D4562" s="1" t="s">
        <v>12742</v>
      </c>
      <c r="E4562" s="1">
        <v>4561</v>
      </c>
      <c r="F4562" s="1">
        <v>17</v>
      </c>
      <c r="G4562" s="1" t="s">
        <v>6693</v>
      </c>
      <c r="H4562" s="1" t="s">
        <v>7067</v>
      </c>
      <c r="I4562" s="1">
        <v>2</v>
      </c>
      <c r="L4562" s="1">
        <v>5</v>
      </c>
      <c r="M4562" s="1" t="s">
        <v>6744</v>
      </c>
      <c r="N4562" s="1" t="s">
        <v>9682</v>
      </c>
      <c r="S4562" s="1" t="s">
        <v>367</v>
      </c>
      <c r="T4562" s="1" t="s">
        <v>12826</v>
      </c>
      <c r="U4562" s="1" t="s">
        <v>57</v>
      </c>
      <c r="V4562" s="1" t="s">
        <v>7320</v>
      </c>
      <c r="Y4562" s="1" t="s">
        <v>6749</v>
      </c>
      <c r="Z4562" s="1" t="s">
        <v>9683</v>
      </c>
      <c r="AC4562" s="1">
        <v>62</v>
      </c>
      <c r="AD4562" s="1" t="s">
        <v>99</v>
      </c>
      <c r="AE4562" s="1" t="s">
        <v>9768</v>
      </c>
    </row>
    <row r="4563" spans="1:72" ht="13.5" customHeight="1">
      <c r="A4563" s="4" t="str">
        <f t="shared" si="140"/>
        <v>1702_각남면_0160</v>
      </c>
      <c r="B4563" s="1">
        <v>1702</v>
      </c>
      <c r="C4563" s="1" t="s">
        <v>12741</v>
      </c>
      <c r="D4563" s="1" t="s">
        <v>12742</v>
      </c>
      <c r="E4563" s="1">
        <v>4562</v>
      </c>
      <c r="F4563" s="1">
        <v>17</v>
      </c>
      <c r="G4563" s="1" t="s">
        <v>6693</v>
      </c>
      <c r="H4563" s="1" t="s">
        <v>7067</v>
      </c>
      <c r="I4563" s="1">
        <v>2</v>
      </c>
      <c r="L4563" s="1">
        <v>5</v>
      </c>
      <c r="M4563" s="1" t="s">
        <v>6744</v>
      </c>
      <c r="N4563" s="1" t="s">
        <v>9682</v>
      </c>
      <c r="S4563" s="1" t="s">
        <v>64</v>
      </c>
      <c r="T4563" s="1" t="s">
        <v>7221</v>
      </c>
      <c r="Y4563" s="1" t="s">
        <v>15375</v>
      </c>
      <c r="Z4563" s="1" t="s">
        <v>8202</v>
      </c>
      <c r="AC4563" s="1">
        <v>4</v>
      </c>
      <c r="AD4563" s="1" t="s">
        <v>103</v>
      </c>
      <c r="AE4563" s="1" t="s">
        <v>9769</v>
      </c>
      <c r="AF4563" s="1" t="s">
        <v>100</v>
      </c>
      <c r="AG4563" s="1" t="s">
        <v>9819</v>
      </c>
    </row>
    <row r="4564" spans="1:72" ht="13.5" customHeight="1">
      <c r="A4564" s="4" t="str">
        <f t="shared" si="140"/>
        <v>1702_각남면_0160</v>
      </c>
      <c r="B4564" s="1">
        <v>1702</v>
      </c>
      <c r="C4564" s="1" t="s">
        <v>12741</v>
      </c>
      <c r="D4564" s="1" t="s">
        <v>12742</v>
      </c>
      <c r="E4564" s="1">
        <v>4563</v>
      </c>
      <c r="F4564" s="1">
        <v>17</v>
      </c>
      <c r="G4564" s="1" t="s">
        <v>6693</v>
      </c>
      <c r="H4564" s="1" t="s">
        <v>7067</v>
      </c>
      <c r="I4564" s="1">
        <v>2</v>
      </c>
      <c r="L4564" s="1">
        <v>5</v>
      </c>
      <c r="M4564" s="1" t="s">
        <v>6744</v>
      </c>
      <c r="N4564" s="1" t="s">
        <v>9682</v>
      </c>
      <c r="S4564" s="1" t="s">
        <v>68</v>
      </c>
      <c r="T4564" s="1" t="s">
        <v>7222</v>
      </c>
      <c r="Y4564" s="1" t="s">
        <v>6753</v>
      </c>
      <c r="Z4564" s="1" t="s">
        <v>9684</v>
      </c>
      <c r="AC4564" s="1">
        <v>1</v>
      </c>
      <c r="AD4564" s="1" t="s">
        <v>284</v>
      </c>
      <c r="AE4564" s="1" t="s">
        <v>9789</v>
      </c>
      <c r="AF4564" s="1" t="s">
        <v>100</v>
      </c>
      <c r="AG4564" s="1" t="s">
        <v>9819</v>
      </c>
    </row>
    <row r="4565" spans="1:72" ht="13.5" customHeight="1">
      <c r="A4565" s="4" t="str">
        <f t="shared" si="140"/>
        <v>1702_각남면_0160</v>
      </c>
      <c r="B4565" s="1">
        <v>1702</v>
      </c>
      <c r="C4565" s="1" t="s">
        <v>12741</v>
      </c>
      <c r="D4565" s="1" t="s">
        <v>12742</v>
      </c>
      <c r="E4565" s="1">
        <v>4564</v>
      </c>
      <c r="F4565" s="1">
        <v>17</v>
      </c>
      <c r="G4565" s="1" t="s">
        <v>6693</v>
      </c>
      <c r="H4565" s="1" t="s">
        <v>7067</v>
      </c>
      <c r="I4565" s="1">
        <v>3</v>
      </c>
      <c r="J4565" s="1" t="s">
        <v>6754</v>
      </c>
      <c r="K4565" s="1" t="s">
        <v>12794</v>
      </c>
      <c r="L4565" s="1">
        <v>1</v>
      </c>
      <c r="M4565" s="1" t="s">
        <v>6754</v>
      </c>
      <c r="N4565" s="1" t="s">
        <v>14235</v>
      </c>
      <c r="T4565" s="1" t="s">
        <v>14194</v>
      </c>
      <c r="U4565" s="1" t="s">
        <v>2148</v>
      </c>
      <c r="V4565" s="1" t="s">
        <v>7445</v>
      </c>
      <c r="W4565" s="1" t="s">
        <v>148</v>
      </c>
      <c r="X4565" s="1" t="s">
        <v>11263</v>
      </c>
      <c r="Y4565" s="1" t="s">
        <v>1728</v>
      </c>
      <c r="Z4565" s="1" t="s">
        <v>8227</v>
      </c>
      <c r="AC4565" s="1">
        <v>25</v>
      </c>
      <c r="AD4565" s="1" t="s">
        <v>125</v>
      </c>
      <c r="AE4565" s="1" t="s">
        <v>9771</v>
      </c>
      <c r="AJ4565" s="1" t="s">
        <v>17</v>
      </c>
      <c r="AK4565" s="1" t="s">
        <v>9936</v>
      </c>
      <c r="AL4565" s="1" t="s">
        <v>416</v>
      </c>
      <c r="AM4565" s="1" t="s">
        <v>8868</v>
      </c>
      <c r="AT4565" s="1" t="s">
        <v>553</v>
      </c>
      <c r="AU4565" s="1" t="s">
        <v>7549</v>
      </c>
      <c r="AV4565" s="1" t="s">
        <v>4590</v>
      </c>
      <c r="AW4565" s="1" t="s">
        <v>9040</v>
      </c>
      <c r="BG4565" s="1" t="s">
        <v>189</v>
      </c>
      <c r="BH4565" s="1" t="s">
        <v>7414</v>
      </c>
      <c r="BI4565" s="1" t="s">
        <v>5884</v>
      </c>
      <c r="BJ4565" s="1" t="s">
        <v>9685</v>
      </c>
      <c r="BK4565" s="1" t="s">
        <v>553</v>
      </c>
      <c r="BL4565" s="1" t="s">
        <v>7549</v>
      </c>
      <c r="BM4565" s="1" t="s">
        <v>6755</v>
      </c>
      <c r="BN4565" s="1" t="s">
        <v>11967</v>
      </c>
      <c r="BO4565" s="1" t="s">
        <v>1005</v>
      </c>
      <c r="BP4565" s="1" t="s">
        <v>10209</v>
      </c>
      <c r="BQ4565" s="1" t="s">
        <v>6756</v>
      </c>
      <c r="BR4565" s="1" t="s">
        <v>12629</v>
      </c>
      <c r="BS4565" s="1" t="s">
        <v>360</v>
      </c>
      <c r="BT4565" s="1" t="s">
        <v>9928</v>
      </c>
    </row>
    <row r="4566" spans="1:72" ht="13.5" customHeight="1">
      <c r="A4566" s="4" t="str">
        <f t="shared" si="140"/>
        <v>1702_각남면_0160</v>
      </c>
      <c r="B4566" s="1">
        <v>1702</v>
      </c>
      <c r="C4566" s="1" t="s">
        <v>12741</v>
      </c>
      <c r="D4566" s="1" t="s">
        <v>12742</v>
      </c>
      <c r="E4566" s="1">
        <v>4565</v>
      </c>
      <c r="F4566" s="1">
        <v>17</v>
      </c>
      <c r="G4566" s="1" t="s">
        <v>6693</v>
      </c>
      <c r="H4566" s="1" t="s">
        <v>7067</v>
      </c>
      <c r="I4566" s="1">
        <v>3</v>
      </c>
      <c r="L4566" s="1">
        <v>1</v>
      </c>
      <c r="M4566" s="1" t="s">
        <v>6754</v>
      </c>
      <c r="N4566" s="1" t="s">
        <v>14235</v>
      </c>
      <c r="S4566" s="1" t="s">
        <v>49</v>
      </c>
      <c r="T4566" s="1" t="s">
        <v>2878</v>
      </c>
      <c r="W4566" s="1" t="s">
        <v>2912</v>
      </c>
      <c r="X4566" s="1" t="s">
        <v>12981</v>
      </c>
      <c r="Y4566" s="1" t="s">
        <v>88</v>
      </c>
      <c r="Z4566" s="1" t="s">
        <v>7814</v>
      </c>
      <c r="AC4566" s="1">
        <v>25</v>
      </c>
      <c r="AD4566" s="1" t="s">
        <v>125</v>
      </c>
      <c r="AE4566" s="1" t="s">
        <v>9771</v>
      </c>
      <c r="AJ4566" s="1" t="s">
        <v>17</v>
      </c>
      <c r="AK4566" s="1" t="s">
        <v>9936</v>
      </c>
      <c r="AL4566" s="1" t="s">
        <v>149</v>
      </c>
      <c r="AM4566" s="1" t="s">
        <v>9962</v>
      </c>
      <c r="AT4566" s="1" t="s">
        <v>868</v>
      </c>
      <c r="AU4566" s="1" t="s">
        <v>7360</v>
      </c>
      <c r="AV4566" s="1" t="s">
        <v>2856</v>
      </c>
      <c r="AW4566" s="1" t="s">
        <v>10506</v>
      </c>
      <c r="BG4566" s="1" t="s">
        <v>46</v>
      </c>
      <c r="BH4566" s="1" t="s">
        <v>7417</v>
      </c>
      <c r="BI4566" s="1" t="s">
        <v>1932</v>
      </c>
      <c r="BJ4566" s="1" t="s">
        <v>8903</v>
      </c>
      <c r="BK4566" s="1" t="s">
        <v>46</v>
      </c>
      <c r="BL4566" s="1" t="s">
        <v>7417</v>
      </c>
      <c r="BM4566" s="1" t="s">
        <v>4053</v>
      </c>
      <c r="BN4566" s="1" t="s">
        <v>11792</v>
      </c>
      <c r="BO4566" s="1" t="s">
        <v>189</v>
      </c>
      <c r="BP4566" s="1" t="s">
        <v>7414</v>
      </c>
      <c r="BQ4566" s="1" t="s">
        <v>1934</v>
      </c>
      <c r="BR4566" s="1" t="s">
        <v>14097</v>
      </c>
      <c r="BS4566" s="1" t="s">
        <v>1287</v>
      </c>
      <c r="BT4566" s="1" t="s">
        <v>10011</v>
      </c>
    </row>
    <row r="4567" spans="1:72" ht="13.5" customHeight="1">
      <c r="A4567" s="4" t="str">
        <f t="shared" ref="A4567:A4596" si="141">HYPERLINK("http://kyu.snu.ac.kr/sdhj/index.jsp?type=hj/GK14658_00IH_0001_0160.jpg","1702_각남면_0160")</f>
        <v>1702_각남면_0160</v>
      </c>
      <c r="B4567" s="1">
        <v>1702</v>
      </c>
      <c r="C4567" s="1" t="s">
        <v>12741</v>
      </c>
      <c r="D4567" s="1" t="s">
        <v>12742</v>
      </c>
      <c r="E4567" s="1">
        <v>4566</v>
      </c>
      <c r="F4567" s="1">
        <v>17</v>
      </c>
      <c r="G4567" s="1" t="s">
        <v>6693</v>
      </c>
      <c r="H4567" s="1" t="s">
        <v>7067</v>
      </c>
      <c r="I4567" s="1">
        <v>3</v>
      </c>
      <c r="L4567" s="1">
        <v>1</v>
      </c>
      <c r="M4567" s="1" t="s">
        <v>6754</v>
      </c>
      <c r="N4567" s="1" t="s">
        <v>14235</v>
      </c>
      <c r="S4567" s="1" t="s">
        <v>1570</v>
      </c>
      <c r="T4567" s="1" t="s">
        <v>7249</v>
      </c>
      <c r="W4567" s="1" t="s">
        <v>148</v>
      </c>
      <c r="X4567" s="1" t="s">
        <v>11263</v>
      </c>
      <c r="Y4567" s="1" t="s">
        <v>5884</v>
      </c>
      <c r="Z4567" s="1" t="s">
        <v>9685</v>
      </c>
      <c r="AF4567" s="1" t="s">
        <v>368</v>
      </c>
      <c r="AG4567" s="1" t="s">
        <v>9826</v>
      </c>
    </row>
    <row r="4568" spans="1:72" ht="13.5" customHeight="1">
      <c r="A4568" s="4" t="str">
        <f t="shared" si="141"/>
        <v>1702_각남면_0160</v>
      </c>
      <c r="B4568" s="1">
        <v>1702</v>
      </c>
      <c r="C4568" s="1" t="s">
        <v>12741</v>
      </c>
      <c r="D4568" s="1" t="s">
        <v>12742</v>
      </c>
      <c r="E4568" s="1">
        <v>4567</v>
      </c>
      <c r="F4568" s="1">
        <v>17</v>
      </c>
      <c r="G4568" s="1" t="s">
        <v>6693</v>
      </c>
      <c r="H4568" s="1" t="s">
        <v>7067</v>
      </c>
      <c r="I4568" s="1">
        <v>3</v>
      </c>
      <c r="L4568" s="1">
        <v>1</v>
      </c>
      <c r="M4568" s="1" t="s">
        <v>6754</v>
      </c>
      <c r="N4568" s="1" t="s">
        <v>14235</v>
      </c>
      <c r="S4568" s="1" t="s">
        <v>280</v>
      </c>
      <c r="T4568" s="1" t="s">
        <v>7228</v>
      </c>
      <c r="W4568" s="1" t="s">
        <v>2149</v>
      </c>
      <c r="X4568" s="1" t="s">
        <v>7787</v>
      </c>
      <c r="Y4568" s="1" t="s">
        <v>88</v>
      </c>
      <c r="Z4568" s="1" t="s">
        <v>7814</v>
      </c>
      <c r="AC4568" s="1">
        <v>44</v>
      </c>
      <c r="AD4568" s="1" t="s">
        <v>1106</v>
      </c>
      <c r="AE4568" s="1" t="s">
        <v>9816</v>
      </c>
    </row>
    <row r="4569" spans="1:72" ht="13.5" customHeight="1">
      <c r="A4569" s="4" t="str">
        <f t="shared" si="141"/>
        <v>1702_각남면_0160</v>
      </c>
      <c r="B4569" s="1">
        <v>1702</v>
      </c>
      <c r="C4569" s="1" t="s">
        <v>12741</v>
      </c>
      <c r="D4569" s="1" t="s">
        <v>12742</v>
      </c>
      <c r="E4569" s="1">
        <v>4568</v>
      </c>
      <c r="F4569" s="1">
        <v>17</v>
      </c>
      <c r="G4569" s="1" t="s">
        <v>6693</v>
      </c>
      <c r="H4569" s="1" t="s">
        <v>7067</v>
      </c>
      <c r="I4569" s="1">
        <v>3</v>
      </c>
      <c r="L4569" s="1">
        <v>1</v>
      </c>
      <c r="M4569" s="1" t="s">
        <v>6754</v>
      </c>
      <c r="N4569" s="1" t="s">
        <v>14235</v>
      </c>
      <c r="S4569" s="1" t="s">
        <v>494</v>
      </c>
      <c r="T4569" s="1" t="s">
        <v>7234</v>
      </c>
      <c r="Y4569" s="1" t="s">
        <v>15342</v>
      </c>
      <c r="Z4569" s="1" t="s">
        <v>7973</v>
      </c>
      <c r="AC4569" s="1">
        <v>18</v>
      </c>
      <c r="AD4569" s="1" t="s">
        <v>157</v>
      </c>
      <c r="AE4569" s="1" t="s">
        <v>9776</v>
      </c>
    </row>
    <row r="4570" spans="1:72" ht="13.5" customHeight="1">
      <c r="A4570" s="4" t="str">
        <f t="shared" si="141"/>
        <v>1702_각남면_0160</v>
      </c>
      <c r="B4570" s="1">
        <v>1702</v>
      </c>
      <c r="C4570" s="1" t="s">
        <v>12741</v>
      </c>
      <c r="D4570" s="1" t="s">
        <v>12742</v>
      </c>
      <c r="E4570" s="1">
        <v>4569</v>
      </c>
      <c r="F4570" s="1">
        <v>17</v>
      </c>
      <c r="G4570" s="1" t="s">
        <v>6693</v>
      </c>
      <c r="H4570" s="1" t="s">
        <v>7067</v>
      </c>
      <c r="I4570" s="1">
        <v>3</v>
      </c>
      <c r="L4570" s="1">
        <v>1</v>
      </c>
      <c r="M4570" s="1" t="s">
        <v>6754</v>
      </c>
      <c r="N4570" s="1" t="s">
        <v>14235</v>
      </c>
      <c r="S4570" s="1" t="s">
        <v>1967</v>
      </c>
      <c r="T4570" s="1" t="s">
        <v>7253</v>
      </c>
      <c r="U4570" s="1" t="s">
        <v>868</v>
      </c>
      <c r="V4570" s="1" t="s">
        <v>7360</v>
      </c>
      <c r="Y4570" s="1" t="s">
        <v>169</v>
      </c>
      <c r="Z4570" s="1" t="s">
        <v>7956</v>
      </c>
      <c r="AC4570" s="1">
        <v>36</v>
      </c>
      <c r="AD4570" s="1" t="s">
        <v>289</v>
      </c>
      <c r="AE4570" s="1" t="s">
        <v>9790</v>
      </c>
    </row>
    <row r="4571" spans="1:72" ht="13.5" customHeight="1">
      <c r="A4571" s="4" t="str">
        <f t="shared" si="141"/>
        <v>1702_각남면_0160</v>
      </c>
      <c r="B4571" s="1">
        <v>1702</v>
      </c>
      <c r="C4571" s="1" t="s">
        <v>12741</v>
      </c>
      <c r="D4571" s="1" t="s">
        <v>12742</v>
      </c>
      <c r="E4571" s="1">
        <v>4570</v>
      </c>
      <c r="F4571" s="1">
        <v>17</v>
      </c>
      <c r="G4571" s="1" t="s">
        <v>6693</v>
      </c>
      <c r="H4571" s="1" t="s">
        <v>7067</v>
      </c>
      <c r="I4571" s="1">
        <v>3</v>
      </c>
      <c r="L4571" s="1">
        <v>1</v>
      </c>
      <c r="M4571" s="1" t="s">
        <v>6754</v>
      </c>
      <c r="N4571" s="1" t="s">
        <v>14235</v>
      </c>
      <c r="S4571" s="1" t="s">
        <v>64</v>
      </c>
      <c r="T4571" s="1" t="s">
        <v>7221</v>
      </c>
      <c r="Y4571" s="1" t="s">
        <v>88</v>
      </c>
      <c r="Z4571" s="1" t="s">
        <v>7814</v>
      </c>
      <c r="AC4571" s="1">
        <v>2</v>
      </c>
      <c r="AD4571" s="1" t="s">
        <v>99</v>
      </c>
      <c r="AE4571" s="1" t="s">
        <v>9768</v>
      </c>
      <c r="AF4571" s="1" t="s">
        <v>100</v>
      </c>
      <c r="AG4571" s="1" t="s">
        <v>9819</v>
      </c>
    </row>
    <row r="4572" spans="1:72" ht="13.5" customHeight="1">
      <c r="A4572" s="4" t="str">
        <f t="shared" si="141"/>
        <v>1702_각남면_0160</v>
      </c>
      <c r="B4572" s="1">
        <v>1702</v>
      </c>
      <c r="C4572" s="1" t="s">
        <v>12741</v>
      </c>
      <c r="D4572" s="1" t="s">
        <v>12742</v>
      </c>
      <c r="E4572" s="1">
        <v>4571</v>
      </c>
      <c r="F4572" s="1">
        <v>17</v>
      </c>
      <c r="G4572" s="1" t="s">
        <v>6693</v>
      </c>
      <c r="H4572" s="1" t="s">
        <v>7067</v>
      </c>
      <c r="I4572" s="1">
        <v>3</v>
      </c>
      <c r="L4572" s="1">
        <v>2</v>
      </c>
      <c r="M4572" s="1" t="s">
        <v>14497</v>
      </c>
      <c r="N4572" s="1" t="s">
        <v>14498</v>
      </c>
      <c r="T4572" s="1" t="s">
        <v>14194</v>
      </c>
      <c r="U4572" s="1" t="s">
        <v>6757</v>
      </c>
      <c r="V4572" s="1" t="s">
        <v>7726</v>
      </c>
      <c r="W4572" s="1" t="s">
        <v>148</v>
      </c>
      <c r="X4572" s="1" t="s">
        <v>11263</v>
      </c>
      <c r="Y4572" s="1" t="s">
        <v>1611</v>
      </c>
      <c r="Z4572" s="1" t="s">
        <v>8199</v>
      </c>
      <c r="AC4572" s="1">
        <v>57</v>
      </c>
      <c r="AD4572" s="1" t="s">
        <v>304</v>
      </c>
      <c r="AE4572" s="1" t="s">
        <v>9792</v>
      </c>
      <c r="AJ4572" s="1" t="s">
        <v>17</v>
      </c>
      <c r="AK4572" s="1" t="s">
        <v>9936</v>
      </c>
      <c r="AL4572" s="1" t="s">
        <v>416</v>
      </c>
      <c r="AM4572" s="1" t="s">
        <v>8868</v>
      </c>
      <c r="AT4572" s="1" t="s">
        <v>189</v>
      </c>
      <c r="AU4572" s="1" t="s">
        <v>7414</v>
      </c>
      <c r="AV4572" s="1" t="s">
        <v>5884</v>
      </c>
      <c r="AW4572" s="1" t="s">
        <v>9685</v>
      </c>
      <c r="BG4572" s="1" t="s">
        <v>553</v>
      </c>
      <c r="BH4572" s="1" t="s">
        <v>7549</v>
      </c>
      <c r="BI4572" s="1" t="s">
        <v>555</v>
      </c>
      <c r="BJ4572" s="1" t="s">
        <v>8173</v>
      </c>
      <c r="BK4572" s="1" t="s">
        <v>343</v>
      </c>
      <c r="BL4572" s="1" t="s">
        <v>11039</v>
      </c>
      <c r="BM4572" s="1" t="s">
        <v>557</v>
      </c>
      <c r="BN4572" s="1" t="s">
        <v>7789</v>
      </c>
      <c r="BO4572" s="1" t="s">
        <v>187</v>
      </c>
      <c r="BP4572" s="1" t="s">
        <v>10063</v>
      </c>
      <c r="BQ4572" s="1" t="s">
        <v>6500</v>
      </c>
      <c r="BR4572" s="1" t="s">
        <v>14104</v>
      </c>
      <c r="BS4572" s="1" t="s">
        <v>97</v>
      </c>
      <c r="BT4572" s="1" t="s">
        <v>9880</v>
      </c>
    </row>
    <row r="4573" spans="1:72" ht="13.5" customHeight="1">
      <c r="A4573" s="4" t="str">
        <f t="shared" si="141"/>
        <v>1702_각남면_0160</v>
      </c>
      <c r="B4573" s="1">
        <v>1702</v>
      </c>
      <c r="C4573" s="1" t="s">
        <v>12741</v>
      </c>
      <c r="D4573" s="1" t="s">
        <v>12742</v>
      </c>
      <c r="E4573" s="1">
        <v>4572</v>
      </c>
      <c r="F4573" s="1">
        <v>17</v>
      </c>
      <c r="G4573" s="1" t="s">
        <v>6693</v>
      </c>
      <c r="H4573" s="1" t="s">
        <v>7067</v>
      </c>
      <c r="I4573" s="1">
        <v>3</v>
      </c>
      <c r="L4573" s="1">
        <v>2</v>
      </c>
      <c r="M4573" s="1" t="s">
        <v>14497</v>
      </c>
      <c r="N4573" s="1" t="s">
        <v>14498</v>
      </c>
      <c r="S4573" s="1" t="s">
        <v>49</v>
      </c>
      <c r="T4573" s="1" t="s">
        <v>2878</v>
      </c>
      <c r="W4573" s="1" t="s">
        <v>882</v>
      </c>
      <c r="X4573" s="1" t="s">
        <v>7772</v>
      </c>
      <c r="Y4573" s="1" t="s">
        <v>88</v>
      </c>
      <c r="Z4573" s="1" t="s">
        <v>7814</v>
      </c>
      <c r="AC4573" s="1">
        <v>43</v>
      </c>
      <c r="AD4573" s="1" t="s">
        <v>353</v>
      </c>
      <c r="AE4573" s="1" t="s">
        <v>9797</v>
      </c>
      <c r="AJ4573" s="1" t="s">
        <v>17</v>
      </c>
      <c r="AK4573" s="1" t="s">
        <v>9936</v>
      </c>
      <c r="AL4573" s="1" t="s">
        <v>806</v>
      </c>
      <c r="AM4573" s="1" t="s">
        <v>13224</v>
      </c>
      <c r="AT4573" s="1" t="s">
        <v>189</v>
      </c>
      <c r="AU4573" s="1" t="s">
        <v>7414</v>
      </c>
      <c r="AV4573" s="1" t="s">
        <v>912</v>
      </c>
      <c r="AW4573" s="1" t="s">
        <v>8079</v>
      </c>
      <c r="BG4573" s="1" t="s">
        <v>247</v>
      </c>
      <c r="BH4573" s="1" t="s">
        <v>7367</v>
      </c>
      <c r="BI4573" s="1" t="s">
        <v>6758</v>
      </c>
      <c r="BJ4573" s="1" t="s">
        <v>11491</v>
      </c>
      <c r="BK4573" s="1" t="s">
        <v>489</v>
      </c>
      <c r="BL4573" s="1" t="s">
        <v>10246</v>
      </c>
      <c r="BM4573" s="1" t="s">
        <v>6759</v>
      </c>
      <c r="BN4573" s="1" t="s">
        <v>11968</v>
      </c>
      <c r="BO4573" s="1" t="s">
        <v>46</v>
      </c>
      <c r="BP4573" s="1" t="s">
        <v>7417</v>
      </c>
      <c r="BQ4573" s="1" t="s">
        <v>6760</v>
      </c>
      <c r="BR4573" s="1" t="s">
        <v>13732</v>
      </c>
      <c r="BS4573" s="1" t="s">
        <v>79</v>
      </c>
      <c r="BT4573" s="1" t="s">
        <v>14129</v>
      </c>
    </row>
    <row r="4574" spans="1:72" ht="13.5" customHeight="1">
      <c r="A4574" s="4" t="str">
        <f t="shared" si="141"/>
        <v>1702_각남면_0160</v>
      </c>
      <c r="B4574" s="1">
        <v>1702</v>
      </c>
      <c r="C4574" s="1" t="s">
        <v>12741</v>
      </c>
      <c r="D4574" s="1" t="s">
        <v>12742</v>
      </c>
      <c r="E4574" s="1">
        <v>4573</v>
      </c>
      <c r="F4574" s="1">
        <v>17</v>
      </c>
      <c r="G4574" s="1" t="s">
        <v>6693</v>
      </c>
      <c r="H4574" s="1" t="s">
        <v>7067</v>
      </c>
      <c r="I4574" s="1">
        <v>3</v>
      </c>
      <c r="L4574" s="1">
        <v>2</v>
      </c>
      <c r="M4574" s="1" t="s">
        <v>14497</v>
      </c>
      <c r="N4574" s="1" t="s">
        <v>14498</v>
      </c>
      <c r="S4574" s="1" t="s">
        <v>68</v>
      </c>
      <c r="T4574" s="1" t="s">
        <v>7222</v>
      </c>
      <c r="U4574" s="1" t="s">
        <v>2148</v>
      </c>
      <c r="V4574" s="1" t="s">
        <v>7445</v>
      </c>
      <c r="Y4574" s="1" t="s">
        <v>2317</v>
      </c>
      <c r="Z4574" s="1" t="s">
        <v>9591</v>
      </c>
      <c r="AC4574" s="1">
        <v>27</v>
      </c>
      <c r="AD4574" s="1" t="s">
        <v>483</v>
      </c>
      <c r="AE4574" s="1" t="s">
        <v>9497</v>
      </c>
    </row>
    <row r="4575" spans="1:72" ht="13.5" customHeight="1">
      <c r="A4575" s="4" t="str">
        <f t="shared" si="141"/>
        <v>1702_각남면_0160</v>
      </c>
      <c r="B4575" s="1">
        <v>1702</v>
      </c>
      <c r="C4575" s="1" t="s">
        <v>12741</v>
      </c>
      <c r="D4575" s="1" t="s">
        <v>12742</v>
      </c>
      <c r="E4575" s="1">
        <v>4574</v>
      </c>
      <c r="F4575" s="1">
        <v>17</v>
      </c>
      <c r="G4575" s="1" t="s">
        <v>6693</v>
      </c>
      <c r="H4575" s="1" t="s">
        <v>7067</v>
      </c>
      <c r="I4575" s="1">
        <v>3</v>
      </c>
      <c r="L4575" s="1">
        <v>2</v>
      </c>
      <c r="M4575" s="1" t="s">
        <v>14497</v>
      </c>
      <c r="N4575" s="1" t="s">
        <v>14498</v>
      </c>
      <c r="S4575" s="1" t="s">
        <v>117</v>
      </c>
      <c r="T4575" s="1" t="s">
        <v>7223</v>
      </c>
      <c r="W4575" s="1" t="s">
        <v>557</v>
      </c>
      <c r="X4575" s="1" t="s">
        <v>7789</v>
      </c>
      <c r="Y4575" s="1" t="s">
        <v>88</v>
      </c>
      <c r="Z4575" s="1" t="s">
        <v>7814</v>
      </c>
      <c r="AC4575" s="1">
        <v>25</v>
      </c>
      <c r="AD4575" s="1" t="s">
        <v>125</v>
      </c>
      <c r="AE4575" s="1" t="s">
        <v>9771</v>
      </c>
    </row>
    <row r="4576" spans="1:72" ht="13.5" customHeight="1">
      <c r="A4576" s="4" t="str">
        <f t="shared" si="141"/>
        <v>1702_각남면_0160</v>
      </c>
      <c r="B4576" s="1">
        <v>1702</v>
      </c>
      <c r="C4576" s="1" t="s">
        <v>12741</v>
      </c>
      <c r="D4576" s="1" t="s">
        <v>12742</v>
      </c>
      <c r="E4576" s="1">
        <v>4575</v>
      </c>
      <c r="F4576" s="1">
        <v>17</v>
      </c>
      <c r="G4576" s="1" t="s">
        <v>6693</v>
      </c>
      <c r="H4576" s="1" t="s">
        <v>7067</v>
      </c>
      <c r="I4576" s="1">
        <v>3</v>
      </c>
      <c r="L4576" s="1">
        <v>2</v>
      </c>
      <c r="M4576" s="1" t="s">
        <v>14497</v>
      </c>
      <c r="N4576" s="1" t="s">
        <v>14498</v>
      </c>
      <c r="T4576" s="1" t="s">
        <v>15306</v>
      </c>
      <c r="U4576" s="1" t="s">
        <v>320</v>
      </c>
      <c r="V4576" s="1" t="s">
        <v>7378</v>
      </c>
      <c r="Y4576" s="1" t="s">
        <v>6382</v>
      </c>
      <c r="Z4576" s="1" t="s">
        <v>9583</v>
      </c>
      <c r="AF4576" s="1" t="s">
        <v>287</v>
      </c>
      <c r="AG4576" s="1" t="s">
        <v>9825</v>
      </c>
    </row>
    <row r="4577" spans="1:73" ht="13.5" customHeight="1">
      <c r="A4577" s="4" t="str">
        <f t="shared" si="141"/>
        <v>1702_각남면_0160</v>
      </c>
      <c r="B4577" s="1">
        <v>1702</v>
      </c>
      <c r="C4577" s="1" t="s">
        <v>12741</v>
      </c>
      <c r="D4577" s="1" t="s">
        <v>12742</v>
      </c>
      <c r="E4577" s="1">
        <v>4576</v>
      </c>
      <c r="F4577" s="1">
        <v>17</v>
      </c>
      <c r="G4577" s="1" t="s">
        <v>6693</v>
      </c>
      <c r="H4577" s="1" t="s">
        <v>7067</v>
      </c>
      <c r="I4577" s="1">
        <v>3</v>
      </c>
      <c r="L4577" s="1">
        <v>2</v>
      </c>
      <c r="M4577" s="1" t="s">
        <v>14497</v>
      </c>
      <c r="N4577" s="1" t="s">
        <v>14498</v>
      </c>
      <c r="T4577" s="1" t="s">
        <v>15306</v>
      </c>
      <c r="U4577" s="1" t="s">
        <v>320</v>
      </c>
      <c r="V4577" s="1" t="s">
        <v>7378</v>
      </c>
      <c r="Y4577" s="1" t="s">
        <v>5326</v>
      </c>
      <c r="Z4577" s="1" t="s">
        <v>13076</v>
      </c>
      <c r="AC4577" s="1">
        <v>43</v>
      </c>
      <c r="AD4577" s="1" t="s">
        <v>353</v>
      </c>
      <c r="AE4577" s="1" t="s">
        <v>9797</v>
      </c>
      <c r="AF4577" s="1" t="s">
        <v>146</v>
      </c>
      <c r="AG4577" s="1" t="s">
        <v>9822</v>
      </c>
      <c r="AH4577" s="1" t="s">
        <v>97</v>
      </c>
      <c r="AI4577" s="1" t="s">
        <v>9880</v>
      </c>
    </row>
    <row r="4578" spans="1:73" ht="13.5" customHeight="1">
      <c r="A4578" s="4" t="str">
        <f t="shared" si="141"/>
        <v>1702_각남면_0160</v>
      </c>
      <c r="B4578" s="1">
        <v>1702</v>
      </c>
      <c r="C4578" s="1" t="s">
        <v>12741</v>
      </c>
      <c r="D4578" s="1" t="s">
        <v>12742</v>
      </c>
      <c r="E4578" s="1">
        <v>4577</v>
      </c>
      <c r="F4578" s="1">
        <v>17</v>
      </c>
      <c r="G4578" s="1" t="s">
        <v>6693</v>
      </c>
      <c r="H4578" s="1" t="s">
        <v>7067</v>
      </c>
      <c r="I4578" s="1">
        <v>3</v>
      </c>
      <c r="L4578" s="1">
        <v>2</v>
      </c>
      <c r="M4578" s="1" t="s">
        <v>14497</v>
      </c>
      <c r="N4578" s="1" t="s">
        <v>14498</v>
      </c>
      <c r="T4578" s="1" t="s">
        <v>15306</v>
      </c>
      <c r="U4578" s="1" t="s">
        <v>218</v>
      </c>
      <c r="V4578" s="1" t="s">
        <v>7318</v>
      </c>
      <c r="Y4578" s="1" t="s">
        <v>794</v>
      </c>
      <c r="Z4578" s="1" t="s">
        <v>7972</v>
      </c>
      <c r="AC4578" s="1">
        <v>57</v>
      </c>
      <c r="AD4578" s="1" t="s">
        <v>304</v>
      </c>
      <c r="AE4578" s="1" t="s">
        <v>9792</v>
      </c>
    </row>
    <row r="4579" spans="1:73" ht="13.5" customHeight="1">
      <c r="A4579" s="4" t="str">
        <f t="shared" si="141"/>
        <v>1702_각남면_0160</v>
      </c>
      <c r="B4579" s="1">
        <v>1702</v>
      </c>
      <c r="C4579" s="1" t="s">
        <v>12741</v>
      </c>
      <c r="D4579" s="1" t="s">
        <v>12742</v>
      </c>
      <c r="E4579" s="1">
        <v>4578</v>
      </c>
      <c r="F4579" s="1">
        <v>17</v>
      </c>
      <c r="G4579" s="1" t="s">
        <v>6693</v>
      </c>
      <c r="H4579" s="1" t="s">
        <v>7067</v>
      </c>
      <c r="I4579" s="1">
        <v>3</v>
      </c>
      <c r="L4579" s="1">
        <v>2</v>
      </c>
      <c r="M4579" s="1" t="s">
        <v>14497</v>
      </c>
      <c r="N4579" s="1" t="s">
        <v>14498</v>
      </c>
      <c r="T4579" s="1" t="s">
        <v>15306</v>
      </c>
      <c r="U4579" s="1" t="s">
        <v>130</v>
      </c>
      <c r="V4579" s="1" t="s">
        <v>7309</v>
      </c>
      <c r="Y4579" s="1" t="s">
        <v>820</v>
      </c>
      <c r="Z4579" s="1" t="s">
        <v>8853</v>
      </c>
      <c r="AC4579" s="1">
        <v>13</v>
      </c>
      <c r="AD4579" s="1" t="s">
        <v>717</v>
      </c>
      <c r="AE4579" s="1" t="s">
        <v>9812</v>
      </c>
      <c r="BB4579" s="1" t="s">
        <v>292</v>
      </c>
      <c r="BC4579" s="1" t="s">
        <v>10920</v>
      </c>
      <c r="BE4579" s="1" t="s">
        <v>15722</v>
      </c>
      <c r="BF4579" s="1" t="s">
        <v>13507</v>
      </c>
    </row>
    <row r="4580" spans="1:73" ht="13.5" customHeight="1">
      <c r="A4580" s="4" t="str">
        <f t="shared" si="141"/>
        <v>1702_각남면_0160</v>
      </c>
      <c r="B4580" s="1">
        <v>1702</v>
      </c>
      <c r="C4580" s="1" t="s">
        <v>12741</v>
      </c>
      <c r="D4580" s="1" t="s">
        <v>12742</v>
      </c>
      <c r="E4580" s="1">
        <v>4579</v>
      </c>
      <c r="F4580" s="1">
        <v>17</v>
      </c>
      <c r="G4580" s="1" t="s">
        <v>6693</v>
      </c>
      <c r="H4580" s="1" t="s">
        <v>7067</v>
      </c>
      <c r="I4580" s="1">
        <v>3</v>
      </c>
      <c r="L4580" s="1">
        <v>2</v>
      </c>
      <c r="M4580" s="1" t="s">
        <v>14497</v>
      </c>
      <c r="N4580" s="1" t="s">
        <v>14498</v>
      </c>
      <c r="T4580" s="1" t="s">
        <v>15306</v>
      </c>
      <c r="U4580" s="1" t="s">
        <v>143</v>
      </c>
      <c r="V4580" s="1" t="s">
        <v>7311</v>
      </c>
      <c r="Y4580" s="1" t="s">
        <v>903</v>
      </c>
      <c r="Z4580" s="1" t="s">
        <v>8992</v>
      </c>
      <c r="AC4580" s="1">
        <v>20</v>
      </c>
      <c r="AD4580" s="1" t="s">
        <v>263</v>
      </c>
      <c r="AE4580" s="1" t="s">
        <v>9787</v>
      </c>
      <c r="AF4580" s="1" t="s">
        <v>1130</v>
      </c>
      <c r="AG4580" s="1" t="s">
        <v>9834</v>
      </c>
      <c r="AH4580" s="1" t="s">
        <v>86</v>
      </c>
      <c r="AI4580" s="1" t="s">
        <v>9892</v>
      </c>
      <c r="BF4580" s="1" t="s">
        <v>13511</v>
      </c>
    </row>
    <row r="4581" spans="1:73" ht="13.5" customHeight="1">
      <c r="A4581" s="4" t="str">
        <f t="shared" si="141"/>
        <v>1702_각남면_0160</v>
      </c>
      <c r="B4581" s="1">
        <v>1702</v>
      </c>
      <c r="C4581" s="1" t="s">
        <v>12741</v>
      </c>
      <c r="D4581" s="1" t="s">
        <v>12742</v>
      </c>
      <c r="E4581" s="1">
        <v>4580</v>
      </c>
      <c r="F4581" s="1">
        <v>17</v>
      </c>
      <c r="G4581" s="1" t="s">
        <v>6693</v>
      </c>
      <c r="H4581" s="1" t="s">
        <v>7067</v>
      </c>
      <c r="I4581" s="1">
        <v>3</v>
      </c>
      <c r="L4581" s="1">
        <v>3</v>
      </c>
      <c r="M4581" s="1" t="s">
        <v>14765</v>
      </c>
      <c r="N4581" s="1" t="s">
        <v>14766</v>
      </c>
      <c r="T4581" s="1" t="s">
        <v>14194</v>
      </c>
      <c r="U4581" s="1" t="s">
        <v>600</v>
      </c>
      <c r="V4581" s="1" t="s">
        <v>7346</v>
      </c>
      <c r="W4581" s="1" t="s">
        <v>1636</v>
      </c>
      <c r="X4581" s="1" t="s">
        <v>7781</v>
      </c>
      <c r="Y4581" s="1" t="s">
        <v>4844</v>
      </c>
      <c r="Z4581" s="1" t="s">
        <v>9117</v>
      </c>
      <c r="AC4581" s="1">
        <v>49</v>
      </c>
      <c r="AD4581" s="1" t="s">
        <v>145</v>
      </c>
      <c r="AE4581" s="1" t="s">
        <v>9775</v>
      </c>
      <c r="AJ4581" s="1" t="s">
        <v>17</v>
      </c>
      <c r="AK4581" s="1" t="s">
        <v>9936</v>
      </c>
      <c r="AL4581" s="1" t="s">
        <v>149</v>
      </c>
      <c r="AM4581" s="1" t="s">
        <v>9962</v>
      </c>
      <c r="AT4581" s="1" t="s">
        <v>3158</v>
      </c>
      <c r="AU4581" s="1" t="s">
        <v>10219</v>
      </c>
      <c r="AV4581" s="1" t="s">
        <v>6761</v>
      </c>
      <c r="AW4581" s="1" t="s">
        <v>10886</v>
      </c>
      <c r="BG4581" s="1" t="s">
        <v>46</v>
      </c>
      <c r="BH4581" s="1" t="s">
        <v>7417</v>
      </c>
      <c r="BI4581" s="1" t="s">
        <v>6025</v>
      </c>
      <c r="BJ4581" s="1" t="s">
        <v>8343</v>
      </c>
      <c r="BK4581" s="1" t="s">
        <v>46</v>
      </c>
      <c r="BL4581" s="1" t="s">
        <v>7417</v>
      </c>
      <c r="BM4581" s="1" t="s">
        <v>2315</v>
      </c>
      <c r="BN4581" s="1" t="s">
        <v>8380</v>
      </c>
      <c r="BO4581" s="1" t="s">
        <v>46</v>
      </c>
      <c r="BP4581" s="1" t="s">
        <v>7417</v>
      </c>
      <c r="BQ4581" s="1" t="s">
        <v>6762</v>
      </c>
      <c r="BR4581" s="1" t="s">
        <v>12630</v>
      </c>
      <c r="BS4581" s="1" t="s">
        <v>443</v>
      </c>
      <c r="BT4581" s="1" t="s">
        <v>9603</v>
      </c>
    </row>
    <row r="4582" spans="1:73" ht="13.5" customHeight="1">
      <c r="A4582" s="4" t="str">
        <f t="shared" si="141"/>
        <v>1702_각남면_0160</v>
      </c>
      <c r="B4582" s="1">
        <v>1702</v>
      </c>
      <c r="C4582" s="1" t="s">
        <v>12741</v>
      </c>
      <c r="D4582" s="1" t="s">
        <v>12742</v>
      </c>
      <c r="E4582" s="1">
        <v>4581</v>
      </c>
      <c r="F4582" s="1">
        <v>17</v>
      </c>
      <c r="G4582" s="1" t="s">
        <v>6693</v>
      </c>
      <c r="H4582" s="1" t="s">
        <v>7067</v>
      </c>
      <c r="I4582" s="1">
        <v>3</v>
      </c>
      <c r="L4582" s="1">
        <v>3</v>
      </c>
      <c r="M4582" s="1" t="s">
        <v>14765</v>
      </c>
      <c r="N4582" s="1" t="s">
        <v>14766</v>
      </c>
      <c r="S4582" s="1" t="s">
        <v>49</v>
      </c>
      <c r="T4582" s="1" t="s">
        <v>2878</v>
      </c>
      <c r="W4582" s="1" t="s">
        <v>76</v>
      </c>
      <c r="X4582" s="1" t="s">
        <v>12974</v>
      </c>
      <c r="Y4582" s="1" t="s">
        <v>88</v>
      </c>
      <c r="Z4582" s="1" t="s">
        <v>7814</v>
      </c>
      <c r="AC4582" s="1">
        <v>31</v>
      </c>
      <c r="AD4582" s="1" t="s">
        <v>607</v>
      </c>
      <c r="AE4582" s="1" t="s">
        <v>9809</v>
      </c>
      <c r="AJ4582" s="1" t="s">
        <v>17</v>
      </c>
      <c r="AK4582" s="1" t="s">
        <v>9936</v>
      </c>
      <c r="AL4582" s="1" t="s">
        <v>79</v>
      </c>
      <c r="AM4582" s="1" t="s">
        <v>13206</v>
      </c>
      <c r="AT4582" s="1" t="s">
        <v>46</v>
      </c>
      <c r="AU4582" s="1" t="s">
        <v>7417</v>
      </c>
      <c r="AV4582" s="1" t="s">
        <v>6763</v>
      </c>
      <c r="AW4582" s="1" t="s">
        <v>10887</v>
      </c>
      <c r="BG4582" s="1" t="s">
        <v>247</v>
      </c>
      <c r="BH4582" s="1" t="s">
        <v>7367</v>
      </c>
      <c r="BI4582" s="1" t="s">
        <v>6764</v>
      </c>
      <c r="BJ4582" s="1" t="s">
        <v>11492</v>
      </c>
      <c r="BK4582" s="1" t="s">
        <v>46</v>
      </c>
      <c r="BL4582" s="1" t="s">
        <v>7417</v>
      </c>
      <c r="BM4582" s="1" t="s">
        <v>15561</v>
      </c>
      <c r="BN4582" s="1" t="s">
        <v>11879</v>
      </c>
      <c r="BO4582" s="1" t="s">
        <v>46</v>
      </c>
      <c r="BP4582" s="1" t="s">
        <v>7417</v>
      </c>
      <c r="BQ4582" s="1" t="s">
        <v>6765</v>
      </c>
      <c r="BR4582" s="1" t="s">
        <v>14054</v>
      </c>
      <c r="BS4582" s="1" t="s">
        <v>416</v>
      </c>
      <c r="BT4582" s="1" t="s">
        <v>8868</v>
      </c>
    </row>
    <row r="4583" spans="1:73" ht="13.5" customHeight="1">
      <c r="A4583" s="4" t="str">
        <f t="shared" si="141"/>
        <v>1702_각남면_0160</v>
      </c>
      <c r="B4583" s="1">
        <v>1702</v>
      </c>
      <c r="C4583" s="1" t="s">
        <v>12741</v>
      </c>
      <c r="D4583" s="1" t="s">
        <v>12742</v>
      </c>
      <c r="E4583" s="1">
        <v>4582</v>
      </c>
      <c r="F4583" s="1">
        <v>17</v>
      </c>
      <c r="G4583" s="1" t="s">
        <v>6693</v>
      </c>
      <c r="H4583" s="1" t="s">
        <v>7067</v>
      </c>
      <c r="I4583" s="1">
        <v>3</v>
      </c>
      <c r="L4583" s="1">
        <v>3</v>
      </c>
      <c r="M4583" s="1" t="s">
        <v>14765</v>
      </c>
      <c r="N4583" s="1" t="s">
        <v>14766</v>
      </c>
      <c r="S4583" s="1" t="s">
        <v>494</v>
      </c>
      <c r="T4583" s="1" t="s">
        <v>7234</v>
      </c>
      <c r="Y4583" s="1" t="s">
        <v>6766</v>
      </c>
      <c r="Z4583" s="1" t="s">
        <v>9686</v>
      </c>
      <c r="AF4583" s="1" t="s">
        <v>66</v>
      </c>
      <c r="AG4583" s="1" t="s">
        <v>9818</v>
      </c>
    </row>
    <row r="4584" spans="1:73" ht="13.5" customHeight="1">
      <c r="A4584" s="4" t="str">
        <f t="shared" si="141"/>
        <v>1702_각남면_0160</v>
      </c>
      <c r="B4584" s="1">
        <v>1702</v>
      </c>
      <c r="C4584" s="1" t="s">
        <v>12741</v>
      </c>
      <c r="D4584" s="1" t="s">
        <v>12742</v>
      </c>
      <c r="E4584" s="1">
        <v>4583</v>
      </c>
      <c r="F4584" s="1">
        <v>17</v>
      </c>
      <c r="G4584" s="1" t="s">
        <v>6693</v>
      </c>
      <c r="H4584" s="1" t="s">
        <v>7067</v>
      </c>
      <c r="I4584" s="1">
        <v>3</v>
      </c>
      <c r="L4584" s="1">
        <v>3</v>
      </c>
      <c r="M4584" s="1" t="s">
        <v>14765</v>
      </c>
      <c r="N4584" s="1" t="s">
        <v>14766</v>
      </c>
      <c r="S4584" s="1" t="s">
        <v>68</v>
      </c>
      <c r="T4584" s="1" t="s">
        <v>7222</v>
      </c>
      <c r="Y4584" s="1" t="s">
        <v>1946</v>
      </c>
      <c r="Z4584" s="1" t="s">
        <v>7878</v>
      </c>
      <c r="AC4584" s="1">
        <v>4</v>
      </c>
      <c r="AD4584" s="1" t="s">
        <v>103</v>
      </c>
      <c r="AE4584" s="1" t="s">
        <v>9769</v>
      </c>
      <c r="AF4584" s="1" t="s">
        <v>100</v>
      </c>
      <c r="AG4584" s="1" t="s">
        <v>9819</v>
      </c>
    </row>
    <row r="4585" spans="1:73" ht="13.5" customHeight="1">
      <c r="A4585" s="4" t="str">
        <f t="shared" si="141"/>
        <v>1702_각남면_0160</v>
      </c>
      <c r="B4585" s="1">
        <v>1702</v>
      </c>
      <c r="C4585" s="1" t="s">
        <v>12741</v>
      </c>
      <c r="D4585" s="1" t="s">
        <v>12742</v>
      </c>
      <c r="E4585" s="1">
        <v>4584</v>
      </c>
      <c r="F4585" s="1">
        <v>17</v>
      </c>
      <c r="G4585" s="1" t="s">
        <v>6693</v>
      </c>
      <c r="H4585" s="1" t="s">
        <v>7067</v>
      </c>
      <c r="I4585" s="1">
        <v>3</v>
      </c>
      <c r="L4585" s="1">
        <v>3</v>
      </c>
      <c r="M4585" s="1" t="s">
        <v>14765</v>
      </c>
      <c r="N4585" s="1" t="s">
        <v>14766</v>
      </c>
      <c r="S4585" s="1" t="s">
        <v>64</v>
      </c>
      <c r="T4585" s="1" t="s">
        <v>7221</v>
      </c>
      <c r="Y4585" s="1" t="s">
        <v>88</v>
      </c>
      <c r="Z4585" s="1" t="s">
        <v>7814</v>
      </c>
      <c r="AC4585" s="1">
        <v>2</v>
      </c>
      <c r="AD4585" s="1" t="s">
        <v>99</v>
      </c>
      <c r="AE4585" s="1" t="s">
        <v>9768</v>
      </c>
      <c r="AF4585" s="1" t="s">
        <v>100</v>
      </c>
      <c r="AG4585" s="1" t="s">
        <v>9819</v>
      </c>
    </row>
    <row r="4586" spans="1:73" ht="13.5" customHeight="1">
      <c r="A4586" s="4" t="str">
        <f t="shared" si="141"/>
        <v>1702_각남면_0160</v>
      </c>
      <c r="B4586" s="1">
        <v>1702</v>
      </c>
      <c r="C4586" s="1" t="s">
        <v>12741</v>
      </c>
      <c r="D4586" s="1" t="s">
        <v>12742</v>
      </c>
      <c r="E4586" s="1">
        <v>4585</v>
      </c>
      <c r="F4586" s="1">
        <v>17</v>
      </c>
      <c r="G4586" s="1" t="s">
        <v>6693</v>
      </c>
      <c r="H4586" s="1" t="s">
        <v>7067</v>
      </c>
      <c r="I4586" s="1">
        <v>3</v>
      </c>
      <c r="L4586" s="1">
        <v>4</v>
      </c>
      <c r="M4586" s="1" t="s">
        <v>15011</v>
      </c>
      <c r="N4586" s="1" t="s">
        <v>15012</v>
      </c>
      <c r="T4586" s="1" t="s">
        <v>14194</v>
      </c>
      <c r="U4586" s="1" t="s">
        <v>462</v>
      </c>
      <c r="V4586" s="1" t="s">
        <v>12952</v>
      </c>
      <c r="W4586" s="1" t="s">
        <v>166</v>
      </c>
      <c r="X4586" s="1" t="s">
        <v>7754</v>
      </c>
      <c r="Y4586" s="1" t="s">
        <v>1714</v>
      </c>
      <c r="Z4586" s="1" t="s">
        <v>9033</v>
      </c>
      <c r="AC4586" s="1">
        <v>42</v>
      </c>
      <c r="AD4586" s="1" t="s">
        <v>266</v>
      </c>
      <c r="AE4586" s="1" t="s">
        <v>9788</v>
      </c>
      <c r="AJ4586" s="1" t="s">
        <v>17</v>
      </c>
      <c r="AK4586" s="1" t="s">
        <v>9936</v>
      </c>
      <c r="AL4586" s="1" t="s">
        <v>97</v>
      </c>
      <c r="AM4586" s="1" t="s">
        <v>9880</v>
      </c>
      <c r="AT4586" s="1" t="s">
        <v>46</v>
      </c>
      <c r="AU4586" s="1" t="s">
        <v>7417</v>
      </c>
      <c r="AV4586" s="1" t="s">
        <v>729</v>
      </c>
      <c r="AW4586" s="1" t="s">
        <v>10318</v>
      </c>
      <c r="BG4586" s="1" t="s">
        <v>189</v>
      </c>
      <c r="BH4586" s="1" t="s">
        <v>7414</v>
      </c>
      <c r="BI4586" s="1" t="s">
        <v>730</v>
      </c>
      <c r="BJ4586" s="1" t="s">
        <v>8020</v>
      </c>
      <c r="BK4586" s="1" t="s">
        <v>363</v>
      </c>
      <c r="BL4586" s="1" t="s">
        <v>7491</v>
      </c>
      <c r="BM4586" s="1" t="s">
        <v>731</v>
      </c>
      <c r="BN4586" s="1" t="s">
        <v>11372</v>
      </c>
      <c r="BO4586" s="1" t="s">
        <v>46</v>
      </c>
      <c r="BP4586" s="1" t="s">
        <v>7417</v>
      </c>
      <c r="BQ4586" s="1" t="s">
        <v>6738</v>
      </c>
      <c r="BR4586" s="1" t="s">
        <v>13992</v>
      </c>
      <c r="BS4586" s="1" t="s">
        <v>416</v>
      </c>
      <c r="BT4586" s="1" t="s">
        <v>8868</v>
      </c>
      <c r="BU4586" s="1" t="s">
        <v>16145</v>
      </c>
    </row>
    <row r="4587" spans="1:73" ht="13.5" customHeight="1">
      <c r="A4587" s="4" t="str">
        <f t="shared" si="141"/>
        <v>1702_각남면_0160</v>
      </c>
      <c r="B4587" s="1">
        <v>1702</v>
      </c>
      <c r="C4587" s="1" t="s">
        <v>12741</v>
      </c>
      <c r="D4587" s="1" t="s">
        <v>12742</v>
      </c>
      <c r="E4587" s="1">
        <v>4586</v>
      </c>
      <c r="F4587" s="1">
        <v>17</v>
      </c>
      <c r="G4587" s="1" t="s">
        <v>6693</v>
      </c>
      <c r="H4587" s="1" t="s">
        <v>7067</v>
      </c>
      <c r="I4587" s="1">
        <v>3</v>
      </c>
      <c r="L4587" s="1">
        <v>4</v>
      </c>
      <c r="M4587" s="1" t="s">
        <v>15011</v>
      </c>
      <c r="N4587" s="1" t="s">
        <v>15012</v>
      </c>
      <c r="S4587" s="1" t="s">
        <v>49</v>
      </c>
      <c r="T4587" s="1" t="s">
        <v>2878</v>
      </c>
      <c r="W4587" s="1" t="s">
        <v>166</v>
      </c>
      <c r="X4587" s="1" t="s">
        <v>7754</v>
      </c>
      <c r="Y4587" s="1" t="s">
        <v>88</v>
      </c>
      <c r="Z4587" s="1" t="s">
        <v>7814</v>
      </c>
      <c r="AC4587" s="1">
        <v>28</v>
      </c>
      <c r="AD4587" s="1" t="s">
        <v>650</v>
      </c>
      <c r="AE4587" s="1" t="s">
        <v>9810</v>
      </c>
      <c r="AJ4587" s="1" t="s">
        <v>17</v>
      </c>
      <c r="AK4587" s="1" t="s">
        <v>9936</v>
      </c>
      <c r="AL4587" s="1" t="s">
        <v>149</v>
      </c>
      <c r="AM4587" s="1" t="s">
        <v>9962</v>
      </c>
      <c r="AT4587" s="1" t="s">
        <v>46</v>
      </c>
      <c r="AU4587" s="1" t="s">
        <v>7417</v>
      </c>
      <c r="AV4587" s="1" t="s">
        <v>6767</v>
      </c>
      <c r="AW4587" s="1" t="s">
        <v>10888</v>
      </c>
      <c r="BG4587" s="1" t="s">
        <v>189</v>
      </c>
      <c r="BH4587" s="1" t="s">
        <v>7414</v>
      </c>
      <c r="BI4587" s="1" t="s">
        <v>988</v>
      </c>
      <c r="BJ4587" s="1" t="s">
        <v>10641</v>
      </c>
      <c r="BK4587" s="1" t="s">
        <v>46</v>
      </c>
      <c r="BL4587" s="1" t="s">
        <v>7417</v>
      </c>
      <c r="BM4587" s="1" t="s">
        <v>6768</v>
      </c>
      <c r="BN4587" s="1" t="s">
        <v>11969</v>
      </c>
      <c r="BO4587" s="1" t="s">
        <v>46</v>
      </c>
      <c r="BP4587" s="1" t="s">
        <v>7417</v>
      </c>
      <c r="BQ4587" s="1" t="s">
        <v>6769</v>
      </c>
      <c r="BR4587" s="1" t="s">
        <v>12631</v>
      </c>
      <c r="BS4587" s="1" t="s">
        <v>90</v>
      </c>
      <c r="BT4587" s="1" t="s">
        <v>9993</v>
      </c>
    </row>
    <row r="4588" spans="1:73" ht="13.5" customHeight="1">
      <c r="A4588" s="4" t="str">
        <f t="shared" si="141"/>
        <v>1702_각남면_0160</v>
      </c>
      <c r="B4588" s="1">
        <v>1702</v>
      </c>
      <c r="C4588" s="1" t="s">
        <v>12741</v>
      </c>
      <c r="D4588" s="1" t="s">
        <v>12742</v>
      </c>
      <c r="E4588" s="1">
        <v>4587</v>
      </c>
      <c r="F4588" s="1">
        <v>17</v>
      </c>
      <c r="G4588" s="1" t="s">
        <v>6693</v>
      </c>
      <c r="H4588" s="1" t="s">
        <v>7067</v>
      </c>
      <c r="I4588" s="1">
        <v>3</v>
      </c>
      <c r="L4588" s="1">
        <v>4</v>
      </c>
      <c r="M4588" s="1" t="s">
        <v>15011</v>
      </c>
      <c r="N4588" s="1" t="s">
        <v>15012</v>
      </c>
      <c r="S4588" s="1" t="s">
        <v>280</v>
      </c>
      <c r="T4588" s="1" t="s">
        <v>7228</v>
      </c>
      <c r="W4588" s="1" t="s">
        <v>148</v>
      </c>
      <c r="X4588" s="1" t="s">
        <v>11263</v>
      </c>
      <c r="Y4588" s="1" t="s">
        <v>88</v>
      </c>
      <c r="Z4588" s="1" t="s">
        <v>7814</v>
      </c>
      <c r="AC4588" s="1">
        <v>62</v>
      </c>
      <c r="AD4588" s="1" t="s">
        <v>99</v>
      </c>
      <c r="AE4588" s="1" t="s">
        <v>9768</v>
      </c>
    </row>
    <row r="4589" spans="1:73" ht="13.5" customHeight="1">
      <c r="A4589" s="4" t="str">
        <f t="shared" si="141"/>
        <v>1702_각남면_0160</v>
      </c>
      <c r="B4589" s="1">
        <v>1702</v>
      </c>
      <c r="C4589" s="1" t="s">
        <v>12741</v>
      </c>
      <c r="D4589" s="1" t="s">
        <v>12742</v>
      </c>
      <c r="E4589" s="1">
        <v>4588</v>
      </c>
      <c r="F4589" s="1">
        <v>17</v>
      </c>
      <c r="G4589" s="1" t="s">
        <v>6693</v>
      </c>
      <c r="H4589" s="1" t="s">
        <v>7067</v>
      </c>
      <c r="I4589" s="1">
        <v>3</v>
      </c>
      <c r="L4589" s="1">
        <v>4</v>
      </c>
      <c r="M4589" s="1" t="s">
        <v>15011</v>
      </c>
      <c r="N4589" s="1" t="s">
        <v>15012</v>
      </c>
      <c r="S4589" s="1" t="s">
        <v>494</v>
      </c>
      <c r="T4589" s="1" t="s">
        <v>7234</v>
      </c>
      <c r="Y4589" s="1" t="s">
        <v>15413</v>
      </c>
      <c r="Z4589" s="1" t="s">
        <v>8440</v>
      </c>
      <c r="AF4589" s="1" t="s">
        <v>66</v>
      </c>
      <c r="AG4589" s="1" t="s">
        <v>9818</v>
      </c>
    </row>
    <row r="4590" spans="1:73" ht="13.5" customHeight="1">
      <c r="A4590" s="4" t="str">
        <f t="shared" si="141"/>
        <v>1702_각남면_0160</v>
      </c>
      <c r="B4590" s="1">
        <v>1702</v>
      </c>
      <c r="C4590" s="1" t="s">
        <v>12741</v>
      </c>
      <c r="D4590" s="1" t="s">
        <v>12742</v>
      </c>
      <c r="E4590" s="1">
        <v>4589</v>
      </c>
      <c r="F4590" s="1">
        <v>17</v>
      </c>
      <c r="G4590" s="1" t="s">
        <v>6693</v>
      </c>
      <c r="H4590" s="1" t="s">
        <v>7067</v>
      </c>
      <c r="I4590" s="1">
        <v>3</v>
      </c>
      <c r="L4590" s="1">
        <v>4</v>
      </c>
      <c r="M4590" s="1" t="s">
        <v>15011</v>
      </c>
      <c r="N4590" s="1" t="s">
        <v>15012</v>
      </c>
      <c r="S4590" s="1" t="s">
        <v>64</v>
      </c>
      <c r="T4590" s="1" t="s">
        <v>7221</v>
      </c>
      <c r="Y4590" s="1" t="s">
        <v>88</v>
      </c>
      <c r="Z4590" s="1" t="s">
        <v>7814</v>
      </c>
      <c r="AC4590" s="1">
        <v>2</v>
      </c>
      <c r="AD4590" s="1" t="s">
        <v>99</v>
      </c>
      <c r="AE4590" s="1" t="s">
        <v>9768</v>
      </c>
      <c r="AF4590" s="1" t="s">
        <v>100</v>
      </c>
      <c r="AG4590" s="1" t="s">
        <v>9819</v>
      </c>
    </row>
    <row r="4591" spans="1:73" ht="13.5" customHeight="1">
      <c r="A4591" s="4" t="str">
        <f t="shared" si="141"/>
        <v>1702_각남면_0160</v>
      </c>
      <c r="B4591" s="1">
        <v>1702</v>
      </c>
      <c r="C4591" s="1" t="s">
        <v>12741</v>
      </c>
      <c r="D4591" s="1" t="s">
        <v>12742</v>
      </c>
      <c r="E4591" s="1">
        <v>4590</v>
      </c>
      <c r="F4591" s="1">
        <v>17</v>
      </c>
      <c r="G4591" s="1" t="s">
        <v>6693</v>
      </c>
      <c r="H4591" s="1" t="s">
        <v>7067</v>
      </c>
      <c r="I4591" s="1">
        <v>3</v>
      </c>
      <c r="L4591" s="1">
        <v>5</v>
      </c>
      <c r="M4591" s="1" t="s">
        <v>15253</v>
      </c>
      <c r="N4591" s="1" t="s">
        <v>15254</v>
      </c>
      <c r="T4591" s="1" t="s">
        <v>14194</v>
      </c>
      <c r="U4591" s="1" t="s">
        <v>553</v>
      </c>
      <c r="V4591" s="1" t="s">
        <v>7549</v>
      </c>
      <c r="W4591" s="1" t="s">
        <v>148</v>
      </c>
      <c r="X4591" s="1" t="s">
        <v>11263</v>
      </c>
      <c r="Y4591" s="1" t="s">
        <v>484</v>
      </c>
      <c r="Z4591" s="1" t="s">
        <v>8342</v>
      </c>
      <c r="AC4591" s="1">
        <v>39</v>
      </c>
      <c r="AD4591" s="1" t="s">
        <v>803</v>
      </c>
      <c r="AE4591" s="1" t="s">
        <v>9815</v>
      </c>
      <c r="AJ4591" s="1" t="s">
        <v>17</v>
      </c>
      <c r="AK4591" s="1" t="s">
        <v>9936</v>
      </c>
      <c r="AL4591" s="1" t="s">
        <v>416</v>
      </c>
      <c r="AM4591" s="1" t="s">
        <v>8868</v>
      </c>
      <c r="AT4591" s="1" t="s">
        <v>553</v>
      </c>
      <c r="AU4591" s="1" t="s">
        <v>7549</v>
      </c>
      <c r="AV4591" s="1" t="s">
        <v>2799</v>
      </c>
      <c r="AW4591" s="1" t="s">
        <v>9572</v>
      </c>
      <c r="BG4591" s="1" t="s">
        <v>553</v>
      </c>
      <c r="BH4591" s="1" t="s">
        <v>7549</v>
      </c>
      <c r="BI4591" s="1" t="s">
        <v>555</v>
      </c>
      <c r="BJ4591" s="1" t="s">
        <v>8173</v>
      </c>
      <c r="BK4591" s="1" t="s">
        <v>343</v>
      </c>
      <c r="BL4591" s="1" t="s">
        <v>11039</v>
      </c>
      <c r="BM4591" s="1" t="s">
        <v>557</v>
      </c>
      <c r="BN4591" s="1" t="s">
        <v>7789</v>
      </c>
      <c r="BO4591" s="1" t="s">
        <v>189</v>
      </c>
      <c r="BP4591" s="1" t="s">
        <v>7414</v>
      </c>
      <c r="BQ4591" s="1" t="s">
        <v>6770</v>
      </c>
      <c r="BR4591" s="1" t="s">
        <v>12632</v>
      </c>
      <c r="BS4591" s="1" t="s">
        <v>90</v>
      </c>
      <c r="BT4591" s="1" t="s">
        <v>9993</v>
      </c>
    </row>
    <row r="4592" spans="1:73" ht="13.5" customHeight="1">
      <c r="A4592" s="4" t="str">
        <f t="shared" si="141"/>
        <v>1702_각남면_0160</v>
      </c>
      <c r="B4592" s="1">
        <v>1702</v>
      </c>
      <c r="C4592" s="1" t="s">
        <v>12741</v>
      </c>
      <c r="D4592" s="1" t="s">
        <v>12742</v>
      </c>
      <c r="E4592" s="1">
        <v>4591</v>
      </c>
      <c r="F4592" s="1">
        <v>17</v>
      </c>
      <c r="G4592" s="1" t="s">
        <v>6693</v>
      </c>
      <c r="H4592" s="1" t="s">
        <v>7067</v>
      </c>
      <c r="I4592" s="1">
        <v>3</v>
      </c>
      <c r="L4592" s="1">
        <v>5</v>
      </c>
      <c r="M4592" s="1" t="s">
        <v>15253</v>
      </c>
      <c r="N4592" s="1" t="s">
        <v>15254</v>
      </c>
      <c r="S4592" s="1" t="s">
        <v>49</v>
      </c>
      <c r="T4592" s="1" t="s">
        <v>2878</v>
      </c>
      <c r="W4592" s="1" t="s">
        <v>882</v>
      </c>
      <c r="X4592" s="1" t="s">
        <v>7772</v>
      </c>
      <c r="Y4592" s="1" t="s">
        <v>88</v>
      </c>
      <c r="Z4592" s="1" t="s">
        <v>7814</v>
      </c>
      <c r="AC4592" s="1">
        <v>38</v>
      </c>
      <c r="AD4592" s="1" t="s">
        <v>393</v>
      </c>
      <c r="AE4592" s="1" t="s">
        <v>9799</v>
      </c>
      <c r="AJ4592" s="1" t="s">
        <v>17</v>
      </c>
      <c r="AK4592" s="1" t="s">
        <v>9936</v>
      </c>
      <c r="AL4592" s="1" t="s">
        <v>806</v>
      </c>
      <c r="AM4592" s="1" t="s">
        <v>13224</v>
      </c>
      <c r="AT4592" s="1" t="s">
        <v>187</v>
      </c>
      <c r="AU4592" s="1" t="s">
        <v>10063</v>
      </c>
      <c r="AV4592" s="1" t="s">
        <v>6771</v>
      </c>
      <c r="AW4592" s="1" t="s">
        <v>10889</v>
      </c>
      <c r="BG4592" s="1" t="s">
        <v>207</v>
      </c>
      <c r="BH4592" s="1" t="s">
        <v>10187</v>
      </c>
      <c r="BI4592" s="1" t="s">
        <v>6772</v>
      </c>
      <c r="BJ4592" s="1" t="s">
        <v>11493</v>
      </c>
      <c r="BK4592" s="1" t="s">
        <v>207</v>
      </c>
      <c r="BL4592" s="1" t="s">
        <v>10187</v>
      </c>
      <c r="BM4592" s="1" t="s">
        <v>1289</v>
      </c>
      <c r="BN4592" s="1" t="s">
        <v>9289</v>
      </c>
      <c r="BO4592" s="1" t="s">
        <v>189</v>
      </c>
      <c r="BP4592" s="1" t="s">
        <v>7414</v>
      </c>
      <c r="BQ4592" s="1" t="s">
        <v>6773</v>
      </c>
      <c r="BR4592" s="1" t="s">
        <v>13955</v>
      </c>
      <c r="BS4592" s="1" t="s">
        <v>149</v>
      </c>
      <c r="BT4592" s="1" t="s">
        <v>9962</v>
      </c>
    </row>
    <row r="4593" spans="1:72" ht="13.5" customHeight="1">
      <c r="A4593" s="4" t="str">
        <f t="shared" si="141"/>
        <v>1702_각남면_0160</v>
      </c>
      <c r="B4593" s="1">
        <v>1702</v>
      </c>
      <c r="C4593" s="1" t="s">
        <v>12741</v>
      </c>
      <c r="D4593" s="1" t="s">
        <v>12742</v>
      </c>
      <c r="E4593" s="1">
        <v>4592</v>
      </c>
      <c r="F4593" s="1">
        <v>17</v>
      </c>
      <c r="G4593" s="1" t="s">
        <v>6693</v>
      </c>
      <c r="H4593" s="1" t="s">
        <v>7067</v>
      </c>
      <c r="I4593" s="1">
        <v>3</v>
      </c>
      <c r="L4593" s="1">
        <v>5</v>
      </c>
      <c r="M4593" s="1" t="s">
        <v>15253</v>
      </c>
      <c r="N4593" s="1" t="s">
        <v>15254</v>
      </c>
      <c r="S4593" s="1" t="s">
        <v>430</v>
      </c>
      <c r="T4593" s="1" t="s">
        <v>7231</v>
      </c>
      <c r="U4593" s="1" t="s">
        <v>1520</v>
      </c>
      <c r="V4593" s="1" t="s">
        <v>7413</v>
      </c>
      <c r="Y4593" s="1" t="s">
        <v>6774</v>
      </c>
      <c r="Z4593" s="1" t="s">
        <v>9687</v>
      </c>
      <c r="AC4593" s="1">
        <v>36</v>
      </c>
      <c r="AD4593" s="1" t="s">
        <v>289</v>
      </c>
      <c r="AE4593" s="1" t="s">
        <v>9790</v>
      </c>
    </row>
    <row r="4594" spans="1:72" ht="13.5" customHeight="1">
      <c r="A4594" s="4" t="str">
        <f t="shared" si="141"/>
        <v>1702_각남면_0160</v>
      </c>
      <c r="B4594" s="1">
        <v>1702</v>
      </c>
      <c r="C4594" s="1" t="s">
        <v>12741</v>
      </c>
      <c r="D4594" s="1" t="s">
        <v>12742</v>
      </c>
      <c r="E4594" s="1">
        <v>4593</v>
      </c>
      <c r="F4594" s="1">
        <v>17</v>
      </c>
      <c r="G4594" s="1" t="s">
        <v>6693</v>
      </c>
      <c r="H4594" s="1" t="s">
        <v>7067</v>
      </c>
      <c r="I4594" s="1">
        <v>3</v>
      </c>
      <c r="L4594" s="1">
        <v>5</v>
      </c>
      <c r="M4594" s="1" t="s">
        <v>15253</v>
      </c>
      <c r="N4594" s="1" t="s">
        <v>15254</v>
      </c>
      <c r="S4594" s="1" t="s">
        <v>64</v>
      </c>
      <c r="T4594" s="1" t="s">
        <v>7221</v>
      </c>
      <c r="Y4594" s="1" t="s">
        <v>2321</v>
      </c>
      <c r="Z4594" s="1" t="s">
        <v>8660</v>
      </c>
      <c r="AC4594" s="1">
        <v>7</v>
      </c>
      <c r="AD4594" s="1" t="s">
        <v>74</v>
      </c>
      <c r="AE4594" s="1" t="s">
        <v>9766</v>
      </c>
      <c r="AF4594" s="1" t="s">
        <v>100</v>
      </c>
      <c r="AG4594" s="1" t="s">
        <v>9819</v>
      </c>
    </row>
    <row r="4595" spans="1:72" ht="13.5" customHeight="1">
      <c r="A4595" s="4" t="str">
        <f t="shared" si="141"/>
        <v>1702_각남면_0160</v>
      </c>
      <c r="B4595" s="1">
        <v>1702</v>
      </c>
      <c r="C4595" s="1" t="s">
        <v>12741</v>
      </c>
      <c r="D4595" s="1" t="s">
        <v>12742</v>
      </c>
      <c r="E4595" s="1">
        <v>4594</v>
      </c>
      <c r="F4595" s="1">
        <v>17</v>
      </c>
      <c r="G4595" s="1" t="s">
        <v>6693</v>
      </c>
      <c r="H4595" s="1" t="s">
        <v>7067</v>
      </c>
      <c r="I4595" s="1">
        <v>3</v>
      </c>
      <c r="L4595" s="1">
        <v>5</v>
      </c>
      <c r="M4595" s="1" t="s">
        <v>15253</v>
      </c>
      <c r="N4595" s="1" t="s">
        <v>15254</v>
      </c>
      <c r="S4595" s="1" t="s">
        <v>64</v>
      </c>
      <c r="T4595" s="1" t="s">
        <v>7221</v>
      </c>
      <c r="Y4595" s="1" t="s">
        <v>6775</v>
      </c>
      <c r="Z4595" s="1" t="s">
        <v>9093</v>
      </c>
      <c r="AC4595" s="1">
        <v>10</v>
      </c>
      <c r="AD4595" s="1" t="s">
        <v>72</v>
      </c>
      <c r="AE4595" s="1" t="s">
        <v>9765</v>
      </c>
    </row>
    <row r="4596" spans="1:72" ht="13.5" customHeight="1">
      <c r="A4596" s="4" t="str">
        <f t="shared" si="141"/>
        <v>1702_각남면_0160</v>
      </c>
      <c r="B4596" s="1">
        <v>1702</v>
      </c>
      <c r="C4596" s="1" t="s">
        <v>12741</v>
      </c>
      <c r="D4596" s="1" t="s">
        <v>12742</v>
      </c>
      <c r="E4596" s="1">
        <v>4595</v>
      </c>
      <c r="F4596" s="1">
        <v>17</v>
      </c>
      <c r="G4596" s="1" t="s">
        <v>6693</v>
      </c>
      <c r="H4596" s="1" t="s">
        <v>7067</v>
      </c>
      <c r="I4596" s="1">
        <v>3</v>
      </c>
      <c r="L4596" s="1">
        <v>5</v>
      </c>
      <c r="M4596" s="1" t="s">
        <v>15253</v>
      </c>
      <c r="N4596" s="1" t="s">
        <v>15254</v>
      </c>
      <c r="U4596" s="1" t="s">
        <v>320</v>
      </c>
      <c r="V4596" s="1" t="s">
        <v>7378</v>
      </c>
      <c r="Y4596" s="1" t="s">
        <v>15759</v>
      </c>
      <c r="Z4596" s="1" t="s">
        <v>9688</v>
      </c>
      <c r="AC4596" s="1">
        <v>37</v>
      </c>
      <c r="AD4596" s="1" t="s">
        <v>116</v>
      </c>
      <c r="AE4596" s="1" t="s">
        <v>9770</v>
      </c>
      <c r="AF4596" s="1" t="s">
        <v>100</v>
      </c>
      <c r="AG4596" s="1" t="s">
        <v>9819</v>
      </c>
    </row>
    <row r="4597" spans="1:72" ht="13.5" customHeight="1">
      <c r="A4597" s="4" t="str">
        <f t="shared" ref="A4597:A4638" si="142">HYPERLINK("http://kyu.snu.ac.kr/sdhj/index.jsp?type=hj/GK14658_00IH_0001_0161.jpg","1702_각남면_0161")</f>
        <v>1702_각남면_0161</v>
      </c>
      <c r="B4597" s="1">
        <v>1702</v>
      </c>
      <c r="C4597" s="1" t="s">
        <v>12741</v>
      </c>
      <c r="D4597" s="1" t="s">
        <v>12742</v>
      </c>
      <c r="E4597" s="1">
        <v>4596</v>
      </c>
      <c r="F4597" s="1">
        <v>17</v>
      </c>
      <c r="G4597" s="1" t="s">
        <v>6693</v>
      </c>
      <c r="H4597" s="1" t="s">
        <v>7067</v>
      </c>
      <c r="I4597" s="1">
        <v>3</v>
      </c>
      <c r="L4597" s="1">
        <v>5</v>
      </c>
      <c r="M4597" s="1" t="s">
        <v>15253</v>
      </c>
      <c r="N4597" s="1" t="s">
        <v>15254</v>
      </c>
      <c r="S4597" s="1" t="s">
        <v>64</v>
      </c>
      <c r="T4597" s="1" t="s">
        <v>7221</v>
      </c>
      <c r="Y4597" s="1" t="s">
        <v>1482</v>
      </c>
      <c r="Z4597" s="1" t="s">
        <v>8148</v>
      </c>
      <c r="AC4597" s="1">
        <v>2</v>
      </c>
      <c r="AD4597" s="1" t="s">
        <v>99</v>
      </c>
      <c r="AE4597" s="1" t="s">
        <v>9768</v>
      </c>
      <c r="AF4597" s="1" t="s">
        <v>100</v>
      </c>
      <c r="AG4597" s="1" t="s">
        <v>9819</v>
      </c>
    </row>
    <row r="4598" spans="1:72" ht="13.5" customHeight="1">
      <c r="A4598" s="4" t="str">
        <f t="shared" si="142"/>
        <v>1702_각남면_0161</v>
      </c>
      <c r="B4598" s="1">
        <v>1702</v>
      </c>
      <c r="C4598" s="1" t="s">
        <v>12741</v>
      </c>
      <c r="D4598" s="1" t="s">
        <v>12742</v>
      </c>
      <c r="E4598" s="1">
        <v>4597</v>
      </c>
      <c r="F4598" s="1">
        <v>17</v>
      </c>
      <c r="G4598" s="1" t="s">
        <v>6693</v>
      </c>
      <c r="H4598" s="1" t="s">
        <v>7067</v>
      </c>
      <c r="I4598" s="1">
        <v>4</v>
      </c>
      <c r="J4598" s="1" t="s">
        <v>6776</v>
      </c>
      <c r="K4598" s="1" t="s">
        <v>7181</v>
      </c>
      <c r="L4598" s="1">
        <v>1</v>
      </c>
      <c r="M4598" s="1" t="s">
        <v>14236</v>
      </c>
      <c r="N4598" s="1" t="s">
        <v>7181</v>
      </c>
      <c r="T4598" s="1" t="s">
        <v>14194</v>
      </c>
      <c r="U4598" s="1" t="s">
        <v>2148</v>
      </c>
      <c r="V4598" s="1" t="s">
        <v>7445</v>
      </c>
      <c r="W4598" s="1" t="s">
        <v>166</v>
      </c>
      <c r="X4598" s="1" t="s">
        <v>7754</v>
      </c>
      <c r="Y4598" s="1" t="s">
        <v>1946</v>
      </c>
      <c r="Z4598" s="1" t="s">
        <v>7878</v>
      </c>
      <c r="AC4598" s="1">
        <v>28</v>
      </c>
      <c r="AD4598" s="1" t="s">
        <v>650</v>
      </c>
      <c r="AE4598" s="1" t="s">
        <v>9810</v>
      </c>
      <c r="AJ4598" s="1" t="s">
        <v>17</v>
      </c>
      <c r="AK4598" s="1" t="s">
        <v>9936</v>
      </c>
      <c r="AL4598" s="1" t="s">
        <v>97</v>
      </c>
      <c r="AM4598" s="1" t="s">
        <v>9880</v>
      </c>
      <c r="AT4598" s="1" t="s">
        <v>189</v>
      </c>
      <c r="AU4598" s="1" t="s">
        <v>7414</v>
      </c>
      <c r="AV4598" s="1" t="s">
        <v>730</v>
      </c>
      <c r="AW4598" s="1" t="s">
        <v>8020</v>
      </c>
      <c r="BG4598" s="1" t="s">
        <v>363</v>
      </c>
      <c r="BH4598" s="1" t="s">
        <v>7491</v>
      </c>
      <c r="BI4598" s="1" t="s">
        <v>731</v>
      </c>
      <c r="BJ4598" s="1" t="s">
        <v>11372</v>
      </c>
      <c r="BK4598" s="1" t="s">
        <v>343</v>
      </c>
      <c r="BL4598" s="1" t="s">
        <v>11039</v>
      </c>
      <c r="BM4598" s="1" t="s">
        <v>5490</v>
      </c>
      <c r="BN4598" s="1" t="s">
        <v>11970</v>
      </c>
      <c r="BO4598" s="1" t="s">
        <v>46</v>
      </c>
      <c r="BP4598" s="1" t="s">
        <v>7417</v>
      </c>
      <c r="BQ4598" s="1" t="s">
        <v>6777</v>
      </c>
      <c r="BR4598" s="1" t="s">
        <v>12633</v>
      </c>
      <c r="BS4598" s="1" t="s">
        <v>120</v>
      </c>
      <c r="BT4598" s="1" t="s">
        <v>9894</v>
      </c>
    </row>
    <row r="4599" spans="1:72" ht="13.5" customHeight="1">
      <c r="A4599" s="4" t="str">
        <f t="shared" si="142"/>
        <v>1702_각남면_0161</v>
      </c>
      <c r="B4599" s="1">
        <v>1702</v>
      </c>
      <c r="C4599" s="1" t="s">
        <v>12741</v>
      </c>
      <c r="D4599" s="1" t="s">
        <v>12742</v>
      </c>
      <c r="E4599" s="1">
        <v>4598</v>
      </c>
      <c r="F4599" s="1">
        <v>17</v>
      </c>
      <c r="G4599" s="1" t="s">
        <v>6693</v>
      </c>
      <c r="H4599" s="1" t="s">
        <v>7067</v>
      </c>
      <c r="I4599" s="1">
        <v>4</v>
      </c>
      <c r="L4599" s="1">
        <v>1</v>
      </c>
      <c r="M4599" s="1" t="s">
        <v>14236</v>
      </c>
      <c r="N4599" s="1" t="s">
        <v>7181</v>
      </c>
      <c r="S4599" s="1" t="s">
        <v>49</v>
      </c>
      <c r="T4599" s="1" t="s">
        <v>2878</v>
      </c>
      <c r="W4599" s="1" t="s">
        <v>118</v>
      </c>
      <c r="X4599" s="1" t="s">
        <v>7751</v>
      </c>
      <c r="Y4599" s="1" t="s">
        <v>88</v>
      </c>
      <c r="Z4599" s="1" t="s">
        <v>7814</v>
      </c>
      <c r="AC4599" s="1">
        <v>29</v>
      </c>
      <c r="AD4599" s="1" t="s">
        <v>232</v>
      </c>
      <c r="AE4599" s="1" t="s">
        <v>9785</v>
      </c>
      <c r="AJ4599" s="1" t="s">
        <v>17</v>
      </c>
      <c r="AK4599" s="1" t="s">
        <v>9936</v>
      </c>
      <c r="AL4599" s="1" t="s">
        <v>120</v>
      </c>
      <c r="AM4599" s="1" t="s">
        <v>9894</v>
      </c>
      <c r="AT4599" s="1" t="s">
        <v>46</v>
      </c>
      <c r="AU4599" s="1" t="s">
        <v>7417</v>
      </c>
      <c r="AV4599" s="1" t="s">
        <v>2838</v>
      </c>
      <c r="AW4599" s="1" t="s">
        <v>10890</v>
      </c>
      <c r="BG4599" s="1" t="s">
        <v>46</v>
      </c>
      <c r="BH4599" s="1" t="s">
        <v>7417</v>
      </c>
      <c r="BI4599" s="1" t="s">
        <v>920</v>
      </c>
      <c r="BJ4599" s="1" t="s">
        <v>10881</v>
      </c>
      <c r="BK4599" s="1" t="s">
        <v>46</v>
      </c>
      <c r="BL4599" s="1" t="s">
        <v>7417</v>
      </c>
      <c r="BM4599" s="1" t="s">
        <v>3765</v>
      </c>
      <c r="BN4599" s="1" t="s">
        <v>13552</v>
      </c>
      <c r="BO4599" s="1" t="s">
        <v>46</v>
      </c>
      <c r="BP4599" s="1" t="s">
        <v>7417</v>
      </c>
      <c r="BQ4599" s="1" t="s">
        <v>6750</v>
      </c>
      <c r="BR4599" s="1" t="s">
        <v>14000</v>
      </c>
      <c r="BS4599" s="1" t="s">
        <v>416</v>
      </c>
      <c r="BT4599" s="1" t="s">
        <v>8868</v>
      </c>
    </row>
    <row r="4600" spans="1:72" ht="13.5" customHeight="1">
      <c r="A4600" s="4" t="str">
        <f t="shared" si="142"/>
        <v>1702_각남면_0161</v>
      </c>
      <c r="B4600" s="1">
        <v>1702</v>
      </c>
      <c r="C4600" s="1" t="s">
        <v>12741</v>
      </c>
      <c r="D4600" s="1" t="s">
        <v>12742</v>
      </c>
      <c r="E4600" s="1">
        <v>4599</v>
      </c>
      <c r="F4600" s="1">
        <v>17</v>
      </c>
      <c r="G4600" s="1" t="s">
        <v>6693</v>
      </c>
      <c r="H4600" s="1" t="s">
        <v>7067</v>
      </c>
      <c r="I4600" s="1">
        <v>4</v>
      </c>
      <c r="L4600" s="1">
        <v>1</v>
      </c>
      <c r="M4600" s="1" t="s">
        <v>14236</v>
      </c>
      <c r="N4600" s="1" t="s">
        <v>7181</v>
      </c>
      <c r="S4600" s="1" t="s">
        <v>68</v>
      </c>
      <c r="T4600" s="1" t="s">
        <v>7222</v>
      </c>
      <c r="Y4600" s="1" t="s">
        <v>168</v>
      </c>
      <c r="Z4600" s="1" t="s">
        <v>8183</v>
      </c>
      <c r="AC4600" s="1">
        <v>1</v>
      </c>
      <c r="AD4600" s="1" t="s">
        <v>284</v>
      </c>
      <c r="AE4600" s="1" t="s">
        <v>9789</v>
      </c>
      <c r="AF4600" s="1" t="s">
        <v>100</v>
      </c>
      <c r="AG4600" s="1" t="s">
        <v>9819</v>
      </c>
    </row>
    <row r="4601" spans="1:72" ht="13.5" customHeight="1">
      <c r="A4601" s="4" t="str">
        <f t="shared" si="142"/>
        <v>1702_각남면_0161</v>
      </c>
      <c r="B4601" s="1">
        <v>1702</v>
      </c>
      <c r="C4601" s="1" t="s">
        <v>12741</v>
      </c>
      <c r="D4601" s="1" t="s">
        <v>12742</v>
      </c>
      <c r="E4601" s="1">
        <v>4600</v>
      </c>
      <c r="F4601" s="1">
        <v>17</v>
      </c>
      <c r="G4601" s="1" t="s">
        <v>6693</v>
      </c>
      <c r="H4601" s="1" t="s">
        <v>7067</v>
      </c>
      <c r="I4601" s="1">
        <v>4</v>
      </c>
      <c r="L4601" s="1">
        <v>2</v>
      </c>
      <c r="M4601" s="1" t="s">
        <v>2417</v>
      </c>
      <c r="N4601" s="1" t="s">
        <v>9170</v>
      </c>
      <c r="T4601" s="1" t="s">
        <v>14194</v>
      </c>
      <c r="U4601" s="1" t="s">
        <v>2025</v>
      </c>
      <c r="V4601" s="1" t="s">
        <v>12965</v>
      </c>
      <c r="Y4601" s="1" t="s">
        <v>2417</v>
      </c>
      <c r="Z4601" s="1" t="s">
        <v>9170</v>
      </c>
      <c r="AC4601" s="1">
        <v>37</v>
      </c>
      <c r="AD4601" s="1" t="s">
        <v>116</v>
      </c>
      <c r="AE4601" s="1" t="s">
        <v>9770</v>
      </c>
      <c r="AJ4601" s="1" t="s">
        <v>17</v>
      </c>
      <c r="AK4601" s="1" t="s">
        <v>9936</v>
      </c>
      <c r="AL4601" s="1" t="s">
        <v>120</v>
      </c>
      <c r="AM4601" s="1" t="s">
        <v>9894</v>
      </c>
      <c r="AT4601" s="1" t="s">
        <v>935</v>
      </c>
      <c r="AU4601" s="1" t="s">
        <v>13363</v>
      </c>
      <c r="AV4601" s="1" t="s">
        <v>6701</v>
      </c>
      <c r="AW4601" s="1" t="s">
        <v>9673</v>
      </c>
      <c r="BB4601" s="1" t="s">
        <v>2457</v>
      </c>
      <c r="BC4601" s="1" t="s">
        <v>13467</v>
      </c>
      <c r="BD4601" s="1" t="s">
        <v>6704</v>
      </c>
      <c r="BE4601" s="1" t="s">
        <v>9674</v>
      </c>
      <c r="BG4601" s="1" t="s">
        <v>46</v>
      </c>
      <c r="BH4601" s="1" t="s">
        <v>7417</v>
      </c>
      <c r="BI4601" s="1" t="s">
        <v>5784</v>
      </c>
      <c r="BJ4601" s="1" t="s">
        <v>11494</v>
      </c>
      <c r="BK4601" s="1" t="s">
        <v>46</v>
      </c>
      <c r="BL4601" s="1" t="s">
        <v>7417</v>
      </c>
      <c r="BM4601" s="1" t="s">
        <v>3765</v>
      </c>
      <c r="BN4601" s="1" t="s">
        <v>13552</v>
      </c>
      <c r="BO4601" s="1" t="s">
        <v>935</v>
      </c>
      <c r="BP4601" s="1" t="s">
        <v>13630</v>
      </c>
      <c r="BQ4601" s="1" t="s">
        <v>5018</v>
      </c>
      <c r="BR4601" s="1" t="s">
        <v>9177</v>
      </c>
      <c r="BS4601" s="1" t="s">
        <v>79</v>
      </c>
      <c r="BT4601" s="1" t="s">
        <v>14129</v>
      </c>
    </row>
    <row r="4602" spans="1:72" ht="13.5" customHeight="1">
      <c r="A4602" s="4" t="str">
        <f t="shared" si="142"/>
        <v>1702_각남면_0161</v>
      </c>
      <c r="B4602" s="1">
        <v>1702</v>
      </c>
      <c r="C4602" s="1" t="s">
        <v>12741</v>
      </c>
      <c r="D4602" s="1" t="s">
        <v>12742</v>
      </c>
      <c r="E4602" s="1">
        <v>4601</v>
      </c>
      <c r="F4602" s="1">
        <v>17</v>
      </c>
      <c r="G4602" s="1" t="s">
        <v>6693</v>
      </c>
      <c r="H4602" s="1" t="s">
        <v>7067</v>
      </c>
      <c r="I4602" s="1">
        <v>4</v>
      </c>
      <c r="L4602" s="1">
        <v>2</v>
      </c>
      <c r="M4602" s="1" t="s">
        <v>2417</v>
      </c>
      <c r="N4602" s="1" t="s">
        <v>9170</v>
      </c>
      <c r="S4602" s="1" t="s">
        <v>49</v>
      </c>
      <c r="T4602" s="1" t="s">
        <v>2878</v>
      </c>
      <c r="U4602" s="1" t="s">
        <v>128</v>
      </c>
      <c r="V4602" s="1" t="s">
        <v>7236</v>
      </c>
      <c r="W4602" s="1" t="s">
        <v>1067</v>
      </c>
      <c r="X4602" s="1" t="s">
        <v>7775</v>
      </c>
      <c r="Y4602" s="1" t="s">
        <v>88</v>
      </c>
      <c r="Z4602" s="1" t="s">
        <v>7814</v>
      </c>
      <c r="AC4602" s="1">
        <v>29</v>
      </c>
      <c r="AD4602" s="1" t="s">
        <v>232</v>
      </c>
      <c r="AE4602" s="1" t="s">
        <v>9785</v>
      </c>
      <c r="AJ4602" s="1" t="s">
        <v>17</v>
      </c>
      <c r="AK4602" s="1" t="s">
        <v>9936</v>
      </c>
      <c r="AL4602" s="1" t="s">
        <v>443</v>
      </c>
      <c r="AM4602" s="1" t="s">
        <v>9603</v>
      </c>
      <c r="AT4602" s="1" t="s">
        <v>46</v>
      </c>
      <c r="AU4602" s="1" t="s">
        <v>7417</v>
      </c>
      <c r="AV4602" s="1" t="s">
        <v>6778</v>
      </c>
      <c r="AW4602" s="1" t="s">
        <v>10852</v>
      </c>
      <c r="BG4602" s="1" t="s">
        <v>46</v>
      </c>
      <c r="BH4602" s="1" t="s">
        <v>7417</v>
      </c>
      <c r="BI4602" s="1" t="s">
        <v>6408</v>
      </c>
      <c r="BJ4602" s="1" t="s">
        <v>11472</v>
      </c>
      <c r="BK4602" s="1" t="s">
        <v>6231</v>
      </c>
      <c r="BL4602" s="1" t="s">
        <v>11577</v>
      </c>
      <c r="BM4602" s="1" t="s">
        <v>6779</v>
      </c>
      <c r="BN4602" s="1" t="s">
        <v>10625</v>
      </c>
      <c r="BO4602" s="1" t="s">
        <v>194</v>
      </c>
      <c r="BP4602" s="1" t="s">
        <v>7558</v>
      </c>
      <c r="BQ4602" s="1" t="s">
        <v>6780</v>
      </c>
      <c r="BR4602" s="1" t="s">
        <v>12597</v>
      </c>
      <c r="BS4602" s="1" t="s">
        <v>97</v>
      </c>
      <c r="BT4602" s="1" t="s">
        <v>9880</v>
      </c>
    </row>
    <row r="4603" spans="1:72" ht="13.5" customHeight="1">
      <c r="A4603" s="4" t="str">
        <f t="shared" si="142"/>
        <v>1702_각남면_0161</v>
      </c>
      <c r="B4603" s="1">
        <v>1702</v>
      </c>
      <c r="C4603" s="1" t="s">
        <v>12741</v>
      </c>
      <c r="D4603" s="1" t="s">
        <v>12742</v>
      </c>
      <c r="E4603" s="1">
        <v>4602</v>
      </c>
      <c r="F4603" s="1">
        <v>17</v>
      </c>
      <c r="G4603" s="1" t="s">
        <v>6693</v>
      </c>
      <c r="H4603" s="1" t="s">
        <v>7067</v>
      </c>
      <c r="I4603" s="1">
        <v>4</v>
      </c>
      <c r="L4603" s="1">
        <v>2</v>
      </c>
      <c r="M4603" s="1" t="s">
        <v>2417</v>
      </c>
      <c r="N4603" s="1" t="s">
        <v>9170</v>
      </c>
      <c r="S4603" s="1" t="s">
        <v>68</v>
      </c>
      <c r="T4603" s="1" t="s">
        <v>7222</v>
      </c>
      <c r="U4603" s="1" t="s">
        <v>935</v>
      </c>
      <c r="V4603" s="1" t="s">
        <v>12907</v>
      </c>
      <c r="Y4603" s="1" t="s">
        <v>6781</v>
      </c>
      <c r="Z4603" s="1" t="s">
        <v>9689</v>
      </c>
      <c r="AC4603" s="1">
        <v>14</v>
      </c>
      <c r="AD4603" s="1" t="s">
        <v>159</v>
      </c>
      <c r="AE4603" s="1" t="s">
        <v>9777</v>
      </c>
    </row>
    <row r="4604" spans="1:72" ht="13.5" customHeight="1">
      <c r="A4604" s="4" t="str">
        <f t="shared" si="142"/>
        <v>1702_각남면_0161</v>
      </c>
      <c r="B4604" s="1">
        <v>1702</v>
      </c>
      <c r="C4604" s="1" t="s">
        <v>12741</v>
      </c>
      <c r="D4604" s="1" t="s">
        <v>12742</v>
      </c>
      <c r="E4604" s="1">
        <v>4603</v>
      </c>
      <c r="F4604" s="1">
        <v>17</v>
      </c>
      <c r="G4604" s="1" t="s">
        <v>6693</v>
      </c>
      <c r="H4604" s="1" t="s">
        <v>7067</v>
      </c>
      <c r="I4604" s="1">
        <v>4</v>
      </c>
      <c r="L4604" s="1">
        <v>2</v>
      </c>
      <c r="M4604" s="1" t="s">
        <v>2417</v>
      </c>
      <c r="N4604" s="1" t="s">
        <v>9170</v>
      </c>
      <c r="S4604" s="1" t="s">
        <v>64</v>
      </c>
      <c r="T4604" s="1" t="s">
        <v>7221</v>
      </c>
      <c r="Y4604" s="1" t="s">
        <v>15609</v>
      </c>
      <c r="Z4604" s="1" t="s">
        <v>9690</v>
      </c>
      <c r="AC4604" s="1">
        <v>2</v>
      </c>
      <c r="AD4604" s="1" t="s">
        <v>99</v>
      </c>
      <c r="AE4604" s="1" t="s">
        <v>9768</v>
      </c>
      <c r="AF4604" s="1" t="s">
        <v>100</v>
      </c>
      <c r="AG4604" s="1" t="s">
        <v>9819</v>
      </c>
    </row>
    <row r="4605" spans="1:72" ht="13.5" customHeight="1">
      <c r="A4605" s="4" t="str">
        <f t="shared" si="142"/>
        <v>1702_각남면_0161</v>
      </c>
      <c r="B4605" s="1">
        <v>1702</v>
      </c>
      <c r="C4605" s="1" t="s">
        <v>12741</v>
      </c>
      <c r="D4605" s="1" t="s">
        <v>12742</v>
      </c>
      <c r="E4605" s="1">
        <v>4604</v>
      </c>
      <c r="F4605" s="1">
        <v>17</v>
      </c>
      <c r="G4605" s="1" t="s">
        <v>6693</v>
      </c>
      <c r="H4605" s="1" t="s">
        <v>7067</v>
      </c>
      <c r="I4605" s="1">
        <v>4</v>
      </c>
      <c r="L4605" s="1">
        <v>3</v>
      </c>
      <c r="M4605" s="1" t="s">
        <v>1058</v>
      </c>
      <c r="N4605" s="1" t="s">
        <v>9691</v>
      </c>
      <c r="T4605" s="1" t="s">
        <v>14194</v>
      </c>
      <c r="U4605" s="1" t="s">
        <v>6782</v>
      </c>
      <c r="V4605" s="1" t="s">
        <v>12966</v>
      </c>
      <c r="Y4605" s="1" t="s">
        <v>1058</v>
      </c>
      <c r="Z4605" s="1" t="s">
        <v>9691</v>
      </c>
      <c r="AC4605" s="1">
        <v>27</v>
      </c>
      <c r="AD4605" s="1" t="s">
        <v>483</v>
      </c>
      <c r="AE4605" s="1" t="s">
        <v>9497</v>
      </c>
      <c r="AJ4605" s="1" t="s">
        <v>17</v>
      </c>
      <c r="AK4605" s="1" t="s">
        <v>9936</v>
      </c>
      <c r="AL4605" s="1" t="s">
        <v>120</v>
      </c>
      <c r="AM4605" s="1" t="s">
        <v>9894</v>
      </c>
      <c r="AT4605" s="1" t="s">
        <v>935</v>
      </c>
      <c r="AU4605" s="1" t="s">
        <v>13363</v>
      </c>
      <c r="AV4605" s="1" t="s">
        <v>6701</v>
      </c>
      <c r="AW4605" s="1" t="s">
        <v>9673</v>
      </c>
      <c r="BB4605" s="1" t="s">
        <v>2457</v>
      </c>
      <c r="BC4605" s="1" t="s">
        <v>13467</v>
      </c>
      <c r="BD4605" s="1" t="s">
        <v>6704</v>
      </c>
      <c r="BE4605" s="1" t="s">
        <v>9674</v>
      </c>
      <c r="BG4605" s="1" t="s">
        <v>46</v>
      </c>
      <c r="BH4605" s="1" t="s">
        <v>7417</v>
      </c>
      <c r="BI4605" s="1" t="s">
        <v>5784</v>
      </c>
      <c r="BJ4605" s="1" t="s">
        <v>11494</v>
      </c>
      <c r="BK4605" s="1" t="s">
        <v>46</v>
      </c>
      <c r="BL4605" s="1" t="s">
        <v>7417</v>
      </c>
      <c r="BM4605" s="1" t="s">
        <v>3765</v>
      </c>
      <c r="BN4605" s="1" t="s">
        <v>13552</v>
      </c>
      <c r="BO4605" s="1" t="s">
        <v>935</v>
      </c>
      <c r="BP4605" s="1" t="s">
        <v>13630</v>
      </c>
      <c r="BQ4605" s="1" t="s">
        <v>5018</v>
      </c>
      <c r="BR4605" s="1" t="s">
        <v>9177</v>
      </c>
      <c r="BS4605" s="1" t="s">
        <v>79</v>
      </c>
      <c r="BT4605" s="1" t="s">
        <v>14129</v>
      </c>
    </row>
    <row r="4606" spans="1:72" ht="13.5" customHeight="1">
      <c r="A4606" s="4" t="str">
        <f t="shared" si="142"/>
        <v>1702_각남면_0161</v>
      </c>
      <c r="B4606" s="1">
        <v>1702</v>
      </c>
      <c r="C4606" s="1" t="s">
        <v>12741</v>
      </c>
      <c r="D4606" s="1" t="s">
        <v>12742</v>
      </c>
      <c r="E4606" s="1">
        <v>4605</v>
      </c>
      <c r="F4606" s="1">
        <v>17</v>
      </c>
      <c r="G4606" s="1" t="s">
        <v>6693</v>
      </c>
      <c r="H4606" s="1" t="s">
        <v>7067</v>
      </c>
      <c r="I4606" s="1">
        <v>4</v>
      </c>
      <c r="L4606" s="1">
        <v>3</v>
      </c>
      <c r="M4606" s="1" t="s">
        <v>1058</v>
      </c>
      <c r="N4606" s="1" t="s">
        <v>9691</v>
      </c>
      <c r="S4606" s="1" t="s">
        <v>49</v>
      </c>
      <c r="T4606" s="1" t="s">
        <v>2878</v>
      </c>
      <c r="U4606" s="1" t="s">
        <v>50</v>
      </c>
      <c r="V4606" s="1" t="s">
        <v>7304</v>
      </c>
      <c r="Y4606" s="1" t="s">
        <v>6783</v>
      </c>
      <c r="Z4606" s="1" t="s">
        <v>9692</v>
      </c>
      <c r="AC4606" s="1">
        <v>29</v>
      </c>
      <c r="AD4606" s="1" t="s">
        <v>232</v>
      </c>
      <c r="AE4606" s="1" t="s">
        <v>9785</v>
      </c>
      <c r="AJ4606" s="1" t="s">
        <v>17</v>
      </c>
      <c r="AK4606" s="1" t="s">
        <v>9936</v>
      </c>
      <c r="AL4606" s="1" t="s">
        <v>79</v>
      </c>
      <c r="AM4606" s="1" t="s">
        <v>13206</v>
      </c>
      <c r="AN4606" s="1" t="s">
        <v>893</v>
      </c>
      <c r="AO4606" s="1" t="s">
        <v>9946</v>
      </c>
      <c r="AP4606" s="1" t="s">
        <v>55</v>
      </c>
      <c r="AQ4606" s="1" t="s">
        <v>7306</v>
      </c>
      <c r="AR4606" s="1" t="s">
        <v>5380</v>
      </c>
      <c r="AS4606" s="1" t="s">
        <v>10138</v>
      </c>
      <c r="AT4606" s="1" t="s">
        <v>46</v>
      </c>
      <c r="AU4606" s="1" t="s">
        <v>7417</v>
      </c>
      <c r="AV4606" s="1" t="s">
        <v>6784</v>
      </c>
      <c r="AW4606" s="1" t="s">
        <v>10891</v>
      </c>
      <c r="BB4606" s="1" t="s">
        <v>50</v>
      </c>
      <c r="BC4606" s="1" t="s">
        <v>7304</v>
      </c>
      <c r="BD4606" s="1" t="s">
        <v>1557</v>
      </c>
      <c r="BE4606" s="1" t="s">
        <v>8179</v>
      </c>
      <c r="BG4606" s="1" t="s">
        <v>46</v>
      </c>
      <c r="BH4606" s="1" t="s">
        <v>7417</v>
      </c>
      <c r="BI4606" s="1" t="s">
        <v>6785</v>
      </c>
      <c r="BJ4606" s="1" t="s">
        <v>11495</v>
      </c>
      <c r="BK4606" s="1" t="s">
        <v>46</v>
      </c>
      <c r="BL4606" s="1" t="s">
        <v>7417</v>
      </c>
      <c r="BM4606" s="1" t="s">
        <v>6786</v>
      </c>
      <c r="BN4606" s="1" t="s">
        <v>11971</v>
      </c>
      <c r="BO4606" s="1" t="s">
        <v>46</v>
      </c>
      <c r="BP4606" s="1" t="s">
        <v>7417</v>
      </c>
      <c r="BQ4606" s="1" t="s">
        <v>2331</v>
      </c>
      <c r="BR4606" s="1" t="s">
        <v>13692</v>
      </c>
      <c r="BS4606" s="1" t="s">
        <v>79</v>
      </c>
      <c r="BT4606" s="1" t="s">
        <v>14129</v>
      </c>
    </row>
    <row r="4607" spans="1:72" ht="13.5" customHeight="1">
      <c r="A4607" s="4" t="str">
        <f t="shared" si="142"/>
        <v>1702_각남면_0161</v>
      </c>
      <c r="B4607" s="1">
        <v>1702</v>
      </c>
      <c r="C4607" s="1" t="s">
        <v>12741</v>
      </c>
      <c r="D4607" s="1" t="s">
        <v>12742</v>
      </c>
      <c r="E4607" s="1">
        <v>4606</v>
      </c>
      <c r="F4607" s="1">
        <v>17</v>
      </c>
      <c r="G4607" s="1" t="s">
        <v>6693</v>
      </c>
      <c r="H4607" s="1" t="s">
        <v>7067</v>
      </c>
      <c r="I4607" s="1">
        <v>4</v>
      </c>
      <c r="L4607" s="1">
        <v>3</v>
      </c>
      <c r="M4607" s="1" t="s">
        <v>1058</v>
      </c>
      <c r="N4607" s="1" t="s">
        <v>9691</v>
      </c>
      <c r="S4607" s="1" t="s">
        <v>64</v>
      </c>
      <c r="T4607" s="1" t="s">
        <v>7221</v>
      </c>
      <c r="Y4607" s="1" t="s">
        <v>6787</v>
      </c>
      <c r="Z4607" s="1" t="s">
        <v>9693</v>
      </c>
      <c r="AC4607" s="1">
        <v>8</v>
      </c>
      <c r="AD4607" s="1" t="s">
        <v>184</v>
      </c>
      <c r="AE4607" s="1" t="s">
        <v>9781</v>
      </c>
    </row>
    <row r="4608" spans="1:72" ht="13.5" customHeight="1">
      <c r="A4608" s="4" t="str">
        <f t="shared" si="142"/>
        <v>1702_각남면_0161</v>
      </c>
      <c r="B4608" s="1">
        <v>1702</v>
      </c>
      <c r="C4608" s="1" t="s">
        <v>12741</v>
      </c>
      <c r="D4608" s="1" t="s">
        <v>12742</v>
      </c>
      <c r="E4608" s="1">
        <v>4607</v>
      </c>
      <c r="F4608" s="1">
        <v>17</v>
      </c>
      <c r="G4608" s="1" t="s">
        <v>6693</v>
      </c>
      <c r="H4608" s="1" t="s">
        <v>7067</v>
      </c>
      <c r="I4608" s="1">
        <v>4</v>
      </c>
      <c r="L4608" s="1">
        <v>3</v>
      </c>
      <c r="M4608" s="1" t="s">
        <v>1058</v>
      </c>
      <c r="N4608" s="1" t="s">
        <v>9691</v>
      </c>
      <c r="S4608" s="1" t="s">
        <v>68</v>
      </c>
      <c r="T4608" s="1" t="s">
        <v>7222</v>
      </c>
      <c r="Y4608" s="1" t="s">
        <v>3045</v>
      </c>
      <c r="Z4608" s="1" t="s">
        <v>8589</v>
      </c>
      <c r="AC4608" s="1">
        <v>4</v>
      </c>
      <c r="AD4608" s="1" t="s">
        <v>103</v>
      </c>
      <c r="AE4608" s="1" t="s">
        <v>9769</v>
      </c>
    </row>
    <row r="4609" spans="1:72" ht="13.5" customHeight="1">
      <c r="A4609" s="4" t="str">
        <f t="shared" si="142"/>
        <v>1702_각남면_0161</v>
      </c>
      <c r="B4609" s="1">
        <v>1702</v>
      </c>
      <c r="C4609" s="1" t="s">
        <v>12741</v>
      </c>
      <c r="D4609" s="1" t="s">
        <v>12742</v>
      </c>
      <c r="E4609" s="1">
        <v>4608</v>
      </c>
      <c r="F4609" s="1">
        <v>17</v>
      </c>
      <c r="G4609" s="1" t="s">
        <v>6693</v>
      </c>
      <c r="H4609" s="1" t="s">
        <v>7067</v>
      </c>
      <c r="I4609" s="1">
        <v>4</v>
      </c>
      <c r="L4609" s="1">
        <v>3</v>
      </c>
      <c r="M4609" s="1" t="s">
        <v>1058</v>
      </c>
      <c r="N4609" s="1" t="s">
        <v>9691</v>
      </c>
      <c r="S4609" s="1" t="s">
        <v>64</v>
      </c>
      <c r="T4609" s="1" t="s">
        <v>7221</v>
      </c>
      <c r="Y4609" s="1" t="s">
        <v>5746</v>
      </c>
      <c r="Z4609" s="1" t="s">
        <v>9694</v>
      </c>
      <c r="AC4609" s="1">
        <v>1</v>
      </c>
      <c r="AD4609" s="1" t="s">
        <v>284</v>
      </c>
      <c r="AE4609" s="1" t="s">
        <v>9789</v>
      </c>
      <c r="AF4609" s="1" t="s">
        <v>100</v>
      </c>
      <c r="AG4609" s="1" t="s">
        <v>9819</v>
      </c>
    </row>
    <row r="4610" spans="1:72" ht="13.5" customHeight="1">
      <c r="A4610" s="4" t="str">
        <f t="shared" si="142"/>
        <v>1702_각남면_0161</v>
      </c>
      <c r="B4610" s="1">
        <v>1702</v>
      </c>
      <c r="C4610" s="1" t="s">
        <v>12741</v>
      </c>
      <c r="D4610" s="1" t="s">
        <v>12742</v>
      </c>
      <c r="E4610" s="1">
        <v>4609</v>
      </c>
      <c r="F4610" s="1">
        <v>17</v>
      </c>
      <c r="G4610" s="1" t="s">
        <v>6693</v>
      </c>
      <c r="H4610" s="1" t="s">
        <v>7067</v>
      </c>
      <c r="I4610" s="1">
        <v>4</v>
      </c>
      <c r="L4610" s="1">
        <v>4</v>
      </c>
      <c r="M4610" s="1" t="s">
        <v>15013</v>
      </c>
      <c r="N4610" s="1" t="s">
        <v>15014</v>
      </c>
      <c r="O4610" s="1" t="s">
        <v>6</v>
      </c>
      <c r="P4610" s="1" t="s">
        <v>7189</v>
      </c>
      <c r="T4610" s="1" t="s">
        <v>14194</v>
      </c>
      <c r="U4610" s="1" t="s">
        <v>1153</v>
      </c>
      <c r="V4610" s="1" t="s">
        <v>7383</v>
      </c>
      <c r="W4610" s="1" t="s">
        <v>118</v>
      </c>
      <c r="X4610" s="1" t="s">
        <v>7751</v>
      </c>
      <c r="Y4610" s="1" t="s">
        <v>836</v>
      </c>
      <c r="Z4610" s="1" t="s">
        <v>8417</v>
      </c>
      <c r="AC4610" s="1">
        <v>26</v>
      </c>
      <c r="AD4610" s="1" t="s">
        <v>140</v>
      </c>
      <c r="AE4610" s="1" t="s">
        <v>9774</v>
      </c>
      <c r="AJ4610" s="1" t="s">
        <v>17</v>
      </c>
      <c r="AK4610" s="1" t="s">
        <v>9936</v>
      </c>
      <c r="AL4610" s="1" t="s">
        <v>120</v>
      </c>
      <c r="AM4610" s="1" t="s">
        <v>9894</v>
      </c>
      <c r="AT4610" s="1" t="s">
        <v>46</v>
      </c>
      <c r="AU4610" s="1" t="s">
        <v>7417</v>
      </c>
      <c r="AV4610" s="1" t="s">
        <v>6788</v>
      </c>
      <c r="AW4610" s="1" t="s">
        <v>10892</v>
      </c>
      <c r="BG4610" s="1" t="s">
        <v>46</v>
      </c>
      <c r="BH4610" s="1" t="s">
        <v>7417</v>
      </c>
      <c r="BI4610" s="1" t="s">
        <v>3419</v>
      </c>
      <c r="BJ4610" s="1" t="s">
        <v>8841</v>
      </c>
      <c r="BK4610" s="1" t="s">
        <v>46</v>
      </c>
      <c r="BL4610" s="1" t="s">
        <v>7417</v>
      </c>
      <c r="BM4610" s="1" t="s">
        <v>920</v>
      </c>
      <c r="BN4610" s="1" t="s">
        <v>10881</v>
      </c>
      <c r="BO4610" s="1" t="s">
        <v>46</v>
      </c>
      <c r="BP4610" s="1" t="s">
        <v>7417</v>
      </c>
      <c r="BQ4610" s="1" t="s">
        <v>6789</v>
      </c>
      <c r="BR4610" s="1" t="s">
        <v>13767</v>
      </c>
      <c r="BS4610" s="1" t="s">
        <v>79</v>
      </c>
      <c r="BT4610" s="1" t="s">
        <v>14129</v>
      </c>
    </row>
    <row r="4611" spans="1:72" ht="13.5" customHeight="1">
      <c r="A4611" s="4" t="str">
        <f t="shared" si="142"/>
        <v>1702_각남면_0161</v>
      </c>
      <c r="B4611" s="1">
        <v>1702</v>
      </c>
      <c r="C4611" s="1" t="s">
        <v>12741</v>
      </c>
      <c r="D4611" s="1" t="s">
        <v>12742</v>
      </c>
      <c r="E4611" s="1">
        <v>4610</v>
      </c>
      <c r="F4611" s="1">
        <v>17</v>
      </c>
      <c r="G4611" s="1" t="s">
        <v>6693</v>
      </c>
      <c r="H4611" s="1" t="s">
        <v>7067</v>
      </c>
      <c r="I4611" s="1">
        <v>4</v>
      </c>
      <c r="L4611" s="1">
        <v>4</v>
      </c>
      <c r="M4611" s="1" t="s">
        <v>15013</v>
      </c>
      <c r="N4611" s="1" t="s">
        <v>15014</v>
      </c>
      <c r="S4611" s="1" t="s">
        <v>49</v>
      </c>
      <c r="T4611" s="1" t="s">
        <v>2878</v>
      </c>
      <c r="W4611" s="1" t="s">
        <v>272</v>
      </c>
      <c r="X4611" s="1" t="s">
        <v>7756</v>
      </c>
      <c r="Y4611" s="1" t="s">
        <v>88</v>
      </c>
      <c r="Z4611" s="1" t="s">
        <v>7814</v>
      </c>
      <c r="AC4611" s="1">
        <v>21</v>
      </c>
      <c r="AD4611" s="1" t="s">
        <v>246</v>
      </c>
      <c r="AE4611" s="1" t="s">
        <v>9786</v>
      </c>
      <c r="AJ4611" s="1" t="s">
        <v>17</v>
      </c>
      <c r="AK4611" s="1" t="s">
        <v>9936</v>
      </c>
      <c r="AL4611" s="1" t="s">
        <v>97</v>
      </c>
      <c r="AM4611" s="1" t="s">
        <v>9880</v>
      </c>
      <c r="AT4611" s="1" t="s">
        <v>46</v>
      </c>
      <c r="AU4611" s="1" t="s">
        <v>7417</v>
      </c>
      <c r="AV4611" s="1" t="s">
        <v>428</v>
      </c>
      <c r="AW4611" s="1" t="s">
        <v>10501</v>
      </c>
      <c r="BG4611" s="1" t="s">
        <v>189</v>
      </c>
      <c r="BH4611" s="1" t="s">
        <v>7414</v>
      </c>
      <c r="BI4611" s="1" t="s">
        <v>6790</v>
      </c>
      <c r="BJ4611" s="1" t="s">
        <v>11496</v>
      </c>
      <c r="BK4611" s="1" t="s">
        <v>46</v>
      </c>
      <c r="BL4611" s="1" t="s">
        <v>7417</v>
      </c>
      <c r="BM4611" s="1" t="s">
        <v>6791</v>
      </c>
      <c r="BN4611" s="1" t="s">
        <v>9765</v>
      </c>
      <c r="BO4611" s="1" t="s">
        <v>189</v>
      </c>
      <c r="BP4611" s="1" t="s">
        <v>7414</v>
      </c>
      <c r="BQ4611" s="1" t="s">
        <v>6792</v>
      </c>
      <c r="BR4611" s="1" t="s">
        <v>13807</v>
      </c>
      <c r="BS4611" s="1" t="s">
        <v>79</v>
      </c>
      <c r="BT4611" s="1" t="s">
        <v>14129</v>
      </c>
    </row>
    <row r="4612" spans="1:72" ht="13.5" customHeight="1">
      <c r="A4612" s="4" t="str">
        <f t="shared" si="142"/>
        <v>1702_각남면_0161</v>
      </c>
      <c r="B4612" s="1">
        <v>1702</v>
      </c>
      <c r="C4612" s="1" t="s">
        <v>12741</v>
      </c>
      <c r="D4612" s="1" t="s">
        <v>12742</v>
      </c>
      <c r="E4612" s="1">
        <v>4611</v>
      </c>
      <c r="F4612" s="1">
        <v>17</v>
      </c>
      <c r="G4612" s="1" t="s">
        <v>6693</v>
      </c>
      <c r="H4612" s="1" t="s">
        <v>7067</v>
      </c>
      <c r="I4612" s="1">
        <v>4</v>
      </c>
      <c r="L4612" s="1">
        <v>4</v>
      </c>
      <c r="M4612" s="1" t="s">
        <v>15013</v>
      </c>
      <c r="N4612" s="1" t="s">
        <v>15014</v>
      </c>
      <c r="S4612" s="1" t="s">
        <v>280</v>
      </c>
      <c r="T4612" s="1" t="s">
        <v>7228</v>
      </c>
      <c r="W4612" s="1" t="s">
        <v>76</v>
      </c>
      <c r="X4612" s="1" t="s">
        <v>12974</v>
      </c>
      <c r="Y4612" s="1" t="s">
        <v>88</v>
      </c>
      <c r="Z4612" s="1" t="s">
        <v>7814</v>
      </c>
      <c r="AC4612" s="1">
        <v>63</v>
      </c>
      <c r="AD4612" s="1" t="s">
        <v>217</v>
      </c>
      <c r="AE4612" s="1" t="s">
        <v>9783</v>
      </c>
    </row>
    <row r="4613" spans="1:72" ht="13.5" customHeight="1">
      <c r="A4613" s="4" t="str">
        <f t="shared" si="142"/>
        <v>1702_각남면_0161</v>
      </c>
      <c r="B4613" s="1">
        <v>1702</v>
      </c>
      <c r="C4613" s="1" t="s">
        <v>12741</v>
      </c>
      <c r="D4613" s="1" t="s">
        <v>12742</v>
      </c>
      <c r="E4613" s="1">
        <v>4612</v>
      </c>
      <c r="F4613" s="1">
        <v>17</v>
      </c>
      <c r="G4613" s="1" t="s">
        <v>6693</v>
      </c>
      <c r="H4613" s="1" t="s">
        <v>7067</v>
      </c>
      <c r="I4613" s="1">
        <v>4</v>
      </c>
      <c r="L4613" s="1">
        <v>5</v>
      </c>
      <c r="M4613" s="1" t="s">
        <v>15255</v>
      </c>
      <c r="N4613" s="1" t="s">
        <v>15256</v>
      </c>
      <c r="O4613" s="1" t="s">
        <v>602</v>
      </c>
      <c r="P4613" s="1" t="s">
        <v>12806</v>
      </c>
      <c r="T4613" s="1" t="s">
        <v>14194</v>
      </c>
      <c r="U4613" s="1" t="s">
        <v>2148</v>
      </c>
      <c r="V4613" s="1" t="s">
        <v>7445</v>
      </c>
      <c r="W4613" s="1" t="s">
        <v>148</v>
      </c>
      <c r="X4613" s="1" t="s">
        <v>11263</v>
      </c>
      <c r="Y4613" s="1" t="s">
        <v>4055</v>
      </c>
      <c r="Z4613" s="1" t="s">
        <v>8873</v>
      </c>
      <c r="AC4613" s="1">
        <v>39</v>
      </c>
      <c r="AD4613" s="1" t="s">
        <v>803</v>
      </c>
      <c r="AE4613" s="1" t="s">
        <v>9815</v>
      </c>
      <c r="AJ4613" s="1" t="s">
        <v>17</v>
      </c>
      <c r="AK4613" s="1" t="s">
        <v>9936</v>
      </c>
      <c r="AL4613" s="1" t="s">
        <v>416</v>
      </c>
      <c r="AM4613" s="1" t="s">
        <v>8868</v>
      </c>
      <c r="AT4613" s="1" t="s">
        <v>553</v>
      </c>
      <c r="AU4613" s="1" t="s">
        <v>7549</v>
      </c>
      <c r="AV4613" s="1" t="s">
        <v>6725</v>
      </c>
      <c r="AW4613" s="1" t="s">
        <v>10883</v>
      </c>
      <c r="BG4613" s="1" t="s">
        <v>553</v>
      </c>
      <c r="BH4613" s="1" t="s">
        <v>7549</v>
      </c>
      <c r="BI4613" s="1" t="s">
        <v>555</v>
      </c>
      <c r="BJ4613" s="1" t="s">
        <v>8173</v>
      </c>
      <c r="BK4613" s="1" t="s">
        <v>343</v>
      </c>
      <c r="BL4613" s="1" t="s">
        <v>11039</v>
      </c>
      <c r="BM4613" s="1" t="s">
        <v>557</v>
      </c>
      <c r="BN4613" s="1" t="s">
        <v>7789</v>
      </c>
      <c r="BO4613" s="1" t="s">
        <v>5521</v>
      </c>
      <c r="BP4613" s="1" t="s">
        <v>11103</v>
      </c>
      <c r="BQ4613" s="1" t="s">
        <v>6726</v>
      </c>
      <c r="BR4613" s="1" t="s">
        <v>14014</v>
      </c>
      <c r="BS4613" s="1" t="s">
        <v>149</v>
      </c>
      <c r="BT4613" s="1" t="s">
        <v>9962</v>
      </c>
    </row>
    <row r="4614" spans="1:72" ht="13.5" customHeight="1">
      <c r="A4614" s="4" t="str">
        <f t="shared" si="142"/>
        <v>1702_각남면_0161</v>
      </c>
      <c r="B4614" s="1">
        <v>1702</v>
      </c>
      <c r="C4614" s="1" t="s">
        <v>12741</v>
      </c>
      <c r="D4614" s="1" t="s">
        <v>12742</v>
      </c>
      <c r="E4614" s="1">
        <v>4613</v>
      </c>
      <c r="F4614" s="1">
        <v>17</v>
      </c>
      <c r="G4614" s="1" t="s">
        <v>6693</v>
      </c>
      <c r="H4614" s="1" t="s">
        <v>7067</v>
      </c>
      <c r="I4614" s="1">
        <v>4</v>
      </c>
      <c r="L4614" s="1">
        <v>5</v>
      </c>
      <c r="M4614" s="1" t="s">
        <v>15255</v>
      </c>
      <c r="N4614" s="1" t="s">
        <v>15256</v>
      </c>
      <c r="S4614" s="1" t="s">
        <v>49</v>
      </c>
      <c r="T4614" s="1" t="s">
        <v>2878</v>
      </c>
      <c r="W4614" s="1" t="s">
        <v>76</v>
      </c>
      <c r="X4614" s="1" t="s">
        <v>12974</v>
      </c>
      <c r="Y4614" s="1" t="s">
        <v>88</v>
      </c>
      <c r="Z4614" s="1" t="s">
        <v>7814</v>
      </c>
      <c r="AC4614" s="1">
        <v>31</v>
      </c>
      <c r="AD4614" s="1" t="s">
        <v>607</v>
      </c>
      <c r="AE4614" s="1" t="s">
        <v>9809</v>
      </c>
      <c r="AF4614" s="1" t="s">
        <v>100</v>
      </c>
      <c r="AG4614" s="1" t="s">
        <v>9819</v>
      </c>
      <c r="AJ4614" s="1" t="s">
        <v>17</v>
      </c>
      <c r="AK4614" s="1" t="s">
        <v>9936</v>
      </c>
      <c r="AL4614" s="1" t="s">
        <v>79</v>
      </c>
      <c r="AM4614" s="1" t="s">
        <v>13206</v>
      </c>
      <c r="AT4614" s="1" t="s">
        <v>553</v>
      </c>
      <c r="AU4614" s="1" t="s">
        <v>7549</v>
      </c>
      <c r="AV4614" s="1" t="s">
        <v>15610</v>
      </c>
      <c r="AW4614" s="1" t="s">
        <v>10893</v>
      </c>
      <c r="BG4614" s="1" t="s">
        <v>363</v>
      </c>
      <c r="BH4614" s="1" t="s">
        <v>7491</v>
      </c>
      <c r="BI4614" s="1" t="s">
        <v>4065</v>
      </c>
      <c r="BJ4614" s="1" t="s">
        <v>9282</v>
      </c>
      <c r="BK4614" s="1" t="s">
        <v>194</v>
      </c>
      <c r="BL4614" s="1" t="s">
        <v>7558</v>
      </c>
      <c r="BM4614" s="1" t="s">
        <v>1220</v>
      </c>
      <c r="BN4614" s="1" t="s">
        <v>11170</v>
      </c>
      <c r="BO4614" s="1" t="s">
        <v>13632</v>
      </c>
      <c r="BP4614" s="1" t="s">
        <v>11538</v>
      </c>
      <c r="BQ4614" s="1" t="s">
        <v>6793</v>
      </c>
      <c r="BR4614" s="1" t="s">
        <v>12634</v>
      </c>
      <c r="BS4614" s="1" t="s">
        <v>399</v>
      </c>
      <c r="BT4614" s="1" t="s">
        <v>9937</v>
      </c>
    </row>
    <row r="4615" spans="1:72" ht="13.5" customHeight="1">
      <c r="A4615" s="4" t="str">
        <f t="shared" si="142"/>
        <v>1702_각남면_0161</v>
      </c>
      <c r="B4615" s="1">
        <v>1702</v>
      </c>
      <c r="C4615" s="1" t="s">
        <v>12741</v>
      </c>
      <c r="D4615" s="1" t="s">
        <v>12742</v>
      </c>
      <c r="E4615" s="1">
        <v>4614</v>
      </c>
      <c r="F4615" s="1">
        <v>17</v>
      </c>
      <c r="G4615" s="1" t="s">
        <v>6693</v>
      </c>
      <c r="H4615" s="1" t="s">
        <v>7067</v>
      </c>
      <c r="I4615" s="1">
        <v>4</v>
      </c>
      <c r="L4615" s="1">
        <v>5</v>
      </c>
      <c r="M4615" s="1" t="s">
        <v>15255</v>
      </c>
      <c r="N4615" s="1" t="s">
        <v>15256</v>
      </c>
      <c r="S4615" s="1" t="s">
        <v>64</v>
      </c>
      <c r="T4615" s="1" t="s">
        <v>7221</v>
      </c>
      <c r="Y4615" s="1" t="s">
        <v>88</v>
      </c>
      <c r="Z4615" s="1" t="s">
        <v>7814</v>
      </c>
      <c r="AC4615" s="1">
        <v>8</v>
      </c>
      <c r="AD4615" s="1" t="s">
        <v>184</v>
      </c>
      <c r="AE4615" s="1" t="s">
        <v>9781</v>
      </c>
    </row>
    <row r="4616" spans="1:72" ht="13.5" customHeight="1">
      <c r="A4616" s="4" t="str">
        <f t="shared" si="142"/>
        <v>1702_각남면_0161</v>
      </c>
      <c r="B4616" s="1">
        <v>1702</v>
      </c>
      <c r="C4616" s="1" t="s">
        <v>12741</v>
      </c>
      <c r="D4616" s="1" t="s">
        <v>12742</v>
      </c>
      <c r="E4616" s="1">
        <v>4615</v>
      </c>
      <c r="F4616" s="1">
        <v>17</v>
      </c>
      <c r="G4616" s="1" t="s">
        <v>6693</v>
      </c>
      <c r="H4616" s="1" t="s">
        <v>7067</v>
      </c>
      <c r="I4616" s="1">
        <v>4</v>
      </c>
      <c r="L4616" s="1">
        <v>5</v>
      </c>
      <c r="M4616" s="1" t="s">
        <v>15255</v>
      </c>
      <c r="N4616" s="1" t="s">
        <v>15256</v>
      </c>
      <c r="S4616" s="1" t="s">
        <v>64</v>
      </c>
      <c r="T4616" s="1" t="s">
        <v>7221</v>
      </c>
      <c r="Y4616" s="1" t="s">
        <v>88</v>
      </c>
      <c r="Z4616" s="1" t="s">
        <v>7814</v>
      </c>
      <c r="AC4616" s="1">
        <v>3</v>
      </c>
      <c r="AD4616" s="1" t="s">
        <v>217</v>
      </c>
      <c r="AE4616" s="1" t="s">
        <v>9783</v>
      </c>
      <c r="AG4616" s="1" t="s">
        <v>15775</v>
      </c>
    </row>
    <row r="4617" spans="1:72" ht="13.5" customHeight="1">
      <c r="A4617" s="4" t="str">
        <f t="shared" si="142"/>
        <v>1702_각남면_0161</v>
      </c>
      <c r="B4617" s="1">
        <v>1702</v>
      </c>
      <c r="C4617" s="1" t="s">
        <v>12741</v>
      </c>
      <c r="D4617" s="1" t="s">
        <v>12742</v>
      </c>
      <c r="E4617" s="1">
        <v>4616</v>
      </c>
      <c r="F4617" s="1">
        <v>17</v>
      </c>
      <c r="G4617" s="1" t="s">
        <v>6693</v>
      </c>
      <c r="H4617" s="1" t="s">
        <v>7067</v>
      </c>
      <c r="I4617" s="1">
        <v>4</v>
      </c>
      <c r="L4617" s="1">
        <v>5</v>
      </c>
      <c r="M4617" s="1" t="s">
        <v>15255</v>
      </c>
      <c r="N4617" s="1" t="s">
        <v>15256</v>
      </c>
      <c r="S4617" s="1" t="s">
        <v>64</v>
      </c>
      <c r="T4617" s="1" t="s">
        <v>7221</v>
      </c>
      <c r="Y4617" s="1" t="s">
        <v>15592</v>
      </c>
      <c r="Z4617" s="1" t="s">
        <v>9537</v>
      </c>
      <c r="AC4617" s="1">
        <v>1</v>
      </c>
      <c r="AD4617" s="1" t="s">
        <v>284</v>
      </c>
      <c r="AE4617" s="1" t="s">
        <v>9789</v>
      </c>
      <c r="AF4617" s="1" t="s">
        <v>373</v>
      </c>
      <c r="AG4617" s="1" t="s">
        <v>9827</v>
      </c>
    </row>
    <row r="4618" spans="1:72" ht="13.5" customHeight="1">
      <c r="A4618" s="4" t="str">
        <f t="shared" si="142"/>
        <v>1702_각남면_0161</v>
      </c>
      <c r="B4618" s="1">
        <v>1702</v>
      </c>
      <c r="C4618" s="1" t="s">
        <v>12741</v>
      </c>
      <c r="D4618" s="1" t="s">
        <v>12742</v>
      </c>
      <c r="E4618" s="1">
        <v>4617</v>
      </c>
      <c r="F4618" s="1">
        <v>17</v>
      </c>
      <c r="G4618" s="1" t="s">
        <v>6693</v>
      </c>
      <c r="H4618" s="1" t="s">
        <v>7067</v>
      </c>
      <c r="I4618" s="1">
        <v>5</v>
      </c>
      <c r="J4618" s="1" t="s">
        <v>6794</v>
      </c>
      <c r="K4618" s="1" t="s">
        <v>7182</v>
      </c>
      <c r="L4618" s="1">
        <v>1</v>
      </c>
      <c r="M4618" s="1" t="s">
        <v>1753</v>
      </c>
      <c r="N4618" s="1" t="s">
        <v>8235</v>
      </c>
      <c r="O4618" s="1" t="s">
        <v>602</v>
      </c>
      <c r="P4618" s="1" t="s">
        <v>12806</v>
      </c>
      <c r="T4618" s="1" t="s">
        <v>14194</v>
      </c>
      <c r="U4618" s="1" t="s">
        <v>6746</v>
      </c>
      <c r="V4618" s="1" t="s">
        <v>12915</v>
      </c>
      <c r="Y4618" s="1" t="s">
        <v>1753</v>
      </c>
      <c r="Z4618" s="1" t="s">
        <v>8235</v>
      </c>
      <c r="AC4618" s="1">
        <v>36</v>
      </c>
      <c r="AD4618" s="1" t="s">
        <v>289</v>
      </c>
      <c r="AE4618" s="1" t="s">
        <v>9790</v>
      </c>
      <c r="AJ4618" s="1" t="s">
        <v>17</v>
      </c>
      <c r="AK4618" s="1" t="s">
        <v>9936</v>
      </c>
      <c r="AL4618" s="1" t="s">
        <v>443</v>
      </c>
      <c r="AM4618" s="1" t="s">
        <v>9603</v>
      </c>
      <c r="AN4618" s="1" t="s">
        <v>348</v>
      </c>
      <c r="AO4618" s="1" t="s">
        <v>10001</v>
      </c>
      <c r="AR4618" s="1" t="s">
        <v>6795</v>
      </c>
      <c r="AS4618" s="1" t="s">
        <v>10177</v>
      </c>
      <c r="AT4618" s="1" t="s">
        <v>57</v>
      </c>
      <c r="AU4618" s="1" t="s">
        <v>7320</v>
      </c>
      <c r="AV4618" s="1" t="s">
        <v>2208</v>
      </c>
      <c r="AW4618" s="1" t="s">
        <v>9166</v>
      </c>
      <c r="BB4618" s="1" t="s">
        <v>128</v>
      </c>
      <c r="BC4618" s="1" t="s">
        <v>13465</v>
      </c>
      <c r="BD4618" s="1" t="s">
        <v>6796</v>
      </c>
      <c r="BE4618" s="1" t="s">
        <v>13504</v>
      </c>
      <c r="BG4618" s="1" t="s">
        <v>46</v>
      </c>
      <c r="BH4618" s="1" t="s">
        <v>7417</v>
      </c>
      <c r="BI4618" s="1" t="s">
        <v>769</v>
      </c>
      <c r="BJ4618" s="1" t="s">
        <v>8278</v>
      </c>
      <c r="BK4618" s="1" t="s">
        <v>46</v>
      </c>
      <c r="BL4618" s="1" t="s">
        <v>7417</v>
      </c>
      <c r="BM4618" s="1" t="s">
        <v>1418</v>
      </c>
      <c r="BN4618" s="1" t="s">
        <v>10374</v>
      </c>
      <c r="BO4618" s="1" t="s">
        <v>46</v>
      </c>
      <c r="BP4618" s="1" t="s">
        <v>7417</v>
      </c>
      <c r="BQ4618" s="1" t="s">
        <v>6797</v>
      </c>
      <c r="BR4618" s="1" t="s">
        <v>12635</v>
      </c>
      <c r="BS4618" s="1" t="s">
        <v>149</v>
      </c>
      <c r="BT4618" s="1" t="s">
        <v>9962</v>
      </c>
    </row>
    <row r="4619" spans="1:72" ht="13.5" customHeight="1">
      <c r="A4619" s="4" t="str">
        <f t="shared" si="142"/>
        <v>1702_각남면_0161</v>
      </c>
      <c r="B4619" s="1">
        <v>1702</v>
      </c>
      <c r="C4619" s="1" t="s">
        <v>12741</v>
      </c>
      <c r="D4619" s="1" t="s">
        <v>12742</v>
      </c>
      <c r="E4619" s="1">
        <v>4618</v>
      </c>
      <c r="F4619" s="1">
        <v>17</v>
      </c>
      <c r="G4619" s="1" t="s">
        <v>6693</v>
      </c>
      <c r="H4619" s="1" t="s">
        <v>7067</v>
      </c>
      <c r="I4619" s="1">
        <v>5</v>
      </c>
      <c r="L4619" s="1">
        <v>1</v>
      </c>
      <c r="M4619" s="1" t="s">
        <v>1753</v>
      </c>
      <c r="N4619" s="1" t="s">
        <v>8235</v>
      </c>
      <c r="S4619" s="1" t="s">
        <v>49</v>
      </c>
      <c r="T4619" s="1" t="s">
        <v>2878</v>
      </c>
      <c r="U4619" s="1" t="s">
        <v>50</v>
      </c>
      <c r="V4619" s="1" t="s">
        <v>7304</v>
      </c>
      <c r="Y4619" s="1" t="s">
        <v>15333</v>
      </c>
      <c r="Z4619" s="1" t="s">
        <v>7948</v>
      </c>
      <c r="AC4619" s="1">
        <v>39</v>
      </c>
      <c r="AD4619" s="1" t="s">
        <v>803</v>
      </c>
      <c r="AE4619" s="1" t="s">
        <v>9815</v>
      </c>
      <c r="AF4619" s="1" t="s">
        <v>100</v>
      </c>
      <c r="AG4619" s="1" t="s">
        <v>9819</v>
      </c>
      <c r="AJ4619" s="1" t="s">
        <v>17</v>
      </c>
      <c r="AK4619" s="1" t="s">
        <v>9936</v>
      </c>
      <c r="AL4619" s="1" t="s">
        <v>401</v>
      </c>
      <c r="AM4619" s="1" t="s">
        <v>9996</v>
      </c>
      <c r="AN4619" s="1" t="s">
        <v>443</v>
      </c>
      <c r="AO4619" s="1" t="s">
        <v>9603</v>
      </c>
      <c r="AR4619" s="1" t="s">
        <v>6798</v>
      </c>
      <c r="AS4619" s="1" t="s">
        <v>13294</v>
      </c>
      <c r="AV4619" s="1" t="s">
        <v>15611</v>
      </c>
      <c r="AW4619" s="1" t="s">
        <v>10894</v>
      </c>
      <c r="BG4619" s="1" t="s">
        <v>46</v>
      </c>
      <c r="BH4619" s="1" t="s">
        <v>7417</v>
      </c>
      <c r="BI4619" s="1" t="s">
        <v>16013</v>
      </c>
      <c r="BJ4619" s="1" t="s">
        <v>13558</v>
      </c>
      <c r="BK4619" s="1" t="s">
        <v>46</v>
      </c>
      <c r="BL4619" s="1" t="s">
        <v>7417</v>
      </c>
      <c r="BM4619" s="1" t="s">
        <v>16014</v>
      </c>
      <c r="BN4619" s="1" t="s">
        <v>13561</v>
      </c>
      <c r="BO4619" s="1" t="s">
        <v>187</v>
      </c>
      <c r="BP4619" s="1" t="s">
        <v>10063</v>
      </c>
      <c r="BQ4619" s="1" t="s">
        <v>6799</v>
      </c>
      <c r="BR4619" s="1" t="s">
        <v>13720</v>
      </c>
      <c r="BS4619" s="1" t="s">
        <v>79</v>
      </c>
      <c r="BT4619" s="1" t="s">
        <v>14129</v>
      </c>
    </row>
    <row r="4620" spans="1:72" ht="13.5" customHeight="1">
      <c r="A4620" s="4" t="str">
        <f t="shared" si="142"/>
        <v>1702_각남면_0161</v>
      </c>
      <c r="B4620" s="1">
        <v>1702</v>
      </c>
      <c r="C4620" s="1" t="s">
        <v>12741</v>
      </c>
      <c r="D4620" s="1" t="s">
        <v>12742</v>
      </c>
      <c r="E4620" s="1">
        <v>4619</v>
      </c>
      <c r="F4620" s="1">
        <v>17</v>
      </c>
      <c r="G4620" s="1" t="s">
        <v>6693</v>
      </c>
      <c r="H4620" s="1" t="s">
        <v>7067</v>
      </c>
      <c r="I4620" s="1">
        <v>5</v>
      </c>
      <c r="L4620" s="1">
        <v>1</v>
      </c>
      <c r="M4620" s="1" t="s">
        <v>1753</v>
      </c>
      <c r="N4620" s="1" t="s">
        <v>8235</v>
      </c>
      <c r="S4620" s="1" t="s">
        <v>68</v>
      </c>
      <c r="T4620" s="1" t="s">
        <v>7222</v>
      </c>
      <c r="Y4620" s="1" t="s">
        <v>2849</v>
      </c>
      <c r="Z4620" s="1" t="s">
        <v>9256</v>
      </c>
      <c r="AC4620" s="1">
        <v>2</v>
      </c>
      <c r="AD4620" s="1" t="s">
        <v>99</v>
      </c>
      <c r="AE4620" s="1" t="s">
        <v>9768</v>
      </c>
      <c r="AF4620" s="1" t="s">
        <v>100</v>
      </c>
      <c r="AG4620" s="1" t="s">
        <v>9819</v>
      </c>
    </row>
    <row r="4621" spans="1:72" ht="13.5" customHeight="1">
      <c r="A4621" s="4" t="str">
        <f t="shared" si="142"/>
        <v>1702_각남면_0161</v>
      </c>
      <c r="B4621" s="1">
        <v>1702</v>
      </c>
      <c r="C4621" s="1" t="s">
        <v>12741</v>
      </c>
      <c r="D4621" s="1" t="s">
        <v>12742</v>
      </c>
      <c r="E4621" s="1">
        <v>4620</v>
      </c>
      <c r="F4621" s="1">
        <v>17</v>
      </c>
      <c r="G4621" s="1" t="s">
        <v>6693</v>
      </c>
      <c r="H4621" s="1" t="s">
        <v>7067</v>
      </c>
      <c r="I4621" s="1">
        <v>5</v>
      </c>
      <c r="L4621" s="1">
        <v>2</v>
      </c>
      <c r="M4621" s="1" t="s">
        <v>6801</v>
      </c>
      <c r="N4621" s="1" t="s">
        <v>8162</v>
      </c>
      <c r="O4621" s="1" t="s">
        <v>6</v>
      </c>
      <c r="P4621" s="1" t="s">
        <v>7189</v>
      </c>
      <c r="T4621" s="1" t="s">
        <v>14194</v>
      </c>
      <c r="U4621" s="1" t="s">
        <v>6800</v>
      </c>
      <c r="V4621" s="1" t="s">
        <v>7727</v>
      </c>
      <c r="Y4621" s="1" t="s">
        <v>6801</v>
      </c>
      <c r="Z4621" s="1" t="s">
        <v>8162</v>
      </c>
      <c r="AC4621" s="1">
        <v>73</v>
      </c>
      <c r="AD4621" s="1" t="s">
        <v>717</v>
      </c>
      <c r="AE4621" s="1" t="s">
        <v>9812</v>
      </c>
      <c r="AJ4621" s="1" t="s">
        <v>17</v>
      </c>
      <c r="AK4621" s="1" t="s">
        <v>9936</v>
      </c>
      <c r="AL4621" s="1" t="s">
        <v>120</v>
      </c>
      <c r="AM4621" s="1" t="s">
        <v>9894</v>
      </c>
      <c r="AN4621" s="1" t="s">
        <v>1218</v>
      </c>
      <c r="AO4621" s="1" t="s">
        <v>9947</v>
      </c>
      <c r="AR4621" s="1" t="s">
        <v>6748</v>
      </c>
      <c r="AS4621" s="1" t="s">
        <v>13274</v>
      </c>
      <c r="AT4621" s="1" t="s">
        <v>57</v>
      </c>
      <c r="AU4621" s="1" t="s">
        <v>7320</v>
      </c>
      <c r="AV4621" s="1" t="s">
        <v>6802</v>
      </c>
      <c r="AW4621" s="1" t="s">
        <v>9261</v>
      </c>
      <c r="BG4621" s="1" t="s">
        <v>46</v>
      </c>
      <c r="BH4621" s="1" t="s">
        <v>7417</v>
      </c>
      <c r="BI4621" s="1" t="s">
        <v>920</v>
      </c>
      <c r="BJ4621" s="1" t="s">
        <v>10881</v>
      </c>
      <c r="BK4621" s="1" t="s">
        <v>46</v>
      </c>
      <c r="BL4621" s="1" t="s">
        <v>7417</v>
      </c>
      <c r="BM4621" s="1" t="s">
        <v>3765</v>
      </c>
      <c r="BN4621" s="1" t="s">
        <v>13552</v>
      </c>
      <c r="BO4621" s="1" t="s">
        <v>46</v>
      </c>
      <c r="BP4621" s="1" t="s">
        <v>7417</v>
      </c>
      <c r="BQ4621" s="1" t="s">
        <v>6803</v>
      </c>
      <c r="BR4621" s="1" t="s">
        <v>12636</v>
      </c>
      <c r="BS4621" s="1" t="s">
        <v>79</v>
      </c>
      <c r="BT4621" s="1" t="s">
        <v>14129</v>
      </c>
    </row>
    <row r="4622" spans="1:72" ht="13.5" customHeight="1">
      <c r="A4622" s="4" t="str">
        <f t="shared" si="142"/>
        <v>1702_각남면_0161</v>
      </c>
      <c r="B4622" s="1">
        <v>1702</v>
      </c>
      <c r="C4622" s="1" t="s">
        <v>12741</v>
      </c>
      <c r="D4622" s="1" t="s">
        <v>12742</v>
      </c>
      <c r="E4622" s="1">
        <v>4621</v>
      </c>
      <c r="F4622" s="1">
        <v>17</v>
      </c>
      <c r="G4622" s="1" t="s">
        <v>6693</v>
      </c>
      <c r="H4622" s="1" t="s">
        <v>7067</v>
      </c>
      <c r="I4622" s="1">
        <v>5</v>
      </c>
      <c r="L4622" s="1">
        <v>3</v>
      </c>
      <c r="M4622" s="1" t="s">
        <v>5200</v>
      </c>
      <c r="N4622" s="1" t="s">
        <v>14353</v>
      </c>
      <c r="Q4622" s="1" t="s">
        <v>6804</v>
      </c>
      <c r="R4622" s="1" t="s">
        <v>12811</v>
      </c>
      <c r="T4622" s="1" t="s">
        <v>14194</v>
      </c>
      <c r="W4622" s="1" t="s">
        <v>148</v>
      </c>
      <c r="X4622" s="1" t="s">
        <v>11263</v>
      </c>
      <c r="Y4622" s="1" t="s">
        <v>88</v>
      </c>
      <c r="Z4622" s="1" t="s">
        <v>7814</v>
      </c>
      <c r="AC4622" s="1">
        <v>28</v>
      </c>
      <c r="AD4622" s="1" t="s">
        <v>650</v>
      </c>
      <c r="AE4622" s="1" t="s">
        <v>9810</v>
      </c>
      <c r="AJ4622" s="1" t="s">
        <v>17</v>
      </c>
      <c r="AK4622" s="1" t="s">
        <v>9936</v>
      </c>
      <c r="AL4622" s="1" t="s">
        <v>149</v>
      </c>
      <c r="AM4622" s="1" t="s">
        <v>9962</v>
      </c>
      <c r="AT4622" s="1" t="s">
        <v>334</v>
      </c>
      <c r="AU4622" s="1" t="s">
        <v>7328</v>
      </c>
      <c r="AV4622" s="1" t="s">
        <v>5002</v>
      </c>
      <c r="AW4622" s="1" t="s">
        <v>9172</v>
      </c>
      <c r="BG4622" s="1" t="s">
        <v>189</v>
      </c>
      <c r="BH4622" s="1" t="s">
        <v>7414</v>
      </c>
      <c r="BI4622" s="1" t="s">
        <v>4111</v>
      </c>
      <c r="BJ4622" s="1" t="s">
        <v>10621</v>
      </c>
      <c r="BK4622" s="1" t="s">
        <v>46</v>
      </c>
      <c r="BL4622" s="1" t="s">
        <v>7417</v>
      </c>
      <c r="BM4622" s="1" t="s">
        <v>924</v>
      </c>
      <c r="BN4622" s="1" t="s">
        <v>8285</v>
      </c>
      <c r="BO4622" s="1" t="s">
        <v>46</v>
      </c>
      <c r="BP4622" s="1" t="s">
        <v>7417</v>
      </c>
      <c r="BQ4622" s="1" t="s">
        <v>6805</v>
      </c>
      <c r="BR4622" s="1" t="s">
        <v>13744</v>
      </c>
      <c r="BS4622" s="1" t="s">
        <v>79</v>
      </c>
      <c r="BT4622" s="1" t="s">
        <v>14129</v>
      </c>
    </row>
    <row r="4623" spans="1:72" ht="13.5" customHeight="1">
      <c r="A4623" s="4" t="str">
        <f t="shared" si="142"/>
        <v>1702_각남면_0161</v>
      </c>
      <c r="B4623" s="1">
        <v>1702</v>
      </c>
      <c r="C4623" s="1" t="s">
        <v>12741</v>
      </c>
      <c r="D4623" s="1" t="s">
        <v>12742</v>
      </c>
      <c r="E4623" s="1">
        <v>4622</v>
      </c>
      <c r="F4623" s="1">
        <v>17</v>
      </c>
      <c r="G4623" s="1" t="s">
        <v>6693</v>
      </c>
      <c r="H4623" s="1" t="s">
        <v>7067</v>
      </c>
      <c r="I4623" s="1">
        <v>5</v>
      </c>
      <c r="L4623" s="1">
        <v>3</v>
      </c>
      <c r="M4623" s="1" t="s">
        <v>5200</v>
      </c>
      <c r="N4623" s="1" t="s">
        <v>14353</v>
      </c>
      <c r="S4623" s="1" t="s">
        <v>367</v>
      </c>
      <c r="T4623" s="1" t="s">
        <v>12826</v>
      </c>
      <c r="U4623" s="1" t="s">
        <v>6806</v>
      </c>
      <c r="V4623" s="1" t="s">
        <v>7728</v>
      </c>
      <c r="W4623" s="1" t="s">
        <v>148</v>
      </c>
      <c r="X4623" s="1" t="s">
        <v>11263</v>
      </c>
      <c r="Y4623" s="1" t="s">
        <v>6717</v>
      </c>
      <c r="Z4623" s="1" t="s">
        <v>8488</v>
      </c>
      <c r="AC4623" s="1">
        <v>92</v>
      </c>
      <c r="AD4623" s="1" t="s">
        <v>178</v>
      </c>
      <c r="AE4623" s="1" t="s">
        <v>9780</v>
      </c>
    </row>
    <row r="4624" spans="1:72" ht="13.5" customHeight="1">
      <c r="A4624" s="4" t="str">
        <f t="shared" si="142"/>
        <v>1702_각남면_0161</v>
      </c>
      <c r="B4624" s="1">
        <v>1702</v>
      </c>
      <c r="C4624" s="1" t="s">
        <v>12741</v>
      </c>
      <c r="D4624" s="1" t="s">
        <v>12742</v>
      </c>
      <c r="E4624" s="1">
        <v>4623</v>
      </c>
      <c r="F4624" s="1">
        <v>17</v>
      </c>
      <c r="G4624" s="1" t="s">
        <v>6693</v>
      </c>
      <c r="H4624" s="1" t="s">
        <v>7067</v>
      </c>
      <c r="I4624" s="1">
        <v>5</v>
      </c>
      <c r="L4624" s="1">
        <v>3</v>
      </c>
      <c r="M4624" s="1" t="s">
        <v>5200</v>
      </c>
      <c r="N4624" s="1" t="s">
        <v>14353</v>
      </c>
      <c r="S4624" s="1" t="s">
        <v>280</v>
      </c>
      <c r="T4624" s="1" t="s">
        <v>7228</v>
      </c>
      <c r="W4624" s="1" t="s">
        <v>118</v>
      </c>
      <c r="X4624" s="1" t="s">
        <v>7751</v>
      </c>
      <c r="Y4624" s="1" t="s">
        <v>88</v>
      </c>
      <c r="Z4624" s="1" t="s">
        <v>7814</v>
      </c>
      <c r="AC4624" s="1">
        <v>65</v>
      </c>
      <c r="AD4624" s="1" t="s">
        <v>319</v>
      </c>
      <c r="AE4624" s="1" t="s">
        <v>7865</v>
      </c>
    </row>
    <row r="4625" spans="1:73" ht="13.5" customHeight="1">
      <c r="A4625" s="4" t="str">
        <f t="shared" si="142"/>
        <v>1702_각남면_0161</v>
      </c>
      <c r="B4625" s="1">
        <v>1702</v>
      </c>
      <c r="C4625" s="1" t="s">
        <v>12741</v>
      </c>
      <c r="D4625" s="1" t="s">
        <v>12742</v>
      </c>
      <c r="E4625" s="1">
        <v>4624</v>
      </c>
      <c r="F4625" s="1">
        <v>17</v>
      </c>
      <c r="G4625" s="1" t="s">
        <v>6693</v>
      </c>
      <c r="H4625" s="1" t="s">
        <v>7067</v>
      </c>
      <c r="I4625" s="1">
        <v>5</v>
      </c>
      <c r="L4625" s="1">
        <v>3</v>
      </c>
      <c r="M4625" s="1" t="s">
        <v>5200</v>
      </c>
      <c r="N4625" s="1" t="s">
        <v>14353</v>
      </c>
      <c r="S4625" s="1" t="s">
        <v>64</v>
      </c>
      <c r="T4625" s="1" t="s">
        <v>7221</v>
      </c>
      <c r="Y4625" s="1" t="s">
        <v>3681</v>
      </c>
      <c r="Z4625" s="1" t="s">
        <v>8889</v>
      </c>
      <c r="AC4625" s="1">
        <v>5</v>
      </c>
      <c r="AD4625" s="1" t="s">
        <v>319</v>
      </c>
      <c r="AE4625" s="1" t="s">
        <v>7865</v>
      </c>
    </row>
    <row r="4626" spans="1:73" ht="13.5" customHeight="1">
      <c r="A4626" s="4" t="str">
        <f t="shared" si="142"/>
        <v>1702_각남면_0161</v>
      </c>
      <c r="B4626" s="1">
        <v>1702</v>
      </c>
      <c r="C4626" s="1" t="s">
        <v>12741</v>
      </c>
      <c r="D4626" s="1" t="s">
        <v>12742</v>
      </c>
      <c r="E4626" s="1">
        <v>4625</v>
      </c>
      <c r="F4626" s="1">
        <v>17</v>
      </c>
      <c r="G4626" s="1" t="s">
        <v>6693</v>
      </c>
      <c r="H4626" s="1" t="s">
        <v>7067</v>
      </c>
      <c r="I4626" s="1">
        <v>5</v>
      </c>
      <c r="L4626" s="1">
        <v>3</v>
      </c>
      <c r="M4626" s="1" t="s">
        <v>5200</v>
      </c>
      <c r="N4626" s="1" t="s">
        <v>14353</v>
      </c>
      <c r="S4626" s="1" t="s">
        <v>2047</v>
      </c>
      <c r="T4626" s="1" t="s">
        <v>7255</v>
      </c>
      <c r="U4626" s="1" t="s">
        <v>1520</v>
      </c>
      <c r="V4626" s="1" t="s">
        <v>7413</v>
      </c>
      <c r="Y4626" s="1" t="s">
        <v>1296</v>
      </c>
      <c r="Z4626" s="1" t="s">
        <v>8351</v>
      </c>
      <c r="AC4626" s="1">
        <v>17</v>
      </c>
      <c r="AD4626" s="1" t="s">
        <v>312</v>
      </c>
      <c r="AE4626" s="1" t="s">
        <v>7338</v>
      </c>
      <c r="AN4626" s="1" t="s">
        <v>893</v>
      </c>
      <c r="AO4626" s="1" t="s">
        <v>9946</v>
      </c>
      <c r="AP4626" s="1" t="s">
        <v>55</v>
      </c>
      <c r="AQ4626" s="1" t="s">
        <v>7306</v>
      </c>
      <c r="AR4626" s="1" t="s">
        <v>6807</v>
      </c>
      <c r="AS4626" s="1" t="s">
        <v>13289</v>
      </c>
      <c r="BU4626" s="1" t="s">
        <v>16146</v>
      </c>
    </row>
    <row r="4627" spans="1:73" ht="13.5" customHeight="1">
      <c r="A4627" s="4" t="str">
        <f t="shared" si="142"/>
        <v>1702_각남면_0161</v>
      </c>
      <c r="B4627" s="1">
        <v>1702</v>
      </c>
      <c r="C4627" s="1" t="s">
        <v>12741</v>
      </c>
      <c r="D4627" s="1" t="s">
        <v>12742</v>
      </c>
      <c r="E4627" s="1">
        <v>4626</v>
      </c>
      <c r="F4627" s="1">
        <v>17</v>
      </c>
      <c r="G4627" s="1" t="s">
        <v>6693</v>
      </c>
      <c r="H4627" s="1" t="s">
        <v>7067</v>
      </c>
      <c r="I4627" s="1">
        <v>5</v>
      </c>
      <c r="L4627" s="1">
        <v>3</v>
      </c>
      <c r="M4627" s="1" t="s">
        <v>5200</v>
      </c>
      <c r="N4627" s="1" t="s">
        <v>14353</v>
      </c>
      <c r="T4627" s="1" t="s">
        <v>15306</v>
      </c>
      <c r="U4627" s="1" t="s">
        <v>320</v>
      </c>
      <c r="V4627" s="1" t="s">
        <v>7378</v>
      </c>
      <c r="Y4627" s="1" t="s">
        <v>15444</v>
      </c>
      <c r="Z4627" s="1" t="s">
        <v>8626</v>
      </c>
      <c r="AC4627" s="1">
        <v>18</v>
      </c>
      <c r="AD4627" s="1" t="s">
        <v>157</v>
      </c>
      <c r="AE4627" s="1" t="s">
        <v>9776</v>
      </c>
    </row>
    <row r="4628" spans="1:73" ht="13.5" customHeight="1">
      <c r="A4628" s="4" t="str">
        <f t="shared" si="142"/>
        <v>1702_각남면_0161</v>
      </c>
      <c r="B4628" s="1">
        <v>1702</v>
      </c>
      <c r="C4628" s="1" t="s">
        <v>12741</v>
      </c>
      <c r="D4628" s="1" t="s">
        <v>12742</v>
      </c>
      <c r="E4628" s="1">
        <v>4627</v>
      </c>
      <c r="F4628" s="1">
        <v>18</v>
      </c>
      <c r="G4628" s="1" t="s">
        <v>6808</v>
      </c>
      <c r="H4628" s="1" t="s">
        <v>7068</v>
      </c>
      <c r="I4628" s="1">
        <v>1</v>
      </c>
      <c r="J4628" s="1" t="s">
        <v>6809</v>
      </c>
      <c r="K4628" s="1" t="s">
        <v>7183</v>
      </c>
      <c r="L4628" s="1">
        <v>1</v>
      </c>
      <c r="M4628" s="1" t="s">
        <v>6809</v>
      </c>
      <c r="N4628" s="1" t="s">
        <v>7183</v>
      </c>
      <c r="T4628" s="1" t="s">
        <v>14194</v>
      </c>
      <c r="U4628" s="1" t="s">
        <v>6810</v>
      </c>
      <c r="V4628" s="1" t="s">
        <v>7729</v>
      </c>
      <c r="W4628" s="1" t="s">
        <v>166</v>
      </c>
      <c r="X4628" s="1" t="s">
        <v>7754</v>
      </c>
      <c r="Y4628" s="1" t="s">
        <v>4230</v>
      </c>
      <c r="Z4628" s="1" t="s">
        <v>9695</v>
      </c>
      <c r="AC4628" s="1">
        <v>53</v>
      </c>
      <c r="AD4628" s="1" t="s">
        <v>40</v>
      </c>
      <c r="AE4628" s="1" t="s">
        <v>9762</v>
      </c>
      <c r="AJ4628" s="1" t="s">
        <v>17</v>
      </c>
      <c r="AK4628" s="1" t="s">
        <v>9936</v>
      </c>
      <c r="AL4628" s="1" t="s">
        <v>97</v>
      </c>
      <c r="AM4628" s="1" t="s">
        <v>9880</v>
      </c>
      <c r="AT4628" s="1" t="s">
        <v>46</v>
      </c>
      <c r="AU4628" s="1" t="s">
        <v>7417</v>
      </c>
      <c r="AV4628" s="1" t="s">
        <v>6811</v>
      </c>
      <c r="AW4628" s="1" t="s">
        <v>9697</v>
      </c>
      <c r="BG4628" s="1" t="s">
        <v>194</v>
      </c>
      <c r="BH4628" s="1" t="s">
        <v>7558</v>
      </c>
      <c r="BI4628" s="1" t="s">
        <v>730</v>
      </c>
      <c r="BJ4628" s="1" t="s">
        <v>8020</v>
      </c>
      <c r="BK4628" s="1" t="s">
        <v>6812</v>
      </c>
      <c r="BL4628" s="1" t="s">
        <v>11588</v>
      </c>
      <c r="BM4628" s="1" t="s">
        <v>731</v>
      </c>
      <c r="BN4628" s="1" t="s">
        <v>11372</v>
      </c>
      <c r="BO4628" s="1" t="s">
        <v>3158</v>
      </c>
      <c r="BP4628" s="1" t="s">
        <v>10219</v>
      </c>
      <c r="BQ4628" s="1" t="s">
        <v>6813</v>
      </c>
      <c r="BR4628" s="1" t="s">
        <v>14042</v>
      </c>
      <c r="BS4628" s="1" t="s">
        <v>416</v>
      </c>
      <c r="BT4628" s="1" t="s">
        <v>8868</v>
      </c>
    </row>
    <row r="4629" spans="1:73" ht="13.5" customHeight="1">
      <c r="A4629" s="4" t="str">
        <f t="shared" si="142"/>
        <v>1702_각남면_0161</v>
      </c>
      <c r="B4629" s="1">
        <v>1702</v>
      </c>
      <c r="C4629" s="1" t="s">
        <v>12741</v>
      </c>
      <c r="D4629" s="1" t="s">
        <v>12742</v>
      </c>
      <c r="E4629" s="1">
        <v>4628</v>
      </c>
      <c r="F4629" s="1">
        <v>18</v>
      </c>
      <c r="G4629" s="1" t="s">
        <v>6808</v>
      </c>
      <c r="H4629" s="1" t="s">
        <v>7068</v>
      </c>
      <c r="I4629" s="1">
        <v>1</v>
      </c>
      <c r="L4629" s="1">
        <v>1</v>
      </c>
      <c r="M4629" s="1" t="s">
        <v>6809</v>
      </c>
      <c r="N4629" s="1" t="s">
        <v>7183</v>
      </c>
      <c r="S4629" s="1" t="s">
        <v>49</v>
      </c>
      <c r="T4629" s="1" t="s">
        <v>2878</v>
      </c>
      <c r="W4629" s="1" t="s">
        <v>155</v>
      </c>
      <c r="X4629" s="1" t="s">
        <v>7753</v>
      </c>
      <c r="Y4629" s="1" t="s">
        <v>88</v>
      </c>
      <c r="Z4629" s="1" t="s">
        <v>7814</v>
      </c>
      <c r="AC4629" s="1">
        <v>54</v>
      </c>
      <c r="AD4629" s="1" t="s">
        <v>323</v>
      </c>
      <c r="AE4629" s="1" t="s">
        <v>9795</v>
      </c>
      <c r="AJ4629" s="1" t="s">
        <v>17</v>
      </c>
      <c r="AK4629" s="1" t="s">
        <v>9936</v>
      </c>
      <c r="AL4629" s="1" t="s">
        <v>399</v>
      </c>
      <c r="AM4629" s="1" t="s">
        <v>9937</v>
      </c>
      <c r="AT4629" s="1" t="s">
        <v>46</v>
      </c>
      <c r="AU4629" s="1" t="s">
        <v>7417</v>
      </c>
      <c r="AV4629" s="1" t="s">
        <v>427</v>
      </c>
      <c r="AW4629" s="1" t="s">
        <v>7904</v>
      </c>
      <c r="BG4629" s="1" t="s">
        <v>46</v>
      </c>
      <c r="BH4629" s="1" t="s">
        <v>7417</v>
      </c>
      <c r="BI4629" s="1" t="s">
        <v>5372</v>
      </c>
      <c r="BJ4629" s="1" t="s">
        <v>10748</v>
      </c>
      <c r="BK4629" s="1" t="s">
        <v>46</v>
      </c>
      <c r="BL4629" s="1" t="s">
        <v>7417</v>
      </c>
      <c r="BM4629" s="1" t="s">
        <v>5662</v>
      </c>
      <c r="BN4629" s="1" t="s">
        <v>10782</v>
      </c>
      <c r="BO4629" s="1" t="s">
        <v>46</v>
      </c>
      <c r="BP4629" s="1" t="s">
        <v>7417</v>
      </c>
      <c r="BQ4629" s="1" t="s">
        <v>6814</v>
      </c>
      <c r="BR4629" s="1" t="s">
        <v>12637</v>
      </c>
      <c r="BS4629" s="1" t="s">
        <v>3598</v>
      </c>
      <c r="BT4629" s="1" t="s">
        <v>8719</v>
      </c>
    </row>
    <row r="4630" spans="1:73" ht="13.5" customHeight="1">
      <c r="A4630" s="4" t="str">
        <f t="shared" si="142"/>
        <v>1702_각남면_0161</v>
      </c>
      <c r="B4630" s="1">
        <v>1702</v>
      </c>
      <c r="C4630" s="1" t="s">
        <v>12741</v>
      </c>
      <c r="D4630" s="1" t="s">
        <v>12742</v>
      </c>
      <c r="E4630" s="1">
        <v>4629</v>
      </c>
      <c r="F4630" s="1">
        <v>18</v>
      </c>
      <c r="G4630" s="1" t="s">
        <v>6808</v>
      </c>
      <c r="H4630" s="1" t="s">
        <v>7068</v>
      </c>
      <c r="I4630" s="1">
        <v>1</v>
      </c>
      <c r="L4630" s="1">
        <v>1</v>
      </c>
      <c r="M4630" s="1" t="s">
        <v>6809</v>
      </c>
      <c r="N4630" s="1" t="s">
        <v>7183</v>
      </c>
      <c r="S4630" s="1" t="s">
        <v>309</v>
      </c>
      <c r="T4630" s="1" t="s">
        <v>7229</v>
      </c>
      <c r="W4630" s="1" t="s">
        <v>2149</v>
      </c>
      <c r="X4630" s="1" t="s">
        <v>7787</v>
      </c>
      <c r="Y4630" s="1" t="s">
        <v>88</v>
      </c>
      <c r="Z4630" s="1" t="s">
        <v>7814</v>
      </c>
      <c r="AC4630" s="1">
        <v>31</v>
      </c>
      <c r="AD4630" s="1" t="s">
        <v>607</v>
      </c>
      <c r="AE4630" s="1" t="s">
        <v>9809</v>
      </c>
    </row>
    <row r="4631" spans="1:73" ht="13.5" customHeight="1">
      <c r="A4631" s="4" t="str">
        <f t="shared" si="142"/>
        <v>1702_각남면_0161</v>
      </c>
      <c r="B4631" s="1">
        <v>1702</v>
      </c>
      <c r="C4631" s="1" t="s">
        <v>12741</v>
      </c>
      <c r="D4631" s="1" t="s">
        <v>12742</v>
      </c>
      <c r="E4631" s="1">
        <v>4630</v>
      </c>
      <c r="F4631" s="1">
        <v>18</v>
      </c>
      <c r="G4631" s="1" t="s">
        <v>6808</v>
      </c>
      <c r="H4631" s="1" t="s">
        <v>7068</v>
      </c>
      <c r="I4631" s="1">
        <v>1</v>
      </c>
      <c r="L4631" s="1">
        <v>1</v>
      </c>
      <c r="M4631" s="1" t="s">
        <v>6809</v>
      </c>
      <c r="N4631" s="1" t="s">
        <v>7183</v>
      </c>
      <c r="S4631" s="1" t="s">
        <v>64</v>
      </c>
      <c r="T4631" s="1" t="s">
        <v>7221</v>
      </c>
      <c r="Y4631" s="1" t="s">
        <v>3890</v>
      </c>
      <c r="Z4631" s="1" t="s">
        <v>8819</v>
      </c>
      <c r="AC4631" s="1">
        <v>8</v>
      </c>
      <c r="AD4631" s="1" t="s">
        <v>184</v>
      </c>
      <c r="AE4631" s="1" t="s">
        <v>9781</v>
      </c>
    </row>
    <row r="4632" spans="1:73" ht="13.5" customHeight="1">
      <c r="A4632" s="4" t="str">
        <f t="shared" si="142"/>
        <v>1702_각남면_0161</v>
      </c>
      <c r="B4632" s="1">
        <v>1702</v>
      </c>
      <c r="C4632" s="1" t="s">
        <v>12741</v>
      </c>
      <c r="D4632" s="1" t="s">
        <v>12742</v>
      </c>
      <c r="E4632" s="1">
        <v>4631</v>
      </c>
      <c r="F4632" s="1">
        <v>18</v>
      </c>
      <c r="G4632" s="1" t="s">
        <v>6808</v>
      </c>
      <c r="H4632" s="1" t="s">
        <v>7068</v>
      </c>
      <c r="I4632" s="1">
        <v>1</v>
      </c>
      <c r="L4632" s="1">
        <v>1</v>
      </c>
      <c r="M4632" s="1" t="s">
        <v>6809</v>
      </c>
      <c r="N4632" s="1" t="s">
        <v>7183</v>
      </c>
      <c r="S4632" s="1" t="s">
        <v>64</v>
      </c>
      <c r="T4632" s="1" t="s">
        <v>7221</v>
      </c>
      <c r="Y4632" s="1" t="s">
        <v>904</v>
      </c>
      <c r="Z4632" s="1" t="s">
        <v>8001</v>
      </c>
      <c r="AC4632" s="1">
        <v>2</v>
      </c>
      <c r="AD4632" s="1" t="s">
        <v>99</v>
      </c>
      <c r="AE4632" s="1" t="s">
        <v>9768</v>
      </c>
      <c r="AF4632" s="1" t="s">
        <v>100</v>
      </c>
      <c r="AG4632" s="1" t="s">
        <v>9819</v>
      </c>
    </row>
    <row r="4633" spans="1:73" ht="13.5" customHeight="1">
      <c r="A4633" s="4" t="str">
        <f t="shared" si="142"/>
        <v>1702_각남면_0161</v>
      </c>
      <c r="B4633" s="1">
        <v>1702</v>
      </c>
      <c r="C4633" s="1" t="s">
        <v>12741</v>
      </c>
      <c r="D4633" s="1" t="s">
        <v>12742</v>
      </c>
      <c r="E4633" s="1">
        <v>4632</v>
      </c>
      <c r="F4633" s="1">
        <v>18</v>
      </c>
      <c r="G4633" s="1" t="s">
        <v>6808</v>
      </c>
      <c r="H4633" s="1" t="s">
        <v>7068</v>
      </c>
      <c r="I4633" s="1">
        <v>1</v>
      </c>
      <c r="L4633" s="1">
        <v>1</v>
      </c>
      <c r="M4633" s="1" t="s">
        <v>6809</v>
      </c>
      <c r="N4633" s="1" t="s">
        <v>7183</v>
      </c>
      <c r="S4633" s="1" t="s">
        <v>68</v>
      </c>
      <c r="T4633" s="1" t="s">
        <v>7222</v>
      </c>
      <c r="Y4633" s="1" t="s">
        <v>1699</v>
      </c>
      <c r="Z4633" s="1" t="s">
        <v>8217</v>
      </c>
      <c r="AC4633" s="1">
        <v>4</v>
      </c>
      <c r="AD4633" s="1" t="s">
        <v>103</v>
      </c>
      <c r="AE4633" s="1" t="s">
        <v>9769</v>
      </c>
      <c r="AF4633" s="1" t="s">
        <v>100</v>
      </c>
      <c r="AG4633" s="1" t="s">
        <v>9819</v>
      </c>
    </row>
    <row r="4634" spans="1:73" ht="13.5" customHeight="1">
      <c r="A4634" s="4" t="str">
        <f t="shared" si="142"/>
        <v>1702_각남면_0161</v>
      </c>
      <c r="B4634" s="1">
        <v>1702</v>
      </c>
      <c r="C4634" s="1" t="s">
        <v>12741</v>
      </c>
      <c r="D4634" s="1" t="s">
        <v>12742</v>
      </c>
      <c r="E4634" s="1">
        <v>4633</v>
      </c>
      <c r="F4634" s="1">
        <v>18</v>
      </c>
      <c r="G4634" s="1" t="s">
        <v>6808</v>
      </c>
      <c r="H4634" s="1" t="s">
        <v>7068</v>
      </c>
      <c r="I4634" s="1">
        <v>1</v>
      </c>
      <c r="L4634" s="1">
        <v>2</v>
      </c>
      <c r="M4634" s="1" t="s">
        <v>14499</v>
      </c>
      <c r="N4634" s="1" t="s">
        <v>14500</v>
      </c>
      <c r="O4634" s="1" t="s">
        <v>602</v>
      </c>
      <c r="P4634" s="1" t="s">
        <v>12806</v>
      </c>
      <c r="T4634" s="1" t="s">
        <v>14194</v>
      </c>
      <c r="U4634" s="1" t="s">
        <v>1285</v>
      </c>
      <c r="V4634" s="1" t="s">
        <v>7530</v>
      </c>
      <c r="W4634" s="1" t="s">
        <v>1636</v>
      </c>
      <c r="X4634" s="1" t="s">
        <v>7781</v>
      </c>
      <c r="Y4634" s="1" t="s">
        <v>2352</v>
      </c>
      <c r="Z4634" s="1" t="s">
        <v>8392</v>
      </c>
      <c r="AC4634" s="1">
        <v>25</v>
      </c>
      <c r="AD4634" s="1" t="s">
        <v>125</v>
      </c>
      <c r="AE4634" s="1" t="s">
        <v>9771</v>
      </c>
      <c r="AJ4634" s="1" t="s">
        <v>17</v>
      </c>
      <c r="AK4634" s="1" t="s">
        <v>9936</v>
      </c>
      <c r="AL4634" s="1" t="s">
        <v>1151</v>
      </c>
      <c r="AM4634" s="1" t="s">
        <v>9954</v>
      </c>
      <c r="AT4634" s="1" t="s">
        <v>481</v>
      </c>
      <c r="AU4634" s="1" t="s">
        <v>7339</v>
      </c>
      <c r="AV4634" s="1" t="s">
        <v>6815</v>
      </c>
      <c r="AW4634" s="1" t="s">
        <v>8279</v>
      </c>
      <c r="BG4634" s="1" t="s">
        <v>194</v>
      </c>
      <c r="BH4634" s="1" t="s">
        <v>7558</v>
      </c>
      <c r="BI4634" s="1" t="s">
        <v>15612</v>
      </c>
      <c r="BJ4634" s="1" t="s">
        <v>8111</v>
      </c>
      <c r="BK4634" s="1" t="s">
        <v>363</v>
      </c>
      <c r="BL4634" s="1" t="s">
        <v>7491</v>
      </c>
      <c r="BM4634" s="1" t="s">
        <v>6816</v>
      </c>
      <c r="BN4634" s="1" t="s">
        <v>11497</v>
      </c>
      <c r="BO4634" s="1" t="s">
        <v>363</v>
      </c>
      <c r="BP4634" s="1" t="s">
        <v>7491</v>
      </c>
      <c r="BQ4634" s="1" t="s">
        <v>6817</v>
      </c>
      <c r="BR4634" s="1" t="s">
        <v>12638</v>
      </c>
      <c r="BS4634" s="1" t="s">
        <v>310</v>
      </c>
      <c r="BT4634" s="1" t="s">
        <v>9995</v>
      </c>
    </row>
    <row r="4635" spans="1:73" ht="13.5" customHeight="1">
      <c r="A4635" s="4" t="str">
        <f t="shared" si="142"/>
        <v>1702_각남면_0161</v>
      </c>
      <c r="B4635" s="1">
        <v>1702</v>
      </c>
      <c r="C4635" s="1" t="s">
        <v>12741</v>
      </c>
      <c r="D4635" s="1" t="s">
        <v>12742</v>
      </c>
      <c r="E4635" s="1">
        <v>4634</v>
      </c>
      <c r="F4635" s="1">
        <v>18</v>
      </c>
      <c r="G4635" s="1" t="s">
        <v>6808</v>
      </c>
      <c r="H4635" s="1" t="s">
        <v>7068</v>
      </c>
      <c r="I4635" s="1">
        <v>1</v>
      </c>
      <c r="L4635" s="1">
        <v>2</v>
      </c>
      <c r="M4635" s="1" t="s">
        <v>14499</v>
      </c>
      <c r="N4635" s="1" t="s">
        <v>14500</v>
      </c>
      <c r="S4635" s="1" t="s">
        <v>49</v>
      </c>
      <c r="T4635" s="1" t="s">
        <v>2878</v>
      </c>
      <c r="W4635" s="1" t="s">
        <v>1076</v>
      </c>
      <c r="X4635" s="1" t="s">
        <v>12983</v>
      </c>
      <c r="Y4635" s="1" t="s">
        <v>119</v>
      </c>
      <c r="Z4635" s="1" t="s">
        <v>7818</v>
      </c>
      <c r="AC4635" s="1">
        <v>24</v>
      </c>
      <c r="AD4635" s="1" t="s">
        <v>337</v>
      </c>
      <c r="AE4635" s="1" t="s">
        <v>9796</v>
      </c>
      <c r="AJ4635" s="1" t="s">
        <v>17</v>
      </c>
      <c r="AK4635" s="1" t="s">
        <v>9936</v>
      </c>
      <c r="AL4635" s="1" t="s">
        <v>6818</v>
      </c>
      <c r="AM4635" s="1" t="s">
        <v>13253</v>
      </c>
      <c r="AT4635" s="1" t="s">
        <v>194</v>
      </c>
      <c r="AU4635" s="1" t="s">
        <v>7558</v>
      </c>
      <c r="AV4635" s="1" t="s">
        <v>1016</v>
      </c>
      <c r="AW4635" s="1" t="s">
        <v>8943</v>
      </c>
      <c r="BG4635" s="1" t="s">
        <v>363</v>
      </c>
      <c r="BH4635" s="1" t="s">
        <v>7491</v>
      </c>
      <c r="BI4635" s="1" t="s">
        <v>3385</v>
      </c>
      <c r="BJ4635" s="1" t="s">
        <v>13564</v>
      </c>
      <c r="BK4635" s="1" t="s">
        <v>207</v>
      </c>
      <c r="BL4635" s="1" t="s">
        <v>10187</v>
      </c>
      <c r="BM4635" s="1" t="s">
        <v>2008</v>
      </c>
      <c r="BN4635" s="1" t="s">
        <v>10420</v>
      </c>
      <c r="BO4635" s="1" t="s">
        <v>363</v>
      </c>
      <c r="BP4635" s="1" t="s">
        <v>7491</v>
      </c>
      <c r="BQ4635" s="1" t="s">
        <v>3112</v>
      </c>
      <c r="BR4635" s="1" t="s">
        <v>13969</v>
      </c>
      <c r="BS4635" s="1" t="s">
        <v>2785</v>
      </c>
      <c r="BT4635" s="1" t="s">
        <v>10017</v>
      </c>
    </row>
    <row r="4636" spans="1:73" ht="13.5" customHeight="1">
      <c r="A4636" s="4" t="str">
        <f t="shared" si="142"/>
        <v>1702_각남면_0161</v>
      </c>
      <c r="B4636" s="1">
        <v>1702</v>
      </c>
      <c r="C4636" s="1" t="s">
        <v>12741</v>
      </c>
      <c r="D4636" s="1" t="s">
        <v>12742</v>
      </c>
      <c r="E4636" s="1">
        <v>4635</v>
      </c>
      <c r="F4636" s="1">
        <v>18</v>
      </c>
      <c r="G4636" s="1" t="s">
        <v>6808</v>
      </c>
      <c r="H4636" s="1" t="s">
        <v>7068</v>
      </c>
      <c r="I4636" s="1">
        <v>1</v>
      </c>
      <c r="L4636" s="1">
        <v>2</v>
      </c>
      <c r="M4636" s="1" t="s">
        <v>14499</v>
      </c>
      <c r="N4636" s="1" t="s">
        <v>14500</v>
      </c>
      <c r="S4636" s="1" t="s">
        <v>64</v>
      </c>
      <c r="T4636" s="1" t="s">
        <v>7221</v>
      </c>
      <c r="Y4636" s="1" t="s">
        <v>88</v>
      </c>
      <c r="Z4636" s="1" t="s">
        <v>7814</v>
      </c>
      <c r="AC4636" s="1">
        <v>12</v>
      </c>
      <c r="AD4636" s="1" t="s">
        <v>736</v>
      </c>
      <c r="AE4636" s="1" t="s">
        <v>9813</v>
      </c>
    </row>
    <row r="4637" spans="1:73" ht="13.5" customHeight="1">
      <c r="A4637" s="4" t="str">
        <f t="shared" si="142"/>
        <v>1702_각남면_0161</v>
      </c>
      <c r="B4637" s="1">
        <v>1702</v>
      </c>
      <c r="C4637" s="1" t="s">
        <v>12741</v>
      </c>
      <c r="D4637" s="1" t="s">
        <v>12742</v>
      </c>
      <c r="E4637" s="1">
        <v>4636</v>
      </c>
      <c r="F4637" s="1">
        <v>18</v>
      </c>
      <c r="G4637" s="1" t="s">
        <v>6808</v>
      </c>
      <c r="H4637" s="1" t="s">
        <v>7068</v>
      </c>
      <c r="I4637" s="1">
        <v>1</v>
      </c>
      <c r="L4637" s="1">
        <v>2</v>
      </c>
      <c r="M4637" s="1" t="s">
        <v>14499</v>
      </c>
      <c r="N4637" s="1" t="s">
        <v>14500</v>
      </c>
      <c r="S4637" s="1" t="s">
        <v>64</v>
      </c>
      <c r="T4637" s="1" t="s">
        <v>7221</v>
      </c>
      <c r="Y4637" s="1" t="s">
        <v>88</v>
      </c>
      <c r="Z4637" s="1" t="s">
        <v>7814</v>
      </c>
      <c r="AC4637" s="1">
        <v>3</v>
      </c>
      <c r="AD4637" s="1" t="s">
        <v>217</v>
      </c>
      <c r="AE4637" s="1" t="s">
        <v>9783</v>
      </c>
      <c r="AF4637" s="1" t="s">
        <v>100</v>
      </c>
      <c r="AG4637" s="1" t="s">
        <v>9819</v>
      </c>
    </row>
    <row r="4638" spans="1:73" ht="13.5" customHeight="1">
      <c r="A4638" s="4" t="str">
        <f t="shared" si="142"/>
        <v>1702_각남면_0161</v>
      </c>
      <c r="B4638" s="1">
        <v>1702</v>
      </c>
      <c r="C4638" s="1" t="s">
        <v>12741</v>
      </c>
      <c r="D4638" s="1" t="s">
        <v>12742</v>
      </c>
      <c r="E4638" s="1">
        <v>4637</v>
      </c>
      <c r="F4638" s="1">
        <v>18</v>
      </c>
      <c r="G4638" s="1" t="s">
        <v>6808</v>
      </c>
      <c r="H4638" s="1" t="s">
        <v>7068</v>
      </c>
      <c r="I4638" s="1">
        <v>1</v>
      </c>
      <c r="L4638" s="1">
        <v>3</v>
      </c>
      <c r="M4638" s="1" t="s">
        <v>15613</v>
      </c>
      <c r="N4638" s="1" t="s">
        <v>14767</v>
      </c>
      <c r="T4638" s="1" t="s">
        <v>14194</v>
      </c>
      <c r="U4638" s="1" t="s">
        <v>6819</v>
      </c>
      <c r="V4638" s="1" t="s">
        <v>12955</v>
      </c>
      <c r="W4638" s="1" t="s">
        <v>166</v>
      </c>
      <c r="X4638" s="1" t="s">
        <v>7754</v>
      </c>
      <c r="Y4638" s="1" t="s">
        <v>15614</v>
      </c>
      <c r="Z4638" s="1" t="s">
        <v>9696</v>
      </c>
      <c r="AC4638" s="1">
        <v>40</v>
      </c>
      <c r="AD4638" s="1" t="s">
        <v>52</v>
      </c>
      <c r="AE4638" s="1" t="s">
        <v>9763</v>
      </c>
      <c r="AJ4638" s="1" t="s">
        <v>17</v>
      </c>
      <c r="AK4638" s="1" t="s">
        <v>9936</v>
      </c>
      <c r="AL4638" s="1" t="s">
        <v>97</v>
      </c>
      <c r="AM4638" s="1" t="s">
        <v>9880</v>
      </c>
      <c r="AT4638" s="1" t="s">
        <v>46</v>
      </c>
      <c r="AU4638" s="1" t="s">
        <v>7417</v>
      </c>
      <c r="AV4638" s="1" t="s">
        <v>6811</v>
      </c>
      <c r="AW4638" s="1" t="s">
        <v>9697</v>
      </c>
      <c r="BG4638" s="1" t="s">
        <v>194</v>
      </c>
      <c r="BH4638" s="1" t="s">
        <v>7558</v>
      </c>
      <c r="BI4638" s="1" t="s">
        <v>730</v>
      </c>
      <c r="BJ4638" s="1" t="s">
        <v>8020</v>
      </c>
      <c r="BK4638" s="1" t="s">
        <v>6812</v>
      </c>
      <c r="BL4638" s="1" t="s">
        <v>11588</v>
      </c>
      <c r="BM4638" s="1" t="s">
        <v>731</v>
      </c>
      <c r="BN4638" s="1" t="s">
        <v>11372</v>
      </c>
      <c r="BO4638" s="1" t="s">
        <v>194</v>
      </c>
      <c r="BP4638" s="1" t="s">
        <v>7558</v>
      </c>
      <c r="BQ4638" s="1" t="s">
        <v>6820</v>
      </c>
      <c r="BR4638" s="1" t="s">
        <v>10334</v>
      </c>
      <c r="BS4638" s="1" t="s">
        <v>416</v>
      </c>
      <c r="BT4638" s="1" t="s">
        <v>8868</v>
      </c>
    </row>
    <row r="4639" spans="1:73" ht="13.5" customHeight="1">
      <c r="A4639" s="4" t="str">
        <f t="shared" ref="A4639:A4670" si="143">HYPERLINK("http://kyu.snu.ac.kr/sdhj/index.jsp?type=hj/GK14658_00IH_0001_0162.jpg","1702_각남면_0162")</f>
        <v>1702_각남면_0162</v>
      </c>
      <c r="B4639" s="1">
        <v>1702</v>
      </c>
      <c r="C4639" s="1" t="s">
        <v>12741</v>
      </c>
      <c r="D4639" s="1" t="s">
        <v>12742</v>
      </c>
      <c r="E4639" s="1">
        <v>4638</v>
      </c>
      <c r="F4639" s="1">
        <v>18</v>
      </c>
      <c r="G4639" s="1" t="s">
        <v>6808</v>
      </c>
      <c r="H4639" s="1" t="s">
        <v>7068</v>
      </c>
      <c r="I4639" s="1">
        <v>1</v>
      </c>
      <c r="L4639" s="1">
        <v>3</v>
      </c>
      <c r="M4639" s="1" t="s">
        <v>16015</v>
      </c>
      <c r="N4639" s="1" t="s">
        <v>14767</v>
      </c>
      <c r="S4639" s="1" t="s">
        <v>49</v>
      </c>
      <c r="T4639" s="1" t="s">
        <v>2878</v>
      </c>
      <c r="W4639" s="1" t="s">
        <v>1049</v>
      </c>
      <c r="X4639" s="1" t="s">
        <v>7774</v>
      </c>
      <c r="Y4639" s="1" t="s">
        <v>88</v>
      </c>
      <c r="Z4639" s="1" t="s">
        <v>7814</v>
      </c>
      <c r="AC4639" s="1">
        <v>41</v>
      </c>
      <c r="AD4639" s="1" t="s">
        <v>223</v>
      </c>
      <c r="AE4639" s="1" t="s">
        <v>9784</v>
      </c>
      <c r="AJ4639" s="1" t="s">
        <v>17</v>
      </c>
      <c r="AK4639" s="1" t="s">
        <v>9936</v>
      </c>
      <c r="AL4639" s="1" t="s">
        <v>597</v>
      </c>
      <c r="AM4639" s="1" t="s">
        <v>10004</v>
      </c>
      <c r="AT4639" s="1" t="s">
        <v>46</v>
      </c>
      <c r="AU4639" s="1" t="s">
        <v>7417</v>
      </c>
      <c r="AV4639" s="1" t="s">
        <v>16016</v>
      </c>
      <c r="AW4639" s="1" t="s">
        <v>13403</v>
      </c>
      <c r="BG4639" s="1" t="s">
        <v>46</v>
      </c>
      <c r="BH4639" s="1" t="s">
        <v>7417</v>
      </c>
      <c r="BI4639" s="1" t="s">
        <v>6816</v>
      </c>
      <c r="BJ4639" s="1" t="s">
        <v>11497</v>
      </c>
      <c r="BK4639" s="1" t="s">
        <v>194</v>
      </c>
      <c r="BL4639" s="1" t="s">
        <v>7558</v>
      </c>
      <c r="BM4639" s="1" t="s">
        <v>15493</v>
      </c>
      <c r="BN4639" s="1" t="s">
        <v>10642</v>
      </c>
      <c r="BO4639" s="1" t="s">
        <v>685</v>
      </c>
      <c r="BP4639" s="1" t="s">
        <v>13520</v>
      </c>
      <c r="BQ4639" s="1" t="s">
        <v>6417</v>
      </c>
      <c r="BR4639" s="1" t="s">
        <v>13737</v>
      </c>
      <c r="BS4639" s="1" t="s">
        <v>79</v>
      </c>
      <c r="BT4639" s="1" t="s">
        <v>14129</v>
      </c>
    </row>
    <row r="4640" spans="1:73" ht="13.5" customHeight="1">
      <c r="A4640" s="4" t="str">
        <f t="shared" si="143"/>
        <v>1702_각남면_0162</v>
      </c>
      <c r="B4640" s="1">
        <v>1702</v>
      </c>
      <c r="C4640" s="1" t="s">
        <v>12741</v>
      </c>
      <c r="D4640" s="1" t="s">
        <v>12742</v>
      </c>
      <c r="E4640" s="1">
        <v>4639</v>
      </c>
      <c r="F4640" s="1">
        <v>18</v>
      </c>
      <c r="G4640" s="1" t="s">
        <v>6808</v>
      </c>
      <c r="H4640" s="1" t="s">
        <v>7068</v>
      </c>
      <c r="I4640" s="1">
        <v>1</v>
      </c>
      <c r="L4640" s="1">
        <v>3</v>
      </c>
      <c r="M4640" s="1" t="s">
        <v>16015</v>
      </c>
      <c r="N4640" s="1" t="s">
        <v>14767</v>
      </c>
      <c r="S4640" s="1" t="s">
        <v>367</v>
      </c>
      <c r="T4640" s="1" t="s">
        <v>12826</v>
      </c>
      <c r="Y4640" s="1" t="s">
        <v>6811</v>
      </c>
      <c r="Z4640" s="1" t="s">
        <v>9697</v>
      </c>
      <c r="AC4640" s="1">
        <v>81</v>
      </c>
      <c r="AD4640" s="1" t="s">
        <v>246</v>
      </c>
      <c r="AE4640" s="1" t="s">
        <v>9786</v>
      </c>
    </row>
    <row r="4641" spans="1:73" ht="13.5" customHeight="1">
      <c r="A4641" s="4" t="str">
        <f t="shared" si="143"/>
        <v>1702_각남면_0162</v>
      </c>
      <c r="B4641" s="1">
        <v>1702</v>
      </c>
      <c r="C4641" s="1" t="s">
        <v>12741</v>
      </c>
      <c r="D4641" s="1" t="s">
        <v>12742</v>
      </c>
      <c r="E4641" s="1">
        <v>4640</v>
      </c>
      <c r="F4641" s="1">
        <v>18</v>
      </c>
      <c r="G4641" s="1" t="s">
        <v>6808</v>
      </c>
      <c r="H4641" s="1" t="s">
        <v>7068</v>
      </c>
      <c r="I4641" s="1">
        <v>1</v>
      </c>
      <c r="L4641" s="1">
        <v>3</v>
      </c>
      <c r="M4641" s="1" t="s">
        <v>16015</v>
      </c>
      <c r="N4641" s="1" t="s">
        <v>14767</v>
      </c>
      <c r="S4641" s="1" t="s">
        <v>68</v>
      </c>
      <c r="T4641" s="1" t="s">
        <v>7222</v>
      </c>
      <c r="Y4641" s="1" t="s">
        <v>6821</v>
      </c>
      <c r="Z4641" s="1" t="s">
        <v>9698</v>
      </c>
      <c r="AC4641" s="1">
        <v>8</v>
      </c>
      <c r="AD4641" s="1" t="s">
        <v>184</v>
      </c>
      <c r="AE4641" s="1" t="s">
        <v>9781</v>
      </c>
    </row>
    <row r="4642" spans="1:73" ht="13.5" customHeight="1">
      <c r="A4642" s="4" t="str">
        <f t="shared" si="143"/>
        <v>1702_각남면_0162</v>
      </c>
      <c r="B4642" s="1">
        <v>1702</v>
      </c>
      <c r="C4642" s="1" t="s">
        <v>12741</v>
      </c>
      <c r="D4642" s="1" t="s">
        <v>12742</v>
      </c>
      <c r="E4642" s="1">
        <v>4641</v>
      </c>
      <c r="F4642" s="1">
        <v>18</v>
      </c>
      <c r="G4642" s="1" t="s">
        <v>6808</v>
      </c>
      <c r="H4642" s="1" t="s">
        <v>7068</v>
      </c>
      <c r="I4642" s="1">
        <v>1</v>
      </c>
      <c r="L4642" s="1">
        <v>4</v>
      </c>
      <c r="M4642" s="1" t="s">
        <v>15015</v>
      </c>
      <c r="N4642" s="1" t="s">
        <v>15016</v>
      </c>
      <c r="T4642" s="1" t="s">
        <v>14194</v>
      </c>
      <c r="U4642" s="1" t="s">
        <v>6822</v>
      </c>
      <c r="V4642" s="1" t="s">
        <v>12958</v>
      </c>
      <c r="W4642" s="1" t="s">
        <v>1636</v>
      </c>
      <c r="X4642" s="1" t="s">
        <v>7781</v>
      </c>
      <c r="Y4642" s="1" t="s">
        <v>6823</v>
      </c>
      <c r="Z4642" s="1" t="s">
        <v>9699</v>
      </c>
      <c r="AC4642" s="1">
        <v>45</v>
      </c>
      <c r="AD4642" s="1" t="s">
        <v>203</v>
      </c>
      <c r="AE4642" s="1" t="s">
        <v>9782</v>
      </c>
      <c r="AJ4642" s="1" t="s">
        <v>17</v>
      </c>
      <c r="AK4642" s="1" t="s">
        <v>9936</v>
      </c>
      <c r="AL4642" s="1" t="s">
        <v>1151</v>
      </c>
      <c r="AM4642" s="1" t="s">
        <v>9954</v>
      </c>
      <c r="AT4642" s="1" t="s">
        <v>481</v>
      </c>
      <c r="AU4642" s="1" t="s">
        <v>7339</v>
      </c>
      <c r="AV4642" s="1" t="s">
        <v>6815</v>
      </c>
      <c r="AW4642" s="1" t="s">
        <v>8279</v>
      </c>
      <c r="BG4642" s="1" t="s">
        <v>194</v>
      </c>
      <c r="BH4642" s="1" t="s">
        <v>7558</v>
      </c>
      <c r="BI4642" s="1" t="s">
        <v>15612</v>
      </c>
      <c r="BJ4642" s="1" t="s">
        <v>8111</v>
      </c>
      <c r="BK4642" s="1" t="s">
        <v>363</v>
      </c>
      <c r="BL4642" s="1" t="s">
        <v>7491</v>
      </c>
      <c r="BM4642" s="1" t="s">
        <v>6816</v>
      </c>
      <c r="BN4642" s="1" t="s">
        <v>11497</v>
      </c>
      <c r="BO4642" s="1" t="s">
        <v>363</v>
      </c>
      <c r="BP4642" s="1" t="s">
        <v>7491</v>
      </c>
      <c r="BQ4642" s="1" t="s">
        <v>6817</v>
      </c>
      <c r="BR4642" s="1" t="s">
        <v>12638</v>
      </c>
      <c r="BS4642" s="1" t="s">
        <v>310</v>
      </c>
      <c r="BT4642" s="1" t="s">
        <v>9995</v>
      </c>
    </row>
    <row r="4643" spans="1:73" ht="13.5" customHeight="1">
      <c r="A4643" s="4" t="str">
        <f t="shared" si="143"/>
        <v>1702_각남면_0162</v>
      </c>
      <c r="B4643" s="1">
        <v>1702</v>
      </c>
      <c r="C4643" s="1" t="s">
        <v>12741</v>
      </c>
      <c r="D4643" s="1" t="s">
        <v>12742</v>
      </c>
      <c r="E4643" s="1">
        <v>4642</v>
      </c>
      <c r="F4643" s="1">
        <v>18</v>
      </c>
      <c r="G4643" s="1" t="s">
        <v>6808</v>
      </c>
      <c r="H4643" s="1" t="s">
        <v>7068</v>
      </c>
      <c r="I4643" s="1">
        <v>1</v>
      </c>
      <c r="L4643" s="1">
        <v>4</v>
      </c>
      <c r="M4643" s="1" t="s">
        <v>15015</v>
      </c>
      <c r="N4643" s="1" t="s">
        <v>15016</v>
      </c>
      <c r="S4643" s="1" t="s">
        <v>49</v>
      </c>
      <c r="T4643" s="1" t="s">
        <v>2878</v>
      </c>
      <c r="W4643" s="1" t="s">
        <v>166</v>
      </c>
      <c r="X4643" s="1" t="s">
        <v>7754</v>
      </c>
      <c r="Y4643" s="1" t="s">
        <v>88</v>
      </c>
      <c r="Z4643" s="1" t="s">
        <v>7814</v>
      </c>
      <c r="AC4643" s="1">
        <v>41</v>
      </c>
      <c r="AD4643" s="1" t="s">
        <v>223</v>
      </c>
      <c r="AE4643" s="1" t="s">
        <v>9784</v>
      </c>
      <c r="AJ4643" s="1" t="s">
        <v>17</v>
      </c>
      <c r="AK4643" s="1" t="s">
        <v>9936</v>
      </c>
      <c r="AL4643" s="1" t="s">
        <v>97</v>
      </c>
      <c r="AM4643" s="1" t="s">
        <v>9880</v>
      </c>
      <c r="AT4643" s="1" t="s">
        <v>187</v>
      </c>
      <c r="AU4643" s="1" t="s">
        <v>10063</v>
      </c>
      <c r="AV4643" s="1" t="s">
        <v>3587</v>
      </c>
      <c r="AW4643" s="1" t="s">
        <v>10576</v>
      </c>
      <c r="BG4643" s="1" t="s">
        <v>207</v>
      </c>
      <c r="BH4643" s="1" t="s">
        <v>10187</v>
      </c>
      <c r="BI4643" s="1" t="s">
        <v>15361</v>
      </c>
      <c r="BJ4643" s="1" t="s">
        <v>10360</v>
      </c>
      <c r="BK4643" s="1" t="s">
        <v>194</v>
      </c>
      <c r="BL4643" s="1" t="s">
        <v>7558</v>
      </c>
      <c r="BM4643" s="1" t="s">
        <v>2347</v>
      </c>
      <c r="BN4643" s="1" t="s">
        <v>10452</v>
      </c>
      <c r="BO4643" s="1" t="s">
        <v>207</v>
      </c>
      <c r="BP4643" s="1" t="s">
        <v>10187</v>
      </c>
      <c r="BQ4643" s="1" t="s">
        <v>6824</v>
      </c>
      <c r="BR4643" s="1" t="s">
        <v>13960</v>
      </c>
      <c r="BS4643" s="1" t="s">
        <v>149</v>
      </c>
      <c r="BT4643" s="1" t="s">
        <v>9962</v>
      </c>
    </row>
    <row r="4644" spans="1:73" ht="13.5" customHeight="1">
      <c r="A4644" s="4" t="str">
        <f t="shared" si="143"/>
        <v>1702_각남면_0162</v>
      </c>
      <c r="B4644" s="1">
        <v>1702</v>
      </c>
      <c r="C4644" s="1" t="s">
        <v>12741</v>
      </c>
      <c r="D4644" s="1" t="s">
        <v>12742</v>
      </c>
      <c r="E4644" s="1">
        <v>4643</v>
      </c>
      <c r="F4644" s="1">
        <v>18</v>
      </c>
      <c r="G4644" s="1" t="s">
        <v>6808</v>
      </c>
      <c r="H4644" s="1" t="s">
        <v>7068</v>
      </c>
      <c r="I4644" s="1">
        <v>1</v>
      </c>
      <c r="L4644" s="1">
        <v>4</v>
      </c>
      <c r="M4644" s="1" t="s">
        <v>15015</v>
      </c>
      <c r="N4644" s="1" t="s">
        <v>15016</v>
      </c>
      <c r="S4644" s="1" t="s">
        <v>64</v>
      </c>
      <c r="T4644" s="1" t="s">
        <v>7221</v>
      </c>
      <c r="Y4644" s="1" t="s">
        <v>16000</v>
      </c>
      <c r="Z4644" s="1" t="s">
        <v>13042</v>
      </c>
      <c r="AC4644" s="1">
        <v>15</v>
      </c>
      <c r="AD4644" s="1" t="s">
        <v>70</v>
      </c>
      <c r="AE4644" s="1" t="s">
        <v>9764</v>
      </c>
    </row>
    <row r="4645" spans="1:73" ht="13.5" customHeight="1">
      <c r="A4645" s="4" t="str">
        <f t="shared" si="143"/>
        <v>1702_각남면_0162</v>
      </c>
      <c r="B4645" s="1">
        <v>1702</v>
      </c>
      <c r="C4645" s="1" t="s">
        <v>12741</v>
      </c>
      <c r="D4645" s="1" t="s">
        <v>12742</v>
      </c>
      <c r="E4645" s="1">
        <v>4644</v>
      </c>
      <c r="F4645" s="1">
        <v>18</v>
      </c>
      <c r="G4645" s="1" t="s">
        <v>6808</v>
      </c>
      <c r="H4645" s="1" t="s">
        <v>7068</v>
      </c>
      <c r="I4645" s="1">
        <v>1</v>
      </c>
      <c r="L4645" s="1">
        <v>4</v>
      </c>
      <c r="M4645" s="1" t="s">
        <v>15015</v>
      </c>
      <c r="N4645" s="1" t="s">
        <v>15016</v>
      </c>
      <c r="S4645" s="1" t="s">
        <v>64</v>
      </c>
      <c r="T4645" s="1" t="s">
        <v>7221</v>
      </c>
      <c r="Y4645" s="1" t="s">
        <v>88</v>
      </c>
      <c r="Z4645" s="1" t="s">
        <v>7814</v>
      </c>
      <c r="AC4645" s="1">
        <v>5</v>
      </c>
      <c r="AD4645" s="1" t="s">
        <v>319</v>
      </c>
      <c r="AE4645" s="1" t="s">
        <v>7865</v>
      </c>
    </row>
    <row r="4646" spans="1:73" ht="13.5" customHeight="1">
      <c r="A4646" s="4" t="str">
        <f t="shared" si="143"/>
        <v>1702_각남면_0162</v>
      </c>
      <c r="B4646" s="1">
        <v>1702</v>
      </c>
      <c r="C4646" s="1" t="s">
        <v>12741</v>
      </c>
      <c r="D4646" s="1" t="s">
        <v>12742</v>
      </c>
      <c r="E4646" s="1">
        <v>4645</v>
      </c>
      <c r="F4646" s="1">
        <v>18</v>
      </c>
      <c r="G4646" s="1" t="s">
        <v>6808</v>
      </c>
      <c r="H4646" s="1" t="s">
        <v>7068</v>
      </c>
      <c r="I4646" s="1">
        <v>1</v>
      </c>
      <c r="L4646" s="1">
        <v>4</v>
      </c>
      <c r="M4646" s="1" t="s">
        <v>15015</v>
      </c>
      <c r="N4646" s="1" t="s">
        <v>15016</v>
      </c>
      <c r="T4646" s="1" t="s">
        <v>15307</v>
      </c>
      <c r="U4646" s="1" t="s">
        <v>320</v>
      </c>
      <c r="V4646" s="1" t="s">
        <v>7378</v>
      </c>
      <c r="Y4646" s="1" t="s">
        <v>4286</v>
      </c>
      <c r="Z4646" s="1" t="s">
        <v>8937</v>
      </c>
      <c r="AC4646" s="1">
        <v>20</v>
      </c>
      <c r="AD4646" s="1" t="s">
        <v>263</v>
      </c>
      <c r="AE4646" s="1" t="s">
        <v>9787</v>
      </c>
    </row>
    <row r="4647" spans="1:73" ht="13.5" customHeight="1">
      <c r="A4647" s="4" t="str">
        <f t="shared" si="143"/>
        <v>1702_각남면_0162</v>
      </c>
      <c r="B4647" s="1">
        <v>1702</v>
      </c>
      <c r="C4647" s="1" t="s">
        <v>12741</v>
      </c>
      <c r="D4647" s="1" t="s">
        <v>12742</v>
      </c>
      <c r="E4647" s="1">
        <v>4646</v>
      </c>
      <c r="F4647" s="1">
        <v>18</v>
      </c>
      <c r="G4647" s="1" t="s">
        <v>6808</v>
      </c>
      <c r="H4647" s="1" t="s">
        <v>7068</v>
      </c>
      <c r="I4647" s="1">
        <v>1</v>
      </c>
      <c r="L4647" s="1">
        <v>4</v>
      </c>
      <c r="M4647" s="1" t="s">
        <v>15015</v>
      </c>
      <c r="N4647" s="1" t="s">
        <v>15016</v>
      </c>
      <c r="T4647" s="1" t="s">
        <v>15307</v>
      </c>
      <c r="U4647" s="1" t="s">
        <v>320</v>
      </c>
      <c r="V4647" s="1" t="s">
        <v>7378</v>
      </c>
      <c r="Y4647" s="1" t="s">
        <v>1061</v>
      </c>
      <c r="Z4647" s="1" t="s">
        <v>8038</v>
      </c>
      <c r="AC4647" s="1">
        <v>22</v>
      </c>
      <c r="AD4647" s="1" t="s">
        <v>465</v>
      </c>
      <c r="AE4647" s="1" t="s">
        <v>9802</v>
      </c>
      <c r="AG4647" s="1" t="s">
        <v>15312</v>
      </c>
    </row>
    <row r="4648" spans="1:73" ht="13.5" customHeight="1">
      <c r="A4648" s="4" t="str">
        <f t="shared" si="143"/>
        <v>1702_각남면_0162</v>
      </c>
      <c r="B4648" s="1">
        <v>1702</v>
      </c>
      <c r="C4648" s="1" t="s">
        <v>12741</v>
      </c>
      <c r="D4648" s="1" t="s">
        <v>12742</v>
      </c>
      <c r="E4648" s="1">
        <v>4647</v>
      </c>
      <c r="F4648" s="1">
        <v>18</v>
      </c>
      <c r="G4648" s="1" t="s">
        <v>6808</v>
      </c>
      <c r="H4648" s="1" t="s">
        <v>7068</v>
      </c>
      <c r="I4648" s="1">
        <v>1</v>
      </c>
      <c r="L4648" s="1">
        <v>4</v>
      </c>
      <c r="M4648" s="1" t="s">
        <v>15015</v>
      </c>
      <c r="N4648" s="1" t="s">
        <v>15016</v>
      </c>
      <c r="T4648" s="1" t="s">
        <v>15307</v>
      </c>
      <c r="U4648" s="1" t="s">
        <v>130</v>
      </c>
      <c r="V4648" s="1" t="s">
        <v>7309</v>
      </c>
      <c r="Y4648" s="1" t="s">
        <v>5565</v>
      </c>
      <c r="Z4648" s="1" t="s">
        <v>9700</v>
      </c>
      <c r="AC4648" s="1">
        <v>2</v>
      </c>
      <c r="AD4648" s="1" t="s">
        <v>99</v>
      </c>
      <c r="AE4648" s="1" t="s">
        <v>9768</v>
      </c>
      <c r="AG4648" s="1" t="s">
        <v>15312</v>
      </c>
      <c r="BB4648" s="1" t="s">
        <v>292</v>
      </c>
      <c r="BC4648" s="1" t="s">
        <v>10920</v>
      </c>
      <c r="BE4648" s="1" t="s">
        <v>15723</v>
      </c>
      <c r="BF4648" s="1" t="s">
        <v>13507</v>
      </c>
    </row>
    <row r="4649" spans="1:73" ht="13.5" customHeight="1">
      <c r="A4649" s="4" t="str">
        <f t="shared" si="143"/>
        <v>1702_각남면_0162</v>
      </c>
      <c r="B4649" s="1">
        <v>1702</v>
      </c>
      <c r="C4649" s="1" t="s">
        <v>12741</v>
      </c>
      <c r="D4649" s="1" t="s">
        <v>12742</v>
      </c>
      <c r="E4649" s="1">
        <v>4648</v>
      </c>
      <c r="F4649" s="1">
        <v>18</v>
      </c>
      <c r="G4649" s="1" t="s">
        <v>6808</v>
      </c>
      <c r="H4649" s="1" t="s">
        <v>7068</v>
      </c>
      <c r="I4649" s="1">
        <v>1</v>
      </c>
      <c r="L4649" s="1">
        <v>4</v>
      </c>
      <c r="M4649" s="1" t="s">
        <v>15015</v>
      </c>
      <c r="N4649" s="1" t="s">
        <v>15016</v>
      </c>
      <c r="S4649" s="1" t="s">
        <v>2060</v>
      </c>
      <c r="T4649" s="1" t="s">
        <v>7256</v>
      </c>
      <c r="U4649" s="1" t="s">
        <v>6825</v>
      </c>
      <c r="V4649" s="1" t="s">
        <v>12953</v>
      </c>
      <c r="Y4649" s="1" t="s">
        <v>6826</v>
      </c>
      <c r="Z4649" s="1" t="s">
        <v>9701</v>
      </c>
      <c r="AC4649" s="1">
        <v>31</v>
      </c>
      <c r="AD4649" s="1" t="s">
        <v>607</v>
      </c>
      <c r="AE4649" s="1" t="s">
        <v>9809</v>
      </c>
      <c r="AF4649" s="1" t="s">
        <v>13164</v>
      </c>
      <c r="AG4649" s="1" t="s">
        <v>13159</v>
      </c>
    </row>
    <row r="4650" spans="1:73" ht="13.5" customHeight="1">
      <c r="A4650" s="4" t="str">
        <f t="shared" si="143"/>
        <v>1702_각남면_0162</v>
      </c>
      <c r="B4650" s="1">
        <v>1702</v>
      </c>
      <c r="C4650" s="1" t="s">
        <v>12741</v>
      </c>
      <c r="D4650" s="1" t="s">
        <v>12742</v>
      </c>
      <c r="E4650" s="1">
        <v>4649</v>
      </c>
      <c r="F4650" s="1">
        <v>18</v>
      </c>
      <c r="G4650" s="1" t="s">
        <v>6808</v>
      </c>
      <c r="H4650" s="1" t="s">
        <v>7068</v>
      </c>
      <c r="I4650" s="1">
        <v>1</v>
      </c>
      <c r="L4650" s="1">
        <v>4</v>
      </c>
      <c r="M4650" s="1" t="s">
        <v>15015</v>
      </c>
      <c r="N4650" s="1" t="s">
        <v>15016</v>
      </c>
      <c r="T4650" s="1" t="s">
        <v>15306</v>
      </c>
      <c r="U4650" s="1" t="s">
        <v>320</v>
      </c>
      <c r="V4650" s="1" t="s">
        <v>7378</v>
      </c>
      <c r="Y4650" s="1" t="s">
        <v>6827</v>
      </c>
      <c r="Z4650" s="1" t="s">
        <v>9702</v>
      </c>
      <c r="AC4650" s="1">
        <v>32</v>
      </c>
      <c r="AD4650" s="1" t="s">
        <v>178</v>
      </c>
      <c r="AE4650" s="1" t="s">
        <v>9780</v>
      </c>
      <c r="AF4650" s="1" t="s">
        <v>146</v>
      </c>
      <c r="AG4650" s="1" t="s">
        <v>9822</v>
      </c>
      <c r="AH4650" s="1" t="s">
        <v>97</v>
      </c>
      <c r="AI4650" s="1" t="s">
        <v>9880</v>
      </c>
    </row>
    <row r="4651" spans="1:73" ht="13.5" customHeight="1">
      <c r="A4651" s="4" t="str">
        <f t="shared" si="143"/>
        <v>1702_각남면_0162</v>
      </c>
      <c r="B4651" s="1">
        <v>1702</v>
      </c>
      <c r="C4651" s="1" t="s">
        <v>12741</v>
      </c>
      <c r="D4651" s="1" t="s">
        <v>12742</v>
      </c>
      <c r="E4651" s="1">
        <v>4650</v>
      </c>
      <c r="F4651" s="1">
        <v>18</v>
      </c>
      <c r="G4651" s="1" t="s">
        <v>6808</v>
      </c>
      <c r="H4651" s="1" t="s">
        <v>7068</v>
      </c>
      <c r="I4651" s="1">
        <v>1</v>
      </c>
      <c r="L4651" s="1">
        <v>5</v>
      </c>
      <c r="M4651" s="1" t="s">
        <v>2437</v>
      </c>
      <c r="N4651" s="1" t="s">
        <v>8867</v>
      </c>
      <c r="T4651" s="1" t="s">
        <v>14194</v>
      </c>
      <c r="U4651" s="1" t="s">
        <v>6828</v>
      </c>
      <c r="V4651" s="1" t="s">
        <v>7730</v>
      </c>
      <c r="Y4651" s="1" t="s">
        <v>2437</v>
      </c>
      <c r="Z4651" s="1" t="s">
        <v>8867</v>
      </c>
      <c r="AC4651" s="1">
        <v>47</v>
      </c>
      <c r="AD4651" s="1" t="s">
        <v>575</v>
      </c>
      <c r="AE4651" s="1" t="s">
        <v>9807</v>
      </c>
      <c r="AJ4651" s="1" t="s">
        <v>17</v>
      </c>
      <c r="AK4651" s="1" t="s">
        <v>9936</v>
      </c>
      <c r="AL4651" s="1" t="s">
        <v>79</v>
      </c>
      <c r="AM4651" s="1" t="s">
        <v>13206</v>
      </c>
      <c r="AN4651" s="1" t="s">
        <v>97</v>
      </c>
      <c r="AO4651" s="1" t="s">
        <v>9880</v>
      </c>
      <c r="AP4651" s="1" t="s">
        <v>233</v>
      </c>
      <c r="AQ4651" s="1" t="s">
        <v>7467</v>
      </c>
      <c r="AR4651" s="1" t="s">
        <v>6829</v>
      </c>
      <c r="AS4651" s="1" t="s">
        <v>13314</v>
      </c>
      <c r="AT4651" s="1" t="s">
        <v>57</v>
      </c>
      <c r="AU4651" s="1" t="s">
        <v>7320</v>
      </c>
      <c r="AV4651" s="1" t="s">
        <v>1066</v>
      </c>
      <c r="AW4651" s="1" t="s">
        <v>7133</v>
      </c>
      <c r="BB4651" s="1" t="s">
        <v>50</v>
      </c>
      <c r="BC4651" s="1" t="s">
        <v>7304</v>
      </c>
      <c r="BD4651" s="1" t="s">
        <v>4678</v>
      </c>
      <c r="BE4651" s="1" t="s">
        <v>10975</v>
      </c>
      <c r="BG4651" s="1" t="s">
        <v>57</v>
      </c>
      <c r="BH4651" s="1" t="s">
        <v>7320</v>
      </c>
      <c r="BI4651" s="1" t="s">
        <v>4325</v>
      </c>
      <c r="BJ4651" s="1" t="s">
        <v>10644</v>
      </c>
      <c r="BK4651" s="1" t="s">
        <v>57</v>
      </c>
      <c r="BL4651" s="1" t="s">
        <v>7320</v>
      </c>
      <c r="BM4651" s="1" t="s">
        <v>15923</v>
      </c>
      <c r="BN4651" s="1" t="s">
        <v>10662</v>
      </c>
      <c r="BO4651" s="1" t="s">
        <v>57</v>
      </c>
      <c r="BP4651" s="1" t="s">
        <v>7320</v>
      </c>
      <c r="BQ4651" s="1" t="s">
        <v>15872</v>
      </c>
      <c r="BR4651" s="1" t="s">
        <v>13922</v>
      </c>
      <c r="BS4651" s="1" t="s">
        <v>97</v>
      </c>
      <c r="BT4651" s="1" t="s">
        <v>9880</v>
      </c>
    </row>
    <row r="4652" spans="1:73" ht="13.5" customHeight="1">
      <c r="A4652" s="4" t="str">
        <f t="shared" si="143"/>
        <v>1702_각남면_0162</v>
      </c>
      <c r="B4652" s="1">
        <v>1702</v>
      </c>
      <c r="C4652" s="1" t="s">
        <v>12741</v>
      </c>
      <c r="D4652" s="1" t="s">
        <v>12742</v>
      </c>
      <c r="E4652" s="1">
        <v>4651</v>
      </c>
      <c r="F4652" s="1">
        <v>18</v>
      </c>
      <c r="G4652" s="1" t="s">
        <v>6808</v>
      </c>
      <c r="H4652" s="1" t="s">
        <v>7068</v>
      </c>
      <c r="I4652" s="1">
        <v>1</v>
      </c>
      <c r="L4652" s="1">
        <v>5</v>
      </c>
      <c r="M4652" s="1" t="s">
        <v>2437</v>
      </c>
      <c r="N4652" s="1" t="s">
        <v>8867</v>
      </c>
      <c r="S4652" s="1" t="s">
        <v>49</v>
      </c>
      <c r="T4652" s="1" t="s">
        <v>2878</v>
      </c>
      <c r="U4652" s="1" t="s">
        <v>50</v>
      </c>
      <c r="V4652" s="1" t="s">
        <v>7304</v>
      </c>
      <c r="Y4652" s="1" t="s">
        <v>15430</v>
      </c>
      <c r="Z4652" s="1" t="s">
        <v>8510</v>
      </c>
      <c r="AC4652" s="1">
        <v>44</v>
      </c>
      <c r="AD4652" s="1" t="s">
        <v>1106</v>
      </c>
      <c r="AE4652" s="1" t="s">
        <v>9816</v>
      </c>
      <c r="AJ4652" s="1" t="s">
        <v>17</v>
      </c>
      <c r="AK4652" s="1" t="s">
        <v>9936</v>
      </c>
      <c r="AL4652" s="1" t="s">
        <v>97</v>
      </c>
      <c r="AM4652" s="1" t="s">
        <v>9880</v>
      </c>
      <c r="AN4652" s="1" t="s">
        <v>6830</v>
      </c>
      <c r="AO4652" s="1" t="s">
        <v>10059</v>
      </c>
      <c r="AP4652" s="1" t="s">
        <v>55</v>
      </c>
      <c r="AQ4652" s="1" t="s">
        <v>7306</v>
      </c>
      <c r="AR4652" s="1" t="s">
        <v>6831</v>
      </c>
      <c r="AS4652" s="1" t="s">
        <v>10178</v>
      </c>
      <c r="AT4652" s="1" t="s">
        <v>57</v>
      </c>
      <c r="AU4652" s="1" t="s">
        <v>7320</v>
      </c>
      <c r="AV4652" s="1" t="s">
        <v>6811</v>
      </c>
      <c r="AW4652" s="1" t="s">
        <v>9697</v>
      </c>
      <c r="BB4652" s="1" t="s">
        <v>50</v>
      </c>
      <c r="BC4652" s="1" t="s">
        <v>7304</v>
      </c>
      <c r="BD4652" s="1" t="s">
        <v>2330</v>
      </c>
      <c r="BE4652" s="1" t="s">
        <v>8385</v>
      </c>
      <c r="BG4652" s="1" t="s">
        <v>189</v>
      </c>
      <c r="BH4652" s="1" t="s">
        <v>7414</v>
      </c>
      <c r="BI4652" s="1" t="s">
        <v>730</v>
      </c>
      <c r="BJ4652" s="1" t="s">
        <v>8020</v>
      </c>
      <c r="BK4652" s="1" t="s">
        <v>363</v>
      </c>
      <c r="BL4652" s="1" t="s">
        <v>7491</v>
      </c>
      <c r="BM4652" s="1" t="s">
        <v>731</v>
      </c>
      <c r="BN4652" s="1" t="s">
        <v>11372</v>
      </c>
      <c r="BO4652" s="1" t="s">
        <v>3158</v>
      </c>
      <c r="BP4652" s="1" t="s">
        <v>10219</v>
      </c>
      <c r="BQ4652" s="1" t="s">
        <v>6832</v>
      </c>
      <c r="BR4652" s="1" t="s">
        <v>14024</v>
      </c>
      <c r="BS4652" s="1" t="s">
        <v>416</v>
      </c>
      <c r="BT4652" s="1" t="s">
        <v>8868</v>
      </c>
    </row>
    <row r="4653" spans="1:73" ht="13.5" customHeight="1">
      <c r="A4653" s="4" t="str">
        <f t="shared" si="143"/>
        <v>1702_각남면_0162</v>
      </c>
      <c r="B4653" s="1">
        <v>1702</v>
      </c>
      <c r="C4653" s="1" t="s">
        <v>12741</v>
      </c>
      <c r="D4653" s="1" t="s">
        <v>12742</v>
      </c>
      <c r="E4653" s="1">
        <v>4652</v>
      </c>
      <c r="F4653" s="1">
        <v>18</v>
      </c>
      <c r="G4653" s="1" t="s">
        <v>6808</v>
      </c>
      <c r="H4653" s="1" t="s">
        <v>7068</v>
      </c>
      <c r="I4653" s="1">
        <v>1</v>
      </c>
      <c r="L4653" s="1">
        <v>5</v>
      </c>
      <c r="M4653" s="1" t="s">
        <v>2437</v>
      </c>
      <c r="N4653" s="1" t="s">
        <v>8867</v>
      </c>
      <c r="S4653" s="1" t="s">
        <v>68</v>
      </c>
      <c r="T4653" s="1" t="s">
        <v>7222</v>
      </c>
      <c r="U4653" s="1" t="s">
        <v>462</v>
      </c>
      <c r="V4653" s="1" t="s">
        <v>12952</v>
      </c>
      <c r="Y4653" s="1" t="s">
        <v>2323</v>
      </c>
      <c r="Z4653" s="1" t="s">
        <v>9703</v>
      </c>
      <c r="AF4653" s="1" t="s">
        <v>741</v>
      </c>
      <c r="AG4653" s="1" t="s">
        <v>9820</v>
      </c>
      <c r="AH4653" s="1" t="s">
        <v>6833</v>
      </c>
      <c r="AI4653" s="1" t="s">
        <v>13227</v>
      </c>
    </row>
    <row r="4654" spans="1:73" ht="13.5" customHeight="1">
      <c r="A4654" s="4" t="str">
        <f t="shared" si="143"/>
        <v>1702_각남면_0162</v>
      </c>
      <c r="B4654" s="1">
        <v>1702</v>
      </c>
      <c r="C4654" s="1" t="s">
        <v>12741</v>
      </c>
      <c r="D4654" s="1" t="s">
        <v>12742</v>
      </c>
      <c r="E4654" s="1">
        <v>4653</v>
      </c>
      <c r="F4654" s="1">
        <v>18</v>
      </c>
      <c r="G4654" s="1" t="s">
        <v>6808</v>
      </c>
      <c r="H4654" s="1" t="s">
        <v>7068</v>
      </c>
      <c r="I4654" s="1">
        <v>1</v>
      </c>
      <c r="L4654" s="1">
        <v>5</v>
      </c>
      <c r="M4654" s="1" t="s">
        <v>2437</v>
      </c>
      <c r="N4654" s="1" t="s">
        <v>8867</v>
      </c>
      <c r="S4654" s="1" t="s">
        <v>64</v>
      </c>
      <c r="T4654" s="1" t="s">
        <v>7221</v>
      </c>
      <c r="Y4654" s="1" t="s">
        <v>15444</v>
      </c>
      <c r="Z4654" s="1" t="s">
        <v>8626</v>
      </c>
      <c r="AF4654" s="1" t="s">
        <v>741</v>
      </c>
      <c r="AG4654" s="1" t="s">
        <v>9820</v>
      </c>
      <c r="AH4654" s="1" t="s">
        <v>6834</v>
      </c>
      <c r="AI4654" s="1" t="s">
        <v>13220</v>
      </c>
      <c r="BU4654" s="1" t="s">
        <v>16147</v>
      </c>
    </row>
    <row r="4655" spans="1:73" ht="13.5" customHeight="1">
      <c r="A4655" s="4" t="str">
        <f t="shared" si="143"/>
        <v>1702_각남면_0162</v>
      </c>
      <c r="B4655" s="1">
        <v>1702</v>
      </c>
      <c r="C4655" s="1" t="s">
        <v>12741</v>
      </c>
      <c r="D4655" s="1" t="s">
        <v>12742</v>
      </c>
      <c r="E4655" s="1">
        <v>4654</v>
      </c>
      <c r="F4655" s="1">
        <v>18</v>
      </c>
      <c r="G4655" s="1" t="s">
        <v>6808</v>
      </c>
      <c r="H4655" s="1" t="s">
        <v>7068</v>
      </c>
      <c r="I4655" s="1">
        <v>1</v>
      </c>
      <c r="L4655" s="1">
        <v>5</v>
      </c>
      <c r="M4655" s="1" t="s">
        <v>2437</v>
      </c>
      <c r="N4655" s="1" t="s">
        <v>8867</v>
      </c>
      <c r="S4655" s="1" t="s">
        <v>68</v>
      </c>
      <c r="T4655" s="1" t="s">
        <v>7222</v>
      </c>
      <c r="Y4655" s="1" t="s">
        <v>5719</v>
      </c>
      <c r="Z4655" s="1" t="s">
        <v>9400</v>
      </c>
      <c r="AF4655" s="1" t="s">
        <v>741</v>
      </c>
      <c r="AG4655" s="1" t="s">
        <v>9820</v>
      </c>
      <c r="AH4655" s="1" t="s">
        <v>6835</v>
      </c>
      <c r="AI4655" s="1" t="s">
        <v>9986</v>
      </c>
    </row>
    <row r="4656" spans="1:73" ht="13.5" customHeight="1">
      <c r="A4656" s="4" t="str">
        <f t="shared" si="143"/>
        <v>1702_각남면_0162</v>
      </c>
      <c r="B4656" s="1">
        <v>1702</v>
      </c>
      <c r="C4656" s="1" t="s">
        <v>12741</v>
      </c>
      <c r="D4656" s="1" t="s">
        <v>12742</v>
      </c>
      <c r="E4656" s="1">
        <v>4655</v>
      </c>
      <c r="F4656" s="1">
        <v>18</v>
      </c>
      <c r="G4656" s="1" t="s">
        <v>6808</v>
      </c>
      <c r="H4656" s="1" t="s">
        <v>7068</v>
      </c>
      <c r="I4656" s="1">
        <v>2</v>
      </c>
      <c r="J4656" s="1" t="s">
        <v>6836</v>
      </c>
      <c r="K4656" s="1" t="s">
        <v>12750</v>
      </c>
      <c r="L4656" s="1">
        <v>1</v>
      </c>
      <c r="M4656" s="1" t="s">
        <v>6836</v>
      </c>
      <c r="N4656" s="1" t="s">
        <v>12750</v>
      </c>
      <c r="T4656" s="1" t="s">
        <v>14194</v>
      </c>
      <c r="U4656" s="1" t="s">
        <v>6837</v>
      </c>
      <c r="V4656" s="1" t="s">
        <v>7731</v>
      </c>
      <c r="W4656" s="1" t="s">
        <v>76</v>
      </c>
      <c r="X4656" s="1" t="s">
        <v>12974</v>
      </c>
      <c r="Y4656" s="1" t="s">
        <v>6838</v>
      </c>
      <c r="Z4656" s="1" t="s">
        <v>9704</v>
      </c>
      <c r="AC4656" s="1">
        <v>53</v>
      </c>
      <c r="AD4656" s="1" t="s">
        <v>40</v>
      </c>
      <c r="AE4656" s="1" t="s">
        <v>9762</v>
      </c>
      <c r="AJ4656" s="1" t="s">
        <v>17</v>
      </c>
      <c r="AK4656" s="1" t="s">
        <v>9936</v>
      </c>
      <c r="AL4656" s="1" t="s">
        <v>79</v>
      </c>
      <c r="AM4656" s="1" t="s">
        <v>13206</v>
      </c>
      <c r="AT4656" s="1" t="s">
        <v>109</v>
      </c>
      <c r="AU4656" s="1" t="s">
        <v>10204</v>
      </c>
      <c r="AV4656" s="1" t="s">
        <v>6839</v>
      </c>
      <c r="AW4656" s="1" t="s">
        <v>10895</v>
      </c>
      <c r="BG4656" s="1" t="s">
        <v>378</v>
      </c>
      <c r="BH4656" s="1" t="s">
        <v>11041</v>
      </c>
      <c r="BI4656" s="1" t="s">
        <v>4593</v>
      </c>
      <c r="BJ4656" s="1" t="s">
        <v>11373</v>
      </c>
      <c r="BK4656" s="1" t="s">
        <v>207</v>
      </c>
      <c r="BL4656" s="1" t="s">
        <v>10187</v>
      </c>
      <c r="BM4656" s="1" t="s">
        <v>6840</v>
      </c>
      <c r="BN4656" s="1" t="s">
        <v>11461</v>
      </c>
      <c r="BO4656" s="1" t="s">
        <v>46</v>
      </c>
      <c r="BP4656" s="1" t="s">
        <v>7417</v>
      </c>
      <c r="BQ4656" s="1" t="s">
        <v>6841</v>
      </c>
      <c r="BR4656" s="1" t="s">
        <v>12639</v>
      </c>
      <c r="BS4656" s="1" t="s">
        <v>90</v>
      </c>
      <c r="BT4656" s="1" t="s">
        <v>9993</v>
      </c>
    </row>
    <row r="4657" spans="1:72" ht="13.5" customHeight="1">
      <c r="A4657" s="4" t="str">
        <f t="shared" si="143"/>
        <v>1702_각남면_0162</v>
      </c>
      <c r="B4657" s="1">
        <v>1702</v>
      </c>
      <c r="C4657" s="1" t="s">
        <v>12741</v>
      </c>
      <c r="D4657" s="1" t="s">
        <v>12742</v>
      </c>
      <c r="E4657" s="1">
        <v>4656</v>
      </c>
      <c r="F4657" s="1">
        <v>18</v>
      </c>
      <c r="G4657" s="1" t="s">
        <v>6808</v>
      </c>
      <c r="H4657" s="1" t="s">
        <v>7068</v>
      </c>
      <c r="I4657" s="1">
        <v>2</v>
      </c>
      <c r="L4657" s="1">
        <v>1</v>
      </c>
      <c r="M4657" s="1" t="s">
        <v>6836</v>
      </c>
      <c r="N4657" s="1" t="s">
        <v>12750</v>
      </c>
      <c r="S4657" s="1" t="s">
        <v>49</v>
      </c>
      <c r="T4657" s="1" t="s">
        <v>2878</v>
      </c>
      <c r="W4657" s="1" t="s">
        <v>155</v>
      </c>
      <c r="X4657" s="1" t="s">
        <v>7753</v>
      </c>
      <c r="Y4657" s="1" t="s">
        <v>88</v>
      </c>
      <c r="Z4657" s="1" t="s">
        <v>7814</v>
      </c>
      <c r="AC4657" s="1">
        <v>53</v>
      </c>
      <c r="AD4657" s="1" t="s">
        <v>40</v>
      </c>
      <c r="AE4657" s="1" t="s">
        <v>9762</v>
      </c>
      <c r="AJ4657" s="1" t="s">
        <v>17</v>
      </c>
      <c r="AK4657" s="1" t="s">
        <v>9936</v>
      </c>
      <c r="AL4657" s="1" t="s">
        <v>2044</v>
      </c>
      <c r="AM4657" s="1" t="s">
        <v>10010</v>
      </c>
      <c r="AT4657" s="1" t="s">
        <v>194</v>
      </c>
      <c r="AU4657" s="1" t="s">
        <v>7558</v>
      </c>
      <c r="AV4657" s="1" t="s">
        <v>3509</v>
      </c>
      <c r="AW4657" s="1" t="s">
        <v>10896</v>
      </c>
      <c r="BG4657" s="1" t="s">
        <v>6842</v>
      </c>
      <c r="BH4657" s="1" t="s">
        <v>11117</v>
      </c>
      <c r="BI4657" s="1" t="s">
        <v>6843</v>
      </c>
      <c r="BJ4657" s="1" t="s">
        <v>8524</v>
      </c>
      <c r="BK4657" s="1" t="s">
        <v>189</v>
      </c>
      <c r="BL4657" s="1" t="s">
        <v>7414</v>
      </c>
      <c r="BM4657" s="1" t="s">
        <v>6844</v>
      </c>
      <c r="BN4657" s="1" t="s">
        <v>11972</v>
      </c>
      <c r="BO4657" s="1" t="s">
        <v>95</v>
      </c>
      <c r="BP4657" s="1" t="s">
        <v>10190</v>
      </c>
      <c r="BQ4657" s="1" t="s">
        <v>2769</v>
      </c>
      <c r="BR4657" s="1" t="s">
        <v>13816</v>
      </c>
      <c r="BS4657" s="1" t="s">
        <v>79</v>
      </c>
      <c r="BT4657" s="1" t="s">
        <v>14129</v>
      </c>
    </row>
    <row r="4658" spans="1:72" ht="13.5" customHeight="1">
      <c r="A4658" s="4" t="str">
        <f t="shared" si="143"/>
        <v>1702_각남면_0162</v>
      </c>
      <c r="B4658" s="1">
        <v>1702</v>
      </c>
      <c r="C4658" s="1" t="s">
        <v>12741</v>
      </c>
      <c r="D4658" s="1" t="s">
        <v>12742</v>
      </c>
      <c r="E4658" s="1">
        <v>4657</v>
      </c>
      <c r="F4658" s="1">
        <v>18</v>
      </c>
      <c r="G4658" s="1" t="s">
        <v>6808</v>
      </c>
      <c r="H4658" s="1" t="s">
        <v>7068</v>
      </c>
      <c r="I4658" s="1">
        <v>2</v>
      </c>
      <c r="L4658" s="1">
        <v>1</v>
      </c>
      <c r="M4658" s="1" t="s">
        <v>6836</v>
      </c>
      <c r="N4658" s="1" t="s">
        <v>12750</v>
      </c>
      <c r="S4658" s="1" t="s">
        <v>68</v>
      </c>
      <c r="T4658" s="1" t="s">
        <v>7222</v>
      </c>
      <c r="U4658" s="1" t="s">
        <v>6845</v>
      </c>
      <c r="V4658" s="1" t="s">
        <v>7732</v>
      </c>
      <c r="Y4658" s="1" t="s">
        <v>515</v>
      </c>
      <c r="Z4658" s="1" t="s">
        <v>7902</v>
      </c>
      <c r="AC4658" s="1">
        <v>23</v>
      </c>
      <c r="AD4658" s="1" t="s">
        <v>89</v>
      </c>
      <c r="AE4658" s="1" t="s">
        <v>8127</v>
      </c>
    </row>
    <row r="4659" spans="1:72" ht="13.5" customHeight="1">
      <c r="A4659" s="4" t="str">
        <f t="shared" si="143"/>
        <v>1702_각남면_0162</v>
      </c>
      <c r="B4659" s="1">
        <v>1702</v>
      </c>
      <c r="C4659" s="1" t="s">
        <v>12741</v>
      </c>
      <c r="D4659" s="1" t="s">
        <v>12742</v>
      </c>
      <c r="E4659" s="1">
        <v>4658</v>
      </c>
      <c r="F4659" s="1">
        <v>18</v>
      </c>
      <c r="G4659" s="1" t="s">
        <v>6808</v>
      </c>
      <c r="H4659" s="1" t="s">
        <v>7068</v>
      </c>
      <c r="I4659" s="1">
        <v>2</v>
      </c>
      <c r="L4659" s="1">
        <v>1</v>
      </c>
      <c r="M4659" s="1" t="s">
        <v>6836</v>
      </c>
      <c r="N4659" s="1" t="s">
        <v>12750</v>
      </c>
      <c r="S4659" s="1" t="s">
        <v>117</v>
      </c>
      <c r="T4659" s="1" t="s">
        <v>7223</v>
      </c>
      <c r="W4659" s="1" t="s">
        <v>166</v>
      </c>
      <c r="X4659" s="1" t="s">
        <v>7754</v>
      </c>
      <c r="Y4659" s="1" t="s">
        <v>88</v>
      </c>
      <c r="Z4659" s="1" t="s">
        <v>7814</v>
      </c>
      <c r="AC4659" s="1">
        <v>28</v>
      </c>
      <c r="AD4659" s="1" t="s">
        <v>650</v>
      </c>
      <c r="AE4659" s="1" t="s">
        <v>9810</v>
      </c>
    </row>
    <row r="4660" spans="1:72" ht="13.5" customHeight="1">
      <c r="A4660" s="4" t="str">
        <f t="shared" si="143"/>
        <v>1702_각남면_0162</v>
      </c>
      <c r="B4660" s="1">
        <v>1702</v>
      </c>
      <c r="C4660" s="1" t="s">
        <v>12741</v>
      </c>
      <c r="D4660" s="1" t="s">
        <v>12742</v>
      </c>
      <c r="E4660" s="1">
        <v>4659</v>
      </c>
      <c r="F4660" s="1">
        <v>18</v>
      </c>
      <c r="G4660" s="1" t="s">
        <v>6808</v>
      </c>
      <c r="H4660" s="1" t="s">
        <v>7068</v>
      </c>
      <c r="I4660" s="1">
        <v>2</v>
      </c>
      <c r="L4660" s="1">
        <v>1</v>
      </c>
      <c r="M4660" s="1" t="s">
        <v>6836</v>
      </c>
      <c r="N4660" s="1" t="s">
        <v>12750</v>
      </c>
      <c r="S4660" s="1" t="s">
        <v>64</v>
      </c>
      <c r="T4660" s="1" t="s">
        <v>7221</v>
      </c>
      <c r="Y4660" s="1" t="s">
        <v>12696</v>
      </c>
      <c r="Z4660" s="1" t="s">
        <v>13096</v>
      </c>
      <c r="AC4660" s="1">
        <v>1</v>
      </c>
      <c r="AD4660" s="1" t="s">
        <v>284</v>
      </c>
      <c r="AE4660" s="1" t="s">
        <v>9789</v>
      </c>
      <c r="AF4660" s="1" t="s">
        <v>100</v>
      </c>
      <c r="AG4660" s="1" t="s">
        <v>9819</v>
      </c>
    </row>
    <row r="4661" spans="1:72" ht="13.5" customHeight="1">
      <c r="A4661" s="4" t="str">
        <f t="shared" si="143"/>
        <v>1702_각남면_0162</v>
      </c>
      <c r="B4661" s="1">
        <v>1702</v>
      </c>
      <c r="C4661" s="1" t="s">
        <v>12741</v>
      </c>
      <c r="D4661" s="1" t="s">
        <v>12742</v>
      </c>
      <c r="E4661" s="1">
        <v>4660</v>
      </c>
      <c r="F4661" s="1">
        <v>18</v>
      </c>
      <c r="G4661" s="1" t="s">
        <v>6808</v>
      </c>
      <c r="H4661" s="1" t="s">
        <v>7068</v>
      </c>
      <c r="I4661" s="1">
        <v>2</v>
      </c>
      <c r="L4661" s="1">
        <v>1</v>
      </c>
      <c r="M4661" s="1" t="s">
        <v>6836</v>
      </c>
      <c r="N4661" s="1" t="s">
        <v>12750</v>
      </c>
      <c r="T4661" s="1" t="s">
        <v>15306</v>
      </c>
      <c r="U4661" s="1" t="s">
        <v>320</v>
      </c>
      <c r="V4661" s="1" t="s">
        <v>7378</v>
      </c>
      <c r="Y4661" s="1" t="s">
        <v>4749</v>
      </c>
      <c r="Z4661" s="1" t="s">
        <v>9087</v>
      </c>
      <c r="AC4661" s="1">
        <v>21</v>
      </c>
      <c r="AD4661" s="1" t="s">
        <v>246</v>
      </c>
      <c r="AE4661" s="1" t="s">
        <v>9786</v>
      </c>
    </row>
    <row r="4662" spans="1:72" ht="13.5" customHeight="1">
      <c r="A4662" s="4" t="str">
        <f t="shared" si="143"/>
        <v>1702_각남면_0162</v>
      </c>
      <c r="B4662" s="1">
        <v>1702</v>
      </c>
      <c r="C4662" s="1" t="s">
        <v>12741</v>
      </c>
      <c r="D4662" s="1" t="s">
        <v>12742</v>
      </c>
      <c r="E4662" s="1">
        <v>4661</v>
      </c>
      <c r="F4662" s="1">
        <v>18</v>
      </c>
      <c r="G4662" s="1" t="s">
        <v>6808</v>
      </c>
      <c r="H4662" s="1" t="s">
        <v>7068</v>
      </c>
      <c r="I4662" s="1">
        <v>2</v>
      </c>
      <c r="L4662" s="1">
        <v>1</v>
      </c>
      <c r="M4662" s="1" t="s">
        <v>6836</v>
      </c>
      <c r="N4662" s="1" t="s">
        <v>12750</v>
      </c>
      <c r="T4662" s="1" t="s">
        <v>15306</v>
      </c>
      <c r="U4662" s="1" t="s">
        <v>6372</v>
      </c>
      <c r="V4662" s="1" t="s">
        <v>12927</v>
      </c>
      <c r="Y4662" s="1" t="s">
        <v>2323</v>
      </c>
      <c r="Z4662" s="1" t="s">
        <v>9703</v>
      </c>
      <c r="AC4662" s="1">
        <v>15</v>
      </c>
      <c r="AD4662" s="1" t="s">
        <v>70</v>
      </c>
      <c r="AE4662" s="1" t="s">
        <v>9764</v>
      </c>
    </row>
    <row r="4663" spans="1:72" ht="13.5" customHeight="1">
      <c r="A4663" s="4" t="str">
        <f t="shared" si="143"/>
        <v>1702_각남면_0162</v>
      </c>
      <c r="B4663" s="1">
        <v>1702</v>
      </c>
      <c r="C4663" s="1" t="s">
        <v>12741</v>
      </c>
      <c r="D4663" s="1" t="s">
        <v>12742</v>
      </c>
      <c r="E4663" s="1">
        <v>4662</v>
      </c>
      <c r="F4663" s="1">
        <v>18</v>
      </c>
      <c r="G4663" s="1" t="s">
        <v>6808</v>
      </c>
      <c r="H4663" s="1" t="s">
        <v>7068</v>
      </c>
      <c r="I4663" s="1">
        <v>2</v>
      </c>
      <c r="L4663" s="1">
        <v>2</v>
      </c>
      <c r="M4663" s="1" t="s">
        <v>14237</v>
      </c>
      <c r="N4663" s="1" t="s">
        <v>14238</v>
      </c>
      <c r="Q4663" s="1" t="s">
        <v>6846</v>
      </c>
      <c r="R4663" s="1" t="s">
        <v>7218</v>
      </c>
      <c r="T4663" s="1" t="s">
        <v>14194</v>
      </c>
      <c r="U4663" s="1" t="s">
        <v>1153</v>
      </c>
      <c r="V4663" s="1" t="s">
        <v>7383</v>
      </c>
      <c r="W4663" s="1" t="s">
        <v>656</v>
      </c>
      <c r="X4663" s="1" t="s">
        <v>7770</v>
      </c>
      <c r="Y4663" s="1" t="s">
        <v>3378</v>
      </c>
      <c r="Z4663" s="1" t="s">
        <v>8666</v>
      </c>
      <c r="AC4663" s="1">
        <v>17</v>
      </c>
      <c r="AD4663" s="1" t="s">
        <v>312</v>
      </c>
      <c r="AE4663" s="1" t="s">
        <v>7338</v>
      </c>
      <c r="AJ4663" s="1" t="s">
        <v>17</v>
      </c>
      <c r="AK4663" s="1" t="s">
        <v>9936</v>
      </c>
      <c r="AL4663" s="1" t="s">
        <v>97</v>
      </c>
      <c r="AM4663" s="1" t="s">
        <v>9880</v>
      </c>
      <c r="AV4663" s="1" t="s">
        <v>5660</v>
      </c>
      <c r="AW4663" s="1" t="s">
        <v>10897</v>
      </c>
      <c r="BG4663" s="1" t="s">
        <v>553</v>
      </c>
      <c r="BH4663" s="1" t="s">
        <v>7549</v>
      </c>
      <c r="BI4663" s="1" t="s">
        <v>988</v>
      </c>
      <c r="BJ4663" s="1" t="s">
        <v>10641</v>
      </c>
      <c r="BK4663" s="1" t="s">
        <v>1963</v>
      </c>
      <c r="BL4663" s="1" t="s">
        <v>7442</v>
      </c>
      <c r="BM4663" s="1" t="s">
        <v>6847</v>
      </c>
      <c r="BN4663" s="1" t="s">
        <v>11510</v>
      </c>
      <c r="BO4663" s="1" t="s">
        <v>1963</v>
      </c>
      <c r="BP4663" s="1" t="s">
        <v>7442</v>
      </c>
      <c r="BQ4663" s="1" t="s">
        <v>6848</v>
      </c>
      <c r="BR4663" s="1" t="s">
        <v>12640</v>
      </c>
      <c r="BS4663" s="1" t="s">
        <v>79</v>
      </c>
      <c r="BT4663" s="1" t="s">
        <v>14129</v>
      </c>
    </row>
    <row r="4664" spans="1:72" ht="13.5" customHeight="1">
      <c r="A4664" s="4" t="str">
        <f t="shared" si="143"/>
        <v>1702_각남면_0162</v>
      </c>
      <c r="B4664" s="1">
        <v>1702</v>
      </c>
      <c r="C4664" s="1" t="s">
        <v>12741</v>
      </c>
      <c r="D4664" s="1" t="s">
        <v>12742</v>
      </c>
      <c r="E4664" s="1">
        <v>4663</v>
      </c>
      <c r="F4664" s="1">
        <v>18</v>
      </c>
      <c r="G4664" s="1" t="s">
        <v>6808</v>
      </c>
      <c r="H4664" s="1" t="s">
        <v>7068</v>
      </c>
      <c r="I4664" s="1">
        <v>2</v>
      </c>
      <c r="L4664" s="1">
        <v>2</v>
      </c>
      <c r="M4664" s="1" t="s">
        <v>14237</v>
      </c>
      <c r="N4664" s="1" t="s">
        <v>14238</v>
      </c>
      <c r="S4664" s="1" t="s">
        <v>49</v>
      </c>
      <c r="T4664" s="1" t="s">
        <v>2878</v>
      </c>
      <c r="W4664" s="1" t="s">
        <v>463</v>
      </c>
      <c r="X4664" s="1" t="s">
        <v>7763</v>
      </c>
      <c r="Y4664" s="1" t="s">
        <v>88</v>
      </c>
      <c r="Z4664" s="1" t="s">
        <v>7814</v>
      </c>
      <c r="AC4664" s="1">
        <v>22</v>
      </c>
      <c r="AD4664" s="1" t="s">
        <v>465</v>
      </c>
      <c r="AE4664" s="1" t="s">
        <v>9802</v>
      </c>
      <c r="AF4664" s="1" t="s">
        <v>100</v>
      </c>
      <c r="AG4664" s="1" t="s">
        <v>9819</v>
      </c>
      <c r="AJ4664" s="1" t="s">
        <v>17</v>
      </c>
      <c r="AK4664" s="1" t="s">
        <v>9936</v>
      </c>
      <c r="AL4664" s="1" t="s">
        <v>1792</v>
      </c>
      <c r="AM4664" s="1" t="s">
        <v>9895</v>
      </c>
      <c r="AT4664" s="1" t="s">
        <v>46</v>
      </c>
      <c r="AU4664" s="1" t="s">
        <v>7417</v>
      </c>
      <c r="AV4664" s="1" t="s">
        <v>6849</v>
      </c>
      <c r="AW4664" s="1" t="s">
        <v>10898</v>
      </c>
      <c r="BG4664" s="1" t="s">
        <v>189</v>
      </c>
      <c r="BH4664" s="1" t="s">
        <v>7414</v>
      </c>
      <c r="BI4664" s="1" t="s">
        <v>6850</v>
      </c>
      <c r="BJ4664" s="1" t="s">
        <v>11498</v>
      </c>
      <c r="BK4664" s="1" t="s">
        <v>207</v>
      </c>
      <c r="BL4664" s="1" t="s">
        <v>10187</v>
      </c>
      <c r="BM4664" s="1" t="s">
        <v>1671</v>
      </c>
      <c r="BN4664" s="1" t="s">
        <v>10396</v>
      </c>
      <c r="BQ4664" s="1" t="s">
        <v>6851</v>
      </c>
      <c r="BR4664" s="1" t="s">
        <v>13753</v>
      </c>
      <c r="BS4664" s="1" t="s">
        <v>79</v>
      </c>
      <c r="BT4664" s="1" t="s">
        <v>14129</v>
      </c>
    </row>
    <row r="4665" spans="1:72" ht="13.5" customHeight="1">
      <c r="A4665" s="4" t="str">
        <f t="shared" si="143"/>
        <v>1702_각남면_0162</v>
      </c>
      <c r="B4665" s="1">
        <v>1702</v>
      </c>
      <c r="C4665" s="1" t="s">
        <v>12741</v>
      </c>
      <c r="D4665" s="1" t="s">
        <v>12742</v>
      </c>
      <c r="E4665" s="1">
        <v>4664</v>
      </c>
      <c r="F4665" s="1">
        <v>18</v>
      </c>
      <c r="G4665" s="1" t="s">
        <v>6808</v>
      </c>
      <c r="H4665" s="1" t="s">
        <v>7068</v>
      </c>
      <c r="I4665" s="1">
        <v>2</v>
      </c>
      <c r="L4665" s="1">
        <v>2</v>
      </c>
      <c r="M4665" s="1" t="s">
        <v>14237</v>
      </c>
      <c r="N4665" s="1" t="s">
        <v>14238</v>
      </c>
      <c r="T4665" s="1" t="s">
        <v>15306</v>
      </c>
      <c r="U4665" s="1" t="s">
        <v>6852</v>
      </c>
      <c r="V4665" s="1" t="s">
        <v>7733</v>
      </c>
      <c r="Y4665" s="1" t="s">
        <v>1363</v>
      </c>
      <c r="Z4665" s="1" t="s">
        <v>8115</v>
      </c>
      <c r="AF4665" s="1" t="s">
        <v>6853</v>
      </c>
      <c r="AG4665" s="1" t="s">
        <v>9872</v>
      </c>
    </row>
    <row r="4666" spans="1:72" ht="13.5" customHeight="1">
      <c r="A4666" s="4" t="str">
        <f t="shared" si="143"/>
        <v>1702_각남면_0162</v>
      </c>
      <c r="B4666" s="1">
        <v>1702</v>
      </c>
      <c r="C4666" s="1" t="s">
        <v>12741</v>
      </c>
      <c r="D4666" s="1" t="s">
        <v>12742</v>
      </c>
      <c r="E4666" s="1">
        <v>4665</v>
      </c>
      <c r="F4666" s="1">
        <v>18</v>
      </c>
      <c r="G4666" s="1" t="s">
        <v>6808</v>
      </c>
      <c r="H4666" s="1" t="s">
        <v>7068</v>
      </c>
      <c r="I4666" s="1">
        <v>2</v>
      </c>
      <c r="L4666" s="1">
        <v>2</v>
      </c>
      <c r="M4666" s="1" t="s">
        <v>14237</v>
      </c>
      <c r="N4666" s="1" t="s">
        <v>14238</v>
      </c>
      <c r="T4666" s="1" t="s">
        <v>15306</v>
      </c>
      <c r="U4666" s="1" t="s">
        <v>320</v>
      </c>
      <c r="V4666" s="1" t="s">
        <v>7378</v>
      </c>
      <c r="Y4666" s="1" t="s">
        <v>1482</v>
      </c>
      <c r="Z4666" s="1" t="s">
        <v>8148</v>
      </c>
      <c r="AC4666" s="1">
        <v>9</v>
      </c>
      <c r="AD4666" s="1" t="s">
        <v>408</v>
      </c>
      <c r="AE4666" s="1" t="s">
        <v>9800</v>
      </c>
      <c r="AF4666" s="1" t="s">
        <v>100</v>
      </c>
      <c r="AG4666" s="1" t="s">
        <v>9819</v>
      </c>
    </row>
    <row r="4667" spans="1:72" ht="13.5" customHeight="1">
      <c r="A4667" s="4" t="str">
        <f t="shared" si="143"/>
        <v>1702_각남면_0162</v>
      </c>
      <c r="B4667" s="1">
        <v>1702</v>
      </c>
      <c r="C4667" s="1" t="s">
        <v>12741</v>
      </c>
      <c r="D4667" s="1" t="s">
        <v>12742</v>
      </c>
      <c r="E4667" s="1">
        <v>4666</v>
      </c>
      <c r="F4667" s="1">
        <v>18</v>
      </c>
      <c r="G4667" s="1" t="s">
        <v>6808</v>
      </c>
      <c r="H4667" s="1" t="s">
        <v>7068</v>
      </c>
      <c r="I4667" s="1">
        <v>2</v>
      </c>
      <c r="L4667" s="1">
        <v>2</v>
      </c>
      <c r="M4667" s="1" t="s">
        <v>14237</v>
      </c>
      <c r="N4667" s="1" t="s">
        <v>14238</v>
      </c>
      <c r="T4667" s="1" t="s">
        <v>15306</v>
      </c>
      <c r="U4667" s="1" t="s">
        <v>320</v>
      </c>
      <c r="V4667" s="1" t="s">
        <v>7378</v>
      </c>
      <c r="Y4667" s="1" t="s">
        <v>15344</v>
      </c>
      <c r="Z4667" s="1" t="s">
        <v>8000</v>
      </c>
      <c r="AC4667" s="1">
        <v>24</v>
      </c>
      <c r="AD4667" s="1" t="s">
        <v>337</v>
      </c>
      <c r="AE4667" s="1" t="s">
        <v>9796</v>
      </c>
      <c r="AF4667" s="1" t="s">
        <v>100</v>
      </c>
      <c r="AG4667" s="1" t="s">
        <v>9819</v>
      </c>
    </row>
    <row r="4668" spans="1:72" ht="13.5" customHeight="1">
      <c r="A4668" s="4" t="str">
        <f t="shared" si="143"/>
        <v>1702_각남면_0162</v>
      </c>
      <c r="B4668" s="1">
        <v>1702</v>
      </c>
      <c r="C4668" s="1" t="s">
        <v>12741</v>
      </c>
      <c r="D4668" s="1" t="s">
        <v>12742</v>
      </c>
      <c r="E4668" s="1">
        <v>4667</v>
      </c>
      <c r="F4668" s="1">
        <v>18</v>
      </c>
      <c r="G4668" s="1" t="s">
        <v>6808</v>
      </c>
      <c r="H4668" s="1" t="s">
        <v>7068</v>
      </c>
      <c r="I4668" s="1">
        <v>2</v>
      </c>
      <c r="L4668" s="1">
        <v>2</v>
      </c>
      <c r="M4668" s="1" t="s">
        <v>14237</v>
      </c>
      <c r="N4668" s="1" t="s">
        <v>14238</v>
      </c>
      <c r="T4668" s="1" t="s">
        <v>15306</v>
      </c>
      <c r="U4668" s="1" t="s">
        <v>320</v>
      </c>
      <c r="V4668" s="1" t="s">
        <v>7378</v>
      </c>
      <c r="Y4668" s="1" t="s">
        <v>3759</v>
      </c>
      <c r="Z4668" s="1" t="s">
        <v>8773</v>
      </c>
      <c r="AC4668" s="1">
        <v>21</v>
      </c>
      <c r="AD4668" s="1" t="s">
        <v>246</v>
      </c>
      <c r="AE4668" s="1" t="s">
        <v>9786</v>
      </c>
    </row>
    <row r="4669" spans="1:72" ht="13.5" customHeight="1">
      <c r="A4669" s="4" t="str">
        <f t="shared" si="143"/>
        <v>1702_각남면_0162</v>
      </c>
      <c r="B4669" s="1">
        <v>1702</v>
      </c>
      <c r="C4669" s="1" t="s">
        <v>12741</v>
      </c>
      <c r="D4669" s="1" t="s">
        <v>12742</v>
      </c>
      <c r="E4669" s="1">
        <v>4668</v>
      </c>
      <c r="F4669" s="1">
        <v>18</v>
      </c>
      <c r="G4669" s="1" t="s">
        <v>6808</v>
      </c>
      <c r="H4669" s="1" t="s">
        <v>7068</v>
      </c>
      <c r="I4669" s="1">
        <v>2</v>
      </c>
      <c r="L4669" s="1">
        <v>2</v>
      </c>
      <c r="M4669" s="1" t="s">
        <v>14237</v>
      </c>
      <c r="N4669" s="1" t="s">
        <v>14238</v>
      </c>
      <c r="S4669" s="1" t="s">
        <v>280</v>
      </c>
      <c r="T4669" s="1" t="s">
        <v>7228</v>
      </c>
      <c r="W4669" s="1" t="s">
        <v>447</v>
      </c>
      <c r="X4669" s="1" t="s">
        <v>7762</v>
      </c>
      <c r="Y4669" s="1" t="s">
        <v>88</v>
      </c>
      <c r="Z4669" s="1" t="s">
        <v>7814</v>
      </c>
      <c r="AC4669" s="1">
        <v>54</v>
      </c>
      <c r="AD4669" s="1" t="s">
        <v>323</v>
      </c>
      <c r="AE4669" s="1" t="s">
        <v>9795</v>
      </c>
    </row>
    <row r="4670" spans="1:72" ht="13.5" customHeight="1">
      <c r="A4670" s="4" t="str">
        <f t="shared" si="143"/>
        <v>1702_각남면_0162</v>
      </c>
      <c r="B4670" s="1">
        <v>1702</v>
      </c>
      <c r="C4670" s="1" t="s">
        <v>12741</v>
      </c>
      <c r="D4670" s="1" t="s">
        <v>12742</v>
      </c>
      <c r="E4670" s="1">
        <v>4669</v>
      </c>
      <c r="F4670" s="1">
        <v>18</v>
      </c>
      <c r="G4670" s="1" t="s">
        <v>6808</v>
      </c>
      <c r="H4670" s="1" t="s">
        <v>7068</v>
      </c>
      <c r="I4670" s="1">
        <v>2</v>
      </c>
      <c r="L4670" s="1">
        <v>3</v>
      </c>
      <c r="M4670" s="1" t="s">
        <v>14768</v>
      </c>
      <c r="N4670" s="1" t="s">
        <v>14769</v>
      </c>
      <c r="T4670" s="1" t="s">
        <v>14194</v>
      </c>
      <c r="U4670" s="1" t="s">
        <v>481</v>
      </c>
      <c r="V4670" s="1" t="s">
        <v>7339</v>
      </c>
      <c r="W4670" s="1" t="s">
        <v>1636</v>
      </c>
      <c r="X4670" s="1" t="s">
        <v>7781</v>
      </c>
      <c r="Y4670" s="1" t="s">
        <v>3779</v>
      </c>
      <c r="Z4670" s="1" t="s">
        <v>9705</v>
      </c>
      <c r="AC4670" s="1">
        <v>67</v>
      </c>
      <c r="AD4670" s="1" t="s">
        <v>74</v>
      </c>
      <c r="AE4670" s="1" t="s">
        <v>9766</v>
      </c>
      <c r="AJ4670" s="1" t="s">
        <v>17</v>
      </c>
      <c r="AK4670" s="1" t="s">
        <v>9936</v>
      </c>
      <c r="AL4670" s="1" t="s">
        <v>1151</v>
      </c>
      <c r="AM4670" s="1" t="s">
        <v>9954</v>
      </c>
      <c r="AT4670" s="1" t="s">
        <v>194</v>
      </c>
      <c r="AU4670" s="1" t="s">
        <v>7558</v>
      </c>
      <c r="AV4670" s="1" t="s">
        <v>15615</v>
      </c>
      <c r="AW4670" s="1" t="s">
        <v>8111</v>
      </c>
      <c r="BG4670" s="1" t="s">
        <v>363</v>
      </c>
      <c r="BH4670" s="1" t="s">
        <v>7491</v>
      </c>
      <c r="BI4670" s="1" t="s">
        <v>6816</v>
      </c>
      <c r="BJ4670" s="1" t="s">
        <v>11497</v>
      </c>
      <c r="BK4670" s="1" t="s">
        <v>6854</v>
      </c>
      <c r="BL4670" s="1" t="s">
        <v>13572</v>
      </c>
      <c r="BM4670" s="1" t="s">
        <v>163</v>
      </c>
      <c r="BN4670" s="1" t="s">
        <v>11127</v>
      </c>
      <c r="BO4670" s="1" t="s">
        <v>95</v>
      </c>
      <c r="BP4670" s="1" t="s">
        <v>10190</v>
      </c>
      <c r="BQ4670" s="1" t="s">
        <v>6509</v>
      </c>
      <c r="BR4670" s="1" t="s">
        <v>12610</v>
      </c>
      <c r="BS4670" s="1" t="s">
        <v>806</v>
      </c>
      <c r="BT4670" s="1" t="s">
        <v>14135</v>
      </c>
    </row>
    <row r="4671" spans="1:72" ht="13.5" customHeight="1">
      <c r="A4671" s="4" t="str">
        <f t="shared" ref="A4671:A4695" si="144">HYPERLINK("http://kyu.snu.ac.kr/sdhj/index.jsp?type=hj/GK14658_00IH_0001_0162.jpg","1702_각남면_0162")</f>
        <v>1702_각남면_0162</v>
      </c>
      <c r="B4671" s="1">
        <v>1702</v>
      </c>
      <c r="C4671" s="1" t="s">
        <v>12741</v>
      </c>
      <c r="D4671" s="1" t="s">
        <v>12742</v>
      </c>
      <c r="E4671" s="1">
        <v>4670</v>
      </c>
      <c r="F4671" s="1">
        <v>18</v>
      </c>
      <c r="G4671" s="1" t="s">
        <v>6808</v>
      </c>
      <c r="H4671" s="1" t="s">
        <v>7068</v>
      </c>
      <c r="I4671" s="1">
        <v>2</v>
      </c>
      <c r="L4671" s="1">
        <v>3</v>
      </c>
      <c r="M4671" s="1" t="s">
        <v>14768</v>
      </c>
      <c r="N4671" s="1" t="s">
        <v>14769</v>
      </c>
      <c r="S4671" s="1" t="s">
        <v>49</v>
      </c>
      <c r="T4671" s="1" t="s">
        <v>2878</v>
      </c>
      <c r="W4671" s="1" t="s">
        <v>76</v>
      </c>
      <c r="X4671" s="1" t="s">
        <v>12974</v>
      </c>
      <c r="Y4671" s="1" t="s">
        <v>88</v>
      </c>
      <c r="Z4671" s="1" t="s">
        <v>7814</v>
      </c>
      <c r="AC4671" s="1">
        <v>52</v>
      </c>
      <c r="AD4671" s="1" t="s">
        <v>162</v>
      </c>
      <c r="AE4671" s="1" t="s">
        <v>9778</v>
      </c>
      <c r="AJ4671" s="1" t="s">
        <v>17</v>
      </c>
      <c r="AK4671" s="1" t="s">
        <v>9936</v>
      </c>
      <c r="AL4671" s="1" t="s">
        <v>79</v>
      </c>
      <c r="AM4671" s="1" t="s">
        <v>13206</v>
      </c>
      <c r="AT4671" s="1" t="s">
        <v>189</v>
      </c>
      <c r="AU4671" s="1" t="s">
        <v>7414</v>
      </c>
      <c r="AV4671" s="1" t="s">
        <v>3380</v>
      </c>
      <c r="AW4671" s="1" t="s">
        <v>8667</v>
      </c>
      <c r="BG4671" s="1" t="s">
        <v>189</v>
      </c>
      <c r="BH4671" s="1" t="s">
        <v>7414</v>
      </c>
      <c r="BI4671" s="1" t="s">
        <v>6855</v>
      </c>
      <c r="BJ4671" s="1" t="s">
        <v>11499</v>
      </c>
      <c r="BK4671" s="1" t="s">
        <v>189</v>
      </c>
      <c r="BL4671" s="1" t="s">
        <v>7414</v>
      </c>
      <c r="BM4671" s="1" t="s">
        <v>6856</v>
      </c>
      <c r="BN4671" s="1" t="s">
        <v>10590</v>
      </c>
      <c r="BO4671" s="1" t="s">
        <v>46</v>
      </c>
      <c r="BP4671" s="1" t="s">
        <v>7417</v>
      </c>
      <c r="BQ4671" s="1" t="s">
        <v>15616</v>
      </c>
      <c r="BR4671" s="1" t="s">
        <v>12641</v>
      </c>
      <c r="BS4671" s="1" t="s">
        <v>2044</v>
      </c>
      <c r="BT4671" s="1" t="s">
        <v>10010</v>
      </c>
    </row>
    <row r="4672" spans="1:72" ht="13.5" customHeight="1">
      <c r="A4672" s="4" t="str">
        <f t="shared" si="144"/>
        <v>1702_각남면_0162</v>
      </c>
      <c r="B4672" s="1">
        <v>1702</v>
      </c>
      <c r="C4672" s="1" t="s">
        <v>12741</v>
      </c>
      <c r="D4672" s="1" t="s">
        <v>12742</v>
      </c>
      <c r="E4672" s="1">
        <v>4671</v>
      </c>
      <c r="F4672" s="1">
        <v>18</v>
      </c>
      <c r="G4672" s="1" t="s">
        <v>6808</v>
      </c>
      <c r="H4672" s="1" t="s">
        <v>7068</v>
      </c>
      <c r="I4672" s="1">
        <v>2</v>
      </c>
      <c r="L4672" s="1">
        <v>3</v>
      </c>
      <c r="M4672" s="1" t="s">
        <v>14768</v>
      </c>
      <c r="N4672" s="1" t="s">
        <v>14769</v>
      </c>
      <c r="S4672" s="1" t="s">
        <v>68</v>
      </c>
      <c r="T4672" s="1" t="s">
        <v>7222</v>
      </c>
      <c r="U4672" s="1" t="s">
        <v>481</v>
      </c>
      <c r="V4672" s="1" t="s">
        <v>7339</v>
      </c>
      <c r="Y4672" s="1" t="s">
        <v>6857</v>
      </c>
      <c r="Z4672" s="1" t="s">
        <v>9706</v>
      </c>
      <c r="AC4672" s="1">
        <v>15</v>
      </c>
      <c r="AD4672" s="1" t="s">
        <v>70</v>
      </c>
      <c r="AE4672" s="1" t="s">
        <v>9764</v>
      </c>
    </row>
    <row r="4673" spans="1:73" ht="13.5" customHeight="1">
      <c r="A4673" s="4" t="str">
        <f t="shared" si="144"/>
        <v>1702_각남면_0162</v>
      </c>
      <c r="B4673" s="1">
        <v>1702</v>
      </c>
      <c r="C4673" s="1" t="s">
        <v>12741</v>
      </c>
      <c r="D4673" s="1" t="s">
        <v>12742</v>
      </c>
      <c r="E4673" s="1">
        <v>4672</v>
      </c>
      <c r="F4673" s="1">
        <v>18</v>
      </c>
      <c r="G4673" s="1" t="s">
        <v>6808</v>
      </c>
      <c r="H4673" s="1" t="s">
        <v>7068</v>
      </c>
      <c r="I4673" s="1">
        <v>2</v>
      </c>
      <c r="L4673" s="1">
        <v>3</v>
      </c>
      <c r="M4673" s="1" t="s">
        <v>14768</v>
      </c>
      <c r="N4673" s="1" t="s">
        <v>14769</v>
      </c>
      <c r="S4673" s="1" t="s">
        <v>68</v>
      </c>
      <c r="T4673" s="1" t="s">
        <v>7222</v>
      </c>
      <c r="U4673" s="1" t="s">
        <v>481</v>
      </c>
      <c r="V4673" s="1" t="s">
        <v>7339</v>
      </c>
      <c r="Y4673" s="1" t="s">
        <v>6858</v>
      </c>
      <c r="Z4673" s="1" t="s">
        <v>9707</v>
      </c>
      <c r="AC4673" s="1">
        <v>13</v>
      </c>
      <c r="AD4673" s="1" t="s">
        <v>717</v>
      </c>
      <c r="AE4673" s="1" t="s">
        <v>9812</v>
      </c>
    </row>
    <row r="4674" spans="1:73" ht="13.5" customHeight="1">
      <c r="A4674" s="4" t="str">
        <f t="shared" si="144"/>
        <v>1702_각남면_0162</v>
      </c>
      <c r="B4674" s="1">
        <v>1702</v>
      </c>
      <c r="C4674" s="1" t="s">
        <v>12741</v>
      </c>
      <c r="D4674" s="1" t="s">
        <v>12742</v>
      </c>
      <c r="E4674" s="1">
        <v>4673</v>
      </c>
      <c r="F4674" s="1">
        <v>18</v>
      </c>
      <c r="G4674" s="1" t="s">
        <v>6808</v>
      </c>
      <c r="H4674" s="1" t="s">
        <v>7068</v>
      </c>
      <c r="I4674" s="1">
        <v>2</v>
      </c>
      <c r="L4674" s="1">
        <v>3</v>
      </c>
      <c r="M4674" s="1" t="s">
        <v>14768</v>
      </c>
      <c r="N4674" s="1" t="s">
        <v>14769</v>
      </c>
      <c r="S4674" s="1" t="s">
        <v>117</v>
      </c>
      <c r="T4674" s="1" t="s">
        <v>7223</v>
      </c>
      <c r="W4674" s="1" t="s">
        <v>76</v>
      </c>
      <c r="X4674" s="1" t="s">
        <v>12974</v>
      </c>
      <c r="Y4674" s="1" t="s">
        <v>88</v>
      </c>
      <c r="Z4674" s="1" t="s">
        <v>7814</v>
      </c>
      <c r="AC4674" s="1">
        <v>28</v>
      </c>
      <c r="AD4674" s="1" t="s">
        <v>650</v>
      </c>
      <c r="AE4674" s="1" t="s">
        <v>9810</v>
      </c>
    </row>
    <row r="4675" spans="1:73" ht="13.5" customHeight="1">
      <c r="A4675" s="4" t="str">
        <f t="shared" si="144"/>
        <v>1702_각남면_0162</v>
      </c>
      <c r="B4675" s="1">
        <v>1702</v>
      </c>
      <c r="C4675" s="1" t="s">
        <v>12741</v>
      </c>
      <c r="D4675" s="1" t="s">
        <v>12742</v>
      </c>
      <c r="E4675" s="1">
        <v>4674</v>
      </c>
      <c r="F4675" s="1">
        <v>18</v>
      </c>
      <c r="G4675" s="1" t="s">
        <v>6808</v>
      </c>
      <c r="H4675" s="1" t="s">
        <v>7068</v>
      </c>
      <c r="I4675" s="1">
        <v>2</v>
      </c>
      <c r="L4675" s="1">
        <v>3</v>
      </c>
      <c r="M4675" s="1" t="s">
        <v>14768</v>
      </c>
      <c r="N4675" s="1" t="s">
        <v>14769</v>
      </c>
      <c r="S4675" s="1" t="s">
        <v>2226</v>
      </c>
      <c r="T4675" s="1" t="s">
        <v>7258</v>
      </c>
      <c r="Y4675" s="1" t="s">
        <v>88</v>
      </c>
      <c r="Z4675" s="1" t="s">
        <v>7814</v>
      </c>
      <c r="AC4675" s="1">
        <v>2</v>
      </c>
      <c r="AD4675" s="1" t="s">
        <v>99</v>
      </c>
      <c r="AE4675" s="1" t="s">
        <v>9768</v>
      </c>
      <c r="AF4675" s="1" t="s">
        <v>100</v>
      </c>
      <c r="AG4675" s="1" t="s">
        <v>9819</v>
      </c>
    </row>
    <row r="4676" spans="1:73" ht="13.5" customHeight="1">
      <c r="A4676" s="4" t="str">
        <f t="shared" si="144"/>
        <v>1702_각남면_0162</v>
      </c>
      <c r="B4676" s="1">
        <v>1702</v>
      </c>
      <c r="C4676" s="1" t="s">
        <v>12741</v>
      </c>
      <c r="D4676" s="1" t="s">
        <v>12742</v>
      </c>
      <c r="E4676" s="1">
        <v>4675</v>
      </c>
      <c r="F4676" s="1">
        <v>18</v>
      </c>
      <c r="G4676" s="1" t="s">
        <v>6808</v>
      </c>
      <c r="H4676" s="1" t="s">
        <v>7068</v>
      </c>
      <c r="I4676" s="1">
        <v>2</v>
      </c>
      <c r="L4676" s="1">
        <v>3</v>
      </c>
      <c r="M4676" s="1" t="s">
        <v>14768</v>
      </c>
      <c r="N4676" s="1" t="s">
        <v>14769</v>
      </c>
      <c r="T4676" s="1" t="s">
        <v>15306</v>
      </c>
      <c r="U4676" s="1" t="s">
        <v>320</v>
      </c>
      <c r="V4676" s="1" t="s">
        <v>7378</v>
      </c>
      <c r="Y4676" s="1" t="s">
        <v>3446</v>
      </c>
      <c r="Z4676" s="1" t="s">
        <v>8680</v>
      </c>
      <c r="AF4676" s="1" t="s">
        <v>1778</v>
      </c>
      <c r="AG4676" s="1" t="s">
        <v>9837</v>
      </c>
    </row>
    <row r="4677" spans="1:73" ht="13.5" customHeight="1">
      <c r="A4677" s="4" t="str">
        <f t="shared" si="144"/>
        <v>1702_각남면_0162</v>
      </c>
      <c r="B4677" s="1">
        <v>1702</v>
      </c>
      <c r="C4677" s="1" t="s">
        <v>12741</v>
      </c>
      <c r="D4677" s="1" t="s">
        <v>12742</v>
      </c>
      <c r="E4677" s="1">
        <v>4676</v>
      </c>
      <c r="F4677" s="1">
        <v>18</v>
      </c>
      <c r="G4677" s="1" t="s">
        <v>6808</v>
      </c>
      <c r="H4677" s="1" t="s">
        <v>7068</v>
      </c>
      <c r="I4677" s="1">
        <v>2</v>
      </c>
      <c r="L4677" s="1">
        <v>3</v>
      </c>
      <c r="M4677" s="1" t="s">
        <v>14768</v>
      </c>
      <c r="N4677" s="1" t="s">
        <v>14769</v>
      </c>
      <c r="T4677" s="1" t="s">
        <v>15306</v>
      </c>
      <c r="U4677" s="1" t="s">
        <v>218</v>
      </c>
      <c r="V4677" s="1" t="s">
        <v>7318</v>
      </c>
      <c r="Y4677" s="1" t="s">
        <v>6859</v>
      </c>
      <c r="Z4677" s="1" t="s">
        <v>9708</v>
      </c>
      <c r="AC4677" s="1">
        <v>20</v>
      </c>
      <c r="AD4677" s="1" t="s">
        <v>263</v>
      </c>
      <c r="AE4677" s="1" t="s">
        <v>9787</v>
      </c>
      <c r="BU4677" s="1" t="s">
        <v>16148</v>
      </c>
    </row>
    <row r="4678" spans="1:73" ht="13.5" customHeight="1">
      <c r="A4678" s="4" t="str">
        <f t="shared" si="144"/>
        <v>1702_각남면_0162</v>
      </c>
      <c r="B4678" s="1">
        <v>1702</v>
      </c>
      <c r="C4678" s="1" t="s">
        <v>12741</v>
      </c>
      <c r="D4678" s="1" t="s">
        <v>12742</v>
      </c>
      <c r="E4678" s="1">
        <v>4677</v>
      </c>
      <c r="F4678" s="1">
        <v>18</v>
      </c>
      <c r="G4678" s="1" t="s">
        <v>6808</v>
      </c>
      <c r="H4678" s="1" t="s">
        <v>7068</v>
      </c>
      <c r="I4678" s="1">
        <v>2</v>
      </c>
      <c r="L4678" s="1">
        <v>3</v>
      </c>
      <c r="M4678" s="1" t="s">
        <v>14768</v>
      </c>
      <c r="N4678" s="1" t="s">
        <v>14769</v>
      </c>
      <c r="T4678" s="1" t="s">
        <v>15306</v>
      </c>
      <c r="U4678" s="1" t="s">
        <v>218</v>
      </c>
      <c r="V4678" s="1" t="s">
        <v>7318</v>
      </c>
      <c r="Y4678" s="1" t="s">
        <v>6860</v>
      </c>
      <c r="Z4678" s="1" t="s">
        <v>9709</v>
      </c>
      <c r="AC4678" s="1">
        <v>32</v>
      </c>
      <c r="AD4678" s="1" t="s">
        <v>178</v>
      </c>
      <c r="AE4678" s="1" t="s">
        <v>9780</v>
      </c>
    </row>
    <row r="4679" spans="1:73" ht="13.5" customHeight="1">
      <c r="A4679" s="4" t="str">
        <f t="shared" si="144"/>
        <v>1702_각남면_0162</v>
      </c>
      <c r="B4679" s="1">
        <v>1702</v>
      </c>
      <c r="C4679" s="1" t="s">
        <v>12741</v>
      </c>
      <c r="D4679" s="1" t="s">
        <v>12742</v>
      </c>
      <c r="E4679" s="1">
        <v>4678</v>
      </c>
      <c r="F4679" s="1">
        <v>18</v>
      </c>
      <c r="G4679" s="1" t="s">
        <v>6808</v>
      </c>
      <c r="H4679" s="1" t="s">
        <v>7068</v>
      </c>
      <c r="I4679" s="1">
        <v>2</v>
      </c>
      <c r="L4679" s="1">
        <v>3</v>
      </c>
      <c r="M4679" s="1" t="s">
        <v>14768</v>
      </c>
      <c r="N4679" s="1" t="s">
        <v>14769</v>
      </c>
      <c r="T4679" s="1" t="s">
        <v>15306</v>
      </c>
      <c r="Y4679" s="1" t="s">
        <v>15829</v>
      </c>
      <c r="Z4679" s="1" t="s">
        <v>13047</v>
      </c>
      <c r="AC4679" s="1">
        <v>4</v>
      </c>
      <c r="AD4679" s="1" t="s">
        <v>103</v>
      </c>
      <c r="AE4679" s="1" t="s">
        <v>9769</v>
      </c>
      <c r="AF4679" s="1" t="s">
        <v>100</v>
      </c>
      <c r="AG4679" s="1" t="s">
        <v>9819</v>
      </c>
      <c r="BB4679" s="1" t="s">
        <v>292</v>
      </c>
      <c r="BC4679" s="1" t="s">
        <v>10920</v>
      </c>
      <c r="BE4679" s="1" t="s">
        <v>15724</v>
      </c>
      <c r="BF4679" s="1" t="s">
        <v>13511</v>
      </c>
    </row>
    <row r="4680" spans="1:73" ht="13.5" customHeight="1">
      <c r="A4680" s="4" t="str">
        <f t="shared" si="144"/>
        <v>1702_각남면_0162</v>
      </c>
      <c r="B4680" s="1">
        <v>1702</v>
      </c>
      <c r="C4680" s="1" t="s">
        <v>12741</v>
      </c>
      <c r="D4680" s="1" t="s">
        <v>12742</v>
      </c>
      <c r="E4680" s="1">
        <v>4679</v>
      </c>
      <c r="F4680" s="1">
        <v>18</v>
      </c>
      <c r="G4680" s="1" t="s">
        <v>6808</v>
      </c>
      <c r="H4680" s="1" t="s">
        <v>7068</v>
      </c>
      <c r="I4680" s="1">
        <v>2</v>
      </c>
      <c r="L4680" s="1">
        <v>3</v>
      </c>
      <c r="M4680" s="1" t="s">
        <v>14768</v>
      </c>
      <c r="N4680" s="1" t="s">
        <v>14769</v>
      </c>
      <c r="T4680" s="1" t="s">
        <v>15306</v>
      </c>
      <c r="U4680" s="1" t="s">
        <v>320</v>
      </c>
      <c r="V4680" s="1" t="s">
        <v>7378</v>
      </c>
      <c r="Y4680" s="1" t="s">
        <v>4749</v>
      </c>
      <c r="Z4680" s="1" t="s">
        <v>9087</v>
      </c>
      <c r="AC4680" s="1">
        <v>9</v>
      </c>
      <c r="AD4680" s="1" t="s">
        <v>408</v>
      </c>
      <c r="AE4680" s="1" t="s">
        <v>9800</v>
      </c>
      <c r="AF4680" s="1" t="s">
        <v>100</v>
      </c>
      <c r="AG4680" s="1" t="s">
        <v>9819</v>
      </c>
    </row>
    <row r="4681" spans="1:73" ht="13.5" customHeight="1">
      <c r="A4681" s="4" t="str">
        <f t="shared" si="144"/>
        <v>1702_각남면_0162</v>
      </c>
      <c r="B4681" s="1">
        <v>1702</v>
      </c>
      <c r="C4681" s="1" t="s">
        <v>12741</v>
      </c>
      <c r="D4681" s="1" t="s">
        <v>12742</v>
      </c>
      <c r="E4681" s="1">
        <v>4680</v>
      </c>
      <c r="F4681" s="1">
        <v>18</v>
      </c>
      <c r="G4681" s="1" t="s">
        <v>6808</v>
      </c>
      <c r="H4681" s="1" t="s">
        <v>7068</v>
      </c>
      <c r="I4681" s="1">
        <v>2</v>
      </c>
      <c r="L4681" s="1">
        <v>3</v>
      </c>
      <c r="M4681" s="1" t="s">
        <v>14768</v>
      </c>
      <c r="N4681" s="1" t="s">
        <v>14769</v>
      </c>
      <c r="T4681" s="1" t="s">
        <v>15306</v>
      </c>
      <c r="U4681" s="1" t="s">
        <v>6372</v>
      </c>
      <c r="V4681" s="1" t="s">
        <v>12927</v>
      </c>
      <c r="Y4681" s="1" t="s">
        <v>1945</v>
      </c>
      <c r="Z4681" s="1" t="s">
        <v>9710</v>
      </c>
      <c r="AC4681" s="1">
        <v>33</v>
      </c>
      <c r="AD4681" s="1" t="s">
        <v>380</v>
      </c>
      <c r="AE4681" s="1" t="s">
        <v>9798</v>
      </c>
      <c r="AF4681" s="1" t="s">
        <v>100</v>
      </c>
      <c r="AG4681" s="1" t="s">
        <v>9819</v>
      </c>
    </row>
    <row r="4682" spans="1:73" ht="13.5" customHeight="1">
      <c r="A4682" s="4" t="str">
        <f t="shared" si="144"/>
        <v>1702_각남면_0162</v>
      </c>
      <c r="B4682" s="1">
        <v>1702</v>
      </c>
      <c r="C4682" s="1" t="s">
        <v>12741</v>
      </c>
      <c r="D4682" s="1" t="s">
        <v>12742</v>
      </c>
      <c r="E4682" s="1">
        <v>4681</v>
      </c>
      <c r="F4682" s="1">
        <v>18</v>
      </c>
      <c r="G4682" s="1" t="s">
        <v>6808</v>
      </c>
      <c r="H4682" s="1" t="s">
        <v>7068</v>
      </c>
      <c r="I4682" s="1">
        <v>2</v>
      </c>
      <c r="L4682" s="1">
        <v>3</v>
      </c>
      <c r="M4682" s="1" t="s">
        <v>14768</v>
      </c>
      <c r="N4682" s="1" t="s">
        <v>14769</v>
      </c>
      <c r="S4682" s="1" t="s">
        <v>15617</v>
      </c>
      <c r="T4682" s="1" t="s">
        <v>7301</v>
      </c>
      <c r="U4682" s="1" t="s">
        <v>6861</v>
      </c>
      <c r="V4682" s="1" t="s">
        <v>7734</v>
      </c>
      <c r="W4682" s="1" t="s">
        <v>76</v>
      </c>
      <c r="X4682" s="1" t="s">
        <v>12974</v>
      </c>
      <c r="Y4682" s="1" t="s">
        <v>1236</v>
      </c>
      <c r="Z4682" s="1" t="s">
        <v>8083</v>
      </c>
      <c r="AC4682" s="1">
        <v>59</v>
      </c>
      <c r="AD4682" s="1" t="s">
        <v>296</v>
      </c>
      <c r="AE4682" s="1" t="s">
        <v>9791</v>
      </c>
    </row>
    <row r="4683" spans="1:73" ht="13.5" customHeight="1">
      <c r="A4683" s="4" t="str">
        <f t="shared" si="144"/>
        <v>1702_각남면_0162</v>
      </c>
      <c r="B4683" s="1">
        <v>1702</v>
      </c>
      <c r="C4683" s="1" t="s">
        <v>12741</v>
      </c>
      <c r="D4683" s="1" t="s">
        <v>12742</v>
      </c>
      <c r="E4683" s="1">
        <v>4682</v>
      </c>
      <c r="F4683" s="1">
        <v>18</v>
      </c>
      <c r="G4683" s="1" t="s">
        <v>6808</v>
      </c>
      <c r="H4683" s="1" t="s">
        <v>7068</v>
      </c>
      <c r="I4683" s="1">
        <v>2</v>
      </c>
      <c r="L4683" s="1">
        <v>4</v>
      </c>
      <c r="M4683" s="1" t="s">
        <v>15017</v>
      </c>
      <c r="N4683" s="1" t="s">
        <v>15018</v>
      </c>
      <c r="T4683" s="1" t="s">
        <v>14194</v>
      </c>
      <c r="U4683" s="1" t="s">
        <v>1405</v>
      </c>
      <c r="V4683" s="1" t="s">
        <v>7627</v>
      </c>
      <c r="W4683" s="1" t="s">
        <v>1636</v>
      </c>
      <c r="X4683" s="1" t="s">
        <v>7781</v>
      </c>
      <c r="Y4683" s="1" t="s">
        <v>6815</v>
      </c>
      <c r="Z4683" s="1" t="s">
        <v>8279</v>
      </c>
      <c r="AC4683" s="1">
        <v>63</v>
      </c>
      <c r="AD4683" s="1" t="s">
        <v>217</v>
      </c>
      <c r="AE4683" s="1" t="s">
        <v>9783</v>
      </c>
      <c r="AJ4683" s="1" t="s">
        <v>17</v>
      </c>
      <c r="AK4683" s="1" t="s">
        <v>9936</v>
      </c>
      <c r="AL4683" s="1" t="s">
        <v>1151</v>
      </c>
      <c r="AM4683" s="1" t="s">
        <v>9954</v>
      </c>
      <c r="AT4683" s="1" t="s">
        <v>194</v>
      </c>
      <c r="AU4683" s="1" t="s">
        <v>7558</v>
      </c>
      <c r="AV4683" s="1" t="s">
        <v>15615</v>
      </c>
      <c r="AW4683" s="1" t="s">
        <v>8111</v>
      </c>
      <c r="BG4683" s="1" t="s">
        <v>363</v>
      </c>
      <c r="BH4683" s="1" t="s">
        <v>7491</v>
      </c>
      <c r="BI4683" s="1" t="s">
        <v>6816</v>
      </c>
      <c r="BJ4683" s="1" t="s">
        <v>11497</v>
      </c>
      <c r="BK4683" s="1" t="s">
        <v>6854</v>
      </c>
      <c r="BL4683" s="1" t="s">
        <v>13572</v>
      </c>
      <c r="BM4683" s="1" t="s">
        <v>163</v>
      </c>
      <c r="BN4683" s="1" t="s">
        <v>11127</v>
      </c>
      <c r="BO4683" s="1" t="s">
        <v>95</v>
      </c>
      <c r="BP4683" s="1" t="s">
        <v>10190</v>
      </c>
      <c r="BQ4683" s="1" t="s">
        <v>6509</v>
      </c>
      <c r="BR4683" s="1" t="s">
        <v>12610</v>
      </c>
      <c r="BS4683" s="1" t="s">
        <v>806</v>
      </c>
      <c r="BT4683" s="1" t="s">
        <v>14135</v>
      </c>
    </row>
    <row r="4684" spans="1:73" ht="13.5" customHeight="1">
      <c r="A4684" s="4" t="str">
        <f t="shared" si="144"/>
        <v>1702_각남면_0162</v>
      </c>
      <c r="B4684" s="1">
        <v>1702</v>
      </c>
      <c r="C4684" s="1" t="s">
        <v>12741</v>
      </c>
      <c r="D4684" s="1" t="s">
        <v>12742</v>
      </c>
      <c r="E4684" s="1">
        <v>4683</v>
      </c>
      <c r="F4684" s="1">
        <v>18</v>
      </c>
      <c r="G4684" s="1" t="s">
        <v>6808</v>
      </c>
      <c r="H4684" s="1" t="s">
        <v>7068</v>
      </c>
      <c r="I4684" s="1">
        <v>2</v>
      </c>
      <c r="L4684" s="1">
        <v>4</v>
      </c>
      <c r="M4684" s="1" t="s">
        <v>15017</v>
      </c>
      <c r="N4684" s="1" t="s">
        <v>15018</v>
      </c>
      <c r="S4684" s="1" t="s">
        <v>49</v>
      </c>
      <c r="T4684" s="1" t="s">
        <v>2878</v>
      </c>
      <c r="W4684" s="1" t="s">
        <v>500</v>
      </c>
      <c r="X4684" s="1" t="s">
        <v>7765</v>
      </c>
      <c r="Y4684" s="1" t="s">
        <v>88</v>
      </c>
      <c r="Z4684" s="1" t="s">
        <v>7814</v>
      </c>
      <c r="AC4684" s="1">
        <v>66</v>
      </c>
      <c r="AD4684" s="1" t="s">
        <v>316</v>
      </c>
      <c r="AE4684" s="1" t="s">
        <v>9794</v>
      </c>
      <c r="AJ4684" s="1" t="s">
        <v>17</v>
      </c>
      <c r="AK4684" s="1" t="s">
        <v>9936</v>
      </c>
      <c r="AL4684" s="1" t="s">
        <v>310</v>
      </c>
      <c r="AM4684" s="1" t="s">
        <v>9995</v>
      </c>
      <c r="AT4684" s="1" t="s">
        <v>363</v>
      </c>
      <c r="AU4684" s="1" t="s">
        <v>7491</v>
      </c>
      <c r="AV4684" s="1" t="s">
        <v>5907</v>
      </c>
      <c r="AW4684" s="1" t="s">
        <v>9367</v>
      </c>
      <c r="BG4684" s="1" t="s">
        <v>299</v>
      </c>
      <c r="BH4684" s="1" t="s">
        <v>7347</v>
      </c>
      <c r="BI4684" s="1" t="s">
        <v>6862</v>
      </c>
      <c r="BJ4684" s="1" t="s">
        <v>11500</v>
      </c>
      <c r="BK4684" s="1" t="s">
        <v>615</v>
      </c>
      <c r="BL4684" s="1" t="s">
        <v>10199</v>
      </c>
      <c r="BM4684" s="1" t="s">
        <v>6265</v>
      </c>
      <c r="BN4684" s="1" t="s">
        <v>11466</v>
      </c>
      <c r="BO4684" s="1" t="s">
        <v>363</v>
      </c>
      <c r="BP4684" s="1" t="s">
        <v>7491</v>
      </c>
      <c r="BQ4684" s="1" t="s">
        <v>6863</v>
      </c>
      <c r="BR4684" s="1" t="s">
        <v>14058</v>
      </c>
      <c r="BS4684" s="1" t="s">
        <v>416</v>
      </c>
      <c r="BT4684" s="1" t="s">
        <v>8868</v>
      </c>
    </row>
    <row r="4685" spans="1:73" ht="13.5" customHeight="1">
      <c r="A4685" s="4" t="str">
        <f t="shared" si="144"/>
        <v>1702_각남면_0162</v>
      </c>
      <c r="B4685" s="1">
        <v>1702</v>
      </c>
      <c r="C4685" s="1" t="s">
        <v>12741</v>
      </c>
      <c r="D4685" s="1" t="s">
        <v>12742</v>
      </c>
      <c r="E4685" s="1">
        <v>4684</v>
      </c>
      <c r="F4685" s="1">
        <v>18</v>
      </c>
      <c r="G4685" s="1" t="s">
        <v>6808</v>
      </c>
      <c r="H4685" s="1" t="s">
        <v>7068</v>
      </c>
      <c r="I4685" s="1">
        <v>2</v>
      </c>
      <c r="L4685" s="1">
        <v>4</v>
      </c>
      <c r="M4685" s="1" t="s">
        <v>15017</v>
      </c>
      <c r="N4685" s="1" t="s">
        <v>15018</v>
      </c>
      <c r="S4685" s="1" t="s">
        <v>68</v>
      </c>
      <c r="T4685" s="1" t="s">
        <v>7222</v>
      </c>
      <c r="U4685" s="1" t="s">
        <v>462</v>
      </c>
      <c r="V4685" s="1" t="s">
        <v>12952</v>
      </c>
      <c r="Y4685" s="1" t="s">
        <v>6864</v>
      </c>
      <c r="Z4685" s="1" t="s">
        <v>9711</v>
      </c>
      <c r="AC4685" s="1">
        <v>23</v>
      </c>
      <c r="AD4685" s="1" t="s">
        <v>89</v>
      </c>
      <c r="AE4685" s="1" t="s">
        <v>8127</v>
      </c>
      <c r="AF4685" s="1" t="s">
        <v>100</v>
      </c>
      <c r="AG4685" s="1" t="s">
        <v>9819</v>
      </c>
    </row>
    <row r="4686" spans="1:73" ht="13.5" customHeight="1">
      <c r="A4686" s="4" t="str">
        <f t="shared" si="144"/>
        <v>1702_각남면_0162</v>
      </c>
      <c r="B4686" s="1">
        <v>1702</v>
      </c>
      <c r="C4686" s="1" t="s">
        <v>12741</v>
      </c>
      <c r="D4686" s="1" t="s">
        <v>12742</v>
      </c>
      <c r="E4686" s="1">
        <v>4685</v>
      </c>
      <c r="F4686" s="1">
        <v>18</v>
      </c>
      <c r="G4686" s="1" t="s">
        <v>6808</v>
      </c>
      <c r="H4686" s="1" t="s">
        <v>7068</v>
      </c>
      <c r="I4686" s="1">
        <v>2</v>
      </c>
      <c r="L4686" s="1">
        <v>4</v>
      </c>
      <c r="M4686" s="1" t="s">
        <v>15017</v>
      </c>
      <c r="N4686" s="1" t="s">
        <v>15018</v>
      </c>
      <c r="S4686" s="1" t="s">
        <v>68</v>
      </c>
      <c r="T4686" s="1" t="s">
        <v>7222</v>
      </c>
      <c r="Y4686" s="1" t="s">
        <v>2352</v>
      </c>
      <c r="Z4686" s="1" t="s">
        <v>8392</v>
      </c>
      <c r="AG4686" s="1" t="s">
        <v>15638</v>
      </c>
    </row>
    <row r="4687" spans="1:73" ht="13.5" customHeight="1">
      <c r="A4687" s="4" t="str">
        <f t="shared" si="144"/>
        <v>1702_각남면_0162</v>
      </c>
      <c r="B4687" s="1">
        <v>1702</v>
      </c>
      <c r="C4687" s="1" t="s">
        <v>12741</v>
      </c>
      <c r="D4687" s="1" t="s">
        <v>12742</v>
      </c>
      <c r="E4687" s="1">
        <v>4686</v>
      </c>
      <c r="F4687" s="1">
        <v>18</v>
      </c>
      <c r="G4687" s="1" t="s">
        <v>6808</v>
      </c>
      <c r="H4687" s="1" t="s">
        <v>7068</v>
      </c>
      <c r="I4687" s="1">
        <v>2</v>
      </c>
      <c r="L4687" s="1">
        <v>4</v>
      </c>
      <c r="M4687" s="1" t="s">
        <v>15017</v>
      </c>
      <c r="N4687" s="1" t="s">
        <v>15018</v>
      </c>
      <c r="S4687" s="1" t="s">
        <v>117</v>
      </c>
      <c r="T4687" s="1" t="s">
        <v>7223</v>
      </c>
      <c r="W4687" s="1" t="s">
        <v>166</v>
      </c>
      <c r="X4687" s="1" t="s">
        <v>7754</v>
      </c>
      <c r="Y4687" s="1" t="s">
        <v>88</v>
      </c>
      <c r="Z4687" s="1" t="s">
        <v>7814</v>
      </c>
      <c r="AG4687" s="1" t="s">
        <v>15638</v>
      </c>
    </row>
    <row r="4688" spans="1:73" ht="13.5" customHeight="1">
      <c r="A4688" s="4" t="str">
        <f t="shared" si="144"/>
        <v>1702_각남면_0162</v>
      </c>
      <c r="B4688" s="1">
        <v>1702</v>
      </c>
      <c r="C4688" s="1" t="s">
        <v>12741</v>
      </c>
      <c r="D4688" s="1" t="s">
        <v>12742</v>
      </c>
      <c r="E4688" s="1">
        <v>4687</v>
      </c>
      <c r="F4688" s="1">
        <v>18</v>
      </c>
      <c r="G4688" s="1" t="s">
        <v>6808</v>
      </c>
      <c r="H4688" s="1" t="s">
        <v>7068</v>
      </c>
      <c r="I4688" s="1">
        <v>2</v>
      </c>
      <c r="L4688" s="1">
        <v>4</v>
      </c>
      <c r="M4688" s="1" t="s">
        <v>15017</v>
      </c>
      <c r="N4688" s="1" t="s">
        <v>15018</v>
      </c>
      <c r="S4688" s="1" t="s">
        <v>2226</v>
      </c>
      <c r="T4688" s="1" t="s">
        <v>7258</v>
      </c>
      <c r="Y4688" s="1" t="s">
        <v>88</v>
      </c>
      <c r="Z4688" s="1" t="s">
        <v>7814</v>
      </c>
      <c r="AF4688" s="1" t="s">
        <v>13167</v>
      </c>
      <c r="AG4688" s="1" t="s">
        <v>13163</v>
      </c>
    </row>
    <row r="4689" spans="1:72" ht="13.5" customHeight="1">
      <c r="A4689" s="4" t="str">
        <f t="shared" si="144"/>
        <v>1702_각남면_0162</v>
      </c>
      <c r="B4689" s="1">
        <v>1702</v>
      </c>
      <c r="C4689" s="1" t="s">
        <v>12741</v>
      </c>
      <c r="D4689" s="1" t="s">
        <v>12742</v>
      </c>
      <c r="E4689" s="1">
        <v>4688</v>
      </c>
      <c r="F4689" s="1">
        <v>18</v>
      </c>
      <c r="G4689" s="1" t="s">
        <v>6808</v>
      </c>
      <c r="H4689" s="1" t="s">
        <v>7068</v>
      </c>
      <c r="I4689" s="1">
        <v>2</v>
      </c>
      <c r="L4689" s="1">
        <v>5</v>
      </c>
      <c r="M4689" s="1" t="s">
        <v>15029</v>
      </c>
      <c r="N4689" s="1" t="s">
        <v>15030</v>
      </c>
      <c r="Q4689" s="1" t="s">
        <v>3077</v>
      </c>
      <c r="R4689" s="1" t="s">
        <v>7202</v>
      </c>
      <c r="T4689" s="1" t="s">
        <v>14194</v>
      </c>
      <c r="U4689" s="1" t="s">
        <v>553</v>
      </c>
      <c r="V4689" s="1" t="s">
        <v>7549</v>
      </c>
      <c r="W4689" s="1" t="s">
        <v>5249</v>
      </c>
      <c r="X4689" s="1" t="s">
        <v>7800</v>
      </c>
      <c r="Y4689" s="1" t="s">
        <v>6865</v>
      </c>
      <c r="Z4689" s="1" t="s">
        <v>9712</v>
      </c>
      <c r="AC4689" s="1">
        <v>46</v>
      </c>
      <c r="AD4689" s="1" t="s">
        <v>469</v>
      </c>
      <c r="AE4689" s="1" t="s">
        <v>9803</v>
      </c>
      <c r="AJ4689" s="1" t="s">
        <v>17</v>
      </c>
      <c r="AK4689" s="1" t="s">
        <v>9936</v>
      </c>
      <c r="AL4689" s="1" t="s">
        <v>271</v>
      </c>
      <c r="AM4689" s="1" t="s">
        <v>10035</v>
      </c>
      <c r="AT4689" s="1" t="s">
        <v>207</v>
      </c>
      <c r="AU4689" s="1" t="s">
        <v>10187</v>
      </c>
      <c r="AV4689" s="1" t="s">
        <v>1324</v>
      </c>
      <c r="AW4689" s="1" t="s">
        <v>8291</v>
      </c>
      <c r="BG4689" s="1" t="s">
        <v>553</v>
      </c>
      <c r="BH4689" s="1" t="s">
        <v>7549</v>
      </c>
      <c r="BI4689" s="1" t="s">
        <v>15618</v>
      </c>
      <c r="BJ4689" s="1" t="s">
        <v>11501</v>
      </c>
      <c r="BK4689" s="1" t="s">
        <v>3527</v>
      </c>
      <c r="BL4689" s="1" t="s">
        <v>11098</v>
      </c>
      <c r="BM4689" s="1" t="s">
        <v>357</v>
      </c>
      <c r="BN4689" s="1" t="s">
        <v>9351</v>
      </c>
      <c r="BO4689" s="1" t="s">
        <v>95</v>
      </c>
      <c r="BP4689" s="1" t="s">
        <v>10190</v>
      </c>
      <c r="BQ4689" s="1" t="s">
        <v>988</v>
      </c>
      <c r="BR4689" s="1" t="s">
        <v>10641</v>
      </c>
    </row>
    <row r="4690" spans="1:72" ht="13.5" customHeight="1">
      <c r="A4690" s="4" t="str">
        <f t="shared" si="144"/>
        <v>1702_각남면_0162</v>
      </c>
      <c r="B4690" s="1">
        <v>1702</v>
      </c>
      <c r="C4690" s="1" t="s">
        <v>12741</v>
      </c>
      <c r="D4690" s="1" t="s">
        <v>12742</v>
      </c>
      <c r="E4690" s="1">
        <v>4689</v>
      </c>
      <c r="F4690" s="1">
        <v>18</v>
      </c>
      <c r="G4690" s="1" t="s">
        <v>6808</v>
      </c>
      <c r="H4690" s="1" t="s">
        <v>7068</v>
      </c>
      <c r="I4690" s="1">
        <v>2</v>
      </c>
      <c r="L4690" s="1">
        <v>5</v>
      </c>
      <c r="M4690" s="1" t="s">
        <v>15029</v>
      </c>
      <c r="N4690" s="1" t="s">
        <v>15030</v>
      </c>
      <c r="S4690" s="1" t="s">
        <v>49</v>
      </c>
      <c r="T4690" s="1" t="s">
        <v>2878</v>
      </c>
      <c r="W4690" s="1" t="s">
        <v>2075</v>
      </c>
      <c r="X4690" s="1" t="s">
        <v>7753</v>
      </c>
      <c r="Y4690" s="1" t="s">
        <v>88</v>
      </c>
      <c r="Z4690" s="1" t="s">
        <v>7814</v>
      </c>
      <c r="AC4690" s="1">
        <v>31</v>
      </c>
      <c r="AD4690" s="1" t="s">
        <v>607</v>
      </c>
      <c r="AE4690" s="1" t="s">
        <v>9809</v>
      </c>
      <c r="AJ4690" s="1" t="s">
        <v>17</v>
      </c>
      <c r="AK4690" s="1" t="s">
        <v>9936</v>
      </c>
      <c r="AL4690" s="1" t="s">
        <v>2076</v>
      </c>
      <c r="AM4690" s="1" t="s">
        <v>13246</v>
      </c>
      <c r="AT4690" s="1" t="s">
        <v>207</v>
      </c>
      <c r="AU4690" s="1" t="s">
        <v>10187</v>
      </c>
      <c r="AV4690" s="1" t="s">
        <v>6866</v>
      </c>
      <c r="AW4690" s="1" t="s">
        <v>10820</v>
      </c>
      <c r="BG4690" s="1" t="s">
        <v>6867</v>
      </c>
      <c r="BH4690" s="1" t="s">
        <v>11118</v>
      </c>
      <c r="BI4690" s="1" t="s">
        <v>6096</v>
      </c>
      <c r="BJ4690" s="1" t="s">
        <v>9627</v>
      </c>
      <c r="BK4690" s="1" t="s">
        <v>6097</v>
      </c>
      <c r="BL4690" s="1" t="s">
        <v>11574</v>
      </c>
      <c r="BM4690" s="1" t="s">
        <v>15619</v>
      </c>
      <c r="BN4690" s="1" t="s">
        <v>11973</v>
      </c>
      <c r="BO4690" s="1" t="s">
        <v>207</v>
      </c>
      <c r="BP4690" s="1" t="s">
        <v>10187</v>
      </c>
      <c r="BQ4690" s="1" t="s">
        <v>15588</v>
      </c>
      <c r="BR4690" s="1" t="s">
        <v>12561</v>
      </c>
      <c r="BS4690" s="1" t="s">
        <v>6868</v>
      </c>
      <c r="BT4690" s="1" t="s">
        <v>14134</v>
      </c>
    </row>
    <row r="4691" spans="1:72" ht="13.5" customHeight="1">
      <c r="A4691" s="4" t="str">
        <f t="shared" si="144"/>
        <v>1702_각남면_0162</v>
      </c>
      <c r="B4691" s="1">
        <v>1702</v>
      </c>
      <c r="C4691" s="1" t="s">
        <v>12741</v>
      </c>
      <c r="D4691" s="1" t="s">
        <v>12742</v>
      </c>
      <c r="E4691" s="1">
        <v>4690</v>
      </c>
      <c r="F4691" s="1">
        <v>18</v>
      </c>
      <c r="G4691" s="1" t="s">
        <v>6808</v>
      </c>
      <c r="H4691" s="1" t="s">
        <v>7068</v>
      </c>
      <c r="I4691" s="1">
        <v>2</v>
      </c>
      <c r="L4691" s="1">
        <v>5</v>
      </c>
      <c r="M4691" s="1" t="s">
        <v>15029</v>
      </c>
      <c r="N4691" s="1" t="s">
        <v>15030</v>
      </c>
      <c r="S4691" s="1" t="s">
        <v>280</v>
      </c>
      <c r="T4691" s="1" t="s">
        <v>7228</v>
      </c>
      <c r="W4691" s="1" t="s">
        <v>656</v>
      </c>
      <c r="X4691" s="1" t="s">
        <v>7770</v>
      </c>
      <c r="Y4691" s="1" t="s">
        <v>88</v>
      </c>
      <c r="Z4691" s="1" t="s">
        <v>7814</v>
      </c>
      <c r="AC4691" s="1">
        <v>73</v>
      </c>
      <c r="AD4691" s="1" t="s">
        <v>717</v>
      </c>
      <c r="AE4691" s="1" t="s">
        <v>9812</v>
      </c>
    </row>
    <row r="4692" spans="1:72" ht="13.5" customHeight="1">
      <c r="A4692" s="4" t="str">
        <f t="shared" si="144"/>
        <v>1702_각남면_0162</v>
      </c>
      <c r="B4692" s="1">
        <v>1702</v>
      </c>
      <c r="C4692" s="1" t="s">
        <v>12741</v>
      </c>
      <c r="D4692" s="1" t="s">
        <v>12742</v>
      </c>
      <c r="E4692" s="1">
        <v>4691</v>
      </c>
      <c r="F4692" s="1">
        <v>18</v>
      </c>
      <c r="G4692" s="1" t="s">
        <v>6808</v>
      </c>
      <c r="H4692" s="1" t="s">
        <v>7068</v>
      </c>
      <c r="I4692" s="1">
        <v>2</v>
      </c>
      <c r="L4692" s="1">
        <v>5</v>
      </c>
      <c r="M4692" s="1" t="s">
        <v>15029</v>
      </c>
      <c r="N4692" s="1" t="s">
        <v>15030</v>
      </c>
      <c r="S4692" s="1" t="s">
        <v>430</v>
      </c>
      <c r="T4692" s="1" t="s">
        <v>7231</v>
      </c>
      <c r="U4692" s="1" t="s">
        <v>553</v>
      </c>
      <c r="V4692" s="1" t="s">
        <v>7549</v>
      </c>
      <c r="Y4692" s="1" t="s">
        <v>6869</v>
      </c>
      <c r="Z4692" s="1" t="s">
        <v>9713</v>
      </c>
      <c r="AC4692" s="1">
        <v>37</v>
      </c>
      <c r="AD4692" s="1" t="s">
        <v>116</v>
      </c>
      <c r="AE4692" s="1" t="s">
        <v>9770</v>
      </c>
      <c r="AG4692" s="1" t="s">
        <v>15312</v>
      </c>
    </row>
    <row r="4693" spans="1:72" ht="13.5" customHeight="1">
      <c r="A4693" s="4" t="str">
        <f t="shared" si="144"/>
        <v>1702_각남면_0162</v>
      </c>
      <c r="B4693" s="1">
        <v>1702</v>
      </c>
      <c r="C4693" s="1" t="s">
        <v>12741</v>
      </c>
      <c r="D4693" s="1" t="s">
        <v>12742</v>
      </c>
      <c r="E4693" s="1">
        <v>4692</v>
      </c>
      <c r="F4693" s="1">
        <v>18</v>
      </c>
      <c r="G4693" s="1" t="s">
        <v>6808</v>
      </c>
      <c r="H4693" s="1" t="s">
        <v>7068</v>
      </c>
      <c r="I4693" s="1">
        <v>2</v>
      </c>
      <c r="L4693" s="1">
        <v>5</v>
      </c>
      <c r="M4693" s="1" t="s">
        <v>15029</v>
      </c>
      <c r="N4693" s="1" t="s">
        <v>15030</v>
      </c>
      <c r="S4693" s="1" t="s">
        <v>68</v>
      </c>
      <c r="T4693" s="1" t="s">
        <v>7222</v>
      </c>
      <c r="Y4693" s="1" t="s">
        <v>6870</v>
      </c>
      <c r="Z4693" s="1" t="s">
        <v>9714</v>
      </c>
      <c r="AC4693" s="1">
        <v>5</v>
      </c>
      <c r="AD4693" s="1" t="s">
        <v>319</v>
      </c>
      <c r="AE4693" s="1" t="s">
        <v>7865</v>
      </c>
      <c r="AG4693" s="1" t="s">
        <v>15312</v>
      </c>
    </row>
    <row r="4694" spans="1:72" ht="13.5" customHeight="1">
      <c r="A4694" s="4" t="str">
        <f t="shared" si="144"/>
        <v>1702_각남면_0162</v>
      </c>
      <c r="B4694" s="1">
        <v>1702</v>
      </c>
      <c r="C4694" s="1" t="s">
        <v>12741</v>
      </c>
      <c r="D4694" s="1" t="s">
        <v>12742</v>
      </c>
      <c r="E4694" s="1">
        <v>4693</v>
      </c>
      <c r="F4694" s="1">
        <v>18</v>
      </c>
      <c r="G4694" s="1" t="s">
        <v>6808</v>
      </c>
      <c r="H4694" s="1" t="s">
        <v>7068</v>
      </c>
      <c r="I4694" s="1">
        <v>2</v>
      </c>
      <c r="L4694" s="1">
        <v>5</v>
      </c>
      <c r="M4694" s="1" t="s">
        <v>15029</v>
      </c>
      <c r="N4694" s="1" t="s">
        <v>15030</v>
      </c>
      <c r="S4694" s="1" t="s">
        <v>64</v>
      </c>
      <c r="T4694" s="1" t="s">
        <v>7221</v>
      </c>
      <c r="Y4694" s="1" t="s">
        <v>88</v>
      </c>
      <c r="Z4694" s="1" t="s">
        <v>7814</v>
      </c>
      <c r="AC4694" s="1">
        <v>2</v>
      </c>
      <c r="AD4694" s="1" t="s">
        <v>99</v>
      </c>
      <c r="AE4694" s="1" t="s">
        <v>9768</v>
      </c>
      <c r="AF4694" s="1" t="s">
        <v>13164</v>
      </c>
      <c r="AG4694" s="1" t="s">
        <v>13159</v>
      </c>
    </row>
    <row r="4695" spans="1:72" ht="13.5" customHeight="1">
      <c r="A4695" s="4" t="str">
        <f t="shared" si="144"/>
        <v>1702_각남면_0162</v>
      </c>
      <c r="B4695" s="1">
        <v>1702</v>
      </c>
      <c r="C4695" s="1" t="s">
        <v>12741</v>
      </c>
      <c r="D4695" s="1" t="s">
        <v>12742</v>
      </c>
      <c r="E4695" s="1">
        <v>4694</v>
      </c>
      <c r="F4695" s="1">
        <v>18</v>
      </c>
      <c r="G4695" s="1" t="s">
        <v>6808</v>
      </c>
      <c r="H4695" s="1" t="s">
        <v>7068</v>
      </c>
      <c r="I4695" s="1">
        <v>3</v>
      </c>
      <c r="J4695" s="1" t="s">
        <v>6871</v>
      </c>
      <c r="K4695" s="1" t="s">
        <v>7184</v>
      </c>
      <c r="L4695" s="1">
        <v>1</v>
      </c>
      <c r="M4695" s="1" t="s">
        <v>6871</v>
      </c>
      <c r="N4695" s="1" t="s">
        <v>7184</v>
      </c>
      <c r="T4695" s="1" t="s">
        <v>14194</v>
      </c>
      <c r="U4695" s="1" t="s">
        <v>553</v>
      </c>
      <c r="V4695" s="1" t="s">
        <v>7549</v>
      </c>
      <c r="W4695" s="1" t="s">
        <v>656</v>
      </c>
      <c r="X4695" s="1" t="s">
        <v>7770</v>
      </c>
      <c r="Y4695" s="1" t="s">
        <v>6872</v>
      </c>
      <c r="Z4695" s="1" t="s">
        <v>9715</v>
      </c>
      <c r="AC4695" s="1">
        <v>54</v>
      </c>
      <c r="AD4695" s="1" t="s">
        <v>323</v>
      </c>
      <c r="AE4695" s="1" t="s">
        <v>9795</v>
      </c>
      <c r="AJ4695" s="1" t="s">
        <v>17</v>
      </c>
      <c r="AK4695" s="1" t="s">
        <v>9936</v>
      </c>
      <c r="AL4695" s="1" t="s">
        <v>97</v>
      </c>
      <c r="AM4695" s="1" t="s">
        <v>9880</v>
      </c>
      <c r="AT4695" s="1" t="s">
        <v>553</v>
      </c>
      <c r="AU4695" s="1" t="s">
        <v>7549</v>
      </c>
      <c r="AV4695" s="1" t="s">
        <v>3092</v>
      </c>
      <c r="AW4695" s="1" t="s">
        <v>9751</v>
      </c>
      <c r="BG4695" s="1" t="s">
        <v>6873</v>
      </c>
      <c r="BH4695" s="1" t="s">
        <v>10271</v>
      </c>
      <c r="BI4695" s="1" t="s">
        <v>6874</v>
      </c>
      <c r="BJ4695" s="1" t="s">
        <v>10911</v>
      </c>
      <c r="BK4695" s="1" t="s">
        <v>6875</v>
      </c>
      <c r="BL4695" s="1" t="s">
        <v>11589</v>
      </c>
      <c r="BM4695" s="1" t="s">
        <v>6847</v>
      </c>
      <c r="BN4695" s="1" t="s">
        <v>11510</v>
      </c>
      <c r="BO4695" s="1" t="s">
        <v>194</v>
      </c>
      <c r="BP4695" s="1" t="s">
        <v>7558</v>
      </c>
      <c r="BQ4695" s="1" t="s">
        <v>6876</v>
      </c>
      <c r="BR4695" s="1" t="s">
        <v>13845</v>
      </c>
      <c r="BS4695" s="1" t="s">
        <v>79</v>
      </c>
      <c r="BT4695" s="1" t="s">
        <v>14129</v>
      </c>
    </row>
    <row r="4696" spans="1:72" ht="13.5" customHeight="1">
      <c r="A4696" s="4" t="str">
        <f t="shared" ref="A4696:A4727" si="145">HYPERLINK("http://kyu.snu.ac.kr/sdhj/index.jsp?type=hj/GK14658_00IH_0001_0163.jpg","1702_각남면_0163")</f>
        <v>1702_각남면_0163</v>
      </c>
      <c r="B4696" s="1">
        <v>1702</v>
      </c>
      <c r="C4696" s="1" t="s">
        <v>12741</v>
      </c>
      <c r="D4696" s="1" t="s">
        <v>12742</v>
      </c>
      <c r="E4696" s="1">
        <v>4695</v>
      </c>
      <c r="F4696" s="1">
        <v>18</v>
      </c>
      <c r="G4696" s="1" t="s">
        <v>6808</v>
      </c>
      <c r="H4696" s="1" t="s">
        <v>7068</v>
      </c>
      <c r="I4696" s="1">
        <v>3</v>
      </c>
      <c r="L4696" s="1">
        <v>1</v>
      </c>
      <c r="M4696" s="1" t="s">
        <v>6871</v>
      </c>
      <c r="N4696" s="1" t="s">
        <v>7184</v>
      </c>
      <c r="S4696" s="1" t="s">
        <v>49</v>
      </c>
      <c r="T4696" s="1" t="s">
        <v>2878</v>
      </c>
      <c r="W4696" s="1" t="s">
        <v>148</v>
      </c>
      <c r="X4696" s="1" t="s">
        <v>11263</v>
      </c>
      <c r="Y4696" s="1" t="s">
        <v>88</v>
      </c>
      <c r="Z4696" s="1" t="s">
        <v>7814</v>
      </c>
      <c r="AC4696" s="1">
        <v>55</v>
      </c>
      <c r="AD4696" s="1" t="s">
        <v>559</v>
      </c>
      <c r="AE4696" s="1" t="s">
        <v>9806</v>
      </c>
      <c r="AJ4696" s="1" t="s">
        <v>17</v>
      </c>
      <c r="AK4696" s="1" t="s">
        <v>9936</v>
      </c>
      <c r="AL4696" s="1" t="s">
        <v>149</v>
      </c>
      <c r="AM4696" s="1" t="s">
        <v>9962</v>
      </c>
      <c r="AT4696" s="1" t="s">
        <v>3158</v>
      </c>
      <c r="AU4696" s="1" t="s">
        <v>10219</v>
      </c>
      <c r="AV4696" s="1" t="s">
        <v>5700</v>
      </c>
      <c r="AW4696" s="1" t="s">
        <v>10785</v>
      </c>
      <c r="BG4696" s="1" t="s">
        <v>187</v>
      </c>
      <c r="BH4696" s="1" t="s">
        <v>10063</v>
      </c>
      <c r="BI4696" s="1" t="s">
        <v>5577</v>
      </c>
      <c r="BJ4696" s="1" t="s">
        <v>9354</v>
      </c>
      <c r="BK4696" s="1" t="s">
        <v>685</v>
      </c>
      <c r="BL4696" s="1" t="s">
        <v>13520</v>
      </c>
      <c r="BM4696" s="1" t="s">
        <v>6877</v>
      </c>
      <c r="BN4696" s="1" t="s">
        <v>11974</v>
      </c>
      <c r="BO4696" s="1" t="s">
        <v>3158</v>
      </c>
      <c r="BP4696" s="1" t="s">
        <v>10219</v>
      </c>
      <c r="BQ4696" s="1" t="s">
        <v>6878</v>
      </c>
      <c r="BR4696" s="1" t="s">
        <v>12642</v>
      </c>
      <c r="BS4696" s="1" t="s">
        <v>86</v>
      </c>
      <c r="BT4696" s="1" t="s">
        <v>9892</v>
      </c>
    </row>
    <row r="4697" spans="1:72" ht="13.5" customHeight="1">
      <c r="A4697" s="4" t="str">
        <f t="shared" si="145"/>
        <v>1702_각남면_0163</v>
      </c>
      <c r="B4697" s="1">
        <v>1702</v>
      </c>
      <c r="C4697" s="1" t="s">
        <v>12741</v>
      </c>
      <c r="D4697" s="1" t="s">
        <v>12742</v>
      </c>
      <c r="E4697" s="1">
        <v>4696</v>
      </c>
      <c r="F4697" s="1">
        <v>18</v>
      </c>
      <c r="G4697" s="1" t="s">
        <v>6808</v>
      </c>
      <c r="H4697" s="1" t="s">
        <v>7068</v>
      </c>
      <c r="I4697" s="1">
        <v>3</v>
      </c>
      <c r="L4697" s="1">
        <v>1</v>
      </c>
      <c r="M4697" s="1" t="s">
        <v>6871</v>
      </c>
      <c r="N4697" s="1" t="s">
        <v>7184</v>
      </c>
      <c r="S4697" s="1" t="s">
        <v>430</v>
      </c>
      <c r="T4697" s="1" t="s">
        <v>7231</v>
      </c>
      <c r="U4697" s="1" t="s">
        <v>4266</v>
      </c>
      <c r="V4697" s="1" t="s">
        <v>12959</v>
      </c>
      <c r="Y4697" s="1" t="s">
        <v>3775</v>
      </c>
      <c r="Z4697" s="1" t="s">
        <v>7773</v>
      </c>
      <c r="AC4697" s="1">
        <v>11</v>
      </c>
      <c r="AD4697" s="1" t="s">
        <v>313</v>
      </c>
      <c r="AE4697" s="1" t="s">
        <v>9793</v>
      </c>
    </row>
    <row r="4698" spans="1:72" ht="13.5" customHeight="1">
      <c r="A4698" s="4" t="str">
        <f t="shared" si="145"/>
        <v>1702_각남면_0163</v>
      </c>
      <c r="B4698" s="1">
        <v>1702</v>
      </c>
      <c r="C4698" s="1" t="s">
        <v>12741</v>
      </c>
      <c r="D4698" s="1" t="s">
        <v>12742</v>
      </c>
      <c r="E4698" s="1">
        <v>4697</v>
      </c>
      <c r="F4698" s="1">
        <v>18</v>
      </c>
      <c r="G4698" s="1" t="s">
        <v>6808</v>
      </c>
      <c r="H4698" s="1" t="s">
        <v>7068</v>
      </c>
      <c r="I4698" s="1">
        <v>3</v>
      </c>
      <c r="L4698" s="1">
        <v>1</v>
      </c>
      <c r="M4698" s="1" t="s">
        <v>6871</v>
      </c>
      <c r="N4698" s="1" t="s">
        <v>7184</v>
      </c>
      <c r="T4698" s="1" t="s">
        <v>15306</v>
      </c>
      <c r="U4698" s="1" t="s">
        <v>320</v>
      </c>
      <c r="V4698" s="1" t="s">
        <v>7378</v>
      </c>
      <c r="Y4698" s="1" t="s">
        <v>6879</v>
      </c>
      <c r="Z4698" s="1" t="s">
        <v>9716</v>
      </c>
      <c r="AC4698" s="1">
        <v>12</v>
      </c>
      <c r="AD4698" s="1" t="s">
        <v>736</v>
      </c>
      <c r="AE4698" s="1" t="s">
        <v>9813</v>
      </c>
    </row>
    <row r="4699" spans="1:72" ht="13.5" customHeight="1">
      <c r="A4699" s="4" t="str">
        <f t="shared" si="145"/>
        <v>1702_각남면_0163</v>
      </c>
      <c r="B4699" s="1">
        <v>1702</v>
      </c>
      <c r="C4699" s="1" t="s">
        <v>12741</v>
      </c>
      <c r="D4699" s="1" t="s">
        <v>12742</v>
      </c>
      <c r="E4699" s="1">
        <v>4698</v>
      </c>
      <c r="F4699" s="1">
        <v>18</v>
      </c>
      <c r="G4699" s="1" t="s">
        <v>6808</v>
      </c>
      <c r="H4699" s="1" t="s">
        <v>7068</v>
      </c>
      <c r="I4699" s="1">
        <v>3</v>
      </c>
      <c r="L4699" s="1">
        <v>1</v>
      </c>
      <c r="M4699" s="1" t="s">
        <v>6871</v>
      </c>
      <c r="N4699" s="1" t="s">
        <v>7184</v>
      </c>
      <c r="T4699" s="1" t="s">
        <v>15306</v>
      </c>
      <c r="U4699" s="1" t="s">
        <v>138</v>
      </c>
      <c r="V4699" s="1" t="s">
        <v>7310</v>
      </c>
      <c r="Y4699" s="1" t="s">
        <v>6880</v>
      </c>
      <c r="Z4699" s="1" t="s">
        <v>9717</v>
      </c>
      <c r="AC4699" s="1">
        <v>5</v>
      </c>
      <c r="AD4699" s="1" t="s">
        <v>319</v>
      </c>
      <c r="AE4699" s="1" t="s">
        <v>7865</v>
      </c>
      <c r="AF4699" s="1" t="s">
        <v>100</v>
      </c>
      <c r="AG4699" s="1" t="s">
        <v>9819</v>
      </c>
    </row>
    <row r="4700" spans="1:72" ht="13.5" customHeight="1">
      <c r="A4700" s="4" t="str">
        <f t="shared" si="145"/>
        <v>1702_각남면_0163</v>
      </c>
      <c r="B4700" s="1">
        <v>1702</v>
      </c>
      <c r="C4700" s="1" t="s">
        <v>12741</v>
      </c>
      <c r="D4700" s="1" t="s">
        <v>12742</v>
      </c>
      <c r="E4700" s="1">
        <v>4699</v>
      </c>
      <c r="F4700" s="1">
        <v>18</v>
      </c>
      <c r="G4700" s="1" t="s">
        <v>6808</v>
      </c>
      <c r="H4700" s="1" t="s">
        <v>7068</v>
      </c>
      <c r="I4700" s="1">
        <v>3</v>
      </c>
      <c r="L4700" s="1">
        <v>2</v>
      </c>
      <c r="M4700" s="1" t="s">
        <v>14239</v>
      </c>
      <c r="N4700" s="1" t="s">
        <v>14240</v>
      </c>
      <c r="Q4700" s="1" t="s">
        <v>6881</v>
      </c>
      <c r="R4700" s="1" t="s">
        <v>7219</v>
      </c>
      <c r="T4700" s="1" t="s">
        <v>14194</v>
      </c>
      <c r="U4700" s="1" t="s">
        <v>553</v>
      </c>
      <c r="V4700" s="1" t="s">
        <v>7549</v>
      </c>
      <c r="W4700" s="1" t="s">
        <v>656</v>
      </c>
      <c r="X4700" s="1" t="s">
        <v>7770</v>
      </c>
      <c r="Y4700" s="1" t="s">
        <v>5013</v>
      </c>
      <c r="Z4700" s="1" t="s">
        <v>9174</v>
      </c>
      <c r="AC4700" s="1">
        <v>29</v>
      </c>
      <c r="AD4700" s="1" t="s">
        <v>232</v>
      </c>
      <c r="AE4700" s="1" t="s">
        <v>9785</v>
      </c>
      <c r="AJ4700" s="1" t="s">
        <v>17</v>
      </c>
      <c r="AK4700" s="1" t="s">
        <v>9936</v>
      </c>
      <c r="AL4700" s="1" t="s">
        <v>97</v>
      </c>
      <c r="AM4700" s="1" t="s">
        <v>9880</v>
      </c>
      <c r="AT4700" s="1" t="s">
        <v>553</v>
      </c>
      <c r="AU4700" s="1" t="s">
        <v>7549</v>
      </c>
      <c r="AV4700" s="1" t="s">
        <v>6882</v>
      </c>
      <c r="AW4700" s="1" t="s">
        <v>10826</v>
      </c>
      <c r="BG4700" s="1" t="s">
        <v>6873</v>
      </c>
      <c r="BH4700" s="1" t="s">
        <v>10271</v>
      </c>
      <c r="BI4700" s="1" t="s">
        <v>6874</v>
      </c>
      <c r="BJ4700" s="1" t="s">
        <v>10911</v>
      </c>
      <c r="BK4700" s="1" t="s">
        <v>6883</v>
      </c>
      <c r="BL4700" s="1" t="s">
        <v>11590</v>
      </c>
      <c r="BM4700" s="1" t="s">
        <v>6884</v>
      </c>
      <c r="BN4700" s="1" t="s">
        <v>11510</v>
      </c>
      <c r="BO4700" s="1" t="s">
        <v>194</v>
      </c>
      <c r="BP4700" s="1" t="s">
        <v>7558</v>
      </c>
      <c r="BQ4700" s="1" t="s">
        <v>15620</v>
      </c>
      <c r="BR4700" s="1" t="s">
        <v>12643</v>
      </c>
      <c r="BS4700" s="1" t="s">
        <v>97</v>
      </c>
      <c r="BT4700" s="1" t="s">
        <v>9880</v>
      </c>
    </row>
    <row r="4701" spans="1:72" ht="13.5" customHeight="1">
      <c r="A4701" s="4" t="str">
        <f t="shared" si="145"/>
        <v>1702_각남면_0163</v>
      </c>
      <c r="B4701" s="1">
        <v>1702</v>
      </c>
      <c r="C4701" s="1" t="s">
        <v>12741</v>
      </c>
      <c r="D4701" s="1" t="s">
        <v>12742</v>
      </c>
      <c r="E4701" s="1">
        <v>4700</v>
      </c>
      <c r="F4701" s="1">
        <v>18</v>
      </c>
      <c r="G4701" s="1" t="s">
        <v>6808</v>
      </c>
      <c r="H4701" s="1" t="s">
        <v>7068</v>
      </c>
      <c r="I4701" s="1">
        <v>3</v>
      </c>
      <c r="L4701" s="1">
        <v>2</v>
      </c>
      <c r="M4701" s="1" t="s">
        <v>14239</v>
      </c>
      <c r="N4701" s="1" t="s">
        <v>14240</v>
      </c>
      <c r="S4701" s="1" t="s">
        <v>49</v>
      </c>
      <c r="T4701" s="1" t="s">
        <v>2878</v>
      </c>
      <c r="W4701" s="1" t="s">
        <v>303</v>
      </c>
      <c r="X4701" s="1" t="s">
        <v>7757</v>
      </c>
      <c r="Y4701" s="1" t="s">
        <v>88</v>
      </c>
      <c r="Z4701" s="1" t="s">
        <v>7814</v>
      </c>
      <c r="AC4701" s="1">
        <v>23</v>
      </c>
      <c r="AD4701" s="1" t="s">
        <v>89</v>
      </c>
      <c r="AE4701" s="1" t="s">
        <v>8127</v>
      </c>
      <c r="AJ4701" s="1" t="s">
        <v>17</v>
      </c>
      <c r="AK4701" s="1" t="s">
        <v>9936</v>
      </c>
      <c r="AL4701" s="1" t="s">
        <v>149</v>
      </c>
      <c r="AM4701" s="1" t="s">
        <v>9962</v>
      </c>
      <c r="AT4701" s="1" t="s">
        <v>247</v>
      </c>
      <c r="AU4701" s="1" t="s">
        <v>7367</v>
      </c>
      <c r="AV4701" s="1" t="s">
        <v>924</v>
      </c>
      <c r="AW4701" s="1" t="s">
        <v>8285</v>
      </c>
      <c r="BG4701" s="1" t="s">
        <v>275</v>
      </c>
      <c r="BH4701" s="1" t="s">
        <v>7699</v>
      </c>
      <c r="BI4701" s="1" t="s">
        <v>4174</v>
      </c>
      <c r="BJ4701" s="1" t="s">
        <v>10630</v>
      </c>
      <c r="BK4701" s="1" t="s">
        <v>207</v>
      </c>
      <c r="BL4701" s="1" t="s">
        <v>10187</v>
      </c>
      <c r="BM4701" s="1" t="s">
        <v>6885</v>
      </c>
      <c r="BN4701" s="1" t="s">
        <v>11348</v>
      </c>
      <c r="BO4701" s="1" t="s">
        <v>207</v>
      </c>
      <c r="BP4701" s="1" t="s">
        <v>10187</v>
      </c>
      <c r="BQ4701" s="1" t="s">
        <v>4360</v>
      </c>
      <c r="BR4701" s="1" t="s">
        <v>12411</v>
      </c>
      <c r="BS4701" s="1" t="s">
        <v>443</v>
      </c>
      <c r="BT4701" s="1" t="s">
        <v>9603</v>
      </c>
    </row>
    <row r="4702" spans="1:72" ht="13.5" customHeight="1">
      <c r="A4702" s="4" t="str">
        <f t="shared" si="145"/>
        <v>1702_각남면_0163</v>
      </c>
      <c r="B4702" s="1">
        <v>1702</v>
      </c>
      <c r="C4702" s="1" t="s">
        <v>12741</v>
      </c>
      <c r="D4702" s="1" t="s">
        <v>12742</v>
      </c>
      <c r="E4702" s="1">
        <v>4701</v>
      </c>
      <c r="F4702" s="1">
        <v>18</v>
      </c>
      <c r="G4702" s="1" t="s">
        <v>6808</v>
      </c>
      <c r="H4702" s="1" t="s">
        <v>7068</v>
      </c>
      <c r="I4702" s="1">
        <v>3</v>
      </c>
      <c r="L4702" s="1">
        <v>2</v>
      </c>
      <c r="M4702" s="1" t="s">
        <v>14239</v>
      </c>
      <c r="N4702" s="1" t="s">
        <v>14240</v>
      </c>
      <c r="S4702" s="1" t="s">
        <v>430</v>
      </c>
      <c r="T4702" s="1" t="s">
        <v>7231</v>
      </c>
      <c r="U4702" s="1" t="s">
        <v>4043</v>
      </c>
      <c r="V4702" s="1" t="s">
        <v>7559</v>
      </c>
      <c r="Y4702" s="1" t="s">
        <v>6886</v>
      </c>
      <c r="Z4702" s="1" t="s">
        <v>8326</v>
      </c>
      <c r="AC4702" s="1">
        <v>17</v>
      </c>
      <c r="AD4702" s="1" t="s">
        <v>312</v>
      </c>
      <c r="AE4702" s="1" t="s">
        <v>7338</v>
      </c>
    </row>
    <row r="4703" spans="1:72" ht="13.5" customHeight="1">
      <c r="A4703" s="4" t="str">
        <f t="shared" si="145"/>
        <v>1702_각남면_0163</v>
      </c>
      <c r="B4703" s="1">
        <v>1702</v>
      </c>
      <c r="C4703" s="1" t="s">
        <v>12741</v>
      </c>
      <c r="D4703" s="1" t="s">
        <v>12742</v>
      </c>
      <c r="E4703" s="1">
        <v>4702</v>
      </c>
      <c r="F4703" s="1">
        <v>18</v>
      </c>
      <c r="G4703" s="1" t="s">
        <v>6808</v>
      </c>
      <c r="H4703" s="1" t="s">
        <v>7068</v>
      </c>
      <c r="I4703" s="1">
        <v>3</v>
      </c>
      <c r="L4703" s="1">
        <v>2</v>
      </c>
      <c r="M4703" s="1" t="s">
        <v>14239</v>
      </c>
      <c r="N4703" s="1" t="s">
        <v>14240</v>
      </c>
      <c r="S4703" s="1" t="s">
        <v>68</v>
      </c>
      <c r="T4703" s="1" t="s">
        <v>7222</v>
      </c>
      <c r="Y4703" s="1" t="s">
        <v>6887</v>
      </c>
      <c r="Z4703" s="1" t="s">
        <v>9718</v>
      </c>
      <c r="AC4703" s="1">
        <v>4</v>
      </c>
      <c r="AD4703" s="1" t="s">
        <v>103</v>
      </c>
      <c r="AE4703" s="1" t="s">
        <v>9769</v>
      </c>
      <c r="AF4703" s="1" t="s">
        <v>100</v>
      </c>
      <c r="AG4703" s="1" t="s">
        <v>9819</v>
      </c>
    </row>
    <row r="4704" spans="1:72" ht="13.5" customHeight="1">
      <c r="A4704" s="4" t="str">
        <f t="shared" si="145"/>
        <v>1702_각남면_0163</v>
      </c>
      <c r="B4704" s="1">
        <v>1702</v>
      </c>
      <c r="C4704" s="1" t="s">
        <v>12741</v>
      </c>
      <c r="D4704" s="1" t="s">
        <v>12742</v>
      </c>
      <c r="E4704" s="1">
        <v>4703</v>
      </c>
      <c r="F4704" s="1">
        <v>18</v>
      </c>
      <c r="G4704" s="1" t="s">
        <v>6808</v>
      </c>
      <c r="H4704" s="1" t="s">
        <v>7068</v>
      </c>
      <c r="I4704" s="1">
        <v>3</v>
      </c>
      <c r="L4704" s="1">
        <v>2</v>
      </c>
      <c r="M4704" s="1" t="s">
        <v>14239</v>
      </c>
      <c r="N4704" s="1" t="s">
        <v>14240</v>
      </c>
      <c r="S4704" s="1" t="s">
        <v>64</v>
      </c>
      <c r="T4704" s="1" t="s">
        <v>7221</v>
      </c>
      <c r="Y4704" s="1" t="s">
        <v>88</v>
      </c>
      <c r="Z4704" s="1" t="s">
        <v>7814</v>
      </c>
      <c r="AC4704" s="1">
        <v>2</v>
      </c>
      <c r="AD4704" s="1" t="s">
        <v>99</v>
      </c>
      <c r="AE4704" s="1" t="s">
        <v>9768</v>
      </c>
      <c r="AF4704" s="1" t="s">
        <v>100</v>
      </c>
      <c r="AG4704" s="1" t="s">
        <v>9819</v>
      </c>
    </row>
    <row r="4705" spans="1:73" ht="13.5" customHeight="1">
      <c r="A4705" s="4" t="str">
        <f t="shared" si="145"/>
        <v>1702_각남면_0163</v>
      </c>
      <c r="B4705" s="1">
        <v>1702</v>
      </c>
      <c r="C4705" s="1" t="s">
        <v>12741</v>
      </c>
      <c r="D4705" s="1" t="s">
        <v>12742</v>
      </c>
      <c r="E4705" s="1">
        <v>4704</v>
      </c>
      <c r="F4705" s="1">
        <v>18</v>
      </c>
      <c r="G4705" s="1" t="s">
        <v>6808</v>
      </c>
      <c r="H4705" s="1" t="s">
        <v>7068</v>
      </c>
      <c r="I4705" s="1">
        <v>3</v>
      </c>
      <c r="L4705" s="1">
        <v>3</v>
      </c>
      <c r="M4705" s="1" t="s">
        <v>14770</v>
      </c>
      <c r="N4705" s="1" t="s">
        <v>14771</v>
      </c>
      <c r="T4705" s="1" t="s">
        <v>14194</v>
      </c>
      <c r="U4705" s="1" t="s">
        <v>6888</v>
      </c>
      <c r="V4705" s="1" t="s">
        <v>7735</v>
      </c>
      <c r="W4705" s="1" t="s">
        <v>166</v>
      </c>
      <c r="X4705" s="1" t="s">
        <v>7754</v>
      </c>
      <c r="Y4705" s="1" t="s">
        <v>6889</v>
      </c>
      <c r="Z4705" s="1" t="s">
        <v>9719</v>
      </c>
      <c r="AC4705" s="1">
        <v>65</v>
      </c>
      <c r="AD4705" s="1" t="s">
        <v>319</v>
      </c>
      <c r="AE4705" s="1" t="s">
        <v>7865</v>
      </c>
      <c r="AJ4705" s="1" t="s">
        <v>17</v>
      </c>
      <c r="AK4705" s="1" t="s">
        <v>9936</v>
      </c>
      <c r="AL4705" s="1" t="s">
        <v>97</v>
      </c>
      <c r="AM4705" s="1" t="s">
        <v>9880</v>
      </c>
      <c r="AT4705" s="1" t="s">
        <v>189</v>
      </c>
      <c r="AU4705" s="1" t="s">
        <v>7414</v>
      </c>
      <c r="AV4705" s="1" t="s">
        <v>4984</v>
      </c>
      <c r="AW4705" s="1" t="s">
        <v>10899</v>
      </c>
      <c r="BG4705" s="1" t="s">
        <v>3158</v>
      </c>
      <c r="BH4705" s="1" t="s">
        <v>10219</v>
      </c>
      <c r="BI4705" s="1" t="s">
        <v>2673</v>
      </c>
      <c r="BJ4705" s="1" t="s">
        <v>10484</v>
      </c>
      <c r="BK4705" s="1" t="s">
        <v>3158</v>
      </c>
      <c r="BL4705" s="1" t="s">
        <v>10219</v>
      </c>
      <c r="BM4705" s="1" t="s">
        <v>6890</v>
      </c>
      <c r="BN4705" s="1" t="s">
        <v>11975</v>
      </c>
      <c r="BO4705" s="1" t="s">
        <v>3158</v>
      </c>
      <c r="BP4705" s="1" t="s">
        <v>10219</v>
      </c>
      <c r="BQ4705" s="1" t="s">
        <v>6891</v>
      </c>
      <c r="BR4705" s="1" t="s">
        <v>13716</v>
      </c>
      <c r="BS4705" s="1" t="s">
        <v>79</v>
      </c>
      <c r="BT4705" s="1" t="s">
        <v>14129</v>
      </c>
      <c r="BU4705" s="1" t="s">
        <v>16149</v>
      </c>
    </row>
    <row r="4706" spans="1:73" ht="13.5" customHeight="1">
      <c r="A4706" s="4" t="str">
        <f t="shared" si="145"/>
        <v>1702_각남면_0163</v>
      </c>
      <c r="B4706" s="1">
        <v>1702</v>
      </c>
      <c r="C4706" s="1" t="s">
        <v>12741</v>
      </c>
      <c r="D4706" s="1" t="s">
        <v>12742</v>
      </c>
      <c r="E4706" s="1">
        <v>4705</v>
      </c>
      <c r="F4706" s="1">
        <v>18</v>
      </c>
      <c r="G4706" s="1" t="s">
        <v>6808</v>
      </c>
      <c r="H4706" s="1" t="s">
        <v>7068</v>
      </c>
      <c r="I4706" s="1">
        <v>3</v>
      </c>
      <c r="L4706" s="1">
        <v>3</v>
      </c>
      <c r="M4706" s="1" t="s">
        <v>14770</v>
      </c>
      <c r="N4706" s="1" t="s">
        <v>14771</v>
      </c>
      <c r="S4706" s="1" t="s">
        <v>49</v>
      </c>
      <c r="T4706" s="1" t="s">
        <v>2878</v>
      </c>
      <c r="W4706" s="1" t="s">
        <v>76</v>
      </c>
      <c r="X4706" s="1" t="s">
        <v>12974</v>
      </c>
      <c r="Y4706" s="1" t="s">
        <v>88</v>
      </c>
      <c r="Z4706" s="1" t="s">
        <v>7814</v>
      </c>
      <c r="AC4706" s="1">
        <v>59</v>
      </c>
      <c r="AD4706" s="1" t="s">
        <v>296</v>
      </c>
      <c r="AE4706" s="1" t="s">
        <v>9791</v>
      </c>
      <c r="AJ4706" s="1" t="s">
        <v>17</v>
      </c>
      <c r="AK4706" s="1" t="s">
        <v>9936</v>
      </c>
      <c r="AL4706" s="1" t="s">
        <v>79</v>
      </c>
      <c r="AM4706" s="1" t="s">
        <v>13206</v>
      </c>
      <c r="AT4706" s="1" t="s">
        <v>189</v>
      </c>
      <c r="AU4706" s="1" t="s">
        <v>7414</v>
      </c>
      <c r="AV4706" s="1" t="s">
        <v>101</v>
      </c>
      <c r="AW4706" s="1" t="s">
        <v>10900</v>
      </c>
      <c r="BG4706" s="1" t="s">
        <v>46</v>
      </c>
      <c r="BH4706" s="1" t="s">
        <v>7417</v>
      </c>
      <c r="BI4706" s="1" t="s">
        <v>1231</v>
      </c>
      <c r="BJ4706" s="1" t="s">
        <v>9259</v>
      </c>
      <c r="BK4706" s="1" t="s">
        <v>95</v>
      </c>
      <c r="BL4706" s="1" t="s">
        <v>10190</v>
      </c>
      <c r="BM4706" s="1" t="s">
        <v>5051</v>
      </c>
      <c r="BN4706" s="1" t="s">
        <v>9189</v>
      </c>
      <c r="BO4706" s="1" t="s">
        <v>46</v>
      </c>
      <c r="BP4706" s="1" t="s">
        <v>7417</v>
      </c>
      <c r="BQ4706" s="1" t="s">
        <v>6892</v>
      </c>
      <c r="BR4706" s="1" t="s">
        <v>13779</v>
      </c>
      <c r="BS4706" s="1" t="s">
        <v>79</v>
      </c>
      <c r="BT4706" s="1" t="s">
        <v>14129</v>
      </c>
    </row>
    <row r="4707" spans="1:73" ht="13.5" customHeight="1">
      <c r="A4707" s="4" t="str">
        <f t="shared" si="145"/>
        <v>1702_각남면_0163</v>
      </c>
      <c r="B4707" s="1">
        <v>1702</v>
      </c>
      <c r="C4707" s="1" t="s">
        <v>12741</v>
      </c>
      <c r="D4707" s="1" t="s">
        <v>12742</v>
      </c>
      <c r="E4707" s="1">
        <v>4706</v>
      </c>
      <c r="F4707" s="1">
        <v>18</v>
      </c>
      <c r="G4707" s="1" t="s">
        <v>6808</v>
      </c>
      <c r="H4707" s="1" t="s">
        <v>7068</v>
      </c>
      <c r="I4707" s="1">
        <v>3</v>
      </c>
      <c r="L4707" s="1">
        <v>3</v>
      </c>
      <c r="M4707" s="1" t="s">
        <v>14770</v>
      </c>
      <c r="N4707" s="1" t="s">
        <v>14771</v>
      </c>
      <c r="S4707" s="1" t="s">
        <v>68</v>
      </c>
      <c r="T4707" s="1" t="s">
        <v>7222</v>
      </c>
      <c r="U4707" s="1" t="s">
        <v>462</v>
      </c>
      <c r="V4707" s="1" t="s">
        <v>12952</v>
      </c>
      <c r="Y4707" s="1" t="s">
        <v>6893</v>
      </c>
      <c r="Z4707" s="1" t="s">
        <v>9720</v>
      </c>
      <c r="AC4707" s="1">
        <v>28</v>
      </c>
      <c r="AD4707" s="1" t="s">
        <v>650</v>
      </c>
      <c r="AE4707" s="1" t="s">
        <v>9810</v>
      </c>
    </row>
    <row r="4708" spans="1:73" ht="13.5" customHeight="1">
      <c r="A4708" s="4" t="str">
        <f t="shared" si="145"/>
        <v>1702_각남면_0163</v>
      </c>
      <c r="B4708" s="1">
        <v>1702</v>
      </c>
      <c r="C4708" s="1" t="s">
        <v>12741</v>
      </c>
      <c r="D4708" s="1" t="s">
        <v>12742</v>
      </c>
      <c r="E4708" s="1">
        <v>4707</v>
      </c>
      <c r="F4708" s="1">
        <v>18</v>
      </c>
      <c r="G4708" s="1" t="s">
        <v>6808</v>
      </c>
      <c r="H4708" s="1" t="s">
        <v>7068</v>
      </c>
      <c r="I4708" s="1">
        <v>3</v>
      </c>
      <c r="L4708" s="1">
        <v>3</v>
      </c>
      <c r="M4708" s="1" t="s">
        <v>14770</v>
      </c>
      <c r="N4708" s="1" t="s">
        <v>14771</v>
      </c>
      <c r="S4708" s="1" t="s">
        <v>117</v>
      </c>
      <c r="T4708" s="1" t="s">
        <v>7223</v>
      </c>
      <c r="U4708" s="1" t="s">
        <v>50</v>
      </c>
      <c r="V4708" s="1" t="s">
        <v>7304</v>
      </c>
      <c r="Y4708" s="1" t="s">
        <v>15589</v>
      </c>
      <c r="Z4708" s="1" t="s">
        <v>9503</v>
      </c>
      <c r="AC4708" s="1">
        <v>19</v>
      </c>
      <c r="AD4708" s="1" t="s">
        <v>493</v>
      </c>
      <c r="AE4708" s="1" t="s">
        <v>9804</v>
      </c>
      <c r="AN4708" s="1" t="s">
        <v>456</v>
      </c>
      <c r="AO4708" s="1" t="s">
        <v>7287</v>
      </c>
      <c r="AP4708" s="1" t="s">
        <v>481</v>
      </c>
      <c r="AQ4708" s="1" t="s">
        <v>7339</v>
      </c>
      <c r="AR4708" s="1" t="s">
        <v>15621</v>
      </c>
      <c r="AS4708" s="1" t="s">
        <v>10179</v>
      </c>
    </row>
    <row r="4709" spans="1:73" ht="13.5" customHeight="1">
      <c r="A4709" s="4" t="str">
        <f t="shared" si="145"/>
        <v>1702_각남면_0163</v>
      </c>
      <c r="B4709" s="1">
        <v>1702</v>
      </c>
      <c r="C4709" s="1" t="s">
        <v>12741</v>
      </c>
      <c r="D4709" s="1" t="s">
        <v>12742</v>
      </c>
      <c r="E4709" s="1">
        <v>4708</v>
      </c>
      <c r="F4709" s="1">
        <v>18</v>
      </c>
      <c r="G4709" s="1" t="s">
        <v>6808</v>
      </c>
      <c r="H4709" s="1" t="s">
        <v>7068</v>
      </c>
      <c r="I4709" s="1">
        <v>3</v>
      </c>
      <c r="L4709" s="1">
        <v>4</v>
      </c>
      <c r="M4709" s="1" t="s">
        <v>15019</v>
      </c>
      <c r="N4709" s="1" t="s">
        <v>15020</v>
      </c>
      <c r="T4709" s="1" t="s">
        <v>14194</v>
      </c>
      <c r="U4709" s="1" t="s">
        <v>553</v>
      </c>
      <c r="V4709" s="1" t="s">
        <v>7549</v>
      </c>
      <c r="W4709" s="1" t="s">
        <v>166</v>
      </c>
      <c r="X4709" s="1" t="s">
        <v>7754</v>
      </c>
      <c r="Y4709" s="1" t="s">
        <v>6894</v>
      </c>
      <c r="Z4709" s="1" t="s">
        <v>9721</v>
      </c>
      <c r="AC4709" s="1">
        <v>49</v>
      </c>
      <c r="AD4709" s="1" t="s">
        <v>145</v>
      </c>
      <c r="AE4709" s="1" t="s">
        <v>9775</v>
      </c>
      <c r="AJ4709" s="1" t="s">
        <v>17</v>
      </c>
      <c r="AK4709" s="1" t="s">
        <v>9936</v>
      </c>
      <c r="AL4709" s="1" t="s">
        <v>97</v>
      </c>
      <c r="AM4709" s="1" t="s">
        <v>9880</v>
      </c>
      <c r="AT4709" s="1" t="s">
        <v>189</v>
      </c>
      <c r="AU4709" s="1" t="s">
        <v>7414</v>
      </c>
      <c r="AV4709" s="1" t="s">
        <v>1117</v>
      </c>
      <c r="AW4709" s="1" t="s">
        <v>10343</v>
      </c>
      <c r="BG4709" s="1" t="s">
        <v>95</v>
      </c>
      <c r="BH4709" s="1" t="s">
        <v>10190</v>
      </c>
      <c r="BI4709" s="1" t="s">
        <v>15938</v>
      </c>
      <c r="BJ4709" s="1" t="s">
        <v>13541</v>
      </c>
      <c r="BK4709" s="1" t="s">
        <v>95</v>
      </c>
      <c r="BL4709" s="1" t="s">
        <v>10190</v>
      </c>
      <c r="BM4709" s="1" t="s">
        <v>1118</v>
      </c>
      <c r="BN4709" s="1" t="s">
        <v>11635</v>
      </c>
      <c r="BO4709" s="1" t="s">
        <v>46</v>
      </c>
      <c r="BP4709" s="1" t="s">
        <v>7417</v>
      </c>
      <c r="BQ4709" s="1" t="s">
        <v>6895</v>
      </c>
      <c r="BR4709" s="1" t="s">
        <v>13812</v>
      </c>
      <c r="BS4709" s="1" t="s">
        <v>79</v>
      </c>
      <c r="BT4709" s="1" t="s">
        <v>14129</v>
      </c>
    </row>
    <row r="4710" spans="1:73" ht="13.5" customHeight="1">
      <c r="A4710" s="4" t="str">
        <f t="shared" si="145"/>
        <v>1702_각남면_0163</v>
      </c>
      <c r="B4710" s="1">
        <v>1702</v>
      </c>
      <c r="C4710" s="1" t="s">
        <v>12741</v>
      </c>
      <c r="D4710" s="1" t="s">
        <v>12742</v>
      </c>
      <c r="E4710" s="1">
        <v>4709</v>
      </c>
      <c r="F4710" s="1">
        <v>18</v>
      </c>
      <c r="G4710" s="1" t="s">
        <v>6808</v>
      </c>
      <c r="H4710" s="1" t="s">
        <v>7068</v>
      </c>
      <c r="I4710" s="1">
        <v>3</v>
      </c>
      <c r="L4710" s="1">
        <v>4</v>
      </c>
      <c r="M4710" s="1" t="s">
        <v>15019</v>
      </c>
      <c r="N4710" s="1" t="s">
        <v>15020</v>
      </c>
      <c r="S4710" s="1" t="s">
        <v>49</v>
      </c>
      <c r="T4710" s="1" t="s">
        <v>2878</v>
      </c>
      <c r="W4710" s="1" t="s">
        <v>76</v>
      </c>
      <c r="X4710" s="1" t="s">
        <v>12974</v>
      </c>
      <c r="Y4710" s="1" t="s">
        <v>88</v>
      </c>
      <c r="Z4710" s="1" t="s">
        <v>7814</v>
      </c>
      <c r="AC4710" s="1">
        <v>46</v>
      </c>
      <c r="AD4710" s="1" t="s">
        <v>469</v>
      </c>
      <c r="AE4710" s="1" t="s">
        <v>9803</v>
      </c>
      <c r="AJ4710" s="1" t="s">
        <v>17</v>
      </c>
      <c r="AK4710" s="1" t="s">
        <v>9936</v>
      </c>
      <c r="AL4710" s="1" t="s">
        <v>79</v>
      </c>
      <c r="AM4710" s="1" t="s">
        <v>13206</v>
      </c>
      <c r="AT4710" s="1" t="s">
        <v>46</v>
      </c>
      <c r="AU4710" s="1" t="s">
        <v>7417</v>
      </c>
      <c r="AV4710" s="1" t="s">
        <v>1684</v>
      </c>
      <c r="AW4710" s="1" t="s">
        <v>8852</v>
      </c>
      <c r="BG4710" s="1" t="s">
        <v>189</v>
      </c>
      <c r="BH4710" s="1" t="s">
        <v>7414</v>
      </c>
      <c r="BI4710" s="1" t="s">
        <v>6896</v>
      </c>
      <c r="BJ4710" s="1" t="s">
        <v>11502</v>
      </c>
      <c r="BK4710" s="1" t="s">
        <v>95</v>
      </c>
      <c r="BL4710" s="1" t="s">
        <v>10190</v>
      </c>
      <c r="BM4710" s="1" t="s">
        <v>307</v>
      </c>
      <c r="BN4710" s="1" t="s">
        <v>10560</v>
      </c>
      <c r="BO4710" s="1" t="s">
        <v>1963</v>
      </c>
      <c r="BP4710" s="1" t="s">
        <v>7442</v>
      </c>
      <c r="BQ4710" s="1" t="s">
        <v>6897</v>
      </c>
      <c r="BR4710" s="1" t="s">
        <v>13902</v>
      </c>
      <c r="BS4710" s="1" t="s">
        <v>4705</v>
      </c>
      <c r="BT4710" s="1" t="s">
        <v>10027</v>
      </c>
    </row>
    <row r="4711" spans="1:73" ht="13.5" customHeight="1">
      <c r="A4711" s="4" t="str">
        <f t="shared" si="145"/>
        <v>1702_각남면_0163</v>
      </c>
      <c r="B4711" s="1">
        <v>1702</v>
      </c>
      <c r="C4711" s="1" t="s">
        <v>12741</v>
      </c>
      <c r="D4711" s="1" t="s">
        <v>12742</v>
      </c>
      <c r="E4711" s="1">
        <v>4710</v>
      </c>
      <c r="F4711" s="1">
        <v>18</v>
      </c>
      <c r="G4711" s="1" t="s">
        <v>6808</v>
      </c>
      <c r="H4711" s="1" t="s">
        <v>7068</v>
      </c>
      <c r="I4711" s="1">
        <v>3</v>
      </c>
      <c r="L4711" s="1">
        <v>4</v>
      </c>
      <c r="M4711" s="1" t="s">
        <v>15019</v>
      </c>
      <c r="N4711" s="1" t="s">
        <v>15020</v>
      </c>
      <c r="S4711" s="1" t="s">
        <v>68</v>
      </c>
      <c r="T4711" s="1" t="s">
        <v>7222</v>
      </c>
      <c r="U4711" s="1" t="s">
        <v>462</v>
      </c>
      <c r="V4711" s="1" t="s">
        <v>12952</v>
      </c>
      <c r="Y4711" s="1" t="s">
        <v>419</v>
      </c>
      <c r="Z4711" s="1" t="s">
        <v>7878</v>
      </c>
      <c r="AC4711" s="1">
        <v>9</v>
      </c>
      <c r="AD4711" s="1" t="s">
        <v>408</v>
      </c>
      <c r="AE4711" s="1" t="s">
        <v>9800</v>
      </c>
    </row>
    <row r="4712" spans="1:73" ht="13.5" customHeight="1">
      <c r="A4712" s="4" t="str">
        <f t="shared" si="145"/>
        <v>1702_각남면_0163</v>
      </c>
      <c r="B4712" s="1">
        <v>1702</v>
      </c>
      <c r="C4712" s="1" t="s">
        <v>12741</v>
      </c>
      <c r="D4712" s="1" t="s">
        <v>12742</v>
      </c>
      <c r="E4712" s="1">
        <v>4711</v>
      </c>
      <c r="F4712" s="1">
        <v>18</v>
      </c>
      <c r="G4712" s="1" t="s">
        <v>6808</v>
      </c>
      <c r="H4712" s="1" t="s">
        <v>7068</v>
      </c>
      <c r="I4712" s="1">
        <v>3</v>
      </c>
      <c r="L4712" s="1">
        <v>5</v>
      </c>
      <c r="M4712" s="1" t="s">
        <v>5200</v>
      </c>
      <c r="N4712" s="1" t="s">
        <v>14353</v>
      </c>
      <c r="Q4712" s="1" t="s">
        <v>6898</v>
      </c>
      <c r="R4712" s="1" t="s">
        <v>12809</v>
      </c>
      <c r="T4712" s="1" t="s">
        <v>14194</v>
      </c>
      <c r="W4712" s="1" t="s">
        <v>148</v>
      </c>
      <c r="X4712" s="1" t="s">
        <v>11263</v>
      </c>
      <c r="Y4712" s="1" t="s">
        <v>88</v>
      </c>
      <c r="Z4712" s="1" t="s">
        <v>7814</v>
      </c>
      <c r="AC4712" s="1">
        <v>57</v>
      </c>
      <c r="AD4712" s="1" t="s">
        <v>304</v>
      </c>
      <c r="AE4712" s="1" t="s">
        <v>9792</v>
      </c>
      <c r="AJ4712" s="1" t="s">
        <v>17</v>
      </c>
      <c r="AK4712" s="1" t="s">
        <v>9936</v>
      </c>
      <c r="AL4712" s="1" t="s">
        <v>149</v>
      </c>
      <c r="AM4712" s="1" t="s">
        <v>9962</v>
      </c>
      <c r="AT4712" s="1" t="s">
        <v>46</v>
      </c>
      <c r="AU4712" s="1" t="s">
        <v>7417</v>
      </c>
      <c r="AV4712" s="1" t="s">
        <v>2645</v>
      </c>
      <c r="AW4712" s="1" t="s">
        <v>10595</v>
      </c>
      <c r="BG4712" s="1" t="s">
        <v>46</v>
      </c>
      <c r="BH4712" s="1" t="s">
        <v>7417</v>
      </c>
      <c r="BI4712" s="1" t="s">
        <v>15486</v>
      </c>
      <c r="BJ4712" s="1" t="s">
        <v>11503</v>
      </c>
      <c r="BK4712" s="1" t="s">
        <v>46</v>
      </c>
      <c r="BL4712" s="1" t="s">
        <v>7417</v>
      </c>
      <c r="BM4712" s="1" t="s">
        <v>6899</v>
      </c>
      <c r="BN4712" s="1" t="s">
        <v>11976</v>
      </c>
      <c r="BO4712" s="1" t="s">
        <v>46</v>
      </c>
      <c r="BP4712" s="1" t="s">
        <v>7417</v>
      </c>
      <c r="BQ4712" s="1" t="s">
        <v>6900</v>
      </c>
      <c r="BR4712" s="1" t="s">
        <v>14077</v>
      </c>
      <c r="BS4712" s="1" t="s">
        <v>2785</v>
      </c>
      <c r="BT4712" s="1" t="s">
        <v>10017</v>
      </c>
    </row>
    <row r="4713" spans="1:73" ht="13.5" customHeight="1">
      <c r="A4713" s="4" t="str">
        <f t="shared" si="145"/>
        <v>1702_각남면_0163</v>
      </c>
      <c r="B4713" s="1">
        <v>1702</v>
      </c>
      <c r="C4713" s="1" t="s">
        <v>12741</v>
      </c>
      <c r="D4713" s="1" t="s">
        <v>12742</v>
      </c>
      <c r="E4713" s="1">
        <v>4712</v>
      </c>
      <c r="F4713" s="1">
        <v>18</v>
      </c>
      <c r="G4713" s="1" t="s">
        <v>6808</v>
      </c>
      <c r="H4713" s="1" t="s">
        <v>7068</v>
      </c>
      <c r="I4713" s="1">
        <v>3</v>
      </c>
      <c r="L4713" s="1">
        <v>5</v>
      </c>
      <c r="M4713" s="1" t="s">
        <v>5200</v>
      </c>
      <c r="N4713" s="1" t="s">
        <v>14353</v>
      </c>
      <c r="S4713" s="1" t="s">
        <v>68</v>
      </c>
      <c r="T4713" s="1" t="s">
        <v>7222</v>
      </c>
      <c r="U4713" s="1" t="s">
        <v>15918</v>
      </c>
      <c r="V4713" s="1" t="s">
        <v>7590</v>
      </c>
      <c r="Y4713" s="1" t="s">
        <v>6901</v>
      </c>
      <c r="Z4713" s="1" t="s">
        <v>8502</v>
      </c>
      <c r="AC4713" s="1">
        <v>7</v>
      </c>
      <c r="AD4713" s="1" t="s">
        <v>74</v>
      </c>
      <c r="AE4713" s="1" t="s">
        <v>9766</v>
      </c>
    </row>
    <row r="4714" spans="1:73" ht="13.5" customHeight="1">
      <c r="A4714" s="4" t="str">
        <f t="shared" si="145"/>
        <v>1702_각남면_0163</v>
      </c>
      <c r="B4714" s="1">
        <v>1702</v>
      </c>
      <c r="C4714" s="1" t="s">
        <v>12741</v>
      </c>
      <c r="D4714" s="1" t="s">
        <v>12742</v>
      </c>
      <c r="E4714" s="1">
        <v>4713</v>
      </c>
      <c r="F4714" s="1">
        <v>18</v>
      </c>
      <c r="G4714" s="1" t="s">
        <v>6808</v>
      </c>
      <c r="H4714" s="1" t="s">
        <v>7068</v>
      </c>
      <c r="I4714" s="1">
        <v>4</v>
      </c>
      <c r="J4714" s="1" t="s">
        <v>5488</v>
      </c>
      <c r="K4714" s="1" t="s">
        <v>12788</v>
      </c>
      <c r="L4714" s="1">
        <v>1</v>
      </c>
      <c r="M4714" s="1" t="s">
        <v>5488</v>
      </c>
      <c r="N4714" s="1" t="s">
        <v>12788</v>
      </c>
      <c r="T4714" s="1" t="s">
        <v>14194</v>
      </c>
      <c r="U4714" s="1" t="s">
        <v>12922</v>
      </c>
      <c r="V4714" s="1" t="s">
        <v>7736</v>
      </c>
      <c r="W4714" s="1" t="s">
        <v>148</v>
      </c>
      <c r="X4714" s="1" t="s">
        <v>11263</v>
      </c>
      <c r="Y4714" s="1" t="s">
        <v>3594</v>
      </c>
      <c r="Z4714" s="1" t="s">
        <v>8888</v>
      </c>
      <c r="AC4714" s="1">
        <v>79</v>
      </c>
      <c r="AD4714" s="1" t="s">
        <v>493</v>
      </c>
      <c r="AE4714" s="1" t="s">
        <v>9804</v>
      </c>
      <c r="AJ4714" s="1" t="s">
        <v>17</v>
      </c>
      <c r="AK4714" s="1" t="s">
        <v>9936</v>
      </c>
      <c r="AL4714" s="1" t="s">
        <v>416</v>
      </c>
      <c r="AM4714" s="1" t="s">
        <v>8868</v>
      </c>
      <c r="AT4714" s="1" t="s">
        <v>46</v>
      </c>
      <c r="AU4714" s="1" t="s">
        <v>7417</v>
      </c>
      <c r="AV4714" s="1" t="s">
        <v>190</v>
      </c>
      <c r="AW4714" s="1" t="s">
        <v>7163</v>
      </c>
      <c r="BG4714" s="1" t="s">
        <v>189</v>
      </c>
      <c r="BH4714" s="1" t="s">
        <v>7414</v>
      </c>
      <c r="BI4714" s="1" t="s">
        <v>5489</v>
      </c>
      <c r="BJ4714" s="1" t="s">
        <v>11504</v>
      </c>
      <c r="BK4714" s="1" t="s">
        <v>207</v>
      </c>
      <c r="BL4714" s="1" t="s">
        <v>10187</v>
      </c>
      <c r="BM4714" s="1" t="s">
        <v>6902</v>
      </c>
      <c r="BN4714" s="1" t="s">
        <v>11977</v>
      </c>
      <c r="BO4714" s="1" t="s">
        <v>207</v>
      </c>
      <c r="BP4714" s="1" t="s">
        <v>10187</v>
      </c>
      <c r="BQ4714" s="1" t="s">
        <v>6903</v>
      </c>
      <c r="BR4714" s="1" t="s">
        <v>12644</v>
      </c>
      <c r="BS4714" s="1" t="s">
        <v>2044</v>
      </c>
      <c r="BT4714" s="1" t="s">
        <v>10010</v>
      </c>
    </row>
    <row r="4715" spans="1:73" ht="13.5" customHeight="1">
      <c r="A4715" s="4" t="str">
        <f t="shared" si="145"/>
        <v>1702_각남면_0163</v>
      </c>
      <c r="B4715" s="1">
        <v>1702</v>
      </c>
      <c r="C4715" s="1" t="s">
        <v>12741</v>
      </c>
      <c r="D4715" s="1" t="s">
        <v>12742</v>
      </c>
      <c r="E4715" s="1">
        <v>4714</v>
      </c>
      <c r="F4715" s="1">
        <v>18</v>
      </c>
      <c r="G4715" s="1" t="s">
        <v>6808</v>
      </c>
      <c r="H4715" s="1" t="s">
        <v>7068</v>
      </c>
      <c r="I4715" s="1">
        <v>4</v>
      </c>
      <c r="L4715" s="1">
        <v>1</v>
      </c>
      <c r="M4715" s="1" t="s">
        <v>5488</v>
      </c>
      <c r="N4715" s="1" t="s">
        <v>12788</v>
      </c>
      <c r="S4715" s="1" t="s">
        <v>49</v>
      </c>
      <c r="T4715" s="1" t="s">
        <v>2878</v>
      </c>
      <c r="W4715" s="1" t="s">
        <v>683</v>
      </c>
      <c r="X4715" s="1" t="s">
        <v>7771</v>
      </c>
      <c r="Y4715" s="1" t="s">
        <v>119</v>
      </c>
      <c r="Z4715" s="1" t="s">
        <v>7818</v>
      </c>
      <c r="AC4715" s="1">
        <v>70</v>
      </c>
      <c r="AD4715" s="1" t="s">
        <v>72</v>
      </c>
      <c r="AE4715" s="1" t="s">
        <v>9765</v>
      </c>
      <c r="AJ4715" s="1" t="s">
        <v>17</v>
      </c>
      <c r="AK4715" s="1" t="s">
        <v>9936</v>
      </c>
      <c r="AL4715" s="1" t="s">
        <v>565</v>
      </c>
      <c r="AM4715" s="1" t="s">
        <v>9927</v>
      </c>
      <c r="AT4715" s="1" t="s">
        <v>95</v>
      </c>
      <c r="AU4715" s="1" t="s">
        <v>10190</v>
      </c>
      <c r="AV4715" s="1" t="s">
        <v>1684</v>
      </c>
      <c r="AW4715" s="1" t="s">
        <v>8852</v>
      </c>
      <c r="BG4715" s="1" t="s">
        <v>189</v>
      </c>
      <c r="BH4715" s="1" t="s">
        <v>7414</v>
      </c>
      <c r="BI4715" s="1" t="s">
        <v>6904</v>
      </c>
      <c r="BJ4715" s="1" t="s">
        <v>11505</v>
      </c>
      <c r="BK4715" s="1" t="s">
        <v>95</v>
      </c>
      <c r="BL4715" s="1" t="s">
        <v>10190</v>
      </c>
      <c r="BM4715" s="1" t="s">
        <v>2206</v>
      </c>
      <c r="BN4715" s="1" t="s">
        <v>10502</v>
      </c>
      <c r="BO4715" s="1" t="s">
        <v>207</v>
      </c>
      <c r="BP4715" s="1" t="s">
        <v>10187</v>
      </c>
      <c r="BQ4715" s="1" t="s">
        <v>12738</v>
      </c>
      <c r="BR4715" s="1" t="s">
        <v>12645</v>
      </c>
      <c r="BS4715" s="1" t="s">
        <v>565</v>
      </c>
      <c r="BT4715" s="1" t="s">
        <v>9927</v>
      </c>
    </row>
    <row r="4716" spans="1:73" ht="13.5" customHeight="1">
      <c r="A4716" s="4" t="str">
        <f t="shared" si="145"/>
        <v>1702_각남면_0163</v>
      </c>
      <c r="B4716" s="1">
        <v>1702</v>
      </c>
      <c r="C4716" s="1" t="s">
        <v>12741</v>
      </c>
      <c r="D4716" s="1" t="s">
        <v>12742</v>
      </c>
      <c r="E4716" s="1">
        <v>4715</v>
      </c>
      <c r="F4716" s="1">
        <v>18</v>
      </c>
      <c r="G4716" s="1" t="s">
        <v>6808</v>
      </c>
      <c r="H4716" s="1" t="s">
        <v>7068</v>
      </c>
      <c r="I4716" s="1">
        <v>4</v>
      </c>
      <c r="L4716" s="1">
        <v>1</v>
      </c>
      <c r="M4716" s="1" t="s">
        <v>5488</v>
      </c>
      <c r="N4716" s="1" t="s">
        <v>12788</v>
      </c>
      <c r="S4716" s="1" t="s">
        <v>309</v>
      </c>
      <c r="T4716" s="1" t="s">
        <v>7229</v>
      </c>
      <c r="W4716" s="1" t="s">
        <v>76</v>
      </c>
      <c r="X4716" s="1" t="s">
        <v>12974</v>
      </c>
      <c r="Y4716" s="1" t="s">
        <v>88</v>
      </c>
      <c r="Z4716" s="1" t="s">
        <v>7814</v>
      </c>
      <c r="AC4716" s="1">
        <v>26</v>
      </c>
      <c r="AD4716" s="1" t="s">
        <v>140</v>
      </c>
      <c r="AE4716" s="1" t="s">
        <v>9774</v>
      </c>
    </row>
    <row r="4717" spans="1:73" ht="13.5" customHeight="1">
      <c r="A4717" s="4" t="str">
        <f t="shared" si="145"/>
        <v>1702_각남면_0163</v>
      </c>
      <c r="B4717" s="1">
        <v>1702</v>
      </c>
      <c r="C4717" s="1" t="s">
        <v>12741</v>
      </c>
      <c r="D4717" s="1" t="s">
        <v>12742</v>
      </c>
      <c r="E4717" s="1">
        <v>4716</v>
      </c>
      <c r="F4717" s="1">
        <v>18</v>
      </c>
      <c r="G4717" s="1" t="s">
        <v>6808</v>
      </c>
      <c r="H4717" s="1" t="s">
        <v>7068</v>
      </c>
      <c r="I4717" s="1">
        <v>4</v>
      </c>
      <c r="L4717" s="1">
        <v>1</v>
      </c>
      <c r="M4717" s="1" t="s">
        <v>5488</v>
      </c>
      <c r="N4717" s="1" t="s">
        <v>12788</v>
      </c>
      <c r="S4717" s="1" t="s">
        <v>64</v>
      </c>
      <c r="T4717" s="1" t="s">
        <v>7221</v>
      </c>
      <c r="Y4717" s="1" t="s">
        <v>88</v>
      </c>
      <c r="Z4717" s="1" t="s">
        <v>7814</v>
      </c>
      <c r="AC4717" s="1">
        <v>1</v>
      </c>
      <c r="AD4717" s="1" t="s">
        <v>284</v>
      </c>
      <c r="AE4717" s="1" t="s">
        <v>9789</v>
      </c>
      <c r="AF4717" s="1" t="s">
        <v>100</v>
      </c>
      <c r="AG4717" s="1" t="s">
        <v>9819</v>
      </c>
    </row>
    <row r="4718" spans="1:73" ht="13.5" customHeight="1">
      <c r="A4718" s="4" t="str">
        <f t="shared" si="145"/>
        <v>1702_각남면_0163</v>
      </c>
      <c r="B4718" s="1">
        <v>1702</v>
      </c>
      <c r="C4718" s="1" t="s">
        <v>12741</v>
      </c>
      <c r="D4718" s="1" t="s">
        <v>12742</v>
      </c>
      <c r="E4718" s="1">
        <v>4717</v>
      </c>
      <c r="F4718" s="1">
        <v>18</v>
      </c>
      <c r="G4718" s="1" t="s">
        <v>6808</v>
      </c>
      <c r="H4718" s="1" t="s">
        <v>7068</v>
      </c>
      <c r="I4718" s="1">
        <v>4</v>
      </c>
      <c r="L4718" s="1">
        <v>1</v>
      </c>
      <c r="M4718" s="1" t="s">
        <v>5488</v>
      </c>
      <c r="N4718" s="1" t="s">
        <v>12788</v>
      </c>
      <c r="T4718" s="1" t="s">
        <v>15306</v>
      </c>
      <c r="U4718" s="1" t="s">
        <v>138</v>
      </c>
      <c r="V4718" s="1" t="s">
        <v>7310</v>
      </c>
      <c r="Y4718" s="1" t="s">
        <v>15622</v>
      </c>
      <c r="Z4718" s="1" t="s">
        <v>9722</v>
      </c>
      <c r="AF4718" s="1" t="s">
        <v>282</v>
      </c>
      <c r="AG4718" s="1" t="s">
        <v>7782</v>
      </c>
    </row>
    <row r="4719" spans="1:73" ht="13.5" customHeight="1">
      <c r="A4719" s="4" t="str">
        <f t="shared" si="145"/>
        <v>1702_각남면_0163</v>
      </c>
      <c r="B4719" s="1">
        <v>1702</v>
      </c>
      <c r="C4719" s="1" t="s">
        <v>12741</v>
      </c>
      <c r="D4719" s="1" t="s">
        <v>12742</v>
      </c>
      <c r="E4719" s="1">
        <v>4718</v>
      </c>
      <c r="F4719" s="1">
        <v>18</v>
      </c>
      <c r="G4719" s="1" t="s">
        <v>6808</v>
      </c>
      <c r="H4719" s="1" t="s">
        <v>7068</v>
      </c>
      <c r="I4719" s="1">
        <v>4</v>
      </c>
      <c r="L4719" s="1">
        <v>1</v>
      </c>
      <c r="M4719" s="1" t="s">
        <v>5488</v>
      </c>
      <c r="N4719" s="1" t="s">
        <v>12788</v>
      </c>
      <c r="T4719" s="1" t="s">
        <v>15306</v>
      </c>
      <c r="U4719" s="1" t="s">
        <v>320</v>
      </c>
      <c r="V4719" s="1" t="s">
        <v>7378</v>
      </c>
      <c r="Y4719" s="1" t="s">
        <v>6905</v>
      </c>
      <c r="Z4719" s="1" t="s">
        <v>9723</v>
      </c>
      <c r="AC4719" s="1">
        <v>58</v>
      </c>
      <c r="AD4719" s="1" t="s">
        <v>410</v>
      </c>
      <c r="AE4719" s="1" t="s">
        <v>9801</v>
      </c>
    </row>
    <row r="4720" spans="1:73" ht="13.5" customHeight="1">
      <c r="A4720" s="4" t="str">
        <f t="shared" si="145"/>
        <v>1702_각남면_0163</v>
      </c>
      <c r="B4720" s="1">
        <v>1702</v>
      </c>
      <c r="C4720" s="1" t="s">
        <v>12741</v>
      </c>
      <c r="D4720" s="1" t="s">
        <v>12742</v>
      </c>
      <c r="E4720" s="1">
        <v>4719</v>
      </c>
      <c r="F4720" s="1">
        <v>18</v>
      </c>
      <c r="G4720" s="1" t="s">
        <v>6808</v>
      </c>
      <c r="H4720" s="1" t="s">
        <v>7068</v>
      </c>
      <c r="I4720" s="1">
        <v>4</v>
      </c>
      <c r="L4720" s="1">
        <v>1</v>
      </c>
      <c r="M4720" s="1" t="s">
        <v>5488</v>
      </c>
      <c r="N4720" s="1" t="s">
        <v>12788</v>
      </c>
      <c r="T4720" s="1" t="s">
        <v>15306</v>
      </c>
      <c r="U4720" s="1" t="s">
        <v>6906</v>
      </c>
      <c r="V4720" s="1" t="s">
        <v>7737</v>
      </c>
      <c r="Y4720" s="1" t="s">
        <v>1363</v>
      </c>
      <c r="Z4720" s="1" t="s">
        <v>8115</v>
      </c>
      <c r="AC4720" s="1">
        <v>32</v>
      </c>
      <c r="AD4720" s="1" t="s">
        <v>178</v>
      </c>
      <c r="AE4720" s="1" t="s">
        <v>9780</v>
      </c>
    </row>
    <row r="4721" spans="1:73" ht="13.5" customHeight="1">
      <c r="A4721" s="4" t="str">
        <f t="shared" si="145"/>
        <v>1702_각남면_0163</v>
      </c>
      <c r="B4721" s="1">
        <v>1702</v>
      </c>
      <c r="C4721" s="1" t="s">
        <v>12741</v>
      </c>
      <c r="D4721" s="1" t="s">
        <v>12742</v>
      </c>
      <c r="E4721" s="1">
        <v>4720</v>
      </c>
      <c r="F4721" s="1">
        <v>18</v>
      </c>
      <c r="G4721" s="1" t="s">
        <v>6808</v>
      </c>
      <c r="H4721" s="1" t="s">
        <v>7068</v>
      </c>
      <c r="I4721" s="1">
        <v>4</v>
      </c>
      <c r="L4721" s="1">
        <v>1</v>
      </c>
      <c r="M4721" s="1" t="s">
        <v>5488</v>
      </c>
      <c r="N4721" s="1" t="s">
        <v>12788</v>
      </c>
      <c r="T4721" s="1" t="s">
        <v>15306</v>
      </c>
      <c r="U4721" s="1" t="s">
        <v>130</v>
      </c>
      <c r="V4721" s="1" t="s">
        <v>7309</v>
      </c>
      <c r="Y4721" s="1" t="s">
        <v>15350</v>
      </c>
      <c r="Z4721" s="1" t="s">
        <v>8031</v>
      </c>
      <c r="AC4721" s="1">
        <v>11</v>
      </c>
      <c r="AD4721" s="1" t="s">
        <v>495</v>
      </c>
      <c r="AE4721" s="1" t="s">
        <v>9805</v>
      </c>
      <c r="AF4721" s="1" t="s">
        <v>1130</v>
      </c>
      <c r="AG4721" s="1" t="s">
        <v>9834</v>
      </c>
      <c r="AH4721" s="1" t="s">
        <v>6907</v>
      </c>
      <c r="AI4721" s="1" t="s">
        <v>9987</v>
      </c>
    </row>
    <row r="4722" spans="1:73" ht="13.5" customHeight="1">
      <c r="A4722" s="4" t="str">
        <f t="shared" si="145"/>
        <v>1702_각남면_0163</v>
      </c>
      <c r="B4722" s="1">
        <v>1702</v>
      </c>
      <c r="C4722" s="1" t="s">
        <v>12741</v>
      </c>
      <c r="D4722" s="1" t="s">
        <v>12742</v>
      </c>
      <c r="E4722" s="1">
        <v>4721</v>
      </c>
      <c r="F4722" s="1">
        <v>18</v>
      </c>
      <c r="G4722" s="1" t="s">
        <v>6808</v>
      </c>
      <c r="H4722" s="1" t="s">
        <v>7068</v>
      </c>
      <c r="I4722" s="1">
        <v>4</v>
      </c>
      <c r="L4722" s="1">
        <v>1</v>
      </c>
      <c r="M4722" s="1" t="s">
        <v>5488</v>
      </c>
      <c r="N4722" s="1" t="s">
        <v>12788</v>
      </c>
      <c r="T4722" s="1" t="s">
        <v>15306</v>
      </c>
      <c r="Y4722" s="1" t="s">
        <v>5802</v>
      </c>
      <c r="Z4722" s="1" t="s">
        <v>9425</v>
      </c>
      <c r="AC4722" s="1">
        <v>11</v>
      </c>
      <c r="AD4722" s="1" t="s">
        <v>495</v>
      </c>
      <c r="AE4722" s="1" t="s">
        <v>9805</v>
      </c>
      <c r="AF4722" s="1" t="s">
        <v>146</v>
      </c>
      <c r="AG4722" s="1" t="s">
        <v>9822</v>
      </c>
      <c r="AH4722" s="1" t="s">
        <v>97</v>
      </c>
      <c r="AI4722" s="1" t="s">
        <v>9880</v>
      </c>
      <c r="AT4722" s="1" t="s">
        <v>618</v>
      </c>
      <c r="AU4722" s="1" t="s">
        <v>7348</v>
      </c>
      <c r="AV4722" s="1" t="s">
        <v>6908</v>
      </c>
      <c r="AW4722" s="1" t="s">
        <v>10901</v>
      </c>
      <c r="BF4722" s="1" t="s">
        <v>13507</v>
      </c>
    </row>
    <row r="4723" spans="1:73" ht="13.5" customHeight="1">
      <c r="A4723" s="4" t="str">
        <f t="shared" si="145"/>
        <v>1702_각남면_0163</v>
      </c>
      <c r="B4723" s="1">
        <v>1702</v>
      </c>
      <c r="C4723" s="1" t="s">
        <v>12741</v>
      </c>
      <c r="D4723" s="1" t="s">
        <v>12742</v>
      </c>
      <c r="E4723" s="1">
        <v>4722</v>
      </c>
      <c r="F4723" s="1">
        <v>18</v>
      </c>
      <c r="G4723" s="1" t="s">
        <v>6808</v>
      </c>
      <c r="H4723" s="1" t="s">
        <v>7068</v>
      </c>
      <c r="I4723" s="1">
        <v>4</v>
      </c>
      <c r="L4723" s="1">
        <v>1</v>
      </c>
      <c r="M4723" s="1" t="s">
        <v>5488</v>
      </c>
      <c r="N4723" s="1" t="s">
        <v>12788</v>
      </c>
      <c r="T4723" s="1" t="s">
        <v>15306</v>
      </c>
      <c r="U4723" s="1" t="s">
        <v>1276</v>
      </c>
      <c r="V4723" s="1" t="s">
        <v>7390</v>
      </c>
      <c r="Y4723" s="1" t="s">
        <v>15623</v>
      </c>
      <c r="Z4723" s="1" t="s">
        <v>13093</v>
      </c>
      <c r="AC4723" s="1">
        <v>55</v>
      </c>
      <c r="AD4723" s="1" t="s">
        <v>559</v>
      </c>
      <c r="AE4723" s="1" t="s">
        <v>9806</v>
      </c>
    </row>
    <row r="4724" spans="1:73" ht="13.5" customHeight="1">
      <c r="A4724" s="4" t="str">
        <f t="shared" si="145"/>
        <v>1702_각남면_0163</v>
      </c>
      <c r="B4724" s="1">
        <v>1702</v>
      </c>
      <c r="C4724" s="1" t="s">
        <v>12741</v>
      </c>
      <c r="D4724" s="1" t="s">
        <v>12742</v>
      </c>
      <c r="E4724" s="1">
        <v>4723</v>
      </c>
      <c r="F4724" s="1">
        <v>18</v>
      </c>
      <c r="G4724" s="1" t="s">
        <v>6808</v>
      </c>
      <c r="H4724" s="1" t="s">
        <v>7068</v>
      </c>
      <c r="I4724" s="1">
        <v>4</v>
      </c>
      <c r="L4724" s="1">
        <v>1</v>
      </c>
      <c r="M4724" s="1" t="s">
        <v>5488</v>
      </c>
      <c r="N4724" s="1" t="s">
        <v>12788</v>
      </c>
      <c r="T4724" s="1" t="s">
        <v>15306</v>
      </c>
      <c r="U4724" s="1" t="s">
        <v>320</v>
      </c>
      <c r="V4724" s="1" t="s">
        <v>7378</v>
      </c>
      <c r="Y4724" s="1" t="s">
        <v>4542</v>
      </c>
      <c r="Z4724" s="1" t="s">
        <v>8253</v>
      </c>
      <c r="AC4724" s="1">
        <v>22</v>
      </c>
      <c r="AD4724" s="1" t="s">
        <v>465</v>
      </c>
      <c r="AE4724" s="1" t="s">
        <v>9802</v>
      </c>
    </row>
    <row r="4725" spans="1:73" ht="13.5" customHeight="1">
      <c r="A4725" s="4" t="str">
        <f t="shared" si="145"/>
        <v>1702_각남면_0163</v>
      </c>
      <c r="B4725" s="1">
        <v>1702</v>
      </c>
      <c r="C4725" s="1" t="s">
        <v>12741</v>
      </c>
      <c r="D4725" s="1" t="s">
        <v>12742</v>
      </c>
      <c r="E4725" s="1">
        <v>4724</v>
      </c>
      <c r="F4725" s="1">
        <v>18</v>
      </c>
      <c r="G4725" s="1" t="s">
        <v>6808</v>
      </c>
      <c r="H4725" s="1" t="s">
        <v>7068</v>
      </c>
      <c r="I4725" s="1">
        <v>4</v>
      </c>
      <c r="L4725" s="1">
        <v>1</v>
      </c>
      <c r="M4725" s="1" t="s">
        <v>5488</v>
      </c>
      <c r="N4725" s="1" t="s">
        <v>12788</v>
      </c>
      <c r="T4725" s="1" t="s">
        <v>15306</v>
      </c>
      <c r="U4725" s="1" t="s">
        <v>320</v>
      </c>
      <c r="V4725" s="1" t="s">
        <v>7378</v>
      </c>
      <c r="Y4725" s="1" t="s">
        <v>15999</v>
      </c>
      <c r="Z4725" s="1" t="s">
        <v>9724</v>
      </c>
      <c r="AF4725" s="1" t="s">
        <v>741</v>
      </c>
      <c r="AG4725" s="1" t="s">
        <v>9820</v>
      </c>
      <c r="AH4725" s="1" t="s">
        <v>6909</v>
      </c>
      <c r="AI4725" s="1" t="s">
        <v>13211</v>
      </c>
    </row>
    <row r="4726" spans="1:73" ht="13.5" customHeight="1">
      <c r="A4726" s="4" t="str">
        <f t="shared" si="145"/>
        <v>1702_각남면_0163</v>
      </c>
      <c r="B4726" s="1">
        <v>1702</v>
      </c>
      <c r="C4726" s="1" t="s">
        <v>12741</v>
      </c>
      <c r="D4726" s="1" t="s">
        <v>12742</v>
      </c>
      <c r="E4726" s="1">
        <v>4725</v>
      </c>
      <c r="F4726" s="1">
        <v>18</v>
      </c>
      <c r="G4726" s="1" t="s">
        <v>6808</v>
      </c>
      <c r="H4726" s="1" t="s">
        <v>7068</v>
      </c>
      <c r="I4726" s="1">
        <v>4</v>
      </c>
      <c r="L4726" s="1">
        <v>1</v>
      </c>
      <c r="M4726" s="1" t="s">
        <v>5488</v>
      </c>
      <c r="N4726" s="1" t="s">
        <v>12788</v>
      </c>
      <c r="S4726" s="1" t="s">
        <v>454</v>
      </c>
      <c r="T4726" s="1" t="s">
        <v>7232</v>
      </c>
      <c r="Y4726" s="1" t="s">
        <v>4474</v>
      </c>
      <c r="Z4726" s="1" t="s">
        <v>8990</v>
      </c>
      <c r="AF4726" s="1" t="s">
        <v>282</v>
      </c>
      <c r="AG4726" s="1" t="s">
        <v>7782</v>
      </c>
    </row>
    <row r="4727" spans="1:73" ht="13.5" customHeight="1">
      <c r="A4727" s="4" t="str">
        <f t="shared" si="145"/>
        <v>1702_각남면_0163</v>
      </c>
      <c r="B4727" s="1">
        <v>1702</v>
      </c>
      <c r="C4727" s="1" t="s">
        <v>12741</v>
      </c>
      <c r="D4727" s="1" t="s">
        <v>12742</v>
      </c>
      <c r="E4727" s="1">
        <v>4726</v>
      </c>
      <c r="F4727" s="1">
        <v>18</v>
      </c>
      <c r="G4727" s="1" t="s">
        <v>6808</v>
      </c>
      <c r="H4727" s="1" t="s">
        <v>7068</v>
      </c>
      <c r="I4727" s="1">
        <v>4</v>
      </c>
      <c r="L4727" s="1">
        <v>1</v>
      </c>
      <c r="M4727" s="1" t="s">
        <v>5488</v>
      </c>
      <c r="N4727" s="1" t="s">
        <v>12788</v>
      </c>
      <c r="T4727" s="1" t="s">
        <v>15306</v>
      </c>
      <c r="U4727" s="1" t="s">
        <v>320</v>
      </c>
      <c r="V4727" s="1" t="s">
        <v>7378</v>
      </c>
      <c r="Y4727" s="1" t="s">
        <v>15624</v>
      </c>
      <c r="Z4727" s="1" t="s">
        <v>7955</v>
      </c>
      <c r="AC4727" s="1">
        <v>49</v>
      </c>
      <c r="AD4727" s="1" t="s">
        <v>145</v>
      </c>
      <c r="AE4727" s="1" t="s">
        <v>9775</v>
      </c>
    </row>
    <row r="4728" spans="1:73" ht="13.5" customHeight="1">
      <c r="A4728" s="4" t="str">
        <f t="shared" ref="A4728:A4751" si="146">HYPERLINK("http://kyu.snu.ac.kr/sdhj/index.jsp?type=hj/GK14658_00IH_0001_0163.jpg","1702_각남면_0163")</f>
        <v>1702_각남면_0163</v>
      </c>
      <c r="B4728" s="1">
        <v>1702</v>
      </c>
      <c r="C4728" s="1" t="s">
        <v>12741</v>
      </c>
      <c r="D4728" s="1" t="s">
        <v>12742</v>
      </c>
      <c r="E4728" s="1">
        <v>4727</v>
      </c>
      <c r="F4728" s="1">
        <v>18</v>
      </c>
      <c r="G4728" s="1" t="s">
        <v>6808</v>
      </c>
      <c r="H4728" s="1" t="s">
        <v>7068</v>
      </c>
      <c r="I4728" s="1">
        <v>4</v>
      </c>
      <c r="L4728" s="1">
        <v>2</v>
      </c>
      <c r="M4728" s="1" t="s">
        <v>14501</v>
      </c>
      <c r="N4728" s="1" t="s">
        <v>14502</v>
      </c>
      <c r="T4728" s="1" t="s">
        <v>14194</v>
      </c>
      <c r="U4728" s="1" t="s">
        <v>264</v>
      </c>
      <c r="V4728" s="1" t="s">
        <v>7323</v>
      </c>
      <c r="W4728" s="1" t="s">
        <v>166</v>
      </c>
      <c r="X4728" s="1" t="s">
        <v>7754</v>
      </c>
      <c r="Y4728" s="1" t="s">
        <v>1660</v>
      </c>
      <c r="Z4728" s="1" t="s">
        <v>8208</v>
      </c>
      <c r="AC4728" s="1">
        <v>49</v>
      </c>
      <c r="AD4728" s="1" t="s">
        <v>145</v>
      </c>
      <c r="AE4728" s="1" t="s">
        <v>9775</v>
      </c>
      <c r="AJ4728" s="1" t="s">
        <v>17</v>
      </c>
      <c r="AK4728" s="1" t="s">
        <v>9936</v>
      </c>
      <c r="AL4728" s="1" t="s">
        <v>97</v>
      </c>
      <c r="AM4728" s="1" t="s">
        <v>9880</v>
      </c>
      <c r="AT4728" s="1" t="s">
        <v>553</v>
      </c>
      <c r="AU4728" s="1" t="s">
        <v>7549</v>
      </c>
      <c r="AV4728" s="1" t="s">
        <v>5001</v>
      </c>
      <c r="AW4728" s="1" t="s">
        <v>8556</v>
      </c>
      <c r="BG4728" s="1" t="s">
        <v>46</v>
      </c>
      <c r="BH4728" s="1" t="s">
        <v>7417</v>
      </c>
      <c r="BI4728" s="1" t="s">
        <v>1117</v>
      </c>
      <c r="BJ4728" s="1" t="s">
        <v>10343</v>
      </c>
      <c r="BK4728" s="1" t="s">
        <v>95</v>
      </c>
      <c r="BL4728" s="1" t="s">
        <v>10190</v>
      </c>
      <c r="BM4728" s="1" t="s">
        <v>15938</v>
      </c>
      <c r="BN4728" s="1" t="s">
        <v>13541</v>
      </c>
      <c r="BO4728" s="1" t="s">
        <v>46</v>
      </c>
      <c r="BP4728" s="1" t="s">
        <v>7417</v>
      </c>
      <c r="BQ4728" s="1" t="s">
        <v>15625</v>
      </c>
      <c r="BR4728" s="1" t="s">
        <v>12646</v>
      </c>
      <c r="BS4728" s="1" t="s">
        <v>149</v>
      </c>
      <c r="BT4728" s="1" t="s">
        <v>9962</v>
      </c>
    </row>
    <row r="4729" spans="1:73" ht="13.5" customHeight="1">
      <c r="A4729" s="4" t="str">
        <f t="shared" si="146"/>
        <v>1702_각남면_0163</v>
      </c>
      <c r="B4729" s="1">
        <v>1702</v>
      </c>
      <c r="C4729" s="1" t="s">
        <v>12741</v>
      </c>
      <c r="D4729" s="1" t="s">
        <v>12742</v>
      </c>
      <c r="E4729" s="1">
        <v>4728</v>
      </c>
      <c r="F4729" s="1">
        <v>18</v>
      </c>
      <c r="G4729" s="1" t="s">
        <v>6808</v>
      </c>
      <c r="H4729" s="1" t="s">
        <v>7068</v>
      </c>
      <c r="I4729" s="1">
        <v>4</v>
      </c>
      <c r="L4729" s="1">
        <v>2</v>
      </c>
      <c r="M4729" s="1" t="s">
        <v>14501</v>
      </c>
      <c r="N4729" s="1" t="s">
        <v>14502</v>
      </c>
      <c r="S4729" s="1" t="s">
        <v>49</v>
      </c>
      <c r="T4729" s="1" t="s">
        <v>2878</v>
      </c>
      <c r="W4729" s="1" t="s">
        <v>409</v>
      </c>
      <c r="X4729" s="1" t="s">
        <v>7760</v>
      </c>
      <c r="Y4729" s="1" t="s">
        <v>88</v>
      </c>
      <c r="Z4729" s="1" t="s">
        <v>7814</v>
      </c>
      <c r="AC4729" s="1">
        <v>50</v>
      </c>
      <c r="AD4729" s="1" t="s">
        <v>782</v>
      </c>
      <c r="AE4729" s="1" t="s">
        <v>9814</v>
      </c>
      <c r="AJ4729" s="1" t="s">
        <v>17</v>
      </c>
      <c r="AK4729" s="1" t="s">
        <v>9936</v>
      </c>
      <c r="AL4729" s="1" t="s">
        <v>399</v>
      </c>
      <c r="AM4729" s="1" t="s">
        <v>9937</v>
      </c>
      <c r="AT4729" s="1" t="s">
        <v>1963</v>
      </c>
      <c r="AU4729" s="1" t="s">
        <v>7442</v>
      </c>
      <c r="AV4729" s="1" t="s">
        <v>1517</v>
      </c>
      <c r="AW4729" s="1" t="s">
        <v>10514</v>
      </c>
      <c r="BG4729" s="1" t="s">
        <v>6910</v>
      </c>
      <c r="BH4729" s="1" t="s">
        <v>11119</v>
      </c>
      <c r="BI4729" s="1" t="s">
        <v>2042</v>
      </c>
      <c r="BJ4729" s="1" t="s">
        <v>11239</v>
      </c>
      <c r="BK4729" s="1" t="s">
        <v>556</v>
      </c>
      <c r="BL4729" s="1" t="s">
        <v>11113</v>
      </c>
      <c r="BM4729" s="1" t="s">
        <v>512</v>
      </c>
      <c r="BN4729" s="1" t="s">
        <v>11607</v>
      </c>
      <c r="BO4729" s="1" t="s">
        <v>189</v>
      </c>
      <c r="BP4729" s="1" t="s">
        <v>7414</v>
      </c>
      <c r="BQ4729" s="1" t="s">
        <v>2074</v>
      </c>
      <c r="BR4729" s="1" t="s">
        <v>12173</v>
      </c>
      <c r="BS4729" s="1" t="s">
        <v>86</v>
      </c>
      <c r="BT4729" s="1" t="s">
        <v>9892</v>
      </c>
    </row>
    <row r="4730" spans="1:73" ht="13.5" customHeight="1">
      <c r="A4730" s="4" t="str">
        <f t="shared" si="146"/>
        <v>1702_각남면_0163</v>
      </c>
      <c r="B4730" s="1">
        <v>1702</v>
      </c>
      <c r="C4730" s="1" t="s">
        <v>12741</v>
      </c>
      <c r="D4730" s="1" t="s">
        <v>12742</v>
      </c>
      <c r="E4730" s="1">
        <v>4729</v>
      </c>
      <c r="F4730" s="1">
        <v>18</v>
      </c>
      <c r="G4730" s="1" t="s">
        <v>6808</v>
      </c>
      <c r="H4730" s="1" t="s">
        <v>7068</v>
      </c>
      <c r="I4730" s="1">
        <v>4</v>
      </c>
      <c r="L4730" s="1">
        <v>2</v>
      </c>
      <c r="M4730" s="1" t="s">
        <v>14501</v>
      </c>
      <c r="N4730" s="1" t="s">
        <v>14502</v>
      </c>
      <c r="S4730" s="1" t="s">
        <v>68</v>
      </c>
      <c r="T4730" s="1" t="s">
        <v>7222</v>
      </c>
      <c r="U4730" s="1" t="s">
        <v>476</v>
      </c>
      <c r="V4730" s="1" t="s">
        <v>7338</v>
      </c>
      <c r="Y4730" s="1" t="s">
        <v>6911</v>
      </c>
      <c r="Z4730" s="1" t="s">
        <v>9725</v>
      </c>
      <c r="AC4730" s="1">
        <v>18</v>
      </c>
      <c r="AD4730" s="1" t="s">
        <v>157</v>
      </c>
      <c r="AE4730" s="1" t="s">
        <v>9776</v>
      </c>
    </row>
    <row r="4731" spans="1:73" ht="13.5" customHeight="1">
      <c r="A4731" s="4" t="str">
        <f t="shared" si="146"/>
        <v>1702_각남면_0163</v>
      </c>
      <c r="B4731" s="1">
        <v>1702</v>
      </c>
      <c r="C4731" s="1" t="s">
        <v>12741</v>
      </c>
      <c r="D4731" s="1" t="s">
        <v>12742</v>
      </c>
      <c r="E4731" s="1">
        <v>4730</v>
      </c>
      <c r="F4731" s="1">
        <v>18</v>
      </c>
      <c r="G4731" s="1" t="s">
        <v>6808</v>
      </c>
      <c r="H4731" s="1" t="s">
        <v>7068</v>
      </c>
      <c r="I4731" s="1">
        <v>4</v>
      </c>
      <c r="L4731" s="1">
        <v>2</v>
      </c>
      <c r="M4731" s="1" t="s">
        <v>14501</v>
      </c>
      <c r="N4731" s="1" t="s">
        <v>14502</v>
      </c>
      <c r="S4731" s="1" t="s">
        <v>64</v>
      </c>
      <c r="T4731" s="1" t="s">
        <v>7221</v>
      </c>
      <c r="Y4731" s="1" t="s">
        <v>88</v>
      </c>
      <c r="Z4731" s="1" t="s">
        <v>7814</v>
      </c>
      <c r="AC4731" s="1">
        <v>7</v>
      </c>
      <c r="AD4731" s="1" t="s">
        <v>74</v>
      </c>
      <c r="AE4731" s="1" t="s">
        <v>9766</v>
      </c>
    </row>
    <row r="4732" spans="1:73" ht="13.5" customHeight="1">
      <c r="A4732" s="4" t="str">
        <f t="shared" si="146"/>
        <v>1702_각남면_0163</v>
      </c>
      <c r="B4732" s="1">
        <v>1702</v>
      </c>
      <c r="C4732" s="1" t="s">
        <v>12741</v>
      </c>
      <c r="D4732" s="1" t="s">
        <v>12742</v>
      </c>
      <c r="E4732" s="1">
        <v>4731</v>
      </c>
      <c r="F4732" s="1">
        <v>18</v>
      </c>
      <c r="G4732" s="1" t="s">
        <v>6808</v>
      </c>
      <c r="H4732" s="1" t="s">
        <v>7068</v>
      </c>
      <c r="I4732" s="1">
        <v>4</v>
      </c>
      <c r="L4732" s="1">
        <v>3</v>
      </c>
      <c r="M4732" s="1" t="s">
        <v>3905</v>
      </c>
      <c r="N4732" s="1" t="s">
        <v>14484</v>
      </c>
      <c r="T4732" s="1" t="s">
        <v>14194</v>
      </c>
      <c r="U4732" s="1" t="s">
        <v>147</v>
      </c>
      <c r="V4732" s="1" t="s">
        <v>7312</v>
      </c>
      <c r="W4732" s="1" t="s">
        <v>76</v>
      </c>
      <c r="X4732" s="1" t="s">
        <v>12974</v>
      </c>
      <c r="Y4732" s="1" t="s">
        <v>88</v>
      </c>
      <c r="Z4732" s="1" t="s">
        <v>7814</v>
      </c>
      <c r="AC4732" s="1">
        <v>55</v>
      </c>
      <c r="AD4732" s="1" t="s">
        <v>559</v>
      </c>
      <c r="AE4732" s="1" t="s">
        <v>9806</v>
      </c>
      <c r="AJ4732" s="1" t="s">
        <v>17</v>
      </c>
      <c r="AK4732" s="1" t="s">
        <v>9936</v>
      </c>
      <c r="AL4732" s="1" t="s">
        <v>79</v>
      </c>
      <c r="AM4732" s="1" t="s">
        <v>13206</v>
      </c>
      <c r="AT4732" s="1" t="s">
        <v>189</v>
      </c>
      <c r="AU4732" s="1" t="s">
        <v>7414</v>
      </c>
      <c r="AV4732" s="1" t="s">
        <v>6912</v>
      </c>
      <c r="AW4732" s="1" t="s">
        <v>10895</v>
      </c>
      <c r="BG4732" s="1" t="s">
        <v>46</v>
      </c>
      <c r="BH4732" s="1" t="s">
        <v>7417</v>
      </c>
      <c r="BI4732" s="1" t="s">
        <v>4593</v>
      </c>
      <c r="BJ4732" s="1" t="s">
        <v>11373</v>
      </c>
      <c r="BK4732" s="1" t="s">
        <v>46</v>
      </c>
      <c r="BL4732" s="1" t="s">
        <v>7417</v>
      </c>
      <c r="BM4732" s="1" t="s">
        <v>4594</v>
      </c>
      <c r="BN4732" s="1" t="s">
        <v>11461</v>
      </c>
      <c r="BO4732" s="1" t="s">
        <v>46</v>
      </c>
      <c r="BP4732" s="1" t="s">
        <v>7417</v>
      </c>
      <c r="BQ4732" s="1" t="s">
        <v>6913</v>
      </c>
      <c r="BR4732" s="1" t="s">
        <v>12647</v>
      </c>
      <c r="BS4732" s="1" t="s">
        <v>90</v>
      </c>
      <c r="BT4732" s="1" t="s">
        <v>9993</v>
      </c>
    </row>
    <row r="4733" spans="1:73" ht="13.5" customHeight="1">
      <c r="A4733" s="4" t="str">
        <f t="shared" si="146"/>
        <v>1702_각남면_0163</v>
      </c>
      <c r="B4733" s="1">
        <v>1702</v>
      </c>
      <c r="C4733" s="1" t="s">
        <v>12741</v>
      </c>
      <c r="D4733" s="1" t="s">
        <v>12742</v>
      </c>
      <c r="E4733" s="1">
        <v>4732</v>
      </c>
      <c r="F4733" s="1">
        <v>18</v>
      </c>
      <c r="G4733" s="1" t="s">
        <v>6808</v>
      </c>
      <c r="H4733" s="1" t="s">
        <v>7068</v>
      </c>
      <c r="I4733" s="1">
        <v>4</v>
      </c>
      <c r="L4733" s="1">
        <v>3</v>
      </c>
      <c r="M4733" s="1" t="s">
        <v>3905</v>
      </c>
      <c r="N4733" s="1" t="s">
        <v>14484</v>
      </c>
      <c r="S4733" s="1" t="s">
        <v>68</v>
      </c>
      <c r="T4733" s="1" t="s">
        <v>7222</v>
      </c>
      <c r="U4733" s="1" t="s">
        <v>868</v>
      </c>
      <c r="V4733" s="1" t="s">
        <v>7360</v>
      </c>
      <c r="Y4733" s="1" t="s">
        <v>5494</v>
      </c>
      <c r="Z4733" s="1" t="s">
        <v>9322</v>
      </c>
      <c r="AC4733" s="1">
        <v>15</v>
      </c>
      <c r="AD4733" s="1" t="s">
        <v>70</v>
      </c>
      <c r="AE4733" s="1" t="s">
        <v>9764</v>
      </c>
      <c r="BU4733" s="1" t="s">
        <v>16109</v>
      </c>
    </row>
    <row r="4734" spans="1:73" ht="13.5" customHeight="1">
      <c r="A4734" s="4" t="str">
        <f t="shared" si="146"/>
        <v>1702_각남면_0163</v>
      </c>
      <c r="B4734" s="1">
        <v>1702</v>
      </c>
      <c r="C4734" s="1" t="s">
        <v>12741</v>
      </c>
      <c r="D4734" s="1" t="s">
        <v>12742</v>
      </c>
      <c r="E4734" s="1">
        <v>4733</v>
      </c>
      <c r="F4734" s="1">
        <v>18</v>
      </c>
      <c r="G4734" s="1" t="s">
        <v>6808</v>
      </c>
      <c r="H4734" s="1" t="s">
        <v>7068</v>
      </c>
      <c r="I4734" s="1">
        <v>4</v>
      </c>
      <c r="L4734" s="1">
        <v>3</v>
      </c>
      <c r="M4734" s="1" t="s">
        <v>3905</v>
      </c>
      <c r="N4734" s="1" t="s">
        <v>14484</v>
      </c>
      <c r="S4734" s="1" t="s">
        <v>64</v>
      </c>
      <c r="T4734" s="1" t="s">
        <v>7221</v>
      </c>
      <c r="Y4734" s="1" t="s">
        <v>5749</v>
      </c>
      <c r="Z4734" s="1" t="s">
        <v>9726</v>
      </c>
      <c r="AC4734" s="1">
        <v>10</v>
      </c>
      <c r="AD4734" s="1" t="s">
        <v>72</v>
      </c>
      <c r="AE4734" s="1" t="s">
        <v>9765</v>
      </c>
    </row>
    <row r="4735" spans="1:73" ht="13.5" customHeight="1">
      <c r="A4735" s="4" t="str">
        <f t="shared" si="146"/>
        <v>1702_각남면_0163</v>
      </c>
      <c r="B4735" s="1">
        <v>1702</v>
      </c>
      <c r="C4735" s="1" t="s">
        <v>12741</v>
      </c>
      <c r="D4735" s="1" t="s">
        <v>12742</v>
      </c>
      <c r="E4735" s="1">
        <v>4734</v>
      </c>
      <c r="F4735" s="1">
        <v>18</v>
      </c>
      <c r="G4735" s="1" t="s">
        <v>6808</v>
      </c>
      <c r="H4735" s="1" t="s">
        <v>7068</v>
      </c>
      <c r="I4735" s="1">
        <v>4</v>
      </c>
      <c r="L4735" s="1">
        <v>4</v>
      </c>
      <c r="M4735" s="1" t="s">
        <v>15621</v>
      </c>
      <c r="N4735" s="1" t="s">
        <v>10179</v>
      </c>
      <c r="T4735" s="1" t="s">
        <v>14194</v>
      </c>
      <c r="U4735" s="1" t="s">
        <v>1012</v>
      </c>
      <c r="V4735" s="1" t="s">
        <v>7373</v>
      </c>
      <c r="W4735" s="1" t="s">
        <v>166</v>
      </c>
      <c r="X4735" s="1" t="s">
        <v>7754</v>
      </c>
      <c r="Y4735" s="1" t="s">
        <v>15357</v>
      </c>
      <c r="Z4735" s="1" t="s">
        <v>8837</v>
      </c>
      <c r="AC4735" s="1">
        <v>59</v>
      </c>
      <c r="AD4735" s="1" t="s">
        <v>296</v>
      </c>
      <c r="AE4735" s="1" t="s">
        <v>9791</v>
      </c>
      <c r="AJ4735" s="1" t="s">
        <v>17</v>
      </c>
      <c r="AK4735" s="1" t="s">
        <v>9936</v>
      </c>
      <c r="AL4735" s="1" t="s">
        <v>97</v>
      </c>
      <c r="AM4735" s="1" t="s">
        <v>9880</v>
      </c>
      <c r="AT4735" s="1" t="s">
        <v>194</v>
      </c>
      <c r="AU4735" s="1" t="s">
        <v>7558</v>
      </c>
      <c r="AV4735" s="1" t="s">
        <v>15878</v>
      </c>
      <c r="AW4735" s="1" t="s">
        <v>13426</v>
      </c>
      <c r="BG4735" s="1" t="s">
        <v>46</v>
      </c>
      <c r="BH4735" s="1" t="s">
        <v>7417</v>
      </c>
      <c r="BI4735" s="1" t="s">
        <v>1117</v>
      </c>
      <c r="BJ4735" s="1" t="s">
        <v>10343</v>
      </c>
      <c r="BK4735" s="1" t="s">
        <v>95</v>
      </c>
      <c r="BL4735" s="1" t="s">
        <v>10190</v>
      </c>
      <c r="BM4735" s="1" t="s">
        <v>15938</v>
      </c>
      <c r="BN4735" s="1" t="s">
        <v>13541</v>
      </c>
      <c r="BO4735" s="1" t="s">
        <v>363</v>
      </c>
      <c r="BP4735" s="1" t="s">
        <v>7491</v>
      </c>
      <c r="BQ4735" s="1" t="s">
        <v>6914</v>
      </c>
      <c r="BR4735" s="1" t="s">
        <v>13785</v>
      </c>
      <c r="BS4735" s="1" t="s">
        <v>79</v>
      </c>
      <c r="BT4735" s="1" t="s">
        <v>14129</v>
      </c>
    </row>
    <row r="4736" spans="1:73" ht="13.5" customHeight="1">
      <c r="A4736" s="4" t="str">
        <f t="shared" si="146"/>
        <v>1702_각남면_0163</v>
      </c>
      <c r="B4736" s="1">
        <v>1702</v>
      </c>
      <c r="C4736" s="1" t="s">
        <v>12741</v>
      </c>
      <c r="D4736" s="1" t="s">
        <v>12742</v>
      </c>
      <c r="E4736" s="1">
        <v>4735</v>
      </c>
      <c r="F4736" s="1">
        <v>18</v>
      </c>
      <c r="G4736" s="1" t="s">
        <v>6808</v>
      </c>
      <c r="H4736" s="1" t="s">
        <v>7068</v>
      </c>
      <c r="I4736" s="1">
        <v>4</v>
      </c>
      <c r="L4736" s="1">
        <v>4</v>
      </c>
      <c r="M4736" s="1" t="s">
        <v>16017</v>
      </c>
      <c r="N4736" s="1" t="s">
        <v>10179</v>
      </c>
      <c r="S4736" s="1" t="s">
        <v>49</v>
      </c>
      <c r="T4736" s="1" t="s">
        <v>2878</v>
      </c>
      <c r="W4736" s="1" t="s">
        <v>166</v>
      </c>
      <c r="X4736" s="1" t="s">
        <v>7754</v>
      </c>
      <c r="Y4736" s="1" t="s">
        <v>88</v>
      </c>
      <c r="Z4736" s="1" t="s">
        <v>7814</v>
      </c>
      <c r="AC4736" s="1">
        <v>52</v>
      </c>
      <c r="AD4736" s="1" t="s">
        <v>162</v>
      </c>
      <c r="AE4736" s="1" t="s">
        <v>9778</v>
      </c>
      <c r="AJ4736" s="1" t="s">
        <v>17</v>
      </c>
      <c r="AK4736" s="1" t="s">
        <v>9936</v>
      </c>
      <c r="AL4736" s="1" t="s">
        <v>149</v>
      </c>
      <c r="AM4736" s="1" t="s">
        <v>9962</v>
      </c>
      <c r="AT4736" s="1" t="s">
        <v>194</v>
      </c>
      <c r="AU4736" s="1" t="s">
        <v>7558</v>
      </c>
      <c r="AV4736" s="1" t="s">
        <v>15485</v>
      </c>
      <c r="AW4736" s="1" t="s">
        <v>8817</v>
      </c>
      <c r="BG4736" s="1" t="s">
        <v>363</v>
      </c>
      <c r="BH4736" s="1" t="s">
        <v>7491</v>
      </c>
      <c r="BI4736" s="1" t="s">
        <v>2694</v>
      </c>
      <c r="BJ4736" s="1" t="s">
        <v>10488</v>
      </c>
      <c r="BK4736" s="1" t="s">
        <v>194</v>
      </c>
      <c r="BL4736" s="1" t="s">
        <v>7558</v>
      </c>
      <c r="BM4736" s="1" t="s">
        <v>6915</v>
      </c>
      <c r="BN4736" s="1" t="s">
        <v>11978</v>
      </c>
      <c r="BO4736" s="1" t="s">
        <v>46</v>
      </c>
      <c r="BP4736" s="1" t="s">
        <v>7417</v>
      </c>
      <c r="BQ4736" s="1" t="s">
        <v>6916</v>
      </c>
      <c r="BR4736" s="1" t="s">
        <v>12648</v>
      </c>
      <c r="BS4736" s="1" t="s">
        <v>565</v>
      </c>
      <c r="BT4736" s="1" t="s">
        <v>9927</v>
      </c>
    </row>
    <row r="4737" spans="1:73" ht="13.5" customHeight="1">
      <c r="A4737" s="4" t="str">
        <f t="shared" si="146"/>
        <v>1702_각남면_0163</v>
      </c>
      <c r="B4737" s="1">
        <v>1702</v>
      </c>
      <c r="C4737" s="1" t="s">
        <v>12741</v>
      </c>
      <c r="D4737" s="1" t="s">
        <v>12742</v>
      </c>
      <c r="E4737" s="1">
        <v>4736</v>
      </c>
      <c r="F4737" s="1">
        <v>18</v>
      </c>
      <c r="G4737" s="1" t="s">
        <v>6808</v>
      </c>
      <c r="H4737" s="1" t="s">
        <v>7068</v>
      </c>
      <c r="I4737" s="1">
        <v>4</v>
      </c>
      <c r="L4737" s="1">
        <v>4</v>
      </c>
      <c r="M4737" s="1" t="s">
        <v>16017</v>
      </c>
      <c r="N4737" s="1" t="s">
        <v>10179</v>
      </c>
      <c r="S4737" s="1" t="s">
        <v>68</v>
      </c>
      <c r="T4737" s="1" t="s">
        <v>7222</v>
      </c>
      <c r="U4737" s="1" t="s">
        <v>1505</v>
      </c>
      <c r="V4737" s="1" t="s">
        <v>7411</v>
      </c>
      <c r="Y4737" s="1" t="s">
        <v>6917</v>
      </c>
      <c r="Z4737" s="1" t="s">
        <v>9727</v>
      </c>
      <c r="AC4737" s="1">
        <v>33</v>
      </c>
      <c r="AD4737" s="1" t="s">
        <v>380</v>
      </c>
      <c r="AE4737" s="1" t="s">
        <v>9798</v>
      </c>
      <c r="AF4737" s="1" t="s">
        <v>602</v>
      </c>
      <c r="AG4737" s="1" t="s">
        <v>12806</v>
      </c>
    </row>
    <row r="4738" spans="1:73" ht="13.5" customHeight="1">
      <c r="A4738" s="4" t="str">
        <f t="shared" si="146"/>
        <v>1702_각남면_0163</v>
      </c>
      <c r="B4738" s="1">
        <v>1702</v>
      </c>
      <c r="C4738" s="1" t="s">
        <v>12741</v>
      </c>
      <c r="D4738" s="1" t="s">
        <v>12742</v>
      </c>
      <c r="E4738" s="1">
        <v>4737</v>
      </c>
      <c r="F4738" s="1">
        <v>18</v>
      </c>
      <c r="G4738" s="1" t="s">
        <v>6808</v>
      </c>
      <c r="H4738" s="1" t="s">
        <v>7068</v>
      </c>
      <c r="I4738" s="1">
        <v>4</v>
      </c>
      <c r="L4738" s="1">
        <v>4</v>
      </c>
      <c r="M4738" s="1" t="s">
        <v>16017</v>
      </c>
      <c r="N4738" s="1" t="s">
        <v>10179</v>
      </c>
      <c r="S4738" s="1" t="s">
        <v>68</v>
      </c>
      <c r="T4738" s="1" t="s">
        <v>7222</v>
      </c>
      <c r="U4738" s="1" t="s">
        <v>1153</v>
      </c>
      <c r="V4738" s="1" t="s">
        <v>7383</v>
      </c>
      <c r="Y4738" s="1" t="s">
        <v>772</v>
      </c>
      <c r="Z4738" s="1" t="s">
        <v>7966</v>
      </c>
      <c r="AC4738" s="1">
        <v>25</v>
      </c>
      <c r="AD4738" s="1" t="s">
        <v>125</v>
      </c>
      <c r="AE4738" s="1" t="s">
        <v>9771</v>
      </c>
    </row>
    <row r="4739" spans="1:73" ht="13.5" customHeight="1">
      <c r="A4739" s="4" t="str">
        <f t="shared" si="146"/>
        <v>1702_각남면_0163</v>
      </c>
      <c r="B4739" s="1">
        <v>1702</v>
      </c>
      <c r="C4739" s="1" t="s">
        <v>12741</v>
      </c>
      <c r="D4739" s="1" t="s">
        <v>12742</v>
      </c>
      <c r="E4739" s="1">
        <v>4738</v>
      </c>
      <c r="F4739" s="1">
        <v>18</v>
      </c>
      <c r="G4739" s="1" t="s">
        <v>6808</v>
      </c>
      <c r="H4739" s="1" t="s">
        <v>7068</v>
      </c>
      <c r="I4739" s="1">
        <v>4</v>
      </c>
      <c r="L4739" s="1">
        <v>4</v>
      </c>
      <c r="M4739" s="1" t="s">
        <v>16017</v>
      </c>
      <c r="N4739" s="1" t="s">
        <v>10179</v>
      </c>
      <c r="S4739" s="1" t="s">
        <v>117</v>
      </c>
      <c r="T4739" s="1" t="s">
        <v>7223</v>
      </c>
      <c r="W4739" s="1" t="s">
        <v>557</v>
      </c>
      <c r="X4739" s="1" t="s">
        <v>7789</v>
      </c>
      <c r="Y4739" s="1" t="s">
        <v>88</v>
      </c>
      <c r="Z4739" s="1" t="s">
        <v>7814</v>
      </c>
      <c r="AC4739" s="1">
        <v>31</v>
      </c>
      <c r="AD4739" s="1" t="s">
        <v>607</v>
      </c>
      <c r="AE4739" s="1" t="s">
        <v>9809</v>
      </c>
      <c r="AF4739" s="1" t="s">
        <v>602</v>
      </c>
      <c r="AG4739" s="1" t="s">
        <v>12806</v>
      </c>
    </row>
    <row r="4740" spans="1:73" ht="13.5" customHeight="1">
      <c r="A4740" s="4" t="str">
        <f t="shared" si="146"/>
        <v>1702_각남면_0163</v>
      </c>
      <c r="B4740" s="1">
        <v>1702</v>
      </c>
      <c r="C4740" s="1" t="s">
        <v>12741</v>
      </c>
      <c r="D4740" s="1" t="s">
        <v>12742</v>
      </c>
      <c r="E4740" s="1">
        <v>4739</v>
      </c>
      <c r="F4740" s="1">
        <v>18</v>
      </c>
      <c r="G4740" s="1" t="s">
        <v>6808</v>
      </c>
      <c r="H4740" s="1" t="s">
        <v>7068</v>
      </c>
      <c r="I4740" s="1">
        <v>4</v>
      </c>
      <c r="L4740" s="1">
        <v>4</v>
      </c>
      <c r="M4740" s="1" t="s">
        <v>16017</v>
      </c>
      <c r="N4740" s="1" t="s">
        <v>10179</v>
      </c>
      <c r="S4740" s="1" t="s">
        <v>64</v>
      </c>
      <c r="T4740" s="1" t="s">
        <v>7221</v>
      </c>
      <c r="Y4740" s="1" t="s">
        <v>15395</v>
      </c>
      <c r="Z4740" s="1" t="s">
        <v>8341</v>
      </c>
      <c r="AF4740" s="1" t="s">
        <v>368</v>
      </c>
      <c r="AG4740" s="1" t="s">
        <v>9826</v>
      </c>
    </row>
    <row r="4741" spans="1:73" ht="13.5" customHeight="1">
      <c r="A4741" s="4" t="str">
        <f t="shared" si="146"/>
        <v>1702_각남면_0163</v>
      </c>
      <c r="B4741" s="1">
        <v>1702</v>
      </c>
      <c r="C4741" s="1" t="s">
        <v>12741</v>
      </c>
      <c r="D4741" s="1" t="s">
        <v>12742</v>
      </c>
      <c r="E4741" s="1">
        <v>4740</v>
      </c>
      <c r="F4741" s="1">
        <v>18</v>
      </c>
      <c r="G4741" s="1" t="s">
        <v>6808</v>
      </c>
      <c r="H4741" s="1" t="s">
        <v>7068</v>
      </c>
      <c r="I4741" s="1">
        <v>4</v>
      </c>
      <c r="L4741" s="1">
        <v>4</v>
      </c>
      <c r="M4741" s="1" t="s">
        <v>16017</v>
      </c>
      <c r="N4741" s="1" t="s">
        <v>10179</v>
      </c>
      <c r="T4741" s="1" t="s">
        <v>15306</v>
      </c>
      <c r="U4741" s="1" t="s">
        <v>320</v>
      </c>
      <c r="V4741" s="1" t="s">
        <v>7378</v>
      </c>
      <c r="Y4741" s="1" t="s">
        <v>6918</v>
      </c>
      <c r="Z4741" s="1" t="s">
        <v>9728</v>
      </c>
      <c r="AC4741" s="1">
        <v>77</v>
      </c>
      <c r="AD4741" s="1" t="s">
        <v>157</v>
      </c>
      <c r="AE4741" s="1" t="s">
        <v>9776</v>
      </c>
    </row>
    <row r="4742" spans="1:73" ht="13.5" customHeight="1">
      <c r="A4742" s="4" t="str">
        <f t="shared" si="146"/>
        <v>1702_각남면_0163</v>
      </c>
      <c r="B4742" s="1">
        <v>1702</v>
      </c>
      <c r="C4742" s="1" t="s">
        <v>12741</v>
      </c>
      <c r="D4742" s="1" t="s">
        <v>12742</v>
      </c>
      <c r="E4742" s="1">
        <v>4741</v>
      </c>
      <c r="F4742" s="1">
        <v>18</v>
      </c>
      <c r="G4742" s="1" t="s">
        <v>6808</v>
      </c>
      <c r="H4742" s="1" t="s">
        <v>7068</v>
      </c>
      <c r="I4742" s="1">
        <v>4</v>
      </c>
      <c r="L4742" s="1">
        <v>4</v>
      </c>
      <c r="M4742" s="1" t="s">
        <v>16017</v>
      </c>
      <c r="N4742" s="1" t="s">
        <v>10179</v>
      </c>
      <c r="T4742" s="1" t="s">
        <v>15306</v>
      </c>
      <c r="U4742" s="1" t="s">
        <v>320</v>
      </c>
      <c r="V4742" s="1" t="s">
        <v>7378</v>
      </c>
      <c r="Y4742" s="1" t="s">
        <v>15589</v>
      </c>
      <c r="Z4742" s="1" t="s">
        <v>9503</v>
      </c>
      <c r="AC4742" s="1">
        <v>19</v>
      </c>
      <c r="AD4742" s="1" t="s">
        <v>493</v>
      </c>
      <c r="AE4742" s="1" t="s">
        <v>9804</v>
      </c>
    </row>
    <row r="4743" spans="1:73" ht="13.5" customHeight="1">
      <c r="A4743" s="4" t="str">
        <f t="shared" si="146"/>
        <v>1702_각남면_0163</v>
      </c>
      <c r="B4743" s="1">
        <v>1702</v>
      </c>
      <c r="C4743" s="1" t="s">
        <v>12741</v>
      </c>
      <c r="D4743" s="1" t="s">
        <v>12742</v>
      </c>
      <c r="E4743" s="1">
        <v>4742</v>
      </c>
      <c r="F4743" s="1">
        <v>18</v>
      </c>
      <c r="G4743" s="1" t="s">
        <v>6808</v>
      </c>
      <c r="H4743" s="1" t="s">
        <v>7068</v>
      </c>
      <c r="I4743" s="1">
        <v>4</v>
      </c>
      <c r="L4743" s="1">
        <v>4</v>
      </c>
      <c r="M4743" s="1" t="s">
        <v>16017</v>
      </c>
      <c r="N4743" s="1" t="s">
        <v>10179</v>
      </c>
      <c r="T4743" s="1" t="s">
        <v>15306</v>
      </c>
      <c r="U4743" s="1" t="s">
        <v>138</v>
      </c>
      <c r="V4743" s="1" t="s">
        <v>7310</v>
      </c>
      <c r="Y4743" s="1" t="s">
        <v>3419</v>
      </c>
      <c r="Z4743" s="1" t="s">
        <v>8841</v>
      </c>
      <c r="AC4743" s="1">
        <v>6</v>
      </c>
      <c r="AD4743" s="1" t="s">
        <v>316</v>
      </c>
      <c r="AE4743" s="1" t="s">
        <v>9794</v>
      </c>
    </row>
    <row r="4744" spans="1:73" ht="13.5" customHeight="1">
      <c r="A4744" s="4" t="str">
        <f t="shared" si="146"/>
        <v>1702_각남면_0163</v>
      </c>
      <c r="B4744" s="1">
        <v>1702</v>
      </c>
      <c r="C4744" s="1" t="s">
        <v>12741</v>
      </c>
      <c r="D4744" s="1" t="s">
        <v>12742</v>
      </c>
      <c r="E4744" s="1">
        <v>4743</v>
      </c>
      <c r="F4744" s="1">
        <v>18</v>
      </c>
      <c r="G4744" s="1" t="s">
        <v>6808</v>
      </c>
      <c r="H4744" s="1" t="s">
        <v>7068</v>
      </c>
      <c r="I4744" s="1">
        <v>4</v>
      </c>
      <c r="L4744" s="1">
        <v>5</v>
      </c>
      <c r="M4744" s="1" t="s">
        <v>15257</v>
      </c>
      <c r="N4744" s="1" t="s">
        <v>15258</v>
      </c>
      <c r="T4744" s="1" t="s">
        <v>14194</v>
      </c>
      <c r="U4744" s="1" t="s">
        <v>257</v>
      </c>
      <c r="V4744" s="1" t="s">
        <v>7537</v>
      </c>
      <c r="W4744" s="1" t="s">
        <v>166</v>
      </c>
      <c r="X4744" s="1" t="s">
        <v>7754</v>
      </c>
      <c r="Y4744" s="1" t="s">
        <v>1324</v>
      </c>
      <c r="Z4744" s="1" t="s">
        <v>8291</v>
      </c>
      <c r="AC4744" s="1">
        <v>49</v>
      </c>
      <c r="AD4744" s="1" t="s">
        <v>145</v>
      </c>
      <c r="AE4744" s="1" t="s">
        <v>9775</v>
      </c>
      <c r="AJ4744" s="1" t="s">
        <v>17</v>
      </c>
      <c r="AK4744" s="1" t="s">
        <v>9936</v>
      </c>
      <c r="AL4744" s="1" t="s">
        <v>97</v>
      </c>
      <c r="AM4744" s="1" t="s">
        <v>9880</v>
      </c>
      <c r="AT4744" s="1" t="s">
        <v>46</v>
      </c>
      <c r="AU4744" s="1" t="s">
        <v>7417</v>
      </c>
      <c r="AV4744" s="1" t="s">
        <v>1117</v>
      </c>
      <c r="AW4744" s="1" t="s">
        <v>10343</v>
      </c>
      <c r="BG4744" s="1" t="s">
        <v>95</v>
      </c>
      <c r="BH4744" s="1" t="s">
        <v>10190</v>
      </c>
      <c r="BI4744" s="1" t="s">
        <v>15938</v>
      </c>
      <c r="BJ4744" s="1" t="s">
        <v>13541</v>
      </c>
      <c r="BK4744" s="1" t="s">
        <v>95</v>
      </c>
      <c r="BL4744" s="1" t="s">
        <v>10190</v>
      </c>
      <c r="BM4744" s="1" t="s">
        <v>4594</v>
      </c>
      <c r="BN4744" s="1" t="s">
        <v>11461</v>
      </c>
      <c r="BO4744" s="1" t="s">
        <v>46</v>
      </c>
      <c r="BP4744" s="1" t="s">
        <v>7417</v>
      </c>
      <c r="BQ4744" s="1" t="s">
        <v>6919</v>
      </c>
      <c r="BR4744" s="1" t="s">
        <v>13809</v>
      </c>
      <c r="BS4744" s="1" t="s">
        <v>79</v>
      </c>
      <c r="BT4744" s="1" t="s">
        <v>14129</v>
      </c>
      <c r="BU4744" s="1" t="s">
        <v>16150</v>
      </c>
    </row>
    <row r="4745" spans="1:73" ht="13.5" customHeight="1">
      <c r="A4745" s="4" t="str">
        <f t="shared" si="146"/>
        <v>1702_각남면_0163</v>
      </c>
      <c r="B4745" s="1">
        <v>1702</v>
      </c>
      <c r="C4745" s="1" t="s">
        <v>12741</v>
      </c>
      <c r="D4745" s="1" t="s">
        <v>12742</v>
      </c>
      <c r="E4745" s="1">
        <v>4744</v>
      </c>
      <c r="F4745" s="1">
        <v>18</v>
      </c>
      <c r="G4745" s="1" t="s">
        <v>6808</v>
      </c>
      <c r="H4745" s="1" t="s">
        <v>7068</v>
      </c>
      <c r="I4745" s="1">
        <v>4</v>
      </c>
      <c r="L4745" s="1">
        <v>5</v>
      </c>
      <c r="M4745" s="1" t="s">
        <v>15257</v>
      </c>
      <c r="N4745" s="1" t="s">
        <v>15258</v>
      </c>
      <c r="S4745" s="1" t="s">
        <v>49</v>
      </c>
      <c r="T4745" s="1" t="s">
        <v>2878</v>
      </c>
      <c r="W4745" s="1" t="s">
        <v>166</v>
      </c>
      <c r="X4745" s="1" t="s">
        <v>7754</v>
      </c>
      <c r="Y4745" s="1" t="s">
        <v>88</v>
      </c>
      <c r="Z4745" s="1" t="s">
        <v>7814</v>
      </c>
      <c r="AC4745" s="1">
        <v>43</v>
      </c>
      <c r="AD4745" s="1" t="s">
        <v>353</v>
      </c>
      <c r="AE4745" s="1" t="s">
        <v>9797</v>
      </c>
      <c r="AJ4745" s="1" t="s">
        <v>17</v>
      </c>
      <c r="AK4745" s="1" t="s">
        <v>9936</v>
      </c>
      <c r="AL4745" s="1" t="s">
        <v>97</v>
      </c>
      <c r="AM4745" s="1" t="s">
        <v>9880</v>
      </c>
      <c r="AT4745" s="1" t="s">
        <v>46</v>
      </c>
      <c r="AU4745" s="1" t="s">
        <v>7417</v>
      </c>
      <c r="AV4745" s="1" t="s">
        <v>6920</v>
      </c>
      <c r="AW4745" s="1" t="s">
        <v>10902</v>
      </c>
      <c r="BG4745" s="1" t="s">
        <v>46</v>
      </c>
      <c r="BH4745" s="1" t="s">
        <v>7417</v>
      </c>
      <c r="BI4745" s="1" t="s">
        <v>6921</v>
      </c>
      <c r="BJ4745" s="1" t="s">
        <v>11506</v>
      </c>
      <c r="BK4745" s="1" t="s">
        <v>46</v>
      </c>
      <c r="BL4745" s="1" t="s">
        <v>7417</v>
      </c>
      <c r="BM4745" s="1" t="s">
        <v>6922</v>
      </c>
      <c r="BN4745" s="1" t="s">
        <v>11979</v>
      </c>
      <c r="BO4745" s="1" t="s">
        <v>46</v>
      </c>
      <c r="BP4745" s="1" t="s">
        <v>7417</v>
      </c>
      <c r="BQ4745" s="1" t="s">
        <v>1154</v>
      </c>
      <c r="BR4745" s="1" t="s">
        <v>13691</v>
      </c>
      <c r="BS4745" s="1" t="s">
        <v>79</v>
      </c>
      <c r="BT4745" s="1" t="s">
        <v>14129</v>
      </c>
    </row>
    <row r="4746" spans="1:73" ht="13.5" customHeight="1">
      <c r="A4746" s="4" t="str">
        <f t="shared" si="146"/>
        <v>1702_각남면_0163</v>
      </c>
      <c r="B4746" s="1">
        <v>1702</v>
      </c>
      <c r="C4746" s="1" t="s">
        <v>12741</v>
      </c>
      <c r="D4746" s="1" t="s">
        <v>12742</v>
      </c>
      <c r="E4746" s="1">
        <v>4745</v>
      </c>
      <c r="F4746" s="1">
        <v>18</v>
      </c>
      <c r="G4746" s="1" t="s">
        <v>6808</v>
      </c>
      <c r="H4746" s="1" t="s">
        <v>7068</v>
      </c>
      <c r="I4746" s="1">
        <v>4</v>
      </c>
      <c r="L4746" s="1">
        <v>5</v>
      </c>
      <c r="M4746" s="1" t="s">
        <v>15257</v>
      </c>
      <c r="N4746" s="1" t="s">
        <v>15258</v>
      </c>
      <c r="S4746" s="1" t="s">
        <v>64</v>
      </c>
      <c r="T4746" s="1" t="s">
        <v>7221</v>
      </c>
      <c r="Y4746" s="1" t="s">
        <v>88</v>
      </c>
      <c r="Z4746" s="1" t="s">
        <v>7814</v>
      </c>
      <c r="AC4746" s="1">
        <v>2</v>
      </c>
      <c r="AD4746" s="1" t="s">
        <v>99</v>
      </c>
      <c r="AE4746" s="1" t="s">
        <v>9768</v>
      </c>
      <c r="AF4746" s="1" t="s">
        <v>100</v>
      </c>
      <c r="AG4746" s="1" t="s">
        <v>9819</v>
      </c>
    </row>
    <row r="4747" spans="1:73" ht="13.5" customHeight="1">
      <c r="A4747" s="4" t="str">
        <f t="shared" si="146"/>
        <v>1702_각남면_0163</v>
      </c>
      <c r="B4747" s="1">
        <v>1702</v>
      </c>
      <c r="C4747" s="1" t="s">
        <v>12741</v>
      </c>
      <c r="D4747" s="1" t="s">
        <v>12742</v>
      </c>
      <c r="E4747" s="1">
        <v>4746</v>
      </c>
      <c r="F4747" s="1">
        <v>18</v>
      </c>
      <c r="G4747" s="1" t="s">
        <v>6808</v>
      </c>
      <c r="H4747" s="1" t="s">
        <v>7068</v>
      </c>
      <c r="I4747" s="1">
        <v>5</v>
      </c>
      <c r="J4747" s="1" t="s">
        <v>6923</v>
      </c>
      <c r="K4747" s="1" t="s">
        <v>7185</v>
      </c>
      <c r="L4747" s="1">
        <v>1</v>
      </c>
      <c r="M4747" s="1" t="s">
        <v>6923</v>
      </c>
      <c r="N4747" s="1" t="s">
        <v>7185</v>
      </c>
      <c r="T4747" s="1" t="s">
        <v>14194</v>
      </c>
      <c r="U4747" s="1" t="s">
        <v>6924</v>
      </c>
      <c r="V4747" s="1" t="s">
        <v>7738</v>
      </c>
      <c r="W4747" s="1" t="s">
        <v>166</v>
      </c>
      <c r="X4747" s="1" t="s">
        <v>7754</v>
      </c>
      <c r="Y4747" s="1" t="s">
        <v>1486</v>
      </c>
      <c r="Z4747" s="1" t="s">
        <v>8360</v>
      </c>
      <c r="AC4747" s="1">
        <v>46</v>
      </c>
      <c r="AD4747" s="1" t="s">
        <v>469</v>
      </c>
      <c r="AE4747" s="1" t="s">
        <v>9803</v>
      </c>
      <c r="AJ4747" s="1" t="s">
        <v>17</v>
      </c>
      <c r="AK4747" s="1" t="s">
        <v>9936</v>
      </c>
      <c r="AL4747" s="1" t="s">
        <v>97</v>
      </c>
      <c r="AM4747" s="1" t="s">
        <v>9880</v>
      </c>
      <c r="AT4747" s="1" t="s">
        <v>46</v>
      </c>
      <c r="AU4747" s="1" t="s">
        <v>7417</v>
      </c>
      <c r="AV4747" s="1" t="s">
        <v>15799</v>
      </c>
      <c r="AW4747" s="1" t="s">
        <v>13023</v>
      </c>
      <c r="BG4747" s="1" t="s">
        <v>46</v>
      </c>
      <c r="BH4747" s="1" t="s">
        <v>7417</v>
      </c>
      <c r="BI4747" s="1" t="s">
        <v>16018</v>
      </c>
      <c r="BJ4747" s="1" t="s">
        <v>13554</v>
      </c>
      <c r="BK4747" s="1" t="s">
        <v>46</v>
      </c>
      <c r="BL4747" s="1" t="s">
        <v>7417</v>
      </c>
      <c r="BM4747" s="1" t="s">
        <v>6925</v>
      </c>
      <c r="BN4747" s="1" t="s">
        <v>11980</v>
      </c>
      <c r="BO4747" s="1" t="s">
        <v>46</v>
      </c>
      <c r="BP4747" s="1" t="s">
        <v>7417</v>
      </c>
      <c r="BQ4747" s="1" t="s">
        <v>15626</v>
      </c>
      <c r="BR4747" s="1" t="s">
        <v>12649</v>
      </c>
      <c r="BS4747" s="1" t="s">
        <v>120</v>
      </c>
      <c r="BT4747" s="1" t="s">
        <v>9894</v>
      </c>
    </row>
    <row r="4748" spans="1:73" ht="13.5" customHeight="1">
      <c r="A4748" s="4" t="str">
        <f t="shared" si="146"/>
        <v>1702_각남면_0163</v>
      </c>
      <c r="B4748" s="1">
        <v>1702</v>
      </c>
      <c r="C4748" s="1" t="s">
        <v>12741</v>
      </c>
      <c r="D4748" s="1" t="s">
        <v>12742</v>
      </c>
      <c r="E4748" s="1">
        <v>4747</v>
      </c>
      <c r="F4748" s="1">
        <v>18</v>
      </c>
      <c r="G4748" s="1" t="s">
        <v>6808</v>
      </c>
      <c r="H4748" s="1" t="s">
        <v>7068</v>
      </c>
      <c r="I4748" s="1">
        <v>5</v>
      </c>
      <c r="L4748" s="1">
        <v>1</v>
      </c>
      <c r="M4748" s="1" t="s">
        <v>6923</v>
      </c>
      <c r="N4748" s="1" t="s">
        <v>7185</v>
      </c>
      <c r="S4748" s="1" t="s">
        <v>49</v>
      </c>
      <c r="T4748" s="1" t="s">
        <v>2878</v>
      </c>
      <c r="W4748" s="1" t="s">
        <v>303</v>
      </c>
      <c r="X4748" s="1" t="s">
        <v>7757</v>
      </c>
      <c r="Y4748" s="1" t="s">
        <v>88</v>
      </c>
      <c r="Z4748" s="1" t="s">
        <v>7814</v>
      </c>
      <c r="AC4748" s="1">
        <v>41</v>
      </c>
      <c r="AD4748" s="1" t="s">
        <v>223</v>
      </c>
      <c r="AE4748" s="1" t="s">
        <v>9784</v>
      </c>
      <c r="AJ4748" s="1" t="s">
        <v>17</v>
      </c>
      <c r="AK4748" s="1" t="s">
        <v>9936</v>
      </c>
      <c r="AL4748" s="1" t="s">
        <v>97</v>
      </c>
      <c r="AM4748" s="1" t="s">
        <v>9880</v>
      </c>
      <c r="AT4748" s="1" t="s">
        <v>46</v>
      </c>
      <c r="AU4748" s="1" t="s">
        <v>7417</v>
      </c>
      <c r="AV4748" s="1" t="s">
        <v>6926</v>
      </c>
      <c r="AW4748" s="1" t="s">
        <v>13416</v>
      </c>
      <c r="BG4748" s="1" t="s">
        <v>46</v>
      </c>
      <c r="BH4748" s="1" t="s">
        <v>7417</v>
      </c>
      <c r="BI4748" s="1" t="s">
        <v>4594</v>
      </c>
      <c r="BJ4748" s="1" t="s">
        <v>11461</v>
      </c>
      <c r="BM4748" s="1" t="s">
        <v>307</v>
      </c>
      <c r="BN4748" s="1" t="s">
        <v>10560</v>
      </c>
      <c r="BO4748" s="1" t="s">
        <v>189</v>
      </c>
      <c r="BP4748" s="1" t="s">
        <v>7414</v>
      </c>
      <c r="BQ4748" s="1" t="s">
        <v>6927</v>
      </c>
      <c r="BR4748" s="1" t="s">
        <v>12650</v>
      </c>
      <c r="BS4748" s="1" t="s">
        <v>97</v>
      </c>
      <c r="BT4748" s="1" t="s">
        <v>9880</v>
      </c>
    </row>
    <row r="4749" spans="1:73" ht="13.5" customHeight="1">
      <c r="A4749" s="4" t="str">
        <f t="shared" si="146"/>
        <v>1702_각남면_0163</v>
      </c>
      <c r="B4749" s="1">
        <v>1702</v>
      </c>
      <c r="C4749" s="1" t="s">
        <v>12741</v>
      </c>
      <c r="D4749" s="1" t="s">
        <v>12742</v>
      </c>
      <c r="E4749" s="1">
        <v>4748</v>
      </c>
      <c r="F4749" s="1">
        <v>18</v>
      </c>
      <c r="G4749" s="1" t="s">
        <v>6808</v>
      </c>
      <c r="H4749" s="1" t="s">
        <v>7068</v>
      </c>
      <c r="I4749" s="1">
        <v>5</v>
      </c>
      <c r="L4749" s="1">
        <v>1</v>
      </c>
      <c r="M4749" s="1" t="s">
        <v>6923</v>
      </c>
      <c r="N4749" s="1" t="s">
        <v>7185</v>
      </c>
      <c r="S4749" s="1" t="s">
        <v>68</v>
      </c>
      <c r="T4749" s="1" t="s">
        <v>7222</v>
      </c>
      <c r="Y4749" s="1" t="s">
        <v>497</v>
      </c>
      <c r="Z4749" s="1" t="s">
        <v>7898</v>
      </c>
      <c r="AC4749" s="1">
        <v>8</v>
      </c>
      <c r="AD4749" s="1" t="s">
        <v>184</v>
      </c>
      <c r="AE4749" s="1" t="s">
        <v>9781</v>
      </c>
    </row>
    <row r="4750" spans="1:73" ht="13.5" customHeight="1">
      <c r="A4750" s="4" t="str">
        <f t="shared" si="146"/>
        <v>1702_각남면_0163</v>
      </c>
      <c r="B4750" s="1">
        <v>1702</v>
      </c>
      <c r="C4750" s="1" t="s">
        <v>12741</v>
      </c>
      <c r="D4750" s="1" t="s">
        <v>12742</v>
      </c>
      <c r="E4750" s="1">
        <v>4749</v>
      </c>
      <c r="F4750" s="1">
        <v>18</v>
      </c>
      <c r="G4750" s="1" t="s">
        <v>6808</v>
      </c>
      <c r="H4750" s="1" t="s">
        <v>7068</v>
      </c>
      <c r="I4750" s="1">
        <v>5</v>
      </c>
      <c r="L4750" s="1">
        <v>1</v>
      </c>
      <c r="M4750" s="1" t="s">
        <v>6923</v>
      </c>
      <c r="N4750" s="1" t="s">
        <v>7185</v>
      </c>
      <c r="S4750" s="1" t="s">
        <v>64</v>
      </c>
      <c r="T4750" s="1" t="s">
        <v>7221</v>
      </c>
      <c r="Y4750" s="1" t="s">
        <v>88</v>
      </c>
      <c r="Z4750" s="1" t="s">
        <v>7814</v>
      </c>
      <c r="AC4750" s="1">
        <v>4</v>
      </c>
      <c r="AD4750" s="1" t="s">
        <v>103</v>
      </c>
      <c r="AE4750" s="1" t="s">
        <v>9769</v>
      </c>
    </row>
    <row r="4751" spans="1:73" ht="13.5" customHeight="1">
      <c r="A4751" s="4" t="str">
        <f t="shared" si="146"/>
        <v>1702_각남면_0163</v>
      </c>
      <c r="B4751" s="1">
        <v>1702</v>
      </c>
      <c r="C4751" s="1" t="s">
        <v>12741</v>
      </c>
      <c r="D4751" s="1" t="s">
        <v>12742</v>
      </c>
      <c r="E4751" s="1">
        <v>4750</v>
      </c>
      <c r="F4751" s="1">
        <v>18</v>
      </c>
      <c r="G4751" s="1" t="s">
        <v>6808</v>
      </c>
      <c r="H4751" s="1" t="s">
        <v>7068</v>
      </c>
      <c r="I4751" s="1">
        <v>5</v>
      </c>
      <c r="L4751" s="1">
        <v>1</v>
      </c>
      <c r="M4751" s="1" t="s">
        <v>6923</v>
      </c>
      <c r="N4751" s="1" t="s">
        <v>7185</v>
      </c>
      <c r="S4751" s="1" t="s">
        <v>68</v>
      </c>
      <c r="T4751" s="1" t="s">
        <v>7222</v>
      </c>
      <c r="Y4751" s="1" t="s">
        <v>964</v>
      </c>
      <c r="Z4751" s="1" t="s">
        <v>8014</v>
      </c>
      <c r="AC4751" s="1">
        <v>2</v>
      </c>
      <c r="AD4751" s="1" t="s">
        <v>99</v>
      </c>
      <c r="AE4751" s="1" t="s">
        <v>9768</v>
      </c>
      <c r="AF4751" s="1" t="s">
        <v>100</v>
      </c>
      <c r="AG4751" s="1" t="s">
        <v>9819</v>
      </c>
    </row>
    <row r="4752" spans="1:73" ht="13.5" customHeight="1">
      <c r="A4752" s="4" t="str">
        <f t="shared" ref="A4752:A4798" si="147">HYPERLINK("http://kyu.snu.ac.kr/sdhj/index.jsp?type=hj/GK14658_00IH_0001_0164.jpg","1702_각남면_0164")</f>
        <v>1702_각남면_0164</v>
      </c>
      <c r="B4752" s="1">
        <v>1702</v>
      </c>
      <c r="C4752" s="1" t="s">
        <v>12741</v>
      </c>
      <c r="D4752" s="1" t="s">
        <v>12742</v>
      </c>
      <c r="E4752" s="1">
        <v>4751</v>
      </c>
      <c r="F4752" s="1">
        <v>18</v>
      </c>
      <c r="G4752" s="1" t="s">
        <v>6808</v>
      </c>
      <c r="H4752" s="1" t="s">
        <v>7068</v>
      </c>
      <c r="I4752" s="1">
        <v>5</v>
      </c>
      <c r="L4752" s="1">
        <v>2</v>
      </c>
      <c r="M4752" s="1" t="s">
        <v>14503</v>
      </c>
      <c r="N4752" s="1" t="s">
        <v>14504</v>
      </c>
      <c r="T4752" s="1" t="s">
        <v>14194</v>
      </c>
      <c r="U4752" s="1" t="s">
        <v>6928</v>
      </c>
      <c r="V4752" s="1" t="s">
        <v>7739</v>
      </c>
      <c r="W4752" s="1" t="s">
        <v>2196</v>
      </c>
      <c r="X4752" s="1" t="s">
        <v>7759</v>
      </c>
      <c r="Y4752" s="1" t="s">
        <v>1882</v>
      </c>
      <c r="Z4752" s="1" t="s">
        <v>8303</v>
      </c>
      <c r="AC4752" s="1">
        <v>42</v>
      </c>
      <c r="AD4752" s="1" t="s">
        <v>266</v>
      </c>
      <c r="AE4752" s="1" t="s">
        <v>9788</v>
      </c>
      <c r="AJ4752" s="1" t="s">
        <v>17</v>
      </c>
      <c r="AK4752" s="1" t="s">
        <v>9936</v>
      </c>
      <c r="AL4752" s="1" t="s">
        <v>5062</v>
      </c>
      <c r="AM4752" s="1" t="s">
        <v>10030</v>
      </c>
      <c r="AT4752" s="1" t="s">
        <v>247</v>
      </c>
      <c r="AU4752" s="1" t="s">
        <v>7367</v>
      </c>
      <c r="AV4752" s="1" t="s">
        <v>6761</v>
      </c>
      <c r="AW4752" s="1" t="s">
        <v>10886</v>
      </c>
      <c r="BG4752" s="1" t="s">
        <v>46</v>
      </c>
      <c r="BH4752" s="1" t="s">
        <v>7417</v>
      </c>
      <c r="BI4752" s="1" t="s">
        <v>768</v>
      </c>
      <c r="BJ4752" s="1" t="s">
        <v>9548</v>
      </c>
      <c r="BK4752" s="1" t="s">
        <v>189</v>
      </c>
      <c r="BL4752" s="1" t="s">
        <v>7414</v>
      </c>
      <c r="BM4752" s="1" t="s">
        <v>255</v>
      </c>
      <c r="BN4752" s="1" t="s">
        <v>10282</v>
      </c>
      <c r="BO4752" s="1" t="s">
        <v>46</v>
      </c>
      <c r="BP4752" s="1" t="s">
        <v>7417</v>
      </c>
      <c r="BQ4752" s="1" t="s">
        <v>6929</v>
      </c>
      <c r="BR4752" s="1" t="s">
        <v>13748</v>
      </c>
      <c r="BS4752" s="1" t="s">
        <v>79</v>
      </c>
      <c r="BT4752" s="1" t="s">
        <v>14129</v>
      </c>
    </row>
    <row r="4753" spans="1:73" ht="13.5" customHeight="1">
      <c r="A4753" s="4" t="str">
        <f t="shared" si="147"/>
        <v>1702_각남면_0164</v>
      </c>
      <c r="B4753" s="1">
        <v>1702</v>
      </c>
      <c r="C4753" s="1" t="s">
        <v>12741</v>
      </c>
      <c r="D4753" s="1" t="s">
        <v>12742</v>
      </c>
      <c r="E4753" s="1">
        <v>4752</v>
      </c>
      <c r="F4753" s="1">
        <v>18</v>
      </c>
      <c r="G4753" s="1" t="s">
        <v>6808</v>
      </c>
      <c r="H4753" s="1" t="s">
        <v>7068</v>
      </c>
      <c r="I4753" s="1">
        <v>5</v>
      </c>
      <c r="L4753" s="1">
        <v>2</v>
      </c>
      <c r="M4753" s="1" t="s">
        <v>14503</v>
      </c>
      <c r="N4753" s="1" t="s">
        <v>14504</v>
      </c>
      <c r="S4753" s="1" t="s">
        <v>49</v>
      </c>
      <c r="T4753" s="1" t="s">
        <v>2878</v>
      </c>
      <c r="W4753" s="1" t="s">
        <v>3390</v>
      </c>
      <c r="X4753" s="1" t="s">
        <v>7791</v>
      </c>
      <c r="Y4753" s="1" t="s">
        <v>6930</v>
      </c>
      <c r="Z4753" s="1" t="s">
        <v>9729</v>
      </c>
      <c r="AC4753" s="1">
        <v>53</v>
      </c>
      <c r="AD4753" s="1" t="s">
        <v>40</v>
      </c>
      <c r="AE4753" s="1" t="s">
        <v>9762</v>
      </c>
      <c r="AJ4753" s="1" t="s">
        <v>17</v>
      </c>
      <c r="AK4753" s="1" t="s">
        <v>9936</v>
      </c>
      <c r="AL4753" s="1" t="s">
        <v>360</v>
      </c>
      <c r="AM4753" s="1" t="s">
        <v>9928</v>
      </c>
      <c r="AT4753" s="1" t="s">
        <v>5757</v>
      </c>
      <c r="AU4753" s="1" t="s">
        <v>10269</v>
      </c>
      <c r="AV4753" s="1" t="s">
        <v>2376</v>
      </c>
      <c r="AW4753" s="1" t="s">
        <v>10461</v>
      </c>
      <c r="BG4753" s="1" t="s">
        <v>189</v>
      </c>
      <c r="BH4753" s="1" t="s">
        <v>7414</v>
      </c>
      <c r="BI4753" s="1" t="s">
        <v>2317</v>
      </c>
      <c r="BJ4753" s="1" t="s">
        <v>9591</v>
      </c>
      <c r="BK4753" s="1" t="s">
        <v>189</v>
      </c>
      <c r="BL4753" s="1" t="s">
        <v>7414</v>
      </c>
      <c r="BM4753" s="1" t="s">
        <v>6931</v>
      </c>
      <c r="BN4753" s="1" t="s">
        <v>7777</v>
      </c>
      <c r="BO4753" s="1" t="s">
        <v>189</v>
      </c>
      <c r="BP4753" s="1" t="s">
        <v>7414</v>
      </c>
      <c r="BQ4753" s="1" t="s">
        <v>6932</v>
      </c>
      <c r="BR4753" s="1" t="s">
        <v>12651</v>
      </c>
      <c r="BS4753" s="1" t="s">
        <v>401</v>
      </c>
      <c r="BT4753" s="1" t="s">
        <v>9996</v>
      </c>
    </row>
    <row r="4754" spans="1:73" ht="13.5" customHeight="1">
      <c r="A4754" s="4" t="str">
        <f t="shared" si="147"/>
        <v>1702_각남면_0164</v>
      </c>
      <c r="B4754" s="1">
        <v>1702</v>
      </c>
      <c r="C4754" s="1" t="s">
        <v>12741</v>
      </c>
      <c r="D4754" s="1" t="s">
        <v>12742</v>
      </c>
      <c r="E4754" s="1">
        <v>4753</v>
      </c>
      <c r="F4754" s="1">
        <v>18</v>
      </c>
      <c r="G4754" s="1" t="s">
        <v>6808</v>
      </c>
      <c r="H4754" s="1" t="s">
        <v>7068</v>
      </c>
      <c r="I4754" s="1">
        <v>5</v>
      </c>
      <c r="L4754" s="1">
        <v>2</v>
      </c>
      <c r="M4754" s="1" t="s">
        <v>14503</v>
      </c>
      <c r="N4754" s="1" t="s">
        <v>14504</v>
      </c>
      <c r="S4754" s="1" t="s">
        <v>68</v>
      </c>
      <c r="T4754" s="1" t="s">
        <v>7222</v>
      </c>
      <c r="U4754" s="1" t="s">
        <v>264</v>
      </c>
      <c r="V4754" s="1" t="s">
        <v>7323</v>
      </c>
      <c r="Y4754" s="1" t="s">
        <v>5854</v>
      </c>
      <c r="Z4754" s="1" t="s">
        <v>9730</v>
      </c>
      <c r="AC4754" s="1">
        <v>27</v>
      </c>
      <c r="AD4754" s="1" t="s">
        <v>483</v>
      </c>
      <c r="AE4754" s="1" t="s">
        <v>9497</v>
      </c>
      <c r="BU4754" s="1" t="s">
        <v>16151</v>
      </c>
    </row>
    <row r="4755" spans="1:73" ht="13.5" customHeight="1">
      <c r="A4755" s="4" t="str">
        <f t="shared" si="147"/>
        <v>1702_각남면_0164</v>
      </c>
      <c r="B4755" s="1">
        <v>1702</v>
      </c>
      <c r="C4755" s="1" t="s">
        <v>12741</v>
      </c>
      <c r="D4755" s="1" t="s">
        <v>12742</v>
      </c>
      <c r="E4755" s="1">
        <v>4754</v>
      </c>
      <c r="F4755" s="1">
        <v>18</v>
      </c>
      <c r="G4755" s="1" t="s">
        <v>6808</v>
      </c>
      <c r="H4755" s="1" t="s">
        <v>7068</v>
      </c>
      <c r="I4755" s="1">
        <v>5</v>
      </c>
      <c r="L4755" s="1">
        <v>2</v>
      </c>
      <c r="M4755" s="1" t="s">
        <v>14503</v>
      </c>
      <c r="N4755" s="1" t="s">
        <v>14504</v>
      </c>
      <c r="S4755" s="1" t="s">
        <v>68</v>
      </c>
      <c r="T4755" s="1" t="s">
        <v>7222</v>
      </c>
      <c r="U4755" s="1" t="s">
        <v>1105</v>
      </c>
      <c r="V4755" s="1" t="s">
        <v>7380</v>
      </c>
      <c r="Y4755" s="1" t="s">
        <v>6933</v>
      </c>
      <c r="Z4755" s="1" t="s">
        <v>9731</v>
      </c>
      <c r="AC4755" s="1">
        <v>22</v>
      </c>
      <c r="AD4755" s="1" t="s">
        <v>465</v>
      </c>
      <c r="AE4755" s="1" t="s">
        <v>9802</v>
      </c>
    </row>
    <row r="4756" spans="1:73" ht="13.5" customHeight="1">
      <c r="A4756" s="4" t="str">
        <f t="shared" si="147"/>
        <v>1702_각남면_0164</v>
      </c>
      <c r="B4756" s="1">
        <v>1702</v>
      </c>
      <c r="C4756" s="1" t="s">
        <v>12741</v>
      </c>
      <c r="D4756" s="1" t="s">
        <v>12742</v>
      </c>
      <c r="E4756" s="1">
        <v>4755</v>
      </c>
      <c r="F4756" s="1">
        <v>18</v>
      </c>
      <c r="G4756" s="1" t="s">
        <v>6808</v>
      </c>
      <c r="H4756" s="1" t="s">
        <v>7068</v>
      </c>
      <c r="I4756" s="1">
        <v>5</v>
      </c>
      <c r="L4756" s="1">
        <v>2</v>
      </c>
      <c r="M4756" s="1" t="s">
        <v>14503</v>
      </c>
      <c r="N4756" s="1" t="s">
        <v>14504</v>
      </c>
      <c r="S4756" s="1" t="s">
        <v>64</v>
      </c>
      <c r="T4756" s="1" t="s">
        <v>7221</v>
      </c>
      <c r="Y4756" s="1" t="s">
        <v>1717</v>
      </c>
      <c r="Z4756" s="1" t="s">
        <v>8224</v>
      </c>
      <c r="AC4756" s="1">
        <v>8</v>
      </c>
      <c r="AD4756" s="1" t="s">
        <v>184</v>
      </c>
      <c r="AE4756" s="1" t="s">
        <v>9781</v>
      </c>
    </row>
    <row r="4757" spans="1:73" ht="13.5" customHeight="1">
      <c r="A4757" s="4" t="str">
        <f t="shared" si="147"/>
        <v>1702_각남면_0164</v>
      </c>
      <c r="B4757" s="1">
        <v>1702</v>
      </c>
      <c r="C4757" s="1" t="s">
        <v>12741</v>
      </c>
      <c r="D4757" s="1" t="s">
        <v>12742</v>
      </c>
      <c r="E4757" s="1">
        <v>4756</v>
      </c>
      <c r="F4757" s="1">
        <v>18</v>
      </c>
      <c r="G4757" s="1" t="s">
        <v>6808</v>
      </c>
      <c r="H4757" s="1" t="s">
        <v>7068</v>
      </c>
      <c r="I4757" s="1">
        <v>5</v>
      </c>
      <c r="L4757" s="1">
        <v>2</v>
      </c>
      <c r="M4757" s="1" t="s">
        <v>14503</v>
      </c>
      <c r="N4757" s="1" t="s">
        <v>14504</v>
      </c>
      <c r="S4757" s="1" t="s">
        <v>64</v>
      </c>
      <c r="T4757" s="1" t="s">
        <v>7221</v>
      </c>
      <c r="Y4757" s="1" t="s">
        <v>88</v>
      </c>
      <c r="Z4757" s="1" t="s">
        <v>7814</v>
      </c>
      <c r="AC4757" s="1">
        <v>2</v>
      </c>
      <c r="AD4757" s="1" t="s">
        <v>99</v>
      </c>
      <c r="AE4757" s="1" t="s">
        <v>9768</v>
      </c>
      <c r="AF4757" s="1" t="s">
        <v>100</v>
      </c>
      <c r="AG4757" s="1" t="s">
        <v>9819</v>
      </c>
    </row>
    <row r="4758" spans="1:73" ht="13.5" customHeight="1">
      <c r="A4758" s="4" t="str">
        <f t="shared" si="147"/>
        <v>1702_각남면_0164</v>
      </c>
      <c r="B4758" s="1">
        <v>1702</v>
      </c>
      <c r="C4758" s="1" t="s">
        <v>12741</v>
      </c>
      <c r="D4758" s="1" t="s">
        <v>12742</v>
      </c>
      <c r="E4758" s="1">
        <v>4757</v>
      </c>
      <c r="F4758" s="1">
        <v>18</v>
      </c>
      <c r="G4758" s="1" t="s">
        <v>6808</v>
      </c>
      <c r="H4758" s="1" t="s">
        <v>7068</v>
      </c>
      <c r="I4758" s="1">
        <v>5</v>
      </c>
      <c r="L4758" s="1">
        <v>3</v>
      </c>
      <c r="M4758" s="1" t="s">
        <v>14772</v>
      </c>
      <c r="N4758" s="1" t="s">
        <v>14773</v>
      </c>
      <c r="T4758" s="1" t="s">
        <v>14194</v>
      </c>
      <c r="U4758" s="1" t="s">
        <v>3661</v>
      </c>
      <c r="V4758" s="1" t="s">
        <v>7526</v>
      </c>
      <c r="W4758" s="1" t="s">
        <v>166</v>
      </c>
      <c r="X4758" s="1" t="s">
        <v>7754</v>
      </c>
      <c r="Y4758" s="1" t="s">
        <v>6934</v>
      </c>
      <c r="Z4758" s="1" t="s">
        <v>9732</v>
      </c>
      <c r="AC4758" s="1">
        <v>76</v>
      </c>
      <c r="AD4758" s="1" t="s">
        <v>70</v>
      </c>
      <c r="AE4758" s="1" t="s">
        <v>9764</v>
      </c>
      <c r="AJ4758" s="1" t="s">
        <v>17</v>
      </c>
      <c r="AK4758" s="1" t="s">
        <v>9936</v>
      </c>
      <c r="AL4758" s="1" t="s">
        <v>97</v>
      </c>
      <c r="AM4758" s="1" t="s">
        <v>9880</v>
      </c>
      <c r="AT4758" s="1" t="s">
        <v>4768</v>
      </c>
      <c r="AU4758" s="1" t="s">
        <v>15287</v>
      </c>
      <c r="AV4758" s="1" t="s">
        <v>15878</v>
      </c>
      <c r="AW4758" s="1" t="s">
        <v>13426</v>
      </c>
      <c r="BG4758" s="1" t="s">
        <v>46</v>
      </c>
      <c r="BH4758" s="1" t="s">
        <v>7417</v>
      </c>
      <c r="BI4758" s="1" t="s">
        <v>1117</v>
      </c>
      <c r="BJ4758" s="1" t="s">
        <v>10343</v>
      </c>
      <c r="BK4758" s="1" t="s">
        <v>95</v>
      </c>
      <c r="BL4758" s="1" t="s">
        <v>10190</v>
      </c>
      <c r="BM4758" s="1" t="s">
        <v>6685</v>
      </c>
      <c r="BN4758" s="1" t="s">
        <v>13541</v>
      </c>
      <c r="BO4758" s="1" t="s">
        <v>194</v>
      </c>
      <c r="BP4758" s="1" t="s">
        <v>7558</v>
      </c>
      <c r="BQ4758" s="1" t="s">
        <v>6914</v>
      </c>
      <c r="BR4758" s="1" t="s">
        <v>13785</v>
      </c>
      <c r="BS4758" s="1" t="s">
        <v>79</v>
      </c>
      <c r="BT4758" s="1" t="s">
        <v>14129</v>
      </c>
    </row>
    <row r="4759" spans="1:73" ht="13.5" customHeight="1">
      <c r="A4759" s="4" t="str">
        <f t="shared" si="147"/>
        <v>1702_각남면_0164</v>
      </c>
      <c r="B4759" s="1">
        <v>1702</v>
      </c>
      <c r="C4759" s="1" t="s">
        <v>12741</v>
      </c>
      <c r="D4759" s="1" t="s">
        <v>12742</v>
      </c>
      <c r="E4759" s="1">
        <v>4758</v>
      </c>
      <c r="F4759" s="1">
        <v>18</v>
      </c>
      <c r="G4759" s="1" t="s">
        <v>6808</v>
      </c>
      <c r="H4759" s="1" t="s">
        <v>7068</v>
      </c>
      <c r="I4759" s="1">
        <v>5</v>
      </c>
      <c r="L4759" s="1">
        <v>3</v>
      </c>
      <c r="M4759" s="1" t="s">
        <v>14772</v>
      </c>
      <c r="N4759" s="1" t="s">
        <v>14773</v>
      </c>
      <c r="S4759" s="1" t="s">
        <v>49</v>
      </c>
      <c r="T4759" s="1" t="s">
        <v>2878</v>
      </c>
      <c r="W4759" s="1" t="s">
        <v>2912</v>
      </c>
      <c r="X4759" s="1" t="s">
        <v>12981</v>
      </c>
      <c r="Y4759" s="1" t="s">
        <v>88</v>
      </c>
      <c r="Z4759" s="1" t="s">
        <v>7814</v>
      </c>
      <c r="AC4759" s="1">
        <v>69</v>
      </c>
      <c r="AD4759" s="1" t="s">
        <v>408</v>
      </c>
      <c r="AE4759" s="1" t="s">
        <v>9800</v>
      </c>
      <c r="AJ4759" s="1" t="s">
        <v>17</v>
      </c>
      <c r="AK4759" s="1" t="s">
        <v>9936</v>
      </c>
      <c r="AL4759" s="1" t="s">
        <v>1218</v>
      </c>
      <c r="AM4759" s="1" t="s">
        <v>9947</v>
      </c>
      <c r="AT4759" s="1" t="s">
        <v>685</v>
      </c>
      <c r="AU4759" s="1" t="s">
        <v>13357</v>
      </c>
      <c r="AV4759" s="1" t="s">
        <v>3385</v>
      </c>
      <c r="AW4759" s="1" t="s">
        <v>10222</v>
      </c>
      <c r="BG4759" s="1" t="s">
        <v>46</v>
      </c>
      <c r="BH4759" s="1" t="s">
        <v>7417</v>
      </c>
      <c r="BI4759" s="1" t="s">
        <v>590</v>
      </c>
      <c r="BJ4759" s="1" t="s">
        <v>7995</v>
      </c>
      <c r="BK4759" s="1" t="s">
        <v>46</v>
      </c>
      <c r="BL4759" s="1" t="s">
        <v>7417</v>
      </c>
      <c r="BM4759" s="1" t="s">
        <v>6935</v>
      </c>
      <c r="BN4759" s="1" t="s">
        <v>11981</v>
      </c>
      <c r="BO4759" s="1" t="s">
        <v>6936</v>
      </c>
      <c r="BP4759" s="1" t="s">
        <v>12024</v>
      </c>
      <c r="BQ4759" s="1" t="s">
        <v>6937</v>
      </c>
      <c r="BR4759" s="1" t="s">
        <v>12652</v>
      </c>
      <c r="BS4759" s="1" t="s">
        <v>6938</v>
      </c>
      <c r="BT4759" s="1" t="s">
        <v>12674</v>
      </c>
    </row>
    <row r="4760" spans="1:73" ht="13.5" customHeight="1">
      <c r="A4760" s="4" t="str">
        <f t="shared" si="147"/>
        <v>1702_각남면_0164</v>
      </c>
      <c r="B4760" s="1">
        <v>1702</v>
      </c>
      <c r="C4760" s="1" t="s">
        <v>12741</v>
      </c>
      <c r="D4760" s="1" t="s">
        <v>12742</v>
      </c>
      <c r="E4760" s="1">
        <v>4759</v>
      </c>
      <c r="F4760" s="1">
        <v>18</v>
      </c>
      <c r="G4760" s="1" t="s">
        <v>6808</v>
      </c>
      <c r="H4760" s="1" t="s">
        <v>7068</v>
      </c>
      <c r="I4760" s="1">
        <v>5</v>
      </c>
      <c r="L4760" s="1">
        <v>3</v>
      </c>
      <c r="M4760" s="1" t="s">
        <v>14772</v>
      </c>
      <c r="N4760" s="1" t="s">
        <v>14773</v>
      </c>
      <c r="S4760" s="1" t="s">
        <v>280</v>
      </c>
      <c r="T4760" s="1" t="s">
        <v>7228</v>
      </c>
      <c r="W4760" s="1" t="s">
        <v>76</v>
      </c>
      <c r="X4760" s="1" t="s">
        <v>12974</v>
      </c>
      <c r="Y4760" s="1" t="s">
        <v>88</v>
      </c>
      <c r="Z4760" s="1" t="s">
        <v>7814</v>
      </c>
      <c r="AC4760" s="1">
        <v>95</v>
      </c>
      <c r="AD4760" s="1" t="s">
        <v>135</v>
      </c>
      <c r="AE4760" s="1" t="s">
        <v>9773</v>
      </c>
    </row>
    <row r="4761" spans="1:73" ht="13.5" customHeight="1">
      <c r="A4761" s="4" t="str">
        <f t="shared" si="147"/>
        <v>1702_각남면_0164</v>
      </c>
      <c r="B4761" s="1">
        <v>1702</v>
      </c>
      <c r="C4761" s="1" t="s">
        <v>12741</v>
      </c>
      <c r="D4761" s="1" t="s">
        <v>12742</v>
      </c>
      <c r="E4761" s="1">
        <v>4760</v>
      </c>
      <c r="F4761" s="1">
        <v>18</v>
      </c>
      <c r="G4761" s="1" t="s">
        <v>6808</v>
      </c>
      <c r="H4761" s="1" t="s">
        <v>7068</v>
      </c>
      <c r="I4761" s="1">
        <v>5</v>
      </c>
      <c r="L4761" s="1">
        <v>3</v>
      </c>
      <c r="M4761" s="1" t="s">
        <v>14772</v>
      </c>
      <c r="N4761" s="1" t="s">
        <v>14773</v>
      </c>
      <c r="S4761" s="1" t="s">
        <v>68</v>
      </c>
      <c r="T4761" s="1" t="s">
        <v>7222</v>
      </c>
      <c r="Y4761" s="1" t="s">
        <v>1946</v>
      </c>
      <c r="Z4761" s="1" t="s">
        <v>7878</v>
      </c>
      <c r="AF4761" s="1" t="s">
        <v>741</v>
      </c>
      <c r="AG4761" s="1" t="s">
        <v>9820</v>
      </c>
      <c r="AH4761" s="1" t="s">
        <v>6939</v>
      </c>
      <c r="AI4761" s="1" t="s">
        <v>9988</v>
      </c>
    </row>
    <row r="4762" spans="1:73" ht="13.5" customHeight="1">
      <c r="A4762" s="4" t="str">
        <f t="shared" si="147"/>
        <v>1702_각남면_0164</v>
      </c>
      <c r="B4762" s="1">
        <v>1702</v>
      </c>
      <c r="C4762" s="1" t="s">
        <v>12741</v>
      </c>
      <c r="D4762" s="1" t="s">
        <v>12742</v>
      </c>
      <c r="E4762" s="1">
        <v>4761</v>
      </c>
      <c r="F4762" s="1">
        <v>18</v>
      </c>
      <c r="G4762" s="1" t="s">
        <v>6808</v>
      </c>
      <c r="H4762" s="1" t="s">
        <v>7068</v>
      </c>
      <c r="I4762" s="1">
        <v>5</v>
      </c>
      <c r="L4762" s="1">
        <v>3</v>
      </c>
      <c r="M4762" s="1" t="s">
        <v>14772</v>
      </c>
      <c r="N4762" s="1" t="s">
        <v>14773</v>
      </c>
      <c r="S4762" s="1" t="s">
        <v>64</v>
      </c>
      <c r="T4762" s="1" t="s">
        <v>7221</v>
      </c>
      <c r="Y4762" s="1" t="s">
        <v>6940</v>
      </c>
      <c r="Z4762" s="1" t="s">
        <v>8334</v>
      </c>
      <c r="AC4762" s="1">
        <v>21</v>
      </c>
      <c r="AD4762" s="1" t="s">
        <v>246</v>
      </c>
      <c r="AE4762" s="1" t="s">
        <v>9786</v>
      </c>
    </row>
    <row r="4763" spans="1:73" ht="13.5" customHeight="1">
      <c r="A4763" s="4" t="str">
        <f t="shared" si="147"/>
        <v>1702_각남면_0164</v>
      </c>
      <c r="B4763" s="1">
        <v>1702</v>
      </c>
      <c r="C4763" s="1" t="s">
        <v>12741</v>
      </c>
      <c r="D4763" s="1" t="s">
        <v>12742</v>
      </c>
      <c r="E4763" s="1">
        <v>4762</v>
      </c>
      <c r="F4763" s="1">
        <v>18</v>
      </c>
      <c r="G4763" s="1" t="s">
        <v>6808</v>
      </c>
      <c r="H4763" s="1" t="s">
        <v>7068</v>
      </c>
      <c r="I4763" s="1">
        <v>5</v>
      </c>
      <c r="L4763" s="1">
        <v>3</v>
      </c>
      <c r="M4763" s="1" t="s">
        <v>14772</v>
      </c>
      <c r="N4763" s="1" t="s">
        <v>14773</v>
      </c>
      <c r="T4763" s="1" t="s">
        <v>15306</v>
      </c>
      <c r="U4763" s="1" t="s">
        <v>143</v>
      </c>
      <c r="V4763" s="1" t="s">
        <v>7311</v>
      </c>
      <c r="Y4763" s="1" t="s">
        <v>6941</v>
      </c>
      <c r="Z4763" s="1" t="s">
        <v>9733</v>
      </c>
      <c r="AC4763" s="1">
        <v>21</v>
      </c>
      <c r="AD4763" s="1" t="s">
        <v>246</v>
      </c>
      <c r="AE4763" s="1" t="s">
        <v>9786</v>
      </c>
      <c r="AF4763" s="1" t="s">
        <v>4445</v>
      </c>
      <c r="AG4763" s="1" t="s">
        <v>9848</v>
      </c>
      <c r="AT4763" s="1" t="s">
        <v>13366</v>
      </c>
      <c r="AU4763" s="1" t="s">
        <v>7310</v>
      </c>
      <c r="AV4763" s="1" t="s">
        <v>15998</v>
      </c>
      <c r="AW4763" s="1" t="s">
        <v>13040</v>
      </c>
      <c r="BF4763" s="1" t="s">
        <v>13507</v>
      </c>
    </row>
    <row r="4764" spans="1:73" ht="13.5" customHeight="1">
      <c r="A4764" s="4" t="str">
        <f t="shared" si="147"/>
        <v>1702_각남면_0164</v>
      </c>
      <c r="B4764" s="1">
        <v>1702</v>
      </c>
      <c r="C4764" s="1" t="s">
        <v>12741</v>
      </c>
      <c r="D4764" s="1" t="s">
        <v>12742</v>
      </c>
      <c r="E4764" s="1">
        <v>4763</v>
      </c>
      <c r="F4764" s="1">
        <v>18</v>
      </c>
      <c r="G4764" s="1" t="s">
        <v>6808</v>
      </c>
      <c r="H4764" s="1" t="s">
        <v>7068</v>
      </c>
      <c r="I4764" s="1">
        <v>5</v>
      </c>
      <c r="L4764" s="1">
        <v>4</v>
      </c>
      <c r="M4764" s="1" t="s">
        <v>1392</v>
      </c>
      <c r="N4764" s="1" t="s">
        <v>8121</v>
      </c>
      <c r="T4764" s="1" t="s">
        <v>14194</v>
      </c>
      <c r="U4764" s="1" t="s">
        <v>6665</v>
      </c>
      <c r="V4764" s="1" t="s">
        <v>7723</v>
      </c>
      <c r="Y4764" s="1" t="s">
        <v>1392</v>
      </c>
      <c r="Z4764" s="1" t="s">
        <v>8121</v>
      </c>
      <c r="AC4764" s="1">
        <v>72</v>
      </c>
      <c r="AD4764" s="1" t="s">
        <v>736</v>
      </c>
      <c r="AE4764" s="1" t="s">
        <v>9813</v>
      </c>
      <c r="AJ4764" s="1" t="s">
        <v>17</v>
      </c>
      <c r="AK4764" s="1" t="s">
        <v>9936</v>
      </c>
      <c r="AL4764" s="1" t="s">
        <v>657</v>
      </c>
      <c r="AM4764" s="1" t="s">
        <v>9980</v>
      </c>
      <c r="AN4764" s="1" t="s">
        <v>86</v>
      </c>
      <c r="AO4764" s="1" t="s">
        <v>9892</v>
      </c>
      <c r="AP4764" s="1" t="s">
        <v>55</v>
      </c>
      <c r="AQ4764" s="1" t="s">
        <v>7306</v>
      </c>
      <c r="AR4764" s="1" t="s">
        <v>6942</v>
      </c>
      <c r="AS4764" s="1" t="s">
        <v>10180</v>
      </c>
      <c r="AT4764" s="1" t="s">
        <v>57</v>
      </c>
      <c r="AU4764" s="1" t="s">
        <v>7320</v>
      </c>
      <c r="AV4764" s="1" t="s">
        <v>4817</v>
      </c>
      <c r="AW4764" s="1" t="s">
        <v>9108</v>
      </c>
      <c r="BB4764" s="1" t="s">
        <v>141</v>
      </c>
      <c r="BC4764" s="1" t="s">
        <v>7634</v>
      </c>
      <c r="BD4764" s="1" t="s">
        <v>1931</v>
      </c>
      <c r="BE4764" s="1" t="s">
        <v>8778</v>
      </c>
      <c r="BG4764" s="1" t="s">
        <v>46</v>
      </c>
      <c r="BH4764" s="1" t="s">
        <v>7417</v>
      </c>
      <c r="BI4764" s="1" t="s">
        <v>4842</v>
      </c>
      <c r="BJ4764" s="1" t="s">
        <v>9345</v>
      </c>
      <c r="BK4764" s="1" t="s">
        <v>46</v>
      </c>
      <c r="BL4764" s="1" t="s">
        <v>7417</v>
      </c>
      <c r="BM4764" s="1" t="s">
        <v>2624</v>
      </c>
      <c r="BN4764" s="1" t="s">
        <v>8058</v>
      </c>
      <c r="BO4764" s="1" t="s">
        <v>259</v>
      </c>
      <c r="BP4764" s="1" t="s">
        <v>13625</v>
      </c>
      <c r="BQ4764" s="1" t="s">
        <v>6943</v>
      </c>
      <c r="BR4764" s="1" t="s">
        <v>14051</v>
      </c>
      <c r="BS4764" s="1" t="s">
        <v>416</v>
      </c>
      <c r="BT4764" s="1" t="s">
        <v>8868</v>
      </c>
    </row>
    <row r="4765" spans="1:73" ht="13.5" customHeight="1">
      <c r="A4765" s="4" t="str">
        <f t="shared" si="147"/>
        <v>1702_각남면_0164</v>
      </c>
      <c r="B4765" s="1">
        <v>1702</v>
      </c>
      <c r="C4765" s="1" t="s">
        <v>12741</v>
      </c>
      <c r="D4765" s="1" t="s">
        <v>12742</v>
      </c>
      <c r="E4765" s="1">
        <v>4764</v>
      </c>
      <c r="F4765" s="1">
        <v>18</v>
      </c>
      <c r="G4765" s="1" t="s">
        <v>6808</v>
      </c>
      <c r="H4765" s="1" t="s">
        <v>7068</v>
      </c>
      <c r="I4765" s="1">
        <v>5</v>
      </c>
      <c r="L4765" s="1">
        <v>5</v>
      </c>
      <c r="M4765" s="1" t="s">
        <v>15259</v>
      </c>
      <c r="N4765" s="1" t="s">
        <v>15260</v>
      </c>
      <c r="T4765" s="1" t="s">
        <v>14194</v>
      </c>
      <c r="U4765" s="1" t="s">
        <v>6944</v>
      </c>
      <c r="V4765" s="1" t="s">
        <v>12956</v>
      </c>
      <c r="W4765" s="1" t="s">
        <v>148</v>
      </c>
      <c r="X4765" s="1" t="s">
        <v>11263</v>
      </c>
      <c r="Y4765" s="1" t="s">
        <v>6945</v>
      </c>
      <c r="Z4765" s="1" t="s">
        <v>9734</v>
      </c>
      <c r="AC4765" s="1">
        <v>29</v>
      </c>
      <c r="AD4765" s="1" t="s">
        <v>232</v>
      </c>
      <c r="AE4765" s="1" t="s">
        <v>9785</v>
      </c>
      <c r="AJ4765" s="1" t="s">
        <v>17</v>
      </c>
      <c r="AK4765" s="1" t="s">
        <v>9936</v>
      </c>
      <c r="AL4765" s="1" t="s">
        <v>416</v>
      </c>
      <c r="AM4765" s="1" t="s">
        <v>8868</v>
      </c>
      <c r="AT4765" s="1" t="s">
        <v>259</v>
      </c>
      <c r="AU4765" s="1" t="s">
        <v>13350</v>
      </c>
      <c r="AV4765" s="1" t="s">
        <v>1714</v>
      </c>
      <c r="AW4765" s="1" t="s">
        <v>9033</v>
      </c>
      <c r="BG4765" s="1" t="s">
        <v>46</v>
      </c>
      <c r="BH4765" s="1" t="s">
        <v>7417</v>
      </c>
      <c r="BI4765" s="1" t="s">
        <v>3079</v>
      </c>
      <c r="BJ4765" s="1" t="s">
        <v>11253</v>
      </c>
      <c r="BK4765" s="1" t="s">
        <v>46</v>
      </c>
      <c r="BL4765" s="1" t="s">
        <v>7417</v>
      </c>
      <c r="BM4765" s="1" t="s">
        <v>15627</v>
      </c>
      <c r="BN4765" s="1" t="s">
        <v>11982</v>
      </c>
      <c r="BO4765" s="1" t="s">
        <v>46</v>
      </c>
      <c r="BP4765" s="1" t="s">
        <v>7417</v>
      </c>
      <c r="BQ4765" s="1" t="s">
        <v>3814</v>
      </c>
      <c r="BR4765" s="1" t="s">
        <v>12349</v>
      </c>
      <c r="BS4765" s="1" t="s">
        <v>486</v>
      </c>
      <c r="BT4765" s="1" t="s">
        <v>10000</v>
      </c>
      <c r="BU4765" s="1" t="s">
        <v>16152</v>
      </c>
    </row>
    <row r="4766" spans="1:73" ht="13.5" customHeight="1">
      <c r="A4766" s="4" t="str">
        <f t="shared" si="147"/>
        <v>1702_각남면_0164</v>
      </c>
      <c r="B4766" s="1">
        <v>1702</v>
      </c>
      <c r="C4766" s="1" t="s">
        <v>12741</v>
      </c>
      <c r="D4766" s="1" t="s">
        <v>12742</v>
      </c>
      <c r="E4766" s="1">
        <v>4765</v>
      </c>
      <c r="F4766" s="1">
        <v>18</v>
      </c>
      <c r="G4766" s="1" t="s">
        <v>6808</v>
      </c>
      <c r="H4766" s="1" t="s">
        <v>7068</v>
      </c>
      <c r="I4766" s="1">
        <v>5</v>
      </c>
      <c r="L4766" s="1">
        <v>5</v>
      </c>
      <c r="M4766" s="1" t="s">
        <v>15259</v>
      </c>
      <c r="N4766" s="1" t="s">
        <v>15260</v>
      </c>
      <c r="S4766" s="1" t="s">
        <v>280</v>
      </c>
      <c r="T4766" s="1" t="s">
        <v>7228</v>
      </c>
      <c r="Y4766" s="1" t="s">
        <v>631</v>
      </c>
      <c r="Z4766" s="1" t="s">
        <v>7930</v>
      </c>
      <c r="AC4766" s="1">
        <v>65</v>
      </c>
      <c r="AD4766" s="1" t="s">
        <v>319</v>
      </c>
      <c r="AE4766" s="1" t="s">
        <v>7865</v>
      </c>
    </row>
    <row r="4767" spans="1:73" ht="13.5" customHeight="1">
      <c r="A4767" s="4" t="str">
        <f t="shared" si="147"/>
        <v>1702_각남면_0164</v>
      </c>
      <c r="B4767" s="1">
        <v>1702</v>
      </c>
      <c r="C4767" s="1" t="s">
        <v>12741</v>
      </c>
      <c r="D4767" s="1" t="s">
        <v>12742</v>
      </c>
      <c r="E4767" s="1">
        <v>4766</v>
      </c>
      <c r="F4767" s="1">
        <v>18</v>
      </c>
      <c r="G4767" s="1" t="s">
        <v>6808</v>
      </c>
      <c r="H4767" s="1" t="s">
        <v>7068</v>
      </c>
      <c r="I4767" s="1">
        <v>5</v>
      </c>
      <c r="L4767" s="1">
        <v>5</v>
      </c>
      <c r="M4767" s="1" t="s">
        <v>15259</v>
      </c>
      <c r="N4767" s="1" t="s">
        <v>15260</v>
      </c>
      <c r="S4767" s="1" t="s">
        <v>494</v>
      </c>
      <c r="T4767" s="1" t="s">
        <v>7234</v>
      </c>
      <c r="Y4767" s="1" t="s">
        <v>5437</v>
      </c>
      <c r="Z4767" s="1" t="s">
        <v>9303</v>
      </c>
      <c r="AC4767" s="1">
        <v>7</v>
      </c>
      <c r="AD4767" s="1" t="s">
        <v>74</v>
      </c>
      <c r="AE4767" s="1" t="s">
        <v>9766</v>
      </c>
    </row>
    <row r="4768" spans="1:73" ht="13.5" customHeight="1">
      <c r="A4768" s="4" t="str">
        <f t="shared" si="147"/>
        <v>1702_각남면_0164</v>
      </c>
      <c r="B4768" s="1">
        <v>1702</v>
      </c>
      <c r="C4768" s="1" t="s">
        <v>12741</v>
      </c>
      <c r="D4768" s="1" t="s">
        <v>12742</v>
      </c>
      <c r="E4768" s="1">
        <v>4767</v>
      </c>
      <c r="F4768" s="1">
        <v>18</v>
      </c>
      <c r="G4768" s="1" t="s">
        <v>6808</v>
      </c>
      <c r="H4768" s="1" t="s">
        <v>7068</v>
      </c>
      <c r="I4768" s="1">
        <v>5</v>
      </c>
      <c r="L4768" s="1">
        <v>5</v>
      </c>
      <c r="M4768" s="1" t="s">
        <v>15259</v>
      </c>
      <c r="N4768" s="1" t="s">
        <v>15260</v>
      </c>
      <c r="S4768" s="1" t="s">
        <v>494</v>
      </c>
      <c r="T4768" s="1" t="s">
        <v>7234</v>
      </c>
      <c r="Y4768" s="1" t="s">
        <v>15329</v>
      </c>
      <c r="Z4768" s="1" t="s">
        <v>8683</v>
      </c>
      <c r="AC4768" s="1">
        <v>14</v>
      </c>
      <c r="AD4768" s="1" t="s">
        <v>159</v>
      </c>
      <c r="AE4768" s="1" t="s">
        <v>9777</v>
      </c>
    </row>
    <row r="4769" spans="1:72" ht="13.5" customHeight="1">
      <c r="A4769" s="4" t="str">
        <f t="shared" si="147"/>
        <v>1702_각남면_0164</v>
      </c>
      <c r="B4769" s="1">
        <v>1702</v>
      </c>
      <c r="C4769" s="1" t="s">
        <v>12741</v>
      </c>
      <c r="D4769" s="1" t="s">
        <v>12742</v>
      </c>
      <c r="E4769" s="1">
        <v>4768</v>
      </c>
      <c r="F4769" s="1">
        <v>18</v>
      </c>
      <c r="G4769" s="1" t="s">
        <v>6808</v>
      </c>
      <c r="H4769" s="1" t="s">
        <v>7068</v>
      </c>
      <c r="I4769" s="1">
        <v>5</v>
      </c>
      <c r="L4769" s="1">
        <v>5</v>
      </c>
      <c r="M4769" s="1" t="s">
        <v>15259</v>
      </c>
      <c r="N4769" s="1" t="s">
        <v>15260</v>
      </c>
      <c r="S4769" s="1" t="s">
        <v>430</v>
      </c>
      <c r="T4769" s="1" t="s">
        <v>7231</v>
      </c>
      <c r="Y4769" s="1" t="s">
        <v>2622</v>
      </c>
      <c r="Z4769" s="1" t="s">
        <v>9439</v>
      </c>
      <c r="AF4769" s="1" t="s">
        <v>239</v>
      </c>
      <c r="AG4769" s="1" t="s">
        <v>9824</v>
      </c>
    </row>
    <row r="4770" spans="1:72" ht="13.5" customHeight="1">
      <c r="A4770" s="4" t="str">
        <f t="shared" si="147"/>
        <v>1702_각남면_0164</v>
      </c>
      <c r="B4770" s="1">
        <v>1702</v>
      </c>
      <c r="C4770" s="1" t="s">
        <v>12741</v>
      </c>
      <c r="D4770" s="1" t="s">
        <v>12742</v>
      </c>
      <c r="E4770" s="1">
        <v>4769</v>
      </c>
      <c r="F4770" s="1">
        <v>18</v>
      </c>
      <c r="G4770" s="1" t="s">
        <v>6808</v>
      </c>
      <c r="H4770" s="1" t="s">
        <v>7068</v>
      </c>
      <c r="I4770" s="1">
        <v>5</v>
      </c>
      <c r="L4770" s="1">
        <v>5</v>
      </c>
      <c r="M4770" s="1" t="s">
        <v>15259</v>
      </c>
      <c r="N4770" s="1" t="s">
        <v>15260</v>
      </c>
      <c r="S4770" s="1" t="s">
        <v>430</v>
      </c>
      <c r="T4770" s="1" t="s">
        <v>7231</v>
      </c>
      <c r="U4770" s="1" t="s">
        <v>3021</v>
      </c>
      <c r="V4770" s="1" t="s">
        <v>7490</v>
      </c>
      <c r="Y4770" s="1" t="s">
        <v>6946</v>
      </c>
      <c r="Z4770" s="1" t="s">
        <v>9735</v>
      </c>
      <c r="AC4770" s="1">
        <v>13</v>
      </c>
      <c r="AD4770" s="1" t="s">
        <v>717</v>
      </c>
      <c r="AE4770" s="1" t="s">
        <v>9812</v>
      </c>
      <c r="AF4770" s="1" t="s">
        <v>100</v>
      </c>
      <c r="AG4770" s="1" t="s">
        <v>9819</v>
      </c>
    </row>
    <row r="4771" spans="1:72" ht="13.5" customHeight="1">
      <c r="A4771" s="4" t="str">
        <f t="shared" si="147"/>
        <v>1702_각남면_0164</v>
      </c>
      <c r="B4771" s="1">
        <v>1702</v>
      </c>
      <c r="C4771" s="1" t="s">
        <v>12741</v>
      </c>
      <c r="D4771" s="1" t="s">
        <v>12742</v>
      </c>
      <c r="E4771" s="1">
        <v>4770</v>
      </c>
      <c r="F4771" s="1">
        <v>18</v>
      </c>
      <c r="G4771" s="1" t="s">
        <v>6808</v>
      </c>
      <c r="H4771" s="1" t="s">
        <v>7068</v>
      </c>
      <c r="I4771" s="1">
        <v>6</v>
      </c>
      <c r="J4771" s="1" t="s">
        <v>6947</v>
      </c>
      <c r="K4771" s="1" t="s">
        <v>7186</v>
      </c>
      <c r="L4771" s="1">
        <v>1</v>
      </c>
      <c r="M4771" s="1" t="s">
        <v>6947</v>
      </c>
      <c r="N4771" s="1" t="s">
        <v>7186</v>
      </c>
      <c r="T4771" s="1" t="s">
        <v>14194</v>
      </c>
      <c r="U4771" s="1" t="s">
        <v>6948</v>
      </c>
      <c r="V4771" s="1" t="s">
        <v>7740</v>
      </c>
      <c r="W4771" s="1" t="s">
        <v>656</v>
      </c>
      <c r="X4771" s="1" t="s">
        <v>7770</v>
      </c>
      <c r="Y4771" s="1" t="s">
        <v>1492</v>
      </c>
      <c r="Z4771" s="1" t="s">
        <v>8153</v>
      </c>
      <c r="AC4771" s="1">
        <v>51</v>
      </c>
      <c r="AD4771" s="1" t="s">
        <v>593</v>
      </c>
      <c r="AE4771" s="1" t="s">
        <v>9808</v>
      </c>
      <c r="AJ4771" s="1" t="s">
        <v>17</v>
      </c>
      <c r="AK4771" s="1" t="s">
        <v>9936</v>
      </c>
      <c r="AL4771" s="1" t="s">
        <v>97</v>
      </c>
      <c r="AM4771" s="1" t="s">
        <v>9880</v>
      </c>
      <c r="AT4771" s="1" t="s">
        <v>3158</v>
      </c>
      <c r="AU4771" s="1" t="s">
        <v>10219</v>
      </c>
      <c r="AV4771" s="1" t="s">
        <v>2463</v>
      </c>
      <c r="AW4771" s="1" t="s">
        <v>9135</v>
      </c>
      <c r="BG4771" s="1" t="s">
        <v>95</v>
      </c>
      <c r="BH4771" s="1" t="s">
        <v>10190</v>
      </c>
      <c r="BI4771" s="1" t="s">
        <v>988</v>
      </c>
      <c r="BJ4771" s="1" t="s">
        <v>10641</v>
      </c>
      <c r="BK4771" s="1" t="s">
        <v>1963</v>
      </c>
      <c r="BL4771" s="1" t="s">
        <v>7442</v>
      </c>
      <c r="BM4771" s="1" t="s">
        <v>6847</v>
      </c>
      <c r="BN4771" s="1" t="s">
        <v>11510</v>
      </c>
      <c r="BO4771" s="1" t="s">
        <v>95</v>
      </c>
      <c r="BP4771" s="1" t="s">
        <v>10190</v>
      </c>
      <c r="BQ4771" s="1" t="s">
        <v>5060</v>
      </c>
      <c r="BR4771" s="1" t="s">
        <v>12472</v>
      </c>
      <c r="BS4771" s="1" t="s">
        <v>97</v>
      </c>
      <c r="BT4771" s="1" t="s">
        <v>9880</v>
      </c>
    </row>
    <row r="4772" spans="1:72" ht="13.5" customHeight="1">
      <c r="A4772" s="4" t="str">
        <f t="shared" si="147"/>
        <v>1702_각남면_0164</v>
      </c>
      <c r="B4772" s="1">
        <v>1702</v>
      </c>
      <c r="C4772" s="1" t="s">
        <v>12741</v>
      </c>
      <c r="D4772" s="1" t="s">
        <v>12742</v>
      </c>
      <c r="E4772" s="1">
        <v>4771</v>
      </c>
      <c r="F4772" s="1">
        <v>18</v>
      </c>
      <c r="G4772" s="1" t="s">
        <v>6808</v>
      </c>
      <c r="H4772" s="1" t="s">
        <v>7068</v>
      </c>
      <c r="I4772" s="1">
        <v>6</v>
      </c>
      <c r="L4772" s="1">
        <v>1</v>
      </c>
      <c r="M4772" s="1" t="s">
        <v>6947</v>
      </c>
      <c r="N4772" s="1" t="s">
        <v>7186</v>
      </c>
      <c r="S4772" s="1" t="s">
        <v>49</v>
      </c>
      <c r="T4772" s="1" t="s">
        <v>2878</v>
      </c>
      <c r="W4772" s="1" t="s">
        <v>2912</v>
      </c>
      <c r="X4772" s="1" t="s">
        <v>12981</v>
      </c>
      <c r="Y4772" s="1" t="s">
        <v>88</v>
      </c>
      <c r="Z4772" s="1" t="s">
        <v>7814</v>
      </c>
      <c r="AC4772" s="1">
        <v>43</v>
      </c>
      <c r="AD4772" s="1" t="s">
        <v>353</v>
      </c>
      <c r="AE4772" s="1" t="s">
        <v>9797</v>
      </c>
      <c r="AJ4772" s="1" t="s">
        <v>17</v>
      </c>
      <c r="AK4772" s="1" t="s">
        <v>9936</v>
      </c>
      <c r="AL4772" s="1" t="s">
        <v>1704</v>
      </c>
      <c r="AM4772" s="1" t="s">
        <v>10036</v>
      </c>
      <c r="AT4772" s="1" t="s">
        <v>3158</v>
      </c>
      <c r="AU4772" s="1" t="s">
        <v>10219</v>
      </c>
      <c r="AV4772" s="1" t="s">
        <v>510</v>
      </c>
      <c r="AW4772" s="1" t="s">
        <v>8149</v>
      </c>
      <c r="BG4772" s="1" t="s">
        <v>194</v>
      </c>
      <c r="BH4772" s="1" t="s">
        <v>7558</v>
      </c>
      <c r="BI4772" s="1" t="s">
        <v>6949</v>
      </c>
      <c r="BJ4772" s="1" t="s">
        <v>8056</v>
      </c>
      <c r="BK4772" s="1" t="s">
        <v>95</v>
      </c>
      <c r="BL4772" s="1" t="s">
        <v>10190</v>
      </c>
      <c r="BM4772" s="1" t="s">
        <v>6950</v>
      </c>
      <c r="BN4772" s="1" t="s">
        <v>11983</v>
      </c>
      <c r="BO4772" s="1" t="s">
        <v>553</v>
      </c>
      <c r="BP4772" s="1" t="s">
        <v>7549</v>
      </c>
      <c r="BQ4772" s="1" t="s">
        <v>15628</v>
      </c>
      <c r="BR4772" s="1" t="s">
        <v>12653</v>
      </c>
      <c r="BS4772" s="1" t="s">
        <v>271</v>
      </c>
      <c r="BT4772" s="1" t="s">
        <v>10035</v>
      </c>
    </row>
    <row r="4773" spans="1:72" ht="13.5" customHeight="1">
      <c r="A4773" s="4" t="str">
        <f t="shared" si="147"/>
        <v>1702_각남면_0164</v>
      </c>
      <c r="B4773" s="1">
        <v>1702</v>
      </c>
      <c r="C4773" s="1" t="s">
        <v>12741</v>
      </c>
      <c r="D4773" s="1" t="s">
        <v>12742</v>
      </c>
      <c r="E4773" s="1">
        <v>4772</v>
      </c>
      <c r="F4773" s="1">
        <v>18</v>
      </c>
      <c r="G4773" s="1" t="s">
        <v>6808</v>
      </c>
      <c r="H4773" s="1" t="s">
        <v>7068</v>
      </c>
      <c r="I4773" s="1">
        <v>6</v>
      </c>
      <c r="L4773" s="1">
        <v>1</v>
      </c>
      <c r="M4773" s="1" t="s">
        <v>6947</v>
      </c>
      <c r="N4773" s="1" t="s">
        <v>7186</v>
      </c>
      <c r="S4773" s="1" t="s">
        <v>64</v>
      </c>
      <c r="T4773" s="1" t="s">
        <v>7221</v>
      </c>
      <c r="Y4773" s="1" t="s">
        <v>6367</v>
      </c>
      <c r="Z4773" s="1" t="s">
        <v>13007</v>
      </c>
      <c r="AC4773" s="1">
        <v>11</v>
      </c>
      <c r="AD4773" s="1" t="s">
        <v>313</v>
      </c>
      <c r="AE4773" s="1" t="s">
        <v>9793</v>
      </c>
    </row>
    <row r="4774" spans="1:72" ht="13.5" customHeight="1">
      <c r="A4774" s="4" t="str">
        <f t="shared" si="147"/>
        <v>1702_각남면_0164</v>
      </c>
      <c r="B4774" s="1">
        <v>1702</v>
      </c>
      <c r="C4774" s="1" t="s">
        <v>12741</v>
      </c>
      <c r="D4774" s="1" t="s">
        <v>12742</v>
      </c>
      <c r="E4774" s="1">
        <v>4773</v>
      </c>
      <c r="F4774" s="1">
        <v>18</v>
      </c>
      <c r="G4774" s="1" t="s">
        <v>6808</v>
      </c>
      <c r="H4774" s="1" t="s">
        <v>7068</v>
      </c>
      <c r="I4774" s="1">
        <v>6</v>
      </c>
      <c r="L4774" s="1">
        <v>1</v>
      </c>
      <c r="M4774" s="1" t="s">
        <v>6947</v>
      </c>
      <c r="N4774" s="1" t="s">
        <v>7186</v>
      </c>
      <c r="S4774" s="1" t="s">
        <v>68</v>
      </c>
      <c r="T4774" s="1" t="s">
        <v>7222</v>
      </c>
      <c r="Y4774" s="1" t="s">
        <v>6951</v>
      </c>
      <c r="Z4774" s="1" t="s">
        <v>9105</v>
      </c>
      <c r="AC4774" s="1">
        <v>7</v>
      </c>
      <c r="AD4774" s="1" t="s">
        <v>74</v>
      </c>
      <c r="AE4774" s="1" t="s">
        <v>9766</v>
      </c>
    </row>
    <row r="4775" spans="1:72" ht="13.5" customHeight="1">
      <c r="A4775" s="4" t="str">
        <f t="shared" si="147"/>
        <v>1702_각남면_0164</v>
      </c>
      <c r="B4775" s="1">
        <v>1702</v>
      </c>
      <c r="C4775" s="1" t="s">
        <v>12741</v>
      </c>
      <c r="D4775" s="1" t="s">
        <v>12742</v>
      </c>
      <c r="E4775" s="1">
        <v>4774</v>
      </c>
      <c r="F4775" s="1">
        <v>18</v>
      </c>
      <c r="G4775" s="1" t="s">
        <v>6808</v>
      </c>
      <c r="H4775" s="1" t="s">
        <v>7068</v>
      </c>
      <c r="I4775" s="1">
        <v>6</v>
      </c>
      <c r="L4775" s="1">
        <v>1</v>
      </c>
      <c r="M4775" s="1" t="s">
        <v>6947</v>
      </c>
      <c r="N4775" s="1" t="s">
        <v>7186</v>
      </c>
      <c r="S4775" s="1" t="s">
        <v>64</v>
      </c>
      <c r="T4775" s="1" t="s">
        <v>7221</v>
      </c>
      <c r="Y4775" s="1" t="s">
        <v>6952</v>
      </c>
      <c r="Z4775" s="1" t="s">
        <v>9736</v>
      </c>
      <c r="AC4775" s="1">
        <v>4</v>
      </c>
      <c r="AD4775" s="1" t="s">
        <v>103</v>
      </c>
      <c r="AE4775" s="1" t="s">
        <v>9769</v>
      </c>
    </row>
    <row r="4776" spans="1:72" ht="13.5" customHeight="1">
      <c r="A4776" s="4" t="str">
        <f t="shared" si="147"/>
        <v>1702_각남면_0164</v>
      </c>
      <c r="B4776" s="1">
        <v>1702</v>
      </c>
      <c r="C4776" s="1" t="s">
        <v>12741</v>
      </c>
      <c r="D4776" s="1" t="s">
        <v>12742</v>
      </c>
      <c r="E4776" s="1">
        <v>4775</v>
      </c>
      <c r="F4776" s="1">
        <v>18</v>
      </c>
      <c r="G4776" s="1" t="s">
        <v>6808</v>
      </c>
      <c r="H4776" s="1" t="s">
        <v>7068</v>
      </c>
      <c r="I4776" s="1">
        <v>6</v>
      </c>
      <c r="L4776" s="1">
        <v>1</v>
      </c>
      <c r="M4776" s="1" t="s">
        <v>6947</v>
      </c>
      <c r="N4776" s="1" t="s">
        <v>7186</v>
      </c>
      <c r="T4776" s="1" t="s">
        <v>15306</v>
      </c>
      <c r="U4776" s="1" t="s">
        <v>320</v>
      </c>
      <c r="V4776" s="1" t="s">
        <v>7378</v>
      </c>
      <c r="Y4776" s="1" t="s">
        <v>3878</v>
      </c>
      <c r="Z4776" s="1" t="s">
        <v>9143</v>
      </c>
      <c r="AC4776" s="1">
        <v>37</v>
      </c>
      <c r="AD4776" s="1" t="s">
        <v>116</v>
      </c>
      <c r="AE4776" s="1" t="s">
        <v>9770</v>
      </c>
      <c r="AG4776" s="1" t="s">
        <v>15675</v>
      </c>
    </row>
    <row r="4777" spans="1:72" ht="13.5" customHeight="1">
      <c r="A4777" s="4" t="str">
        <f t="shared" si="147"/>
        <v>1702_각남면_0164</v>
      </c>
      <c r="B4777" s="1">
        <v>1702</v>
      </c>
      <c r="C4777" s="1" t="s">
        <v>12741</v>
      </c>
      <c r="D4777" s="1" t="s">
        <v>12742</v>
      </c>
      <c r="E4777" s="1">
        <v>4776</v>
      </c>
      <c r="F4777" s="1">
        <v>18</v>
      </c>
      <c r="G4777" s="1" t="s">
        <v>6808</v>
      </c>
      <c r="H4777" s="1" t="s">
        <v>7068</v>
      </c>
      <c r="I4777" s="1">
        <v>6</v>
      </c>
      <c r="L4777" s="1">
        <v>1</v>
      </c>
      <c r="M4777" s="1" t="s">
        <v>6947</v>
      </c>
      <c r="N4777" s="1" t="s">
        <v>7186</v>
      </c>
      <c r="T4777" s="1" t="s">
        <v>15306</v>
      </c>
      <c r="U4777" s="1" t="s">
        <v>130</v>
      </c>
      <c r="V4777" s="1" t="s">
        <v>7309</v>
      </c>
      <c r="Y4777" s="1" t="s">
        <v>3113</v>
      </c>
      <c r="Z4777" s="1" t="s">
        <v>13065</v>
      </c>
      <c r="AC4777" s="1">
        <v>52</v>
      </c>
      <c r="AD4777" s="1" t="s">
        <v>162</v>
      </c>
      <c r="AE4777" s="1" t="s">
        <v>9778</v>
      </c>
      <c r="AF4777" s="1" t="s">
        <v>13158</v>
      </c>
      <c r="AG4777" s="1" t="s">
        <v>13146</v>
      </c>
    </row>
    <row r="4778" spans="1:72" ht="13.5" customHeight="1">
      <c r="A4778" s="4" t="str">
        <f t="shared" si="147"/>
        <v>1702_각남면_0164</v>
      </c>
      <c r="B4778" s="1">
        <v>1702</v>
      </c>
      <c r="C4778" s="1" t="s">
        <v>12741</v>
      </c>
      <c r="D4778" s="1" t="s">
        <v>12742</v>
      </c>
      <c r="E4778" s="1">
        <v>4777</v>
      </c>
      <c r="F4778" s="1">
        <v>18</v>
      </c>
      <c r="G4778" s="1" t="s">
        <v>6808</v>
      </c>
      <c r="H4778" s="1" t="s">
        <v>7068</v>
      </c>
      <c r="I4778" s="1">
        <v>6</v>
      </c>
      <c r="L4778" s="1">
        <v>2</v>
      </c>
      <c r="M4778" s="1" t="s">
        <v>3905</v>
      </c>
      <c r="N4778" s="1" t="s">
        <v>14484</v>
      </c>
      <c r="T4778" s="1" t="s">
        <v>14194</v>
      </c>
      <c r="U4778" s="1" t="s">
        <v>147</v>
      </c>
      <c r="V4778" s="1" t="s">
        <v>7312</v>
      </c>
      <c r="W4778" s="1" t="s">
        <v>76</v>
      </c>
      <c r="X4778" s="1" t="s">
        <v>12974</v>
      </c>
      <c r="Y4778" s="1" t="s">
        <v>88</v>
      </c>
      <c r="Z4778" s="1" t="s">
        <v>7814</v>
      </c>
      <c r="AC4778" s="1">
        <v>42</v>
      </c>
      <c r="AD4778" s="1" t="s">
        <v>266</v>
      </c>
      <c r="AE4778" s="1" t="s">
        <v>9788</v>
      </c>
      <c r="AJ4778" s="1" t="s">
        <v>17</v>
      </c>
      <c r="AK4778" s="1" t="s">
        <v>9936</v>
      </c>
      <c r="AL4778" s="1" t="s">
        <v>97</v>
      </c>
      <c r="AM4778" s="1" t="s">
        <v>9880</v>
      </c>
      <c r="AT4778" s="1" t="s">
        <v>553</v>
      </c>
      <c r="AU4778" s="1" t="s">
        <v>7549</v>
      </c>
      <c r="AV4778" s="1" t="s">
        <v>6953</v>
      </c>
      <c r="AW4778" s="1" t="s">
        <v>10903</v>
      </c>
      <c r="BG4778" s="1" t="s">
        <v>3158</v>
      </c>
      <c r="BH4778" s="1" t="s">
        <v>10219</v>
      </c>
      <c r="BI4778" s="1" t="s">
        <v>3735</v>
      </c>
      <c r="BJ4778" s="1" t="s">
        <v>8765</v>
      </c>
      <c r="BK4778" s="1" t="s">
        <v>189</v>
      </c>
      <c r="BL4778" s="1" t="s">
        <v>7414</v>
      </c>
      <c r="BM4778" s="1" t="s">
        <v>3794</v>
      </c>
      <c r="BN4778" s="1" t="s">
        <v>11173</v>
      </c>
      <c r="BO4778" s="1" t="s">
        <v>3158</v>
      </c>
      <c r="BP4778" s="1" t="s">
        <v>10219</v>
      </c>
      <c r="BQ4778" s="1" t="s">
        <v>15629</v>
      </c>
      <c r="BR4778" s="1" t="s">
        <v>12654</v>
      </c>
      <c r="BS4778" s="1" t="s">
        <v>193</v>
      </c>
      <c r="BT4778" s="1" t="s">
        <v>10003</v>
      </c>
    </row>
    <row r="4779" spans="1:72" ht="13.5" customHeight="1">
      <c r="A4779" s="4" t="str">
        <f t="shared" si="147"/>
        <v>1702_각남면_0164</v>
      </c>
      <c r="B4779" s="1">
        <v>1702</v>
      </c>
      <c r="C4779" s="1" t="s">
        <v>12741</v>
      </c>
      <c r="D4779" s="1" t="s">
        <v>12742</v>
      </c>
      <c r="E4779" s="1">
        <v>4778</v>
      </c>
      <c r="F4779" s="1">
        <v>18</v>
      </c>
      <c r="G4779" s="1" t="s">
        <v>6808</v>
      </c>
      <c r="H4779" s="1" t="s">
        <v>7068</v>
      </c>
      <c r="I4779" s="1">
        <v>6</v>
      </c>
      <c r="L4779" s="1">
        <v>2</v>
      </c>
      <c r="M4779" s="1" t="s">
        <v>3905</v>
      </c>
      <c r="N4779" s="1" t="s">
        <v>14484</v>
      </c>
      <c r="S4779" s="1" t="s">
        <v>68</v>
      </c>
      <c r="T4779" s="1" t="s">
        <v>7222</v>
      </c>
      <c r="U4779" s="1" t="s">
        <v>445</v>
      </c>
      <c r="V4779" s="1" t="s">
        <v>15765</v>
      </c>
      <c r="Y4779" s="1" t="s">
        <v>6954</v>
      </c>
      <c r="Z4779" s="1" t="s">
        <v>9320</v>
      </c>
      <c r="AC4779" s="1">
        <v>11</v>
      </c>
      <c r="AD4779" s="1" t="s">
        <v>313</v>
      </c>
      <c r="AE4779" s="1" t="s">
        <v>9793</v>
      </c>
    </row>
    <row r="4780" spans="1:72" ht="13.5" customHeight="1">
      <c r="A4780" s="4" t="str">
        <f t="shared" si="147"/>
        <v>1702_각남면_0164</v>
      </c>
      <c r="B4780" s="1">
        <v>1702</v>
      </c>
      <c r="C4780" s="1" t="s">
        <v>12741</v>
      </c>
      <c r="D4780" s="1" t="s">
        <v>12742</v>
      </c>
      <c r="E4780" s="1">
        <v>4779</v>
      </c>
      <c r="F4780" s="1">
        <v>18</v>
      </c>
      <c r="G4780" s="1" t="s">
        <v>6808</v>
      </c>
      <c r="H4780" s="1" t="s">
        <v>7068</v>
      </c>
      <c r="I4780" s="1">
        <v>6</v>
      </c>
      <c r="L4780" s="1">
        <v>3</v>
      </c>
      <c r="M4780" s="1" t="s">
        <v>1182</v>
      </c>
      <c r="N4780" s="1" t="s">
        <v>8242</v>
      </c>
      <c r="T4780" s="1" t="s">
        <v>14194</v>
      </c>
      <c r="U4780" s="1" t="s">
        <v>6665</v>
      </c>
      <c r="V4780" s="1" t="s">
        <v>7723</v>
      </c>
      <c r="Y4780" s="1" t="s">
        <v>1182</v>
      </c>
      <c r="Z4780" s="1" t="s">
        <v>8242</v>
      </c>
      <c r="AC4780" s="1">
        <v>39</v>
      </c>
      <c r="AD4780" s="1" t="s">
        <v>803</v>
      </c>
      <c r="AE4780" s="1" t="s">
        <v>9815</v>
      </c>
      <c r="AJ4780" s="1" t="s">
        <v>17</v>
      </c>
      <c r="AK4780" s="1" t="s">
        <v>9936</v>
      </c>
      <c r="AL4780" s="1" t="s">
        <v>97</v>
      </c>
      <c r="AM4780" s="1" t="s">
        <v>9880</v>
      </c>
      <c r="AN4780" s="1" t="s">
        <v>13264</v>
      </c>
      <c r="AO4780" s="1" t="s">
        <v>10059</v>
      </c>
      <c r="AR4780" s="1" t="s">
        <v>6831</v>
      </c>
      <c r="AS4780" s="1" t="s">
        <v>10178</v>
      </c>
      <c r="AT4780" s="1" t="s">
        <v>46</v>
      </c>
      <c r="AU4780" s="1" t="s">
        <v>7417</v>
      </c>
      <c r="AV4780" s="1" t="s">
        <v>6811</v>
      </c>
      <c r="AW4780" s="1" t="s">
        <v>9697</v>
      </c>
      <c r="BB4780" s="1" t="s">
        <v>50</v>
      </c>
      <c r="BC4780" s="1" t="s">
        <v>7304</v>
      </c>
      <c r="BD4780" s="1" t="s">
        <v>2330</v>
      </c>
      <c r="BE4780" s="1" t="s">
        <v>8385</v>
      </c>
      <c r="BG4780" s="1" t="s">
        <v>194</v>
      </c>
      <c r="BH4780" s="1" t="s">
        <v>7558</v>
      </c>
      <c r="BI4780" s="1" t="s">
        <v>730</v>
      </c>
      <c r="BJ4780" s="1" t="s">
        <v>8020</v>
      </c>
      <c r="BK4780" s="1" t="s">
        <v>6812</v>
      </c>
      <c r="BL4780" s="1" t="s">
        <v>11588</v>
      </c>
      <c r="BM4780" s="1" t="s">
        <v>731</v>
      </c>
      <c r="BN4780" s="1" t="s">
        <v>11372</v>
      </c>
      <c r="BO4780" s="1" t="s">
        <v>3158</v>
      </c>
      <c r="BP4780" s="1" t="s">
        <v>10219</v>
      </c>
      <c r="BQ4780" s="1" t="s">
        <v>6820</v>
      </c>
      <c r="BR4780" s="1" t="s">
        <v>10334</v>
      </c>
      <c r="BS4780" s="1" t="s">
        <v>416</v>
      </c>
      <c r="BT4780" s="1" t="s">
        <v>8868</v>
      </c>
    </row>
    <row r="4781" spans="1:72" ht="13.5" customHeight="1">
      <c r="A4781" s="4" t="str">
        <f t="shared" si="147"/>
        <v>1702_각남면_0164</v>
      </c>
      <c r="B4781" s="1">
        <v>1702</v>
      </c>
      <c r="C4781" s="1" t="s">
        <v>12741</v>
      </c>
      <c r="D4781" s="1" t="s">
        <v>12742</v>
      </c>
      <c r="E4781" s="1">
        <v>4780</v>
      </c>
      <c r="F4781" s="1">
        <v>18</v>
      </c>
      <c r="G4781" s="1" t="s">
        <v>6808</v>
      </c>
      <c r="H4781" s="1" t="s">
        <v>7068</v>
      </c>
      <c r="I4781" s="1">
        <v>6</v>
      </c>
      <c r="L4781" s="1">
        <v>3</v>
      </c>
      <c r="M4781" s="1" t="s">
        <v>1182</v>
      </c>
      <c r="N4781" s="1" t="s">
        <v>8242</v>
      </c>
      <c r="S4781" s="1" t="s">
        <v>49</v>
      </c>
      <c r="T4781" s="1" t="s">
        <v>2878</v>
      </c>
      <c r="U4781" s="1" t="s">
        <v>50</v>
      </c>
      <c r="V4781" s="1" t="s">
        <v>7304</v>
      </c>
      <c r="Y4781" s="1" t="s">
        <v>2711</v>
      </c>
      <c r="Z4781" s="1" t="s">
        <v>13005</v>
      </c>
      <c r="AF4781" s="1" t="s">
        <v>712</v>
      </c>
      <c r="AG4781" s="1" t="s">
        <v>9832</v>
      </c>
    </row>
    <row r="4782" spans="1:72" ht="13.5" customHeight="1">
      <c r="A4782" s="4" t="str">
        <f t="shared" si="147"/>
        <v>1702_각남면_0164</v>
      </c>
      <c r="B4782" s="1">
        <v>1702</v>
      </c>
      <c r="C4782" s="1" t="s">
        <v>12741</v>
      </c>
      <c r="D4782" s="1" t="s">
        <v>12742</v>
      </c>
      <c r="E4782" s="1">
        <v>4781</v>
      </c>
      <c r="F4782" s="1">
        <v>18</v>
      </c>
      <c r="G4782" s="1" t="s">
        <v>6808</v>
      </c>
      <c r="H4782" s="1" t="s">
        <v>7068</v>
      </c>
      <c r="I4782" s="1">
        <v>6</v>
      </c>
      <c r="L4782" s="1">
        <v>3</v>
      </c>
      <c r="M4782" s="1" t="s">
        <v>1182</v>
      </c>
      <c r="N4782" s="1" t="s">
        <v>8242</v>
      </c>
      <c r="S4782" s="1" t="s">
        <v>68</v>
      </c>
      <c r="T4782" s="1" t="s">
        <v>7222</v>
      </c>
      <c r="U4782" s="1" t="s">
        <v>462</v>
      </c>
      <c r="V4782" s="1" t="s">
        <v>12952</v>
      </c>
      <c r="Y4782" s="1" t="s">
        <v>1649</v>
      </c>
      <c r="Z4782" s="1" t="s">
        <v>8207</v>
      </c>
      <c r="AC4782" s="1">
        <v>10</v>
      </c>
      <c r="AD4782" s="1" t="s">
        <v>72</v>
      </c>
      <c r="AE4782" s="1" t="s">
        <v>9765</v>
      </c>
    </row>
    <row r="4783" spans="1:72" ht="13.5" customHeight="1">
      <c r="A4783" s="4" t="str">
        <f t="shared" si="147"/>
        <v>1702_각남면_0164</v>
      </c>
      <c r="B4783" s="1">
        <v>1702</v>
      </c>
      <c r="C4783" s="1" t="s">
        <v>12741</v>
      </c>
      <c r="D4783" s="1" t="s">
        <v>12742</v>
      </c>
      <c r="E4783" s="1">
        <v>4782</v>
      </c>
      <c r="F4783" s="1">
        <v>18</v>
      </c>
      <c r="G4783" s="1" t="s">
        <v>6808</v>
      </c>
      <c r="H4783" s="1" t="s">
        <v>7068</v>
      </c>
      <c r="I4783" s="1">
        <v>6</v>
      </c>
      <c r="L4783" s="1">
        <v>3</v>
      </c>
      <c r="M4783" s="1" t="s">
        <v>1182</v>
      </c>
      <c r="N4783" s="1" t="s">
        <v>8242</v>
      </c>
      <c r="S4783" s="1" t="s">
        <v>367</v>
      </c>
      <c r="T4783" s="1" t="s">
        <v>12826</v>
      </c>
      <c r="U4783" s="1" t="s">
        <v>935</v>
      </c>
      <c r="V4783" s="1" t="s">
        <v>12907</v>
      </c>
      <c r="Y4783" s="1" t="s">
        <v>6811</v>
      </c>
      <c r="Z4783" s="1" t="s">
        <v>9697</v>
      </c>
      <c r="AC4783" s="1">
        <v>81</v>
      </c>
      <c r="AD4783" s="1" t="s">
        <v>246</v>
      </c>
      <c r="AE4783" s="1" t="s">
        <v>9786</v>
      </c>
    </row>
    <row r="4784" spans="1:72" ht="13.5" customHeight="1">
      <c r="A4784" s="4" t="str">
        <f t="shared" si="147"/>
        <v>1702_각남면_0164</v>
      </c>
      <c r="B4784" s="1">
        <v>1702</v>
      </c>
      <c r="C4784" s="1" t="s">
        <v>12741</v>
      </c>
      <c r="D4784" s="1" t="s">
        <v>12742</v>
      </c>
      <c r="E4784" s="1">
        <v>4783</v>
      </c>
      <c r="F4784" s="1">
        <v>18</v>
      </c>
      <c r="G4784" s="1" t="s">
        <v>6808</v>
      </c>
      <c r="H4784" s="1" t="s">
        <v>7068</v>
      </c>
      <c r="I4784" s="1">
        <v>6</v>
      </c>
      <c r="L4784" s="1">
        <v>4</v>
      </c>
      <c r="M4784" s="1" t="s">
        <v>15021</v>
      </c>
      <c r="N4784" s="1" t="s">
        <v>15022</v>
      </c>
      <c r="T4784" s="1" t="s">
        <v>14194</v>
      </c>
      <c r="U4784" s="1" t="s">
        <v>6955</v>
      </c>
      <c r="V4784" s="1" t="s">
        <v>7741</v>
      </c>
      <c r="W4784" s="1" t="s">
        <v>76</v>
      </c>
      <c r="X4784" s="1" t="s">
        <v>12974</v>
      </c>
      <c r="Y4784" s="1" t="s">
        <v>6956</v>
      </c>
      <c r="Z4784" s="1" t="s">
        <v>9737</v>
      </c>
      <c r="AC4784" s="1">
        <v>57</v>
      </c>
      <c r="AD4784" s="1" t="s">
        <v>304</v>
      </c>
      <c r="AE4784" s="1" t="s">
        <v>9792</v>
      </c>
      <c r="AJ4784" s="1" t="s">
        <v>17</v>
      </c>
      <c r="AK4784" s="1" t="s">
        <v>9936</v>
      </c>
      <c r="AL4784" s="1" t="s">
        <v>53</v>
      </c>
      <c r="AM4784" s="1" t="s">
        <v>9879</v>
      </c>
      <c r="AT4784" s="1" t="s">
        <v>46</v>
      </c>
      <c r="AU4784" s="1" t="s">
        <v>7417</v>
      </c>
      <c r="AV4784" s="1" t="s">
        <v>16019</v>
      </c>
      <c r="AW4784" s="1" t="s">
        <v>13386</v>
      </c>
      <c r="BG4784" s="1" t="s">
        <v>46</v>
      </c>
      <c r="BH4784" s="1" t="s">
        <v>7417</v>
      </c>
      <c r="BI4784" s="1" t="s">
        <v>364</v>
      </c>
      <c r="BJ4784" s="1" t="s">
        <v>9546</v>
      </c>
      <c r="BK4784" s="1" t="s">
        <v>207</v>
      </c>
      <c r="BL4784" s="1" t="s">
        <v>10187</v>
      </c>
      <c r="BM4784" s="1" t="s">
        <v>6957</v>
      </c>
      <c r="BN4784" s="1" t="s">
        <v>9320</v>
      </c>
      <c r="BO4784" s="1" t="s">
        <v>189</v>
      </c>
      <c r="BP4784" s="1" t="s">
        <v>7414</v>
      </c>
      <c r="BQ4784" s="1" t="s">
        <v>6958</v>
      </c>
      <c r="BR4784" s="1" t="s">
        <v>12655</v>
      </c>
      <c r="BS4784" s="1" t="s">
        <v>97</v>
      </c>
      <c r="BT4784" s="1" t="s">
        <v>9880</v>
      </c>
    </row>
    <row r="4785" spans="1:73" ht="13.5" customHeight="1">
      <c r="A4785" s="4" t="str">
        <f t="shared" si="147"/>
        <v>1702_각남면_0164</v>
      </c>
      <c r="B4785" s="1">
        <v>1702</v>
      </c>
      <c r="C4785" s="1" t="s">
        <v>12741</v>
      </c>
      <c r="D4785" s="1" t="s">
        <v>12742</v>
      </c>
      <c r="E4785" s="1">
        <v>4784</v>
      </c>
      <c r="F4785" s="1">
        <v>18</v>
      </c>
      <c r="G4785" s="1" t="s">
        <v>6808</v>
      </c>
      <c r="H4785" s="1" t="s">
        <v>7068</v>
      </c>
      <c r="I4785" s="1">
        <v>6</v>
      </c>
      <c r="L4785" s="1">
        <v>4</v>
      </c>
      <c r="M4785" s="1" t="s">
        <v>15021</v>
      </c>
      <c r="N4785" s="1" t="s">
        <v>15022</v>
      </c>
      <c r="S4785" s="1" t="s">
        <v>64</v>
      </c>
      <c r="T4785" s="1" t="s">
        <v>7221</v>
      </c>
      <c r="Y4785" s="1" t="s">
        <v>6959</v>
      </c>
      <c r="Z4785" s="1" t="s">
        <v>9738</v>
      </c>
      <c r="AC4785" s="1">
        <v>11</v>
      </c>
      <c r="AD4785" s="1" t="s">
        <v>313</v>
      </c>
      <c r="AE4785" s="1" t="s">
        <v>9793</v>
      </c>
    </row>
    <row r="4786" spans="1:73" ht="13.5" customHeight="1">
      <c r="A4786" s="4" t="str">
        <f t="shared" si="147"/>
        <v>1702_각남면_0164</v>
      </c>
      <c r="B4786" s="1">
        <v>1702</v>
      </c>
      <c r="C4786" s="1" t="s">
        <v>12741</v>
      </c>
      <c r="D4786" s="1" t="s">
        <v>12742</v>
      </c>
      <c r="E4786" s="1">
        <v>4785</v>
      </c>
      <c r="F4786" s="1">
        <v>18</v>
      </c>
      <c r="G4786" s="1" t="s">
        <v>6808</v>
      </c>
      <c r="H4786" s="1" t="s">
        <v>7068</v>
      </c>
      <c r="I4786" s="1">
        <v>6</v>
      </c>
      <c r="L4786" s="1">
        <v>4</v>
      </c>
      <c r="M4786" s="1" t="s">
        <v>15021</v>
      </c>
      <c r="N4786" s="1" t="s">
        <v>15022</v>
      </c>
      <c r="T4786" s="1" t="s">
        <v>15307</v>
      </c>
      <c r="U4786" s="1" t="s">
        <v>138</v>
      </c>
      <c r="V4786" s="1" t="s">
        <v>7310</v>
      </c>
      <c r="Y4786" s="1" t="s">
        <v>6960</v>
      </c>
      <c r="Z4786" s="1" t="s">
        <v>9739</v>
      </c>
      <c r="AC4786" s="1">
        <v>33</v>
      </c>
      <c r="AD4786" s="1" t="s">
        <v>380</v>
      </c>
      <c r="AE4786" s="1" t="s">
        <v>9798</v>
      </c>
      <c r="AG4786" s="1" t="s">
        <v>15676</v>
      </c>
    </row>
    <row r="4787" spans="1:73" ht="13.5" customHeight="1">
      <c r="A4787" s="4" t="str">
        <f t="shared" si="147"/>
        <v>1702_각남면_0164</v>
      </c>
      <c r="B4787" s="1">
        <v>1702</v>
      </c>
      <c r="C4787" s="1" t="s">
        <v>12741</v>
      </c>
      <c r="D4787" s="1" t="s">
        <v>12742</v>
      </c>
      <c r="E4787" s="1">
        <v>4786</v>
      </c>
      <c r="F4787" s="1">
        <v>18</v>
      </c>
      <c r="G4787" s="1" t="s">
        <v>6808</v>
      </c>
      <c r="H4787" s="1" t="s">
        <v>7068</v>
      </c>
      <c r="I4787" s="1">
        <v>6</v>
      </c>
      <c r="L4787" s="1">
        <v>4</v>
      </c>
      <c r="M4787" s="1" t="s">
        <v>15021</v>
      </c>
      <c r="N4787" s="1" t="s">
        <v>15022</v>
      </c>
      <c r="T4787" s="1" t="s">
        <v>15307</v>
      </c>
      <c r="U4787" s="1" t="s">
        <v>130</v>
      </c>
      <c r="V4787" s="1" t="s">
        <v>7309</v>
      </c>
      <c r="Y4787" s="1" t="s">
        <v>1523</v>
      </c>
      <c r="Z4787" s="1" t="s">
        <v>8162</v>
      </c>
      <c r="AC4787" s="1">
        <v>31</v>
      </c>
      <c r="AD4787" s="1" t="s">
        <v>607</v>
      </c>
      <c r="AE4787" s="1" t="s">
        <v>9809</v>
      </c>
      <c r="AF4787" s="1" t="s">
        <v>13153</v>
      </c>
      <c r="AG4787" s="1" t="s">
        <v>13140</v>
      </c>
    </row>
    <row r="4788" spans="1:73" ht="13.5" customHeight="1">
      <c r="A4788" s="4" t="str">
        <f t="shared" si="147"/>
        <v>1702_각남면_0164</v>
      </c>
      <c r="B4788" s="1">
        <v>1702</v>
      </c>
      <c r="C4788" s="1" t="s">
        <v>12741</v>
      </c>
      <c r="D4788" s="1" t="s">
        <v>12742</v>
      </c>
      <c r="E4788" s="1">
        <v>4787</v>
      </c>
      <c r="F4788" s="1">
        <v>18</v>
      </c>
      <c r="G4788" s="1" t="s">
        <v>6808</v>
      </c>
      <c r="H4788" s="1" t="s">
        <v>7068</v>
      </c>
      <c r="I4788" s="1">
        <v>6</v>
      </c>
      <c r="L4788" s="1">
        <v>5</v>
      </c>
      <c r="M4788" s="1" t="s">
        <v>15261</v>
      </c>
      <c r="N4788" s="1" t="s">
        <v>15262</v>
      </c>
      <c r="T4788" s="1" t="s">
        <v>14194</v>
      </c>
      <c r="U4788" s="1" t="s">
        <v>264</v>
      </c>
      <c r="V4788" s="1" t="s">
        <v>7323</v>
      </c>
      <c r="W4788" s="1" t="s">
        <v>166</v>
      </c>
      <c r="X4788" s="1" t="s">
        <v>7754</v>
      </c>
      <c r="Y4788" s="1" t="s">
        <v>6961</v>
      </c>
      <c r="Z4788" s="1" t="s">
        <v>9740</v>
      </c>
      <c r="AC4788" s="1">
        <v>52</v>
      </c>
      <c r="AD4788" s="1" t="s">
        <v>162</v>
      </c>
      <c r="AE4788" s="1" t="s">
        <v>9778</v>
      </c>
      <c r="AJ4788" s="1" t="s">
        <v>17</v>
      </c>
      <c r="AK4788" s="1" t="s">
        <v>9936</v>
      </c>
      <c r="AL4788" s="1" t="s">
        <v>97</v>
      </c>
      <c r="AM4788" s="1" t="s">
        <v>9880</v>
      </c>
      <c r="AT4788" s="1" t="s">
        <v>194</v>
      </c>
      <c r="AU4788" s="1" t="s">
        <v>7558</v>
      </c>
      <c r="AV4788" s="1" t="s">
        <v>15878</v>
      </c>
      <c r="AW4788" s="1" t="s">
        <v>13426</v>
      </c>
      <c r="BG4788" s="1" t="s">
        <v>46</v>
      </c>
      <c r="BH4788" s="1" t="s">
        <v>7417</v>
      </c>
      <c r="BI4788" s="1" t="s">
        <v>1117</v>
      </c>
      <c r="BJ4788" s="1" t="s">
        <v>10343</v>
      </c>
      <c r="BK4788" s="1" t="s">
        <v>95</v>
      </c>
      <c r="BL4788" s="1" t="s">
        <v>10190</v>
      </c>
      <c r="BM4788" s="1" t="s">
        <v>6685</v>
      </c>
      <c r="BN4788" s="1" t="s">
        <v>13541</v>
      </c>
      <c r="BO4788" s="1" t="s">
        <v>363</v>
      </c>
      <c r="BP4788" s="1" t="s">
        <v>7491</v>
      </c>
      <c r="BQ4788" s="1" t="s">
        <v>6914</v>
      </c>
      <c r="BR4788" s="1" t="s">
        <v>13785</v>
      </c>
      <c r="BS4788" s="1" t="s">
        <v>79</v>
      </c>
      <c r="BT4788" s="1" t="s">
        <v>14129</v>
      </c>
    </row>
    <row r="4789" spans="1:73" ht="13.5" customHeight="1">
      <c r="A4789" s="4" t="str">
        <f t="shared" si="147"/>
        <v>1702_각남면_0164</v>
      </c>
      <c r="B4789" s="1">
        <v>1702</v>
      </c>
      <c r="C4789" s="1" t="s">
        <v>12741</v>
      </c>
      <c r="D4789" s="1" t="s">
        <v>12742</v>
      </c>
      <c r="E4789" s="1">
        <v>4788</v>
      </c>
      <c r="F4789" s="1">
        <v>18</v>
      </c>
      <c r="G4789" s="1" t="s">
        <v>6808</v>
      </c>
      <c r="H4789" s="1" t="s">
        <v>7068</v>
      </c>
      <c r="I4789" s="1">
        <v>6</v>
      </c>
      <c r="L4789" s="1">
        <v>5</v>
      </c>
      <c r="M4789" s="1" t="s">
        <v>15261</v>
      </c>
      <c r="N4789" s="1" t="s">
        <v>15262</v>
      </c>
      <c r="S4789" s="1" t="s">
        <v>49</v>
      </c>
      <c r="T4789" s="1" t="s">
        <v>2878</v>
      </c>
      <c r="W4789" s="1" t="s">
        <v>3390</v>
      </c>
      <c r="X4789" s="1" t="s">
        <v>7791</v>
      </c>
      <c r="Y4789" s="1" t="s">
        <v>88</v>
      </c>
      <c r="Z4789" s="1" t="s">
        <v>7814</v>
      </c>
      <c r="AC4789" s="1">
        <v>45</v>
      </c>
      <c r="AD4789" s="1" t="s">
        <v>203</v>
      </c>
      <c r="AE4789" s="1" t="s">
        <v>9782</v>
      </c>
      <c r="AJ4789" s="1" t="s">
        <v>17</v>
      </c>
      <c r="AK4789" s="1" t="s">
        <v>9936</v>
      </c>
      <c r="AL4789" s="1" t="s">
        <v>97</v>
      </c>
      <c r="AM4789" s="1" t="s">
        <v>9880</v>
      </c>
      <c r="AT4789" s="1" t="s">
        <v>46</v>
      </c>
      <c r="AU4789" s="1" t="s">
        <v>7417</v>
      </c>
      <c r="AV4789" s="1" t="s">
        <v>6962</v>
      </c>
      <c r="AW4789" s="1" t="s">
        <v>10904</v>
      </c>
      <c r="BG4789" s="1" t="s">
        <v>363</v>
      </c>
      <c r="BH4789" s="1" t="s">
        <v>7491</v>
      </c>
      <c r="BI4789" s="1" t="s">
        <v>6963</v>
      </c>
      <c r="BJ4789" s="1" t="s">
        <v>11507</v>
      </c>
      <c r="BK4789" s="1" t="s">
        <v>46</v>
      </c>
      <c r="BL4789" s="1" t="s">
        <v>7417</v>
      </c>
      <c r="BM4789" s="1" t="s">
        <v>3385</v>
      </c>
      <c r="BN4789" s="1" t="s">
        <v>10222</v>
      </c>
      <c r="BO4789" s="1" t="s">
        <v>46</v>
      </c>
      <c r="BP4789" s="1" t="s">
        <v>7417</v>
      </c>
      <c r="BQ4789" s="1" t="s">
        <v>6964</v>
      </c>
      <c r="BR4789" s="1" t="s">
        <v>13683</v>
      </c>
      <c r="BS4789" s="1" t="s">
        <v>149</v>
      </c>
      <c r="BT4789" s="1" t="s">
        <v>9962</v>
      </c>
    </row>
    <row r="4790" spans="1:73" ht="13.5" customHeight="1">
      <c r="A4790" s="4" t="str">
        <f t="shared" si="147"/>
        <v>1702_각남면_0164</v>
      </c>
      <c r="B4790" s="1">
        <v>1702</v>
      </c>
      <c r="C4790" s="1" t="s">
        <v>12741</v>
      </c>
      <c r="D4790" s="1" t="s">
        <v>12742</v>
      </c>
      <c r="E4790" s="1">
        <v>4789</v>
      </c>
      <c r="F4790" s="1">
        <v>18</v>
      </c>
      <c r="G4790" s="1" t="s">
        <v>6808</v>
      </c>
      <c r="H4790" s="1" t="s">
        <v>7068</v>
      </c>
      <c r="I4790" s="1">
        <v>6</v>
      </c>
      <c r="L4790" s="1">
        <v>5</v>
      </c>
      <c r="M4790" s="1" t="s">
        <v>15261</v>
      </c>
      <c r="N4790" s="1" t="s">
        <v>15262</v>
      </c>
      <c r="S4790" s="1" t="s">
        <v>68</v>
      </c>
      <c r="T4790" s="1" t="s">
        <v>7222</v>
      </c>
      <c r="U4790" s="1" t="s">
        <v>733</v>
      </c>
      <c r="V4790" s="1" t="s">
        <v>7356</v>
      </c>
      <c r="Y4790" s="1" t="s">
        <v>3655</v>
      </c>
      <c r="Z4790" s="1" t="s">
        <v>8744</v>
      </c>
      <c r="AC4790" s="1">
        <v>14</v>
      </c>
      <c r="AD4790" s="1" t="s">
        <v>159</v>
      </c>
      <c r="AE4790" s="1" t="s">
        <v>9777</v>
      </c>
    </row>
    <row r="4791" spans="1:73" ht="13.5" customHeight="1">
      <c r="A4791" s="4" t="str">
        <f t="shared" si="147"/>
        <v>1702_각남면_0164</v>
      </c>
      <c r="B4791" s="1">
        <v>1702</v>
      </c>
      <c r="C4791" s="1" t="s">
        <v>12741</v>
      </c>
      <c r="D4791" s="1" t="s">
        <v>12742</v>
      </c>
      <c r="E4791" s="1">
        <v>4790</v>
      </c>
      <c r="F4791" s="1">
        <v>18</v>
      </c>
      <c r="G4791" s="1" t="s">
        <v>6808</v>
      </c>
      <c r="H4791" s="1" t="s">
        <v>7068</v>
      </c>
      <c r="I4791" s="1">
        <v>6</v>
      </c>
      <c r="L4791" s="1">
        <v>5</v>
      </c>
      <c r="M4791" s="1" t="s">
        <v>15261</v>
      </c>
      <c r="N4791" s="1" t="s">
        <v>15262</v>
      </c>
      <c r="S4791" s="1" t="s">
        <v>117</v>
      </c>
      <c r="T4791" s="1" t="s">
        <v>7223</v>
      </c>
      <c r="W4791" s="1" t="s">
        <v>1839</v>
      </c>
      <c r="X4791" s="1" t="s">
        <v>7747</v>
      </c>
      <c r="Y4791" s="1" t="s">
        <v>88</v>
      </c>
      <c r="Z4791" s="1" t="s">
        <v>7814</v>
      </c>
      <c r="AC4791" s="1">
        <v>23</v>
      </c>
      <c r="AD4791" s="1" t="s">
        <v>89</v>
      </c>
      <c r="AE4791" s="1" t="s">
        <v>8127</v>
      </c>
    </row>
    <row r="4792" spans="1:73" ht="13.5" customHeight="1">
      <c r="A4792" s="4" t="str">
        <f t="shared" si="147"/>
        <v>1702_각남면_0164</v>
      </c>
      <c r="B4792" s="1">
        <v>1702</v>
      </c>
      <c r="C4792" s="1" t="s">
        <v>12741</v>
      </c>
      <c r="D4792" s="1" t="s">
        <v>12742</v>
      </c>
      <c r="E4792" s="1">
        <v>4791</v>
      </c>
      <c r="F4792" s="1">
        <v>18</v>
      </c>
      <c r="G4792" s="1" t="s">
        <v>6808</v>
      </c>
      <c r="H4792" s="1" t="s">
        <v>7068</v>
      </c>
      <c r="I4792" s="1">
        <v>6</v>
      </c>
      <c r="L4792" s="1">
        <v>5</v>
      </c>
      <c r="M4792" s="1" t="s">
        <v>15261</v>
      </c>
      <c r="N4792" s="1" t="s">
        <v>15262</v>
      </c>
      <c r="S4792" s="1" t="s">
        <v>64</v>
      </c>
      <c r="T4792" s="1" t="s">
        <v>7221</v>
      </c>
      <c r="Y4792" s="1" t="s">
        <v>1068</v>
      </c>
      <c r="Z4792" s="1" t="s">
        <v>8041</v>
      </c>
      <c r="AC4792" s="1">
        <v>9</v>
      </c>
      <c r="AD4792" s="1" t="s">
        <v>408</v>
      </c>
      <c r="AE4792" s="1" t="s">
        <v>9800</v>
      </c>
    </row>
    <row r="4793" spans="1:73" ht="13.5" customHeight="1">
      <c r="A4793" s="4" t="str">
        <f t="shared" si="147"/>
        <v>1702_각남면_0164</v>
      </c>
      <c r="B4793" s="1">
        <v>1702</v>
      </c>
      <c r="C4793" s="1" t="s">
        <v>12741</v>
      </c>
      <c r="D4793" s="1" t="s">
        <v>12742</v>
      </c>
      <c r="E4793" s="1">
        <v>4792</v>
      </c>
      <c r="F4793" s="1">
        <v>18</v>
      </c>
      <c r="G4793" s="1" t="s">
        <v>6808</v>
      </c>
      <c r="H4793" s="1" t="s">
        <v>7068</v>
      </c>
      <c r="I4793" s="1">
        <v>7</v>
      </c>
      <c r="J4793" s="1" t="s">
        <v>6965</v>
      </c>
      <c r="K4793" s="1" t="s">
        <v>12772</v>
      </c>
      <c r="L4793" s="1">
        <v>1</v>
      </c>
      <c r="M4793" s="1" t="s">
        <v>6965</v>
      </c>
      <c r="N4793" s="1" t="s">
        <v>12772</v>
      </c>
      <c r="T4793" s="1" t="s">
        <v>14194</v>
      </c>
      <c r="U4793" s="1" t="s">
        <v>467</v>
      </c>
      <c r="V4793" s="1" t="s">
        <v>7337</v>
      </c>
      <c r="W4793" s="1" t="s">
        <v>76</v>
      </c>
      <c r="X4793" s="1" t="s">
        <v>12974</v>
      </c>
      <c r="Y4793" s="1" t="s">
        <v>1591</v>
      </c>
      <c r="Z4793" s="1" t="s">
        <v>8192</v>
      </c>
      <c r="AC4793" s="1">
        <v>72</v>
      </c>
      <c r="AD4793" s="1" t="s">
        <v>736</v>
      </c>
      <c r="AE4793" s="1" t="s">
        <v>9813</v>
      </c>
      <c r="AJ4793" s="1" t="s">
        <v>17</v>
      </c>
      <c r="AK4793" s="1" t="s">
        <v>9936</v>
      </c>
      <c r="AL4793" s="1" t="s">
        <v>79</v>
      </c>
      <c r="AM4793" s="1" t="s">
        <v>13206</v>
      </c>
      <c r="AT4793" s="1" t="s">
        <v>46</v>
      </c>
      <c r="AU4793" s="1" t="s">
        <v>7417</v>
      </c>
      <c r="AV4793" s="1" t="s">
        <v>4987</v>
      </c>
      <c r="AW4793" s="1" t="s">
        <v>9164</v>
      </c>
      <c r="BG4793" s="1" t="s">
        <v>46</v>
      </c>
      <c r="BH4793" s="1" t="s">
        <v>7417</v>
      </c>
      <c r="BI4793" s="1" t="s">
        <v>6966</v>
      </c>
      <c r="BJ4793" s="1" t="s">
        <v>11508</v>
      </c>
      <c r="BK4793" s="1" t="s">
        <v>189</v>
      </c>
      <c r="BL4793" s="1" t="s">
        <v>7414</v>
      </c>
      <c r="BM4793" s="1" t="s">
        <v>228</v>
      </c>
      <c r="BN4793" s="1" t="s">
        <v>10464</v>
      </c>
      <c r="BO4793" s="1" t="s">
        <v>95</v>
      </c>
      <c r="BP4793" s="1" t="s">
        <v>10190</v>
      </c>
      <c r="BQ4793" s="1" t="s">
        <v>6509</v>
      </c>
      <c r="BR4793" s="1" t="s">
        <v>12610</v>
      </c>
      <c r="BS4793" s="1" t="s">
        <v>806</v>
      </c>
      <c r="BT4793" s="1" t="s">
        <v>14135</v>
      </c>
    </row>
    <row r="4794" spans="1:73" ht="13.5" customHeight="1">
      <c r="A4794" s="4" t="str">
        <f t="shared" si="147"/>
        <v>1702_각남면_0164</v>
      </c>
      <c r="B4794" s="1">
        <v>1702</v>
      </c>
      <c r="C4794" s="1" t="s">
        <v>12741</v>
      </c>
      <c r="D4794" s="1" t="s">
        <v>12742</v>
      </c>
      <c r="E4794" s="1">
        <v>4793</v>
      </c>
      <c r="F4794" s="1">
        <v>18</v>
      </c>
      <c r="G4794" s="1" t="s">
        <v>6808</v>
      </c>
      <c r="H4794" s="1" t="s">
        <v>7068</v>
      </c>
      <c r="I4794" s="1">
        <v>7</v>
      </c>
      <c r="L4794" s="1">
        <v>1</v>
      </c>
      <c r="M4794" s="1" t="s">
        <v>6965</v>
      </c>
      <c r="N4794" s="1" t="s">
        <v>12772</v>
      </c>
      <c r="S4794" s="1" t="s">
        <v>49</v>
      </c>
      <c r="T4794" s="1" t="s">
        <v>2878</v>
      </c>
      <c r="U4794" s="1" t="s">
        <v>50</v>
      </c>
      <c r="V4794" s="1" t="s">
        <v>7304</v>
      </c>
      <c r="Y4794" s="1" t="s">
        <v>15999</v>
      </c>
      <c r="Z4794" s="1" t="s">
        <v>9724</v>
      </c>
      <c r="AC4794" s="1">
        <v>57</v>
      </c>
      <c r="AD4794" s="1" t="s">
        <v>304</v>
      </c>
      <c r="AE4794" s="1" t="s">
        <v>9792</v>
      </c>
      <c r="AJ4794" s="1" t="s">
        <v>17</v>
      </c>
      <c r="AK4794" s="1" t="s">
        <v>9936</v>
      </c>
      <c r="AL4794" s="1" t="s">
        <v>104</v>
      </c>
      <c r="AM4794" s="1" t="s">
        <v>9994</v>
      </c>
      <c r="AN4794" s="1" t="s">
        <v>2752</v>
      </c>
      <c r="AO4794" s="1" t="s">
        <v>9908</v>
      </c>
      <c r="AR4794" s="1" t="s">
        <v>5488</v>
      </c>
      <c r="AS4794" s="1" t="s">
        <v>13328</v>
      </c>
      <c r="AT4794" s="1" t="s">
        <v>46</v>
      </c>
      <c r="AU4794" s="1" t="s">
        <v>7417</v>
      </c>
      <c r="AV4794" s="1" t="s">
        <v>6967</v>
      </c>
      <c r="AW4794" s="1" t="s">
        <v>10905</v>
      </c>
      <c r="BB4794" s="1" t="s">
        <v>50</v>
      </c>
      <c r="BC4794" s="1" t="s">
        <v>7304</v>
      </c>
      <c r="BD4794" s="1" t="s">
        <v>16020</v>
      </c>
      <c r="BE4794" s="1" t="s">
        <v>11036</v>
      </c>
      <c r="BG4794" s="1" t="s">
        <v>247</v>
      </c>
      <c r="BH4794" s="1" t="s">
        <v>7367</v>
      </c>
      <c r="BI4794" s="1" t="s">
        <v>997</v>
      </c>
      <c r="BJ4794" s="1" t="s">
        <v>10336</v>
      </c>
      <c r="BK4794" s="1" t="s">
        <v>3158</v>
      </c>
      <c r="BL4794" s="1" t="s">
        <v>10219</v>
      </c>
      <c r="BM4794" s="1" t="s">
        <v>6968</v>
      </c>
      <c r="BN4794" s="1" t="s">
        <v>11984</v>
      </c>
      <c r="BO4794" s="1" t="s">
        <v>3158</v>
      </c>
      <c r="BP4794" s="1" t="s">
        <v>10219</v>
      </c>
      <c r="BQ4794" s="1" t="s">
        <v>4380</v>
      </c>
      <c r="BR4794" s="1" t="s">
        <v>12416</v>
      </c>
      <c r="BS4794" s="1" t="s">
        <v>120</v>
      </c>
      <c r="BT4794" s="1" t="s">
        <v>9894</v>
      </c>
    </row>
    <row r="4795" spans="1:73" ht="13.5" customHeight="1">
      <c r="A4795" s="4" t="str">
        <f t="shared" si="147"/>
        <v>1702_각남면_0164</v>
      </c>
      <c r="B4795" s="1">
        <v>1702</v>
      </c>
      <c r="C4795" s="1" t="s">
        <v>12741</v>
      </c>
      <c r="D4795" s="1" t="s">
        <v>12742</v>
      </c>
      <c r="E4795" s="1">
        <v>4794</v>
      </c>
      <c r="F4795" s="1">
        <v>18</v>
      </c>
      <c r="G4795" s="1" t="s">
        <v>6808</v>
      </c>
      <c r="H4795" s="1" t="s">
        <v>7068</v>
      </c>
      <c r="I4795" s="1">
        <v>7</v>
      </c>
      <c r="L4795" s="1">
        <v>1</v>
      </c>
      <c r="M4795" s="1" t="s">
        <v>6965</v>
      </c>
      <c r="N4795" s="1" t="s">
        <v>12772</v>
      </c>
      <c r="S4795" s="1" t="s">
        <v>68</v>
      </c>
      <c r="T4795" s="1" t="s">
        <v>7222</v>
      </c>
      <c r="Y4795" s="1" t="s">
        <v>1289</v>
      </c>
      <c r="Z4795" s="1" t="s">
        <v>9289</v>
      </c>
      <c r="AC4795" s="1">
        <v>6</v>
      </c>
      <c r="AD4795" s="1" t="s">
        <v>316</v>
      </c>
      <c r="AE4795" s="1" t="s">
        <v>9794</v>
      </c>
    </row>
    <row r="4796" spans="1:73" ht="13.5" customHeight="1">
      <c r="A4796" s="4" t="str">
        <f t="shared" si="147"/>
        <v>1702_각남면_0164</v>
      </c>
      <c r="B4796" s="1">
        <v>1702</v>
      </c>
      <c r="C4796" s="1" t="s">
        <v>12741</v>
      </c>
      <c r="D4796" s="1" t="s">
        <v>12742</v>
      </c>
      <c r="E4796" s="1">
        <v>4795</v>
      </c>
      <c r="F4796" s="1">
        <v>18</v>
      </c>
      <c r="G4796" s="1" t="s">
        <v>6808</v>
      </c>
      <c r="H4796" s="1" t="s">
        <v>7068</v>
      </c>
      <c r="I4796" s="1">
        <v>7</v>
      </c>
      <c r="L4796" s="1">
        <v>1</v>
      </c>
      <c r="M4796" s="1" t="s">
        <v>6965</v>
      </c>
      <c r="N4796" s="1" t="s">
        <v>12772</v>
      </c>
      <c r="T4796" s="1" t="s">
        <v>15306</v>
      </c>
      <c r="U4796" s="1" t="s">
        <v>138</v>
      </c>
      <c r="V4796" s="1" t="s">
        <v>7310</v>
      </c>
      <c r="Y4796" s="1" t="s">
        <v>16021</v>
      </c>
      <c r="Z4796" s="1" t="s">
        <v>12997</v>
      </c>
      <c r="AF4796" s="1" t="s">
        <v>14178</v>
      </c>
      <c r="AG4796" s="1" t="s">
        <v>14179</v>
      </c>
    </row>
    <row r="4797" spans="1:73" ht="13.5" customHeight="1">
      <c r="A4797" s="4" t="str">
        <f t="shared" si="147"/>
        <v>1702_각남면_0164</v>
      </c>
      <c r="B4797" s="1">
        <v>1702</v>
      </c>
      <c r="C4797" s="1" t="s">
        <v>12741</v>
      </c>
      <c r="D4797" s="1" t="s">
        <v>12742</v>
      </c>
      <c r="E4797" s="1">
        <v>4796</v>
      </c>
      <c r="F4797" s="1">
        <v>18</v>
      </c>
      <c r="G4797" s="1" t="s">
        <v>6808</v>
      </c>
      <c r="H4797" s="1" t="s">
        <v>7068</v>
      </c>
      <c r="I4797" s="1">
        <v>7</v>
      </c>
      <c r="L4797" s="1">
        <v>2</v>
      </c>
      <c r="M4797" s="1" t="s">
        <v>7036</v>
      </c>
      <c r="N4797" s="1" t="s">
        <v>14505</v>
      </c>
      <c r="T4797" s="1" t="s">
        <v>14194</v>
      </c>
      <c r="U4797" s="1" t="s">
        <v>6969</v>
      </c>
      <c r="V4797" s="1" t="s">
        <v>7742</v>
      </c>
      <c r="W4797" s="1" t="s">
        <v>76</v>
      </c>
      <c r="X4797" s="1" t="s">
        <v>12974</v>
      </c>
      <c r="Y4797" s="1" t="s">
        <v>6970</v>
      </c>
      <c r="Z4797" s="1" t="s">
        <v>8906</v>
      </c>
      <c r="AC4797" s="1">
        <v>33</v>
      </c>
      <c r="AD4797" s="1" t="s">
        <v>380</v>
      </c>
      <c r="AE4797" s="1" t="s">
        <v>9798</v>
      </c>
      <c r="AJ4797" s="1" t="s">
        <v>17</v>
      </c>
      <c r="AK4797" s="1" t="s">
        <v>9936</v>
      </c>
      <c r="AL4797" s="1" t="s">
        <v>79</v>
      </c>
      <c r="AM4797" s="1" t="s">
        <v>13206</v>
      </c>
      <c r="AT4797" s="1" t="s">
        <v>187</v>
      </c>
      <c r="AU4797" s="1" t="s">
        <v>10063</v>
      </c>
      <c r="AV4797" s="1" t="s">
        <v>6838</v>
      </c>
      <c r="AW4797" s="1" t="s">
        <v>9704</v>
      </c>
      <c r="BG4797" s="1" t="s">
        <v>109</v>
      </c>
      <c r="BH4797" s="1" t="s">
        <v>10204</v>
      </c>
      <c r="BI4797" s="1" t="s">
        <v>6971</v>
      </c>
      <c r="BJ4797" s="1" t="s">
        <v>13540</v>
      </c>
      <c r="BK4797" s="1" t="s">
        <v>378</v>
      </c>
      <c r="BL4797" s="1" t="s">
        <v>11041</v>
      </c>
      <c r="BM4797" s="1" t="s">
        <v>4593</v>
      </c>
      <c r="BN4797" s="1" t="s">
        <v>11373</v>
      </c>
      <c r="BO4797" s="1" t="s">
        <v>194</v>
      </c>
      <c r="BP4797" s="1" t="s">
        <v>7558</v>
      </c>
      <c r="BQ4797" s="1" t="s">
        <v>6972</v>
      </c>
      <c r="BR4797" s="1" t="s">
        <v>12656</v>
      </c>
      <c r="BS4797" s="1" t="s">
        <v>2044</v>
      </c>
      <c r="BT4797" s="1" t="s">
        <v>10010</v>
      </c>
    </row>
    <row r="4798" spans="1:73" ht="13.5" customHeight="1">
      <c r="A4798" s="4" t="str">
        <f t="shared" si="147"/>
        <v>1702_각남면_0164</v>
      </c>
      <c r="B4798" s="1">
        <v>1702</v>
      </c>
      <c r="C4798" s="1" t="s">
        <v>12741</v>
      </c>
      <c r="D4798" s="1" t="s">
        <v>12742</v>
      </c>
      <c r="E4798" s="1">
        <v>4797</v>
      </c>
      <c r="F4798" s="1">
        <v>18</v>
      </c>
      <c r="G4798" s="1" t="s">
        <v>6808</v>
      </c>
      <c r="H4798" s="1" t="s">
        <v>7068</v>
      </c>
      <c r="I4798" s="1">
        <v>7</v>
      </c>
      <c r="L4798" s="1">
        <v>2</v>
      </c>
      <c r="M4798" s="1" t="s">
        <v>7036</v>
      </c>
      <c r="N4798" s="1" t="s">
        <v>14505</v>
      </c>
      <c r="S4798" s="1" t="s">
        <v>49</v>
      </c>
      <c r="T4798" s="1" t="s">
        <v>2878</v>
      </c>
      <c r="W4798" s="1" t="s">
        <v>409</v>
      </c>
      <c r="X4798" s="1" t="s">
        <v>7760</v>
      </c>
      <c r="Y4798" s="1" t="s">
        <v>88</v>
      </c>
      <c r="Z4798" s="1" t="s">
        <v>7814</v>
      </c>
      <c r="AC4798" s="1">
        <v>35</v>
      </c>
      <c r="AD4798" s="1" t="s">
        <v>135</v>
      </c>
      <c r="AE4798" s="1" t="s">
        <v>9773</v>
      </c>
      <c r="AJ4798" s="1" t="s">
        <v>17</v>
      </c>
      <c r="AK4798" s="1" t="s">
        <v>9936</v>
      </c>
      <c r="AL4798" s="1" t="s">
        <v>399</v>
      </c>
      <c r="AM4798" s="1" t="s">
        <v>9937</v>
      </c>
      <c r="AT4798" s="1" t="s">
        <v>2152</v>
      </c>
      <c r="AU4798" s="1" t="s">
        <v>7472</v>
      </c>
      <c r="AV4798" s="1" t="s">
        <v>6973</v>
      </c>
      <c r="AW4798" s="1" t="s">
        <v>8432</v>
      </c>
      <c r="BG4798" s="1" t="s">
        <v>6974</v>
      </c>
      <c r="BH4798" s="1" t="s">
        <v>11120</v>
      </c>
      <c r="BI4798" s="1" t="s">
        <v>2041</v>
      </c>
      <c r="BJ4798" s="1" t="s">
        <v>9612</v>
      </c>
      <c r="BK4798" s="1" t="s">
        <v>207</v>
      </c>
      <c r="BL4798" s="1" t="s">
        <v>10187</v>
      </c>
      <c r="BM4798" s="1" t="s">
        <v>2042</v>
      </c>
      <c r="BN4798" s="1" t="s">
        <v>11239</v>
      </c>
      <c r="BO4798" s="1" t="s">
        <v>207</v>
      </c>
      <c r="BP4798" s="1" t="s">
        <v>10187</v>
      </c>
      <c r="BQ4798" s="1" t="s">
        <v>15390</v>
      </c>
      <c r="BR4798" s="1" t="s">
        <v>12171</v>
      </c>
      <c r="BS4798" s="1" t="s">
        <v>97</v>
      </c>
      <c r="BT4798" s="1" t="s">
        <v>9880</v>
      </c>
    </row>
    <row r="4799" spans="1:73" ht="13.5" customHeight="1">
      <c r="A4799" s="4" t="str">
        <f t="shared" ref="A4799:A4830" si="148">HYPERLINK("http://kyu.snu.ac.kr/sdhj/index.jsp?type=hj/GK14658_00IH_0001_0165.jpg","1702_각남면_0165")</f>
        <v>1702_각남면_0165</v>
      </c>
      <c r="B4799" s="1">
        <v>1702</v>
      </c>
      <c r="C4799" s="1" t="s">
        <v>12741</v>
      </c>
      <c r="D4799" s="1" t="s">
        <v>12742</v>
      </c>
      <c r="E4799" s="1">
        <v>4798</v>
      </c>
      <c r="F4799" s="1">
        <v>18</v>
      </c>
      <c r="G4799" s="1" t="s">
        <v>6808</v>
      </c>
      <c r="H4799" s="1" t="s">
        <v>7068</v>
      </c>
      <c r="I4799" s="1">
        <v>7</v>
      </c>
      <c r="L4799" s="1">
        <v>2</v>
      </c>
      <c r="M4799" s="1" t="s">
        <v>7036</v>
      </c>
      <c r="N4799" s="1" t="s">
        <v>14505</v>
      </c>
      <c r="S4799" s="1" t="s">
        <v>68</v>
      </c>
      <c r="T4799" s="1" t="s">
        <v>7222</v>
      </c>
      <c r="U4799" s="1" t="s">
        <v>868</v>
      </c>
      <c r="V4799" s="1" t="s">
        <v>7360</v>
      </c>
      <c r="Y4799" s="1" t="s">
        <v>2861</v>
      </c>
      <c r="Z4799" s="1" t="s">
        <v>8531</v>
      </c>
      <c r="AC4799" s="1">
        <v>11</v>
      </c>
      <c r="AD4799" s="1" t="s">
        <v>313</v>
      </c>
      <c r="AE4799" s="1" t="s">
        <v>9793</v>
      </c>
      <c r="BU4799" s="1" t="s">
        <v>16153</v>
      </c>
    </row>
    <row r="4800" spans="1:73" ht="13.5" customHeight="1">
      <c r="A4800" s="4" t="str">
        <f t="shared" si="148"/>
        <v>1702_각남면_0165</v>
      </c>
      <c r="B4800" s="1">
        <v>1702</v>
      </c>
      <c r="C4800" s="1" t="s">
        <v>12741</v>
      </c>
      <c r="D4800" s="1" t="s">
        <v>12742</v>
      </c>
      <c r="E4800" s="1">
        <v>4799</v>
      </c>
      <c r="F4800" s="1">
        <v>18</v>
      </c>
      <c r="G4800" s="1" t="s">
        <v>6808</v>
      </c>
      <c r="H4800" s="1" t="s">
        <v>7068</v>
      </c>
      <c r="I4800" s="1">
        <v>7</v>
      </c>
      <c r="L4800" s="1">
        <v>2</v>
      </c>
      <c r="M4800" s="1" t="s">
        <v>7036</v>
      </c>
      <c r="N4800" s="1" t="s">
        <v>14505</v>
      </c>
      <c r="T4800" s="1" t="s">
        <v>15306</v>
      </c>
      <c r="U4800" s="1" t="s">
        <v>320</v>
      </c>
      <c r="V4800" s="1" t="s">
        <v>7378</v>
      </c>
      <c r="Y4800" s="1" t="s">
        <v>2158</v>
      </c>
      <c r="Z4800" s="1" t="s">
        <v>9741</v>
      </c>
      <c r="AC4800" s="1">
        <v>22</v>
      </c>
      <c r="AD4800" s="1" t="s">
        <v>465</v>
      </c>
      <c r="AE4800" s="1" t="s">
        <v>9802</v>
      </c>
    </row>
    <row r="4801" spans="1:72" ht="13.5" customHeight="1">
      <c r="A4801" s="4" t="str">
        <f t="shared" si="148"/>
        <v>1702_각남면_0165</v>
      </c>
      <c r="B4801" s="1">
        <v>1702</v>
      </c>
      <c r="C4801" s="1" t="s">
        <v>12741</v>
      </c>
      <c r="D4801" s="1" t="s">
        <v>12742</v>
      </c>
      <c r="E4801" s="1">
        <v>4800</v>
      </c>
      <c r="F4801" s="1">
        <v>18</v>
      </c>
      <c r="G4801" s="1" t="s">
        <v>6808</v>
      </c>
      <c r="H4801" s="1" t="s">
        <v>7068</v>
      </c>
      <c r="I4801" s="1">
        <v>7</v>
      </c>
      <c r="L4801" s="1">
        <v>2</v>
      </c>
      <c r="M4801" s="1" t="s">
        <v>7036</v>
      </c>
      <c r="N4801" s="1" t="s">
        <v>14505</v>
      </c>
      <c r="T4801" s="1" t="s">
        <v>15306</v>
      </c>
      <c r="U4801" s="1" t="s">
        <v>143</v>
      </c>
      <c r="V4801" s="1" t="s">
        <v>7311</v>
      </c>
      <c r="Y4801" s="1" t="s">
        <v>6975</v>
      </c>
      <c r="Z4801" s="1" t="s">
        <v>9742</v>
      </c>
      <c r="AC4801" s="1">
        <v>2</v>
      </c>
      <c r="AD4801" s="1" t="s">
        <v>99</v>
      </c>
      <c r="AE4801" s="1" t="s">
        <v>9768</v>
      </c>
      <c r="AF4801" s="1" t="s">
        <v>100</v>
      </c>
      <c r="AG4801" s="1" t="s">
        <v>9819</v>
      </c>
      <c r="BB4801" s="1" t="s">
        <v>292</v>
      </c>
      <c r="BC4801" s="1" t="s">
        <v>10920</v>
      </c>
      <c r="BE4801" s="1" t="s">
        <v>15725</v>
      </c>
      <c r="BF4801" s="1" t="s">
        <v>13507</v>
      </c>
    </row>
    <row r="4802" spans="1:72" ht="13.5" customHeight="1">
      <c r="A4802" s="4" t="str">
        <f t="shared" si="148"/>
        <v>1702_각남면_0165</v>
      </c>
      <c r="B4802" s="1">
        <v>1702</v>
      </c>
      <c r="C4802" s="1" t="s">
        <v>12741</v>
      </c>
      <c r="D4802" s="1" t="s">
        <v>12742</v>
      </c>
      <c r="E4802" s="1">
        <v>4801</v>
      </c>
      <c r="F4802" s="1">
        <v>18</v>
      </c>
      <c r="G4802" s="1" t="s">
        <v>6808</v>
      </c>
      <c r="H4802" s="1" t="s">
        <v>7068</v>
      </c>
      <c r="I4802" s="1">
        <v>7</v>
      </c>
      <c r="L4802" s="1">
        <v>2</v>
      </c>
      <c r="M4802" s="1" t="s">
        <v>7036</v>
      </c>
      <c r="N4802" s="1" t="s">
        <v>14505</v>
      </c>
      <c r="S4802" s="1" t="s">
        <v>64</v>
      </c>
      <c r="T4802" s="1" t="s">
        <v>7221</v>
      </c>
      <c r="Y4802" s="1" t="s">
        <v>88</v>
      </c>
      <c r="Z4802" s="1" t="s">
        <v>7814</v>
      </c>
      <c r="AC4802" s="1">
        <v>3</v>
      </c>
      <c r="AD4802" s="1" t="s">
        <v>217</v>
      </c>
      <c r="AE4802" s="1" t="s">
        <v>9783</v>
      </c>
      <c r="AF4802" s="1" t="s">
        <v>100</v>
      </c>
      <c r="AG4802" s="1" t="s">
        <v>9819</v>
      </c>
    </row>
    <row r="4803" spans="1:72" ht="13.5" customHeight="1">
      <c r="A4803" s="4" t="str">
        <f t="shared" si="148"/>
        <v>1702_각남면_0165</v>
      </c>
      <c r="B4803" s="1">
        <v>1702</v>
      </c>
      <c r="C4803" s="1" t="s">
        <v>12741</v>
      </c>
      <c r="D4803" s="1" t="s">
        <v>12742</v>
      </c>
      <c r="E4803" s="1">
        <v>4802</v>
      </c>
      <c r="F4803" s="1">
        <v>18</v>
      </c>
      <c r="G4803" s="1" t="s">
        <v>6808</v>
      </c>
      <c r="H4803" s="1" t="s">
        <v>7068</v>
      </c>
      <c r="I4803" s="1">
        <v>7</v>
      </c>
      <c r="L4803" s="1">
        <v>3</v>
      </c>
      <c r="M4803" s="1" t="s">
        <v>14774</v>
      </c>
      <c r="N4803" s="1" t="s">
        <v>14775</v>
      </c>
      <c r="T4803" s="1" t="s">
        <v>14194</v>
      </c>
      <c r="U4803" s="1" t="s">
        <v>172</v>
      </c>
      <c r="V4803" s="1" t="s">
        <v>7314</v>
      </c>
      <c r="W4803" s="1" t="s">
        <v>148</v>
      </c>
      <c r="X4803" s="1" t="s">
        <v>11263</v>
      </c>
      <c r="Y4803" s="1" t="s">
        <v>1502</v>
      </c>
      <c r="Z4803" s="1" t="s">
        <v>8861</v>
      </c>
      <c r="AC4803" s="1">
        <v>37</v>
      </c>
      <c r="AD4803" s="1" t="s">
        <v>116</v>
      </c>
      <c r="AE4803" s="1" t="s">
        <v>9770</v>
      </c>
      <c r="AJ4803" s="1" t="s">
        <v>17</v>
      </c>
      <c r="AK4803" s="1" t="s">
        <v>9936</v>
      </c>
      <c r="AL4803" s="1" t="s">
        <v>310</v>
      </c>
      <c r="AM4803" s="1" t="s">
        <v>9995</v>
      </c>
      <c r="AT4803" s="1" t="s">
        <v>46</v>
      </c>
      <c r="AU4803" s="1" t="s">
        <v>7417</v>
      </c>
      <c r="AV4803" s="1" t="s">
        <v>2614</v>
      </c>
      <c r="AW4803" s="1" t="s">
        <v>9743</v>
      </c>
      <c r="BG4803" s="1" t="s">
        <v>46</v>
      </c>
      <c r="BH4803" s="1" t="s">
        <v>7417</v>
      </c>
      <c r="BI4803" s="1" t="s">
        <v>6976</v>
      </c>
      <c r="BJ4803" s="1" t="s">
        <v>11509</v>
      </c>
      <c r="BK4803" s="1" t="s">
        <v>46</v>
      </c>
      <c r="BL4803" s="1" t="s">
        <v>7417</v>
      </c>
      <c r="BM4803" s="1" t="s">
        <v>6977</v>
      </c>
      <c r="BN4803" s="1" t="s">
        <v>11985</v>
      </c>
      <c r="BO4803" s="1" t="s">
        <v>46</v>
      </c>
      <c r="BP4803" s="1" t="s">
        <v>7417</v>
      </c>
      <c r="BQ4803" s="1" t="s">
        <v>6978</v>
      </c>
      <c r="BR4803" s="1" t="s">
        <v>12657</v>
      </c>
      <c r="BS4803" s="1" t="s">
        <v>149</v>
      </c>
      <c r="BT4803" s="1" t="s">
        <v>9962</v>
      </c>
    </row>
    <row r="4804" spans="1:72" ht="13.5" customHeight="1">
      <c r="A4804" s="4" t="str">
        <f t="shared" si="148"/>
        <v>1702_각남면_0165</v>
      </c>
      <c r="B4804" s="1">
        <v>1702</v>
      </c>
      <c r="C4804" s="1" t="s">
        <v>12741</v>
      </c>
      <c r="D4804" s="1" t="s">
        <v>12742</v>
      </c>
      <c r="E4804" s="1">
        <v>4803</v>
      </c>
      <c r="F4804" s="1">
        <v>18</v>
      </c>
      <c r="G4804" s="1" t="s">
        <v>6808</v>
      </c>
      <c r="H4804" s="1" t="s">
        <v>7068</v>
      </c>
      <c r="I4804" s="1">
        <v>7</v>
      </c>
      <c r="L4804" s="1">
        <v>3</v>
      </c>
      <c r="M4804" s="1" t="s">
        <v>14774</v>
      </c>
      <c r="N4804" s="1" t="s">
        <v>14775</v>
      </c>
      <c r="S4804" s="1" t="s">
        <v>49</v>
      </c>
      <c r="T4804" s="1" t="s">
        <v>2878</v>
      </c>
      <c r="U4804" s="1" t="s">
        <v>128</v>
      </c>
      <c r="V4804" s="1" t="s">
        <v>7236</v>
      </c>
      <c r="W4804" s="1" t="s">
        <v>148</v>
      </c>
      <c r="X4804" s="1" t="s">
        <v>11263</v>
      </c>
      <c r="Y4804" s="1" t="s">
        <v>88</v>
      </c>
      <c r="Z4804" s="1" t="s">
        <v>7814</v>
      </c>
      <c r="AC4804" s="1">
        <v>39</v>
      </c>
      <c r="AD4804" s="1" t="s">
        <v>803</v>
      </c>
      <c r="AE4804" s="1" t="s">
        <v>9815</v>
      </c>
      <c r="AJ4804" s="1" t="s">
        <v>17</v>
      </c>
      <c r="AK4804" s="1" t="s">
        <v>9936</v>
      </c>
      <c r="AL4804" s="1" t="s">
        <v>416</v>
      </c>
      <c r="AM4804" s="1" t="s">
        <v>8868</v>
      </c>
      <c r="AT4804" s="1" t="s">
        <v>6979</v>
      </c>
      <c r="AU4804" s="1" t="s">
        <v>10270</v>
      </c>
      <c r="AV4804" s="1" t="s">
        <v>6980</v>
      </c>
      <c r="AW4804" s="1" t="s">
        <v>10906</v>
      </c>
      <c r="BG4804" s="1" t="s">
        <v>46</v>
      </c>
      <c r="BH4804" s="1" t="s">
        <v>7417</v>
      </c>
      <c r="BI4804" s="1" t="s">
        <v>196</v>
      </c>
      <c r="BJ4804" s="1" t="s">
        <v>9216</v>
      </c>
      <c r="BK4804" s="1" t="s">
        <v>46</v>
      </c>
      <c r="BL4804" s="1" t="s">
        <v>7417</v>
      </c>
      <c r="BM4804" s="1" t="s">
        <v>5349</v>
      </c>
      <c r="BN4804" s="1" t="s">
        <v>13604</v>
      </c>
      <c r="BO4804" s="1" t="s">
        <v>187</v>
      </c>
      <c r="BP4804" s="1" t="s">
        <v>10063</v>
      </c>
      <c r="BQ4804" s="1" t="s">
        <v>6981</v>
      </c>
      <c r="BR4804" s="1" t="s">
        <v>14052</v>
      </c>
      <c r="BS4804" s="1" t="s">
        <v>854</v>
      </c>
      <c r="BT4804" s="1" t="s">
        <v>9999</v>
      </c>
    </row>
    <row r="4805" spans="1:72" ht="13.5" customHeight="1">
      <c r="A4805" s="4" t="str">
        <f t="shared" si="148"/>
        <v>1702_각남면_0165</v>
      </c>
      <c r="B4805" s="1">
        <v>1702</v>
      </c>
      <c r="C4805" s="1" t="s">
        <v>12741</v>
      </c>
      <c r="D4805" s="1" t="s">
        <v>12742</v>
      </c>
      <c r="E4805" s="1">
        <v>4804</v>
      </c>
      <c r="F4805" s="1">
        <v>18</v>
      </c>
      <c r="G4805" s="1" t="s">
        <v>6808</v>
      </c>
      <c r="H4805" s="1" t="s">
        <v>7068</v>
      </c>
      <c r="I4805" s="1">
        <v>7</v>
      </c>
      <c r="L4805" s="1">
        <v>3</v>
      </c>
      <c r="M4805" s="1" t="s">
        <v>14774</v>
      </c>
      <c r="N4805" s="1" t="s">
        <v>14775</v>
      </c>
      <c r="S4805" s="1" t="s">
        <v>367</v>
      </c>
      <c r="T4805" s="1" t="s">
        <v>12826</v>
      </c>
      <c r="U4805" s="1" t="s">
        <v>46</v>
      </c>
      <c r="V4805" s="1" t="s">
        <v>7417</v>
      </c>
      <c r="Y4805" s="1" t="s">
        <v>2614</v>
      </c>
      <c r="Z4805" s="1" t="s">
        <v>9743</v>
      </c>
      <c r="AC4805" s="1">
        <v>79</v>
      </c>
      <c r="AD4805" s="1" t="s">
        <v>493</v>
      </c>
      <c r="AE4805" s="1" t="s">
        <v>9804</v>
      </c>
    </row>
    <row r="4806" spans="1:72" ht="13.5" customHeight="1">
      <c r="A4806" s="4" t="str">
        <f t="shared" si="148"/>
        <v>1702_각남면_0165</v>
      </c>
      <c r="B4806" s="1">
        <v>1702</v>
      </c>
      <c r="C4806" s="1" t="s">
        <v>12741</v>
      </c>
      <c r="D4806" s="1" t="s">
        <v>12742</v>
      </c>
      <c r="E4806" s="1">
        <v>4805</v>
      </c>
      <c r="F4806" s="1">
        <v>18</v>
      </c>
      <c r="G4806" s="1" t="s">
        <v>6808</v>
      </c>
      <c r="H4806" s="1" t="s">
        <v>7068</v>
      </c>
      <c r="I4806" s="1">
        <v>7</v>
      </c>
      <c r="L4806" s="1">
        <v>3</v>
      </c>
      <c r="M4806" s="1" t="s">
        <v>14774</v>
      </c>
      <c r="N4806" s="1" t="s">
        <v>14775</v>
      </c>
      <c r="S4806" s="1" t="s">
        <v>64</v>
      </c>
      <c r="T4806" s="1" t="s">
        <v>7221</v>
      </c>
      <c r="Y4806" s="1" t="s">
        <v>1217</v>
      </c>
      <c r="Z4806" s="1" t="s">
        <v>7957</v>
      </c>
      <c r="AC4806" s="1">
        <v>1</v>
      </c>
      <c r="AD4806" s="1" t="s">
        <v>284</v>
      </c>
      <c r="AE4806" s="1" t="s">
        <v>9789</v>
      </c>
      <c r="AF4806" s="1" t="s">
        <v>100</v>
      </c>
      <c r="AG4806" s="1" t="s">
        <v>9819</v>
      </c>
    </row>
    <row r="4807" spans="1:72" ht="13.5" customHeight="1">
      <c r="A4807" s="4" t="str">
        <f t="shared" si="148"/>
        <v>1702_각남면_0165</v>
      </c>
      <c r="B4807" s="1">
        <v>1702</v>
      </c>
      <c r="C4807" s="1" t="s">
        <v>12741</v>
      </c>
      <c r="D4807" s="1" t="s">
        <v>12742</v>
      </c>
      <c r="E4807" s="1">
        <v>4806</v>
      </c>
      <c r="F4807" s="1">
        <v>18</v>
      </c>
      <c r="G4807" s="1" t="s">
        <v>6808</v>
      </c>
      <c r="H4807" s="1" t="s">
        <v>7068</v>
      </c>
      <c r="I4807" s="1">
        <v>7</v>
      </c>
      <c r="L4807" s="1">
        <v>3</v>
      </c>
      <c r="M4807" s="1" t="s">
        <v>14774</v>
      </c>
      <c r="N4807" s="1" t="s">
        <v>14775</v>
      </c>
      <c r="S4807" s="1" t="s">
        <v>64</v>
      </c>
      <c r="T4807" s="1" t="s">
        <v>7221</v>
      </c>
      <c r="Y4807" s="1" t="s">
        <v>15821</v>
      </c>
      <c r="Z4807" s="1" t="s">
        <v>13034</v>
      </c>
      <c r="AC4807" s="1">
        <v>7</v>
      </c>
      <c r="AD4807" s="1" t="s">
        <v>74</v>
      </c>
      <c r="AE4807" s="1" t="s">
        <v>9766</v>
      </c>
    </row>
    <row r="4808" spans="1:72" ht="13.5" customHeight="1">
      <c r="A4808" s="4" t="str">
        <f t="shared" si="148"/>
        <v>1702_각남면_0165</v>
      </c>
      <c r="B4808" s="1">
        <v>1702</v>
      </c>
      <c r="C4808" s="1" t="s">
        <v>12741</v>
      </c>
      <c r="D4808" s="1" t="s">
        <v>12742</v>
      </c>
      <c r="E4808" s="1">
        <v>4807</v>
      </c>
      <c r="F4808" s="1">
        <v>18</v>
      </c>
      <c r="G4808" s="1" t="s">
        <v>6808</v>
      </c>
      <c r="H4808" s="1" t="s">
        <v>7068</v>
      </c>
      <c r="I4808" s="1">
        <v>7</v>
      </c>
      <c r="L4808" s="1">
        <v>4</v>
      </c>
      <c r="M4808" s="1" t="s">
        <v>7034</v>
      </c>
      <c r="N4808" s="1" t="s">
        <v>10181</v>
      </c>
      <c r="T4808" s="1" t="s">
        <v>14194</v>
      </c>
      <c r="U4808" s="1" t="s">
        <v>147</v>
      </c>
      <c r="V4808" s="1" t="s">
        <v>7312</v>
      </c>
      <c r="W4808" s="1" t="s">
        <v>87</v>
      </c>
      <c r="X4808" s="1" t="s">
        <v>7750</v>
      </c>
      <c r="Y4808" s="1" t="s">
        <v>119</v>
      </c>
      <c r="Z4808" s="1" t="s">
        <v>7818</v>
      </c>
      <c r="AC4808" s="1">
        <v>71</v>
      </c>
      <c r="AD4808" s="1" t="s">
        <v>313</v>
      </c>
      <c r="AE4808" s="1" t="s">
        <v>9793</v>
      </c>
      <c r="AJ4808" s="1" t="s">
        <v>2054</v>
      </c>
      <c r="AK4808" s="1" t="s">
        <v>9990</v>
      </c>
      <c r="AL4808" s="1" t="s">
        <v>90</v>
      </c>
      <c r="AM4808" s="1" t="s">
        <v>9993</v>
      </c>
      <c r="AT4808" s="1" t="s">
        <v>207</v>
      </c>
      <c r="AU4808" s="1" t="s">
        <v>10187</v>
      </c>
      <c r="AV4808" s="1" t="s">
        <v>6982</v>
      </c>
      <c r="AW4808" s="1" t="s">
        <v>10907</v>
      </c>
      <c r="BG4808" s="1" t="s">
        <v>6983</v>
      </c>
      <c r="BH4808" s="1" t="s">
        <v>11121</v>
      </c>
      <c r="BI4808" s="1" t="s">
        <v>6984</v>
      </c>
      <c r="BJ4808" s="1" t="s">
        <v>7773</v>
      </c>
      <c r="BK4808" s="1" t="s">
        <v>6985</v>
      </c>
      <c r="BL4808" s="1" t="s">
        <v>11591</v>
      </c>
      <c r="BM4808" s="1" t="s">
        <v>15630</v>
      </c>
      <c r="BN4808" s="1" t="s">
        <v>11986</v>
      </c>
      <c r="BO4808" s="1" t="s">
        <v>189</v>
      </c>
      <c r="BP4808" s="1" t="s">
        <v>7414</v>
      </c>
      <c r="BQ4808" s="1" t="s">
        <v>6986</v>
      </c>
      <c r="BR4808" s="1" t="s">
        <v>14051</v>
      </c>
      <c r="BS4808" s="1" t="s">
        <v>416</v>
      </c>
      <c r="BT4808" s="1" t="s">
        <v>8868</v>
      </c>
    </row>
    <row r="4809" spans="1:72" ht="13.5" customHeight="1">
      <c r="A4809" s="4" t="str">
        <f t="shared" si="148"/>
        <v>1702_각남면_0165</v>
      </c>
      <c r="B4809" s="1">
        <v>1702</v>
      </c>
      <c r="C4809" s="1" t="s">
        <v>12741</v>
      </c>
      <c r="D4809" s="1" t="s">
        <v>12742</v>
      </c>
      <c r="E4809" s="1">
        <v>4808</v>
      </c>
      <c r="F4809" s="1">
        <v>18</v>
      </c>
      <c r="G4809" s="1" t="s">
        <v>6808</v>
      </c>
      <c r="H4809" s="1" t="s">
        <v>7068</v>
      </c>
      <c r="I4809" s="1">
        <v>7</v>
      </c>
      <c r="L4809" s="1">
        <v>4</v>
      </c>
      <c r="M4809" s="1" t="s">
        <v>7034</v>
      </c>
      <c r="N4809" s="1" t="s">
        <v>10181</v>
      </c>
      <c r="T4809" s="1" t="s">
        <v>15307</v>
      </c>
      <c r="U4809" s="1" t="s">
        <v>320</v>
      </c>
      <c r="V4809" s="1" t="s">
        <v>7378</v>
      </c>
      <c r="Y4809" s="1" t="s">
        <v>2404</v>
      </c>
      <c r="Z4809" s="1" t="s">
        <v>8407</v>
      </c>
      <c r="AC4809" s="1">
        <v>50</v>
      </c>
      <c r="AD4809" s="1" t="s">
        <v>782</v>
      </c>
      <c r="AE4809" s="1" t="s">
        <v>9814</v>
      </c>
    </row>
    <row r="4810" spans="1:72" ht="13.5" customHeight="1">
      <c r="A4810" s="4" t="str">
        <f t="shared" si="148"/>
        <v>1702_각남면_0165</v>
      </c>
      <c r="B4810" s="1">
        <v>1702</v>
      </c>
      <c r="C4810" s="1" t="s">
        <v>12741</v>
      </c>
      <c r="D4810" s="1" t="s">
        <v>12742</v>
      </c>
      <c r="E4810" s="1">
        <v>4809</v>
      </c>
      <c r="F4810" s="1">
        <v>18</v>
      </c>
      <c r="G4810" s="1" t="s">
        <v>6808</v>
      </c>
      <c r="H4810" s="1" t="s">
        <v>7068</v>
      </c>
      <c r="I4810" s="1">
        <v>7</v>
      </c>
      <c r="L4810" s="1">
        <v>4</v>
      </c>
      <c r="M4810" s="1" t="s">
        <v>7034</v>
      </c>
      <c r="N4810" s="1" t="s">
        <v>10181</v>
      </c>
      <c r="T4810" s="1" t="s">
        <v>15307</v>
      </c>
      <c r="U4810" s="1" t="s">
        <v>320</v>
      </c>
      <c r="V4810" s="1" t="s">
        <v>7378</v>
      </c>
      <c r="Y4810" s="1" t="s">
        <v>6987</v>
      </c>
      <c r="Z4810" s="1" t="s">
        <v>9201</v>
      </c>
      <c r="AC4810" s="1">
        <v>23</v>
      </c>
      <c r="AD4810" s="1" t="s">
        <v>89</v>
      </c>
      <c r="AE4810" s="1" t="s">
        <v>8127</v>
      </c>
    </row>
    <row r="4811" spans="1:72" ht="13.5" customHeight="1">
      <c r="A4811" s="4" t="str">
        <f t="shared" si="148"/>
        <v>1702_각남면_0165</v>
      </c>
      <c r="B4811" s="1">
        <v>1702</v>
      </c>
      <c r="C4811" s="1" t="s">
        <v>12741</v>
      </c>
      <c r="D4811" s="1" t="s">
        <v>12742</v>
      </c>
      <c r="E4811" s="1">
        <v>4810</v>
      </c>
      <c r="F4811" s="1">
        <v>18</v>
      </c>
      <c r="G4811" s="1" t="s">
        <v>6808</v>
      </c>
      <c r="H4811" s="1" t="s">
        <v>7068</v>
      </c>
      <c r="I4811" s="1">
        <v>7</v>
      </c>
      <c r="L4811" s="1">
        <v>4</v>
      </c>
      <c r="M4811" s="1" t="s">
        <v>7034</v>
      </c>
      <c r="N4811" s="1" t="s">
        <v>10181</v>
      </c>
      <c r="T4811" s="1" t="s">
        <v>15307</v>
      </c>
      <c r="U4811" s="1" t="s">
        <v>6988</v>
      </c>
      <c r="V4811" s="1" t="s">
        <v>7743</v>
      </c>
      <c r="Y4811" s="1" t="s">
        <v>6617</v>
      </c>
      <c r="Z4811" s="1" t="s">
        <v>9744</v>
      </c>
      <c r="AC4811" s="1">
        <v>21</v>
      </c>
      <c r="AD4811" s="1" t="s">
        <v>246</v>
      </c>
      <c r="AE4811" s="1" t="s">
        <v>9786</v>
      </c>
    </row>
    <row r="4812" spans="1:72" ht="13.5" customHeight="1">
      <c r="A4812" s="4" t="str">
        <f t="shared" si="148"/>
        <v>1702_각남면_0165</v>
      </c>
      <c r="B4812" s="1">
        <v>1702</v>
      </c>
      <c r="C4812" s="1" t="s">
        <v>12741</v>
      </c>
      <c r="D4812" s="1" t="s">
        <v>12742</v>
      </c>
      <c r="E4812" s="1">
        <v>4811</v>
      </c>
      <c r="F4812" s="1">
        <v>18</v>
      </c>
      <c r="G4812" s="1" t="s">
        <v>6808</v>
      </c>
      <c r="H4812" s="1" t="s">
        <v>7068</v>
      </c>
      <c r="I4812" s="1">
        <v>7</v>
      </c>
      <c r="L4812" s="1">
        <v>4</v>
      </c>
      <c r="M4812" s="1" t="s">
        <v>7034</v>
      </c>
      <c r="N4812" s="1" t="s">
        <v>10181</v>
      </c>
      <c r="T4812" s="1" t="s">
        <v>15307</v>
      </c>
      <c r="U4812" s="1" t="s">
        <v>130</v>
      </c>
      <c r="V4812" s="1" t="s">
        <v>7309</v>
      </c>
      <c r="Y4812" s="1" t="s">
        <v>5502</v>
      </c>
      <c r="Z4812" s="1" t="s">
        <v>9327</v>
      </c>
      <c r="AC4812" s="1">
        <v>62</v>
      </c>
      <c r="AD4812" s="1" t="s">
        <v>99</v>
      </c>
      <c r="AE4812" s="1" t="s">
        <v>9768</v>
      </c>
      <c r="AG4812" s="1" t="s">
        <v>15633</v>
      </c>
      <c r="AI4812" s="1" t="s">
        <v>15677</v>
      </c>
    </row>
    <row r="4813" spans="1:72" ht="13.5" customHeight="1">
      <c r="A4813" s="4" t="str">
        <f t="shared" si="148"/>
        <v>1702_각남면_0165</v>
      </c>
      <c r="B4813" s="1">
        <v>1702</v>
      </c>
      <c r="C4813" s="1" t="s">
        <v>12741</v>
      </c>
      <c r="D4813" s="1" t="s">
        <v>12742</v>
      </c>
      <c r="E4813" s="1">
        <v>4812</v>
      </c>
      <c r="F4813" s="1">
        <v>18</v>
      </c>
      <c r="G4813" s="1" t="s">
        <v>6808</v>
      </c>
      <c r="H4813" s="1" t="s">
        <v>7068</v>
      </c>
      <c r="I4813" s="1">
        <v>7</v>
      </c>
      <c r="L4813" s="1">
        <v>4</v>
      </c>
      <c r="M4813" s="1" t="s">
        <v>7034</v>
      </c>
      <c r="N4813" s="1" t="s">
        <v>10181</v>
      </c>
      <c r="T4813" s="1" t="s">
        <v>15307</v>
      </c>
      <c r="U4813" s="1" t="s">
        <v>143</v>
      </c>
      <c r="V4813" s="1" t="s">
        <v>7311</v>
      </c>
      <c r="Y4813" s="1" t="s">
        <v>1426</v>
      </c>
      <c r="Z4813" s="1" t="s">
        <v>8129</v>
      </c>
      <c r="AC4813" s="1">
        <v>27</v>
      </c>
      <c r="AD4813" s="1" t="s">
        <v>483</v>
      </c>
      <c r="AE4813" s="1" t="s">
        <v>9497</v>
      </c>
      <c r="AG4813" s="1" t="s">
        <v>15633</v>
      </c>
      <c r="AI4813" s="1" t="s">
        <v>15677</v>
      </c>
    </row>
    <row r="4814" spans="1:72" ht="13.5" customHeight="1">
      <c r="A4814" s="4" t="str">
        <f t="shared" si="148"/>
        <v>1702_각남면_0165</v>
      </c>
      <c r="B4814" s="1">
        <v>1702</v>
      </c>
      <c r="C4814" s="1" t="s">
        <v>12741</v>
      </c>
      <c r="D4814" s="1" t="s">
        <v>12742</v>
      </c>
      <c r="E4814" s="1">
        <v>4813</v>
      </c>
      <c r="F4814" s="1">
        <v>18</v>
      </c>
      <c r="G4814" s="1" t="s">
        <v>6808</v>
      </c>
      <c r="H4814" s="1" t="s">
        <v>7068</v>
      </c>
      <c r="I4814" s="1">
        <v>7</v>
      </c>
      <c r="L4814" s="1">
        <v>4</v>
      </c>
      <c r="M4814" s="1" t="s">
        <v>7034</v>
      </c>
      <c r="N4814" s="1" t="s">
        <v>10181</v>
      </c>
      <c r="T4814" s="1" t="s">
        <v>15307</v>
      </c>
      <c r="U4814" s="1" t="s">
        <v>130</v>
      </c>
      <c r="V4814" s="1" t="s">
        <v>7309</v>
      </c>
      <c r="Y4814" s="1" t="s">
        <v>12710</v>
      </c>
      <c r="Z4814" s="1" t="s">
        <v>13091</v>
      </c>
      <c r="AC4814" s="1">
        <v>21</v>
      </c>
      <c r="AD4814" s="1" t="s">
        <v>246</v>
      </c>
      <c r="AE4814" s="1" t="s">
        <v>9786</v>
      </c>
      <c r="AF4814" s="1" t="s">
        <v>13168</v>
      </c>
      <c r="AG4814" s="1" t="s">
        <v>13162</v>
      </c>
      <c r="AH4814" s="1" t="s">
        <v>1497</v>
      </c>
      <c r="AI4814" s="1" t="s">
        <v>9890</v>
      </c>
    </row>
    <row r="4815" spans="1:72" ht="13.5" customHeight="1">
      <c r="A4815" s="4" t="str">
        <f t="shared" si="148"/>
        <v>1702_각남면_0165</v>
      </c>
      <c r="B4815" s="1">
        <v>1702</v>
      </c>
      <c r="C4815" s="1" t="s">
        <v>12741</v>
      </c>
      <c r="D4815" s="1" t="s">
        <v>12742</v>
      </c>
      <c r="E4815" s="1">
        <v>4814</v>
      </c>
      <c r="F4815" s="1">
        <v>18</v>
      </c>
      <c r="G4815" s="1" t="s">
        <v>6808</v>
      </c>
      <c r="H4815" s="1" t="s">
        <v>7068</v>
      </c>
      <c r="I4815" s="1">
        <v>7</v>
      </c>
      <c r="L4815" s="1">
        <v>4</v>
      </c>
      <c r="M4815" s="1" t="s">
        <v>7034</v>
      </c>
      <c r="N4815" s="1" t="s">
        <v>10181</v>
      </c>
      <c r="T4815" s="1" t="s">
        <v>15307</v>
      </c>
      <c r="U4815" s="1" t="s">
        <v>130</v>
      </c>
      <c r="V4815" s="1" t="s">
        <v>7309</v>
      </c>
      <c r="Y4815" s="1" t="s">
        <v>723</v>
      </c>
      <c r="Z4815" s="1" t="s">
        <v>7953</v>
      </c>
      <c r="AC4815" s="1">
        <v>35</v>
      </c>
      <c r="AD4815" s="1" t="s">
        <v>135</v>
      </c>
      <c r="AE4815" s="1" t="s">
        <v>9773</v>
      </c>
    </row>
    <row r="4816" spans="1:72" ht="13.5" customHeight="1">
      <c r="A4816" s="4" t="str">
        <f t="shared" si="148"/>
        <v>1702_각남면_0165</v>
      </c>
      <c r="B4816" s="1">
        <v>1702</v>
      </c>
      <c r="C4816" s="1" t="s">
        <v>12741</v>
      </c>
      <c r="D4816" s="1" t="s">
        <v>12742</v>
      </c>
      <c r="E4816" s="1">
        <v>4815</v>
      </c>
      <c r="F4816" s="1">
        <v>18</v>
      </c>
      <c r="G4816" s="1" t="s">
        <v>6808</v>
      </c>
      <c r="H4816" s="1" t="s">
        <v>7068</v>
      </c>
      <c r="I4816" s="1">
        <v>7</v>
      </c>
      <c r="L4816" s="1">
        <v>4</v>
      </c>
      <c r="M4816" s="1" t="s">
        <v>7034</v>
      </c>
      <c r="N4816" s="1" t="s">
        <v>10181</v>
      </c>
      <c r="T4816" s="1" t="s">
        <v>15307</v>
      </c>
      <c r="U4816" s="1" t="s">
        <v>130</v>
      </c>
      <c r="V4816" s="1" t="s">
        <v>7309</v>
      </c>
      <c r="Y4816" s="1" t="s">
        <v>12698</v>
      </c>
      <c r="Z4816" s="1" t="s">
        <v>13095</v>
      </c>
      <c r="AC4816" s="1">
        <v>26</v>
      </c>
      <c r="AD4816" s="1" t="s">
        <v>140</v>
      </c>
      <c r="AE4816" s="1" t="s">
        <v>9774</v>
      </c>
    </row>
    <row r="4817" spans="1:73" ht="13.5" customHeight="1">
      <c r="A4817" s="4" t="str">
        <f t="shared" si="148"/>
        <v>1702_각남면_0165</v>
      </c>
      <c r="B4817" s="1">
        <v>1702</v>
      </c>
      <c r="C4817" s="1" t="s">
        <v>12741</v>
      </c>
      <c r="D4817" s="1" t="s">
        <v>12742</v>
      </c>
      <c r="E4817" s="1">
        <v>4816</v>
      </c>
      <c r="F4817" s="1">
        <v>18</v>
      </c>
      <c r="G4817" s="1" t="s">
        <v>6808</v>
      </c>
      <c r="H4817" s="1" t="s">
        <v>7068</v>
      </c>
      <c r="I4817" s="1">
        <v>7</v>
      </c>
      <c r="L4817" s="1">
        <v>4</v>
      </c>
      <c r="M4817" s="1" t="s">
        <v>7034</v>
      </c>
      <c r="N4817" s="1" t="s">
        <v>10181</v>
      </c>
      <c r="T4817" s="1" t="s">
        <v>15307</v>
      </c>
      <c r="U4817" s="1" t="s">
        <v>6989</v>
      </c>
      <c r="V4817" s="1" t="s">
        <v>7744</v>
      </c>
      <c r="Y4817" s="1" t="s">
        <v>6990</v>
      </c>
      <c r="Z4817" s="1" t="s">
        <v>9745</v>
      </c>
      <c r="AF4817" s="1" t="s">
        <v>602</v>
      </c>
      <c r="AG4817" s="1" t="s">
        <v>12806</v>
      </c>
    </row>
    <row r="4818" spans="1:73" ht="13.5" customHeight="1">
      <c r="A4818" s="4" t="str">
        <f t="shared" si="148"/>
        <v>1702_각남면_0165</v>
      </c>
      <c r="B4818" s="1">
        <v>1702</v>
      </c>
      <c r="C4818" s="1" t="s">
        <v>12741</v>
      </c>
      <c r="D4818" s="1" t="s">
        <v>12742</v>
      </c>
      <c r="E4818" s="1">
        <v>4817</v>
      </c>
      <c r="F4818" s="1">
        <v>18</v>
      </c>
      <c r="G4818" s="1" t="s">
        <v>6808</v>
      </c>
      <c r="H4818" s="1" t="s">
        <v>7068</v>
      </c>
      <c r="I4818" s="1">
        <v>7</v>
      </c>
      <c r="L4818" s="1">
        <v>5</v>
      </c>
      <c r="M4818" s="1" t="s">
        <v>14649</v>
      </c>
      <c r="N4818" s="1" t="s">
        <v>14650</v>
      </c>
      <c r="T4818" s="1" t="s">
        <v>14194</v>
      </c>
      <c r="U4818" s="1" t="s">
        <v>481</v>
      </c>
      <c r="V4818" s="1" t="s">
        <v>7339</v>
      </c>
      <c r="W4818" s="1" t="s">
        <v>281</v>
      </c>
      <c r="X4818" s="1" t="s">
        <v>12981</v>
      </c>
      <c r="Y4818" s="1" t="s">
        <v>4052</v>
      </c>
      <c r="Z4818" s="1" t="s">
        <v>8872</v>
      </c>
      <c r="AC4818" s="1">
        <v>46</v>
      </c>
      <c r="AD4818" s="1" t="s">
        <v>469</v>
      </c>
      <c r="AE4818" s="1" t="s">
        <v>9803</v>
      </c>
      <c r="AJ4818" s="1" t="s">
        <v>17</v>
      </c>
      <c r="AK4818" s="1" t="s">
        <v>9936</v>
      </c>
      <c r="AL4818" s="1" t="s">
        <v>1172</v>
      </c>
      <c r="AM4818" s="1" t="s">
        <v>10045</v>
      </c>
      <c r="AT4818" s="1" t="s">
        <v>107</v>
      </c>
      <c r="AU4818" s="1" t="s">
        <v>13368</v>
      </c>
      <c r="AV4818" s="1" t="s">
        <v>6991</v>
      </c>
      <c r="AW4818" s="1" t="s">
        <v>10908</v>
      </c>
      <c r="BG4818" s="1" t="s">
        <v>6992</v>
      </c>
      <c r="BH4818" s="1" t="s">
        <v>11122</v>
      </c>
      <c r="BI4818" s="1" t="s">
        <v>1581</v>
      </c>
      <c r="BJ4818" s="1" t="s">
        <v>8188</v>
      </c>
      <c r="BK4818" s="1" t="s">
        <v>207</v>
      </c>
      <c r="BL4818" s="1" t="s">
        <v>10187</v>
      </c>
      <c r="BM4818" s="1" t="s">
        <v>6993</v>
      </c>
      <c r="BN4818" s="1" t="s">
        <v>7164</v>
      </c>
      <c r="BO4818" s="1" t="s">
        <v>207</v>
      </c>
      <c r="BP4818" s="1" t="s">
        <v>10187</v>
      </c>
      <c r="BQ4818" s="1" t="s">
        <v>6994</v>
      </c>
      <c r="BR4818" s="1" t="s">
        <v>12658</v>
      </c>
      <c r="BS4818" s="1" t="s">
        <v>360</v>
      </c>
      <c r="BT4818" s="1" t="s">
        <v>9928</v>
      </c>
    </row>
    <row r="4819" spans="1:73" ht="13.5" customHeight="1">
      <c r="A4819" s="4" t="str">
        <f t="shared" si="148"/>
        <v>1702_각남면_0165</v>
      </c>
      <c r="B4819" s="1">
        <v>1702</v>
      </c>
      <c r="C4819" s="1" t="s">
        <v>12741</v>
      </c>
      <c r="D4819" s="1" t="s">
        <v>12742</v>
      </c>
      <c r="E4819" s="1">
        <v>4818</v>
      </c>
      <c r="F4819" s="1">
        <v>18</v>
      </c>
      <c r="G4819" s="1" t="s">
        <v>6808</v>
      </c>
      <c r="H4819" s="1" t="s">
        <v>7068</v>
      </c>
      <c r="I4819" s="1">
        <v>7</v>
      </c>
      <c r="L4819" s="1">
        <v>5</v>
      </c>
      <c r="M4819" s="1" t="s">
        <v>14649</v>
      </c>
      <c r="N4819" s="1" t="s">
        <v>14650</v>
      </c>
      <c r="S4819" s="1" t="s">
        <v>49</v>
      </c>
      <c r="T4819" s="1" t="s">
        <v>2878</v>
      </c>
      <c r="W4819" s="1" t="s">
        <v>166</v>
      </c>
      <c r="X4819" s="1" t="s">
        <v>7754</v>
      </c>
      <c r="Y4819" s="1" t="s">
        <v>119</v>
      </c>
      <c r="Z4819" s="1" t="s">
        <v>7818</v>
      </c>
      <c r="AC4819" s="1">
        <v>44</v>
      </c>
      <c r="AD4819" s="1" t="s">
        <v>1106</v>
      </c>
      <c r="AE4819" s="1" t="s">
        <v>9816</v>
      </c>
      <c r="AJ4819" s="1" t="s">
        <v>2054</v>
      </c>
      <c r="AK4819" s="1" t="s">
        <v>9990</v>
      </c>
      <c r="AL4819" s="1" t="s">
        <v>97</v>
      </c>
      <c r="AM4819" s="1" t="s">
        <v>9880</v>
      </c>
      <c r="AT4819" s="1" t="s">
        <v>297</v>
      </c>
      <c r="AU4819" s="1" t="s">
        <v>10188</v>
      </c>
      <c r="AV4819" s="1" t="s">
        <v>6995</v>
      </c>
      <c r="AW4819" s="1" t="s">
        <v>10909</v>
      </c>
      <c r="BG4819" s="1" t="s">
        <v>107</v>
      </c>
      <c r="BH4819" s="1" t="s">
        <v>13368</v>
      </c>
      <c r="BI4819" s="1" t="s">
        <v>1974</v>
      </c>
      <c r="BJ4819" s="1" t="s">
        <v>11211</v>
      </c>
      <c r="BK4819" s="1" t="s">
        <v>207</v>
      </c>
      <c r="BL4819" s="1" t="s">
        <v>10187</v>
      </c>
      <c r="BM4819" s="1" t="s">
        <v>6996</v>
      </c>
      <c r="BN4819" s="1" t="s">
        <v>11987</v>
      </c>
      <c r="BO4819" s="1" t="s">
        <v>207</v>
      </c>
      <c r="BP4819" s="1" t="s">
        <v>10187</v>
      </c>
      <c r="BQ4819" s="1" t="s">
        <v>6997</v>
      </c>
      <c r="BR4819" s="1" t="s">
        <v>12659</v>
      </c>
      <c r="BS4819" s="1" t="s">
        <v>90</v>
      </c>
      <c r="BT4819" s="1" t="s">
        <v>9993</v>
      </c>
    </row>
    <row r="4820" spans="1:73" ht="13.5" customHeight="1">
      <c r="A4820" s="4" t="str">
        <f t="shared" si="148"/>
        <v>1702_각남면_0165</v>
      </c>
      <c r="B4820" s="1">
        <v>1702</v>
      </c>
      <c r="C4820" s="1" t="s">
        <v>12741</v>
      </c>
      <c r="D4820" s="1" t="s">
        <v>12742</v>
      </c>
      <c r="E4820" s="1">
        <v>4819</v>
      </c>
      <c r="F4820" s="1">
        <v>18</v>
      </c>
      <c r="G4820" s="1" t="s">
        <v>6808</v>
      </c>
      <c r="H4820" s="1" t="s">
        <v>7068</v>
      </c>
      <c r="I4820" s="1">
        <v>7</v>
      </c>
      <c r="L4820" s="1">
        <v>5</v>
      </c>
      <c r="M4820" s="1" t="s">
        <v>14649</v>
      </c>
      <c r="N4820" s="1" t="s">
        <v>14650</v>
      </c>
      <c r="S4820" s="1" t="s">
        <v>3855</v>
      </c>
      <c r="T4820" s="1" t="s">
        <v>7274</v>
      </c>
      <c r="W4820" s="1" t="s">
        <v>2149</v>
      </c>
      <c r="X4820" s="1" t="s">
        <v>7787</v>
      </c>
      <c r="Y4820" s="1" t="s">
        <v>119</v>
      </c>
      <c r="Z4820" s="1" t="s">
        <v>7818</v>
      </c>
      <c r="AC4820" s="1">
        <v>68</v>
      </c>
      <c r="AD4820" s="1" t="s">
        <v>184</v>
      </c>
      <c r="AE4820" s="1" t="s">
        <v>9781</v>
      </c>
    </row>
    <row r="4821" spans="1:73" ht="13.5" customHeight="1">
      <c r="A4821" s="4" t="str">
        <f t="shared" si="148"/>
        <v>1702_각남면_0165</v>
      </c>
      <c r="B4821" s="1">
        <v>1702</v>
      </c>
      <c r="C4821" s="1" t="s">
        <v>12741</v>
      </c>
      <c r="D4821" s="1" t="s">
        <v>12742</v>
      </c>
      <c r="E4821" s="1">
        <v>4820</v>
      </c>
      <c r="F4821" s="1">
        <v>18</v>
      </c>
      <c r="G4821" s="1" t="s">
        <v>6808</v>
      </c>
      <c r="H4821" s="1" t="s">
        <v>7068</v>
      </c>
      <c r="I4821" s="1">
        <v>7</v>
      </c>
      <c r="L4821" s="1">
        <v>5</v>
      </c>
      <c r="M4821" s="1" t="s">
        <v>14649</v>
      </c>
      <c r="N4821" s="1" t="s">
        <v>14650</v>
      </c>
      <c r="S4821" s="1" t="s">
        <v>68</v>
      </c>
      <c r="T4821" s="1" t="s">
        <v>7222</v>
      </c>
      <c r="U4821" s="1" t="s">
        <v>481</v>
      </c>
      <c r="V4821" s="1" t="s">
        <v>7339</v>
      </c>
      <c r="Y4821" s="1" t="s">
        <v>6998</v>
      </c>
      <c r="Z4821" s="1" t="s">
        <v>9746</v>
      </c>
      <c r="AC4821" s="1">
        <v>25</v>
      </c>
      <c r="AD4821" s="1" t="s">
        <v>125</v>
      </c>
      <c r="AE4821" s="1" t="s">
        <v>9771</v>
      </c>
      <c r="AF4821" s="1" t="s">
        <v>100</v>
      </c>
      <c r="AG4821" s="1" t="s">
        <v>9819</v>
      </c>
    </row>
    <row r="4822" spans="1:73" ht="13.5" customHeight="1">
      <c r="A4822" s="4" t="str">
        <f t="shared" si="148"/>
        <v>1702_각남면_0165</v>
      </c>
      <c r="B4822" s="1">
        <v>1702</v>
      </c>
      <c r="C4822" s="1" t="s">
        <v>12741</v>
      </c>
      <c r="D4822" s="1" t="s">
        <v>12742</v>
      </c>
      <c r="E4822" s="1">
        <v>4821</v>
      </c>
      <c r="F4822" s="1">
        <v>18</v>
      </c>
      <c r="G4822" s="1" t="s">
        <v>6808</v>
      </c>
      <c r="H4822" s="1" t="s">
        <v>7068</v>
      </c>
      <c r="I4822" s="1">
        <v>7</v>
      </c>
      <c r="L4822" s="1">
        <v>5</v>
      </c>
      <c r="M4822" s="1" t="s">
        <v>14649</v>
      </c>
      <c r="N4822" s="1" t="s">
        <v>14650</v>
      </c>
      <c r="S4822" s="1" t="s">
        <v>430</v>
      </c>
      <c r="T4822" s="1" t="s">
        <v>7231</v>
      </c>
      <c r="U4822" s="1" t="s">
        <v>481</v>
      </c>
      <c r="V4822" s="1" t="s">
        <v>7339</v>
      </c>
      <c r="Y4822" s="1" t="s">
        <v>5989</v>
      </c>
      <c r="Z4822" s="1" t="s">
        <v>9468</v>
      </c>
      <c r="AF4822" s="1" t="s">
        <v>136</v>
      </c>
      <c r="AG4822" s="1" t="s">
        <v>9821</v>
      </c>
      <c r="AH4822" s="1" t="s">
        <v>97</v>
      </c>
      <c r="AI4822" s="1" t="s">
        <v>9880</v>
      </c>
    </row>
    <row r="4823" spans="1:73" ht="13.5" customHeight="1">
      <c r="A4823" s="4" t="str">
        <f t="shared" si="148"/>
        <v>1702_각남면_0165</v>
      </c>
      <c r="B4823" s="1">
        <v>1702</v>
      </c>
      <c r="C4823" s="1" t="s">
        <v>12741</v>
      </c>
      <c r="D4823" s="1" t="s">
        <v>12742</v>
      </c>
      <c r="E4823" s="1">
        <v>4822</v>
      </c>
      <c r="F4823" s="1">
        <v>18</v>
      </c>
      <c r="G4823" s="1" t="s">
        <v>6808</v>
      </c>
      <c r="H4823" s="1" t="s">
        <v>7068</v>
      </c>
      <c r="I4823" s="1">
        <v>7</v>
      </c>
      <c r="L4823" s="1">
        <v>5</v>
      </c>
      <c r="M4823" s="1" t="s">
        <v>14649</v>
      </c>
      <c r="N4823" s="1" t="s">
        <v>14650</v>
      </c>
      <c r="T4823" s="1" t="s">
        <v>15307</v>
      </c>
      <c r="Y4823" s="1" t="s">
        <v>15679</v>
      </c>
      <c r="Z4823" s="1" t="s">
        <v>11037</v>
      </c>
      <c r="AC4823" s="1">
        <v>13</v>
      </c>
      <c r="AD4823" s="1" t="s">
        <v>717</v>
      </c>
      <c r="AE4823" s="1" t="s">
        <v>9812</v>
      </c>
      <c r="AT4823" s="1" t="s">
        <v>143</v>
      </c>
      <c r="AU4823" s="1" t="s">
        <v>7311</v>
      </c>
      <c r="AV4823" s="1" t="s">
        <v>6999</v>
      </c>
      <c r="AW4823" s="1" t="s">
        <v>10910</v>
      </c>
      <c r="BB4823" s="1" t="s">
        <v>713</v>
      </c>
      <c r="BC4823" s="1" t="s">
        <v>13466</v>
      </c>
    </row>
    <row r="4824" spans="1:73" ht="13.5" customHeight="1">
      <c r="A4824" s="4" t="str">
        <f t="shared" si="148"/>
        <v>1702_각남면_0165</v>
      </c>
      <c r="B4824" s="1">
        <v>1702</v>
      </c>
      <c r="C4824" s="1" t="s">
        <v>12741</v>
      </c>
      <c r="D4824" s="1" t="s">
        <v>12742</v>
      </c>
      <c r="E4824" s="1">
        <v>4823</v>
      </c>
      <c r="F4824" s="1">
        <v>18</v>
      </c>
      <c r="G4824" s="1" t="s">
        <v>6808</v>
      </c>
      <c r="H4824" s="1" t="s">
        <v>7068</v>
      </c>
      <c r="I4824" s="1">
        <v>7</v>
      </c>
      <c r="L4824" s="1">
        <v>5</v>
      </c>
      <c r="M4824" s="1" t="s">
        <v>14649</v>
      </c>
      <c r="N4824" s="1" t="s">
        <v>14650</v>
      </c>
      <c r="T4824" s="1" t="s">
        <v>15307</v>
      </c>
      <c r="U4824" s="1" t="s">
        <v>143</v>
      </c>
      <c r="V4824" s="1" t="s">
        <v>7311</v>
      </c>
      <c r="Y4824" s="1" t="s">
        <v>7000</v>
      </c>
      <c r="Z4824" s="1" t="s">
        <v>9747</v>
      </c>
      <c r="AC4824" s="1">
        <v>39</v>
      </c>
      <c r="AD4824" s="1" t="s">
        <v>803</v>
      </c>
      <c r="AE4824" s="1" t="s">
        <v>9815</v>
      </c>
      <c r="AF4824" s="1" t="s">
        <v>1778</v>
      </c>
      <c r="AG4824" s="1" t="s">
        <v>9837</v>
      </c>
      <c r="BB4824" s="1" t="s">
        <v>128</v>
      </c>
      <c r="BC4824" s="1" t="s">
        <v>13465</v>
      </c>
      <c r="BD4824" s="1" t="s">
        <v>12722</v>
      </c>
      <c r="BE4824" s="1" t="s">
        <v>13088</v>
      </c>
    </row>
    <row r="4825" spans="1:73" ht="13.5" customHeight="1">
      <c r="A4825" s="4" t="str">
        <f t="shared" si="148"/>
        <v>1702_각남면_0165</v>
      </c>
      <c r="B4825" s="1">
        <v>1702</v>
      </c>
      <c r="C4825" s="1" t="s">
        <v>12741</v>
      </c>
      <c r="D4825" s="1" t="s">
        <v>12742</v>
      </c>
      <c r="E4825" s="1">
        <v>4824</v>
      </c>
      <c r="F4825" s="1">
        <v>18</v>
      </c>
      <c r="G4825" s="1" t="s">
        <v>6808</v>
      </c>
      <c r="H4825" s="1" t="s">
        <v>7068</v>
      </c>
      <c r="I4825" s="1">
        <v>7</v>
      </c>
      <c r="L4825" s="1">
        <v>5</v>
      </c>
      <c r="M4825" s="1" t="s">
        <v>14649</v>
      </c>
      <c r="N4825" s="1" t="s">
        <v>14650</v>
      </c>
      <c r="T4825" s="1" t="s">
        <v>15307</v>
      </c>
      <c r="U4825" s="1" t="s">
        <v>143</v>
      </c>
      <c r="V4825" s="1" t="s">
        <v>7311</v>
      </c>
      <c r="Y4825" s="1" t="s">
        <v>7001</v>
      </c>
      <c r="Z4825" s="1" t="s">
        <v>9748</v>
      </c>
      <c r="AG4825" s="1" t="s">
        <v>15655</v>
      </c>
      <c r="AT4825" s="1" t="s">
        <v>143</v>
      </c>
      <c r="AU4825" s="1" t="s">
        <v>7311</v>
      </c>
      <c r="AV4825" s="1" t="s">
        <v>7002</v>
      </c>
      <c r="AW4825" s="1" t="s">
        <v>13454</v>
      </c>
      <c r="BB4825" s="1" t="s">
        <v>713</v>
      </c>
      <c r="BC4825" s="1" t="s">
        <v>13466</v>
      </c>
      <c r="BD4825" s="1" t="s">
        <v>3751</v>
      </c>
      <c r="BE4825" s="1" t="s">
        <v>8775</v>
      </c>
      <c r="BF4825" s="1" t="s">
        <v>13511</v>
      </c>
    </row>
    <row r="4826" spans="1:73" ht="13.5" customHeight="1">
      <c r="A4826" s="4" t="str">
        <f t="shared" si="148"/>
        <v>1702_각남면_0165</v>
      </c>
      <c r="B4826" s="1">
        <v>1702</v>
      </c>
      <c r="C4826" s="1" t="s">
        <v>12741</v>
      </c>
      <c r="D4826" s="1" t="s">
        <v>12742</v>
      </c>
      <c r="E4826" s="1">
        <v>4825</v>
      </c>
      <c r="F4826" s="1">
        <v>18</v>
      </c>
      <c r="G4826" s="1" t="s">
        <v>6808</v>
      </c>
      <c r="H4826" s="1" t="s">
        <v>7068</v>
      </c>
      <c r="I4826" s="1">
        <v>7</v>
      </c>
      <c r="L4826" s="1">
        <v>5</v>
      </c>
      <c r="M4826" s="1" t="s">
        <v>14649</v>
      </c>
      <c r="N4826" s="1" t="s">
        <v>14650</v>
      </c>
      <c r="T4826" s="1" t="s">
        <v>15307</v>
      </c>
      <c r="U4826" s="1" t="s">
        <v>130</v>
      </c>
      <c r="V4826" s="1" t="s">
        <v>7309</v>
      </c>
      <c r="Y4826" s="1" t="s">
        <v>1976</v>
      </c>
      <c r="Z4826" s="1" t="s">
        <v>9085</v>
      </c>
      <c r="AG4826" s="1" t="s">
        <v>15655</v>
      </c>
      <c r="AU4826" s="1" t="s">
        <v>7311</v>
      </c>
      <c r="AW4826" s="1" t="s">
        <v>13454</v>
      </c>
      <c r="BC4826" s="1" t="s">
        <v>13466</v>
      </c>
      <c r="BE4826" s="1" t="s">
        <v>8775</v>
      </c>
      <c r="BF4826" s="1" t="s">
        <v>13512</v>
      </c>
    </row>
    <row r="4827" spans="1:73" ht="13.5" customHeight="1">
      <c r="A4827" s="4" t="str">
        <f t="shared" si="148"/>
        <v>1702_각남면_0165</v>
      </c>
      <c r="B4827" s="1">
        <v>1702</v>
      </c>
      <c r="C4827" s="1" t="s">
        <v>12741</v>
      </c>
      <c r="D4827" s="1" t="s">
        <v>12742</v>
      </c>
      <c r="E4827" s="1">
        <v>4826</v>
      </c>
      <c r="F4827" s="1">
        <v>18</v>
      </c>
      <c r="G4827" s="1" t="s">
        <v>6808</v>
      </c>
      <c r="H4827" s="1" t="s">
        <v>7068</v>
      </c>
      <c r="I4827" s="1">
        <v>7</v>
      </c>
      <c r="L4827" s="1">
        <v>5</v>
      </c>
      <c r="M4827" s="1" t="s">
        <v>14649</v>
      </c>
      <c r="N4827" s="1" t="s">
        <v>14650</v>
      </c>
      <c r="T4827" s="1" t="s">
        <v>15307</v>
      </c>
      <c r="U4827" s="1" t="s">
        <v>143</v>
      </c>
      <c r="V4827" s="1" t="s">
        <v>7311</v>
      </c>
      <c r="Y4827" s="1" t="s">
        <v>943</v>
      </c>
      <c r="Z4827" s="1" t="s">
        <v>8812</v>
      </c>
      <c r="AF4827" s="1" t="s">
        <v>7003</v>
      </c>
      <c r="AG4827" s="1" t="s">
        <v>9873</v>
      </c>
      <c r="AU4827" s="1" t="s">
        <v>7311</v>
      </c>
      <c r="AW4827" s="1" t="s">
        <v>13454</v>
      </c>
      <c r="BC4827" s="1" t="s">
        <v>13466</v>
      </c>
      <c r="BE4827" s="1" t="s">
        <v>8775</v>
      </c>
      <c r="BF4827" s="1" t="s">
        <v>13509</v>
      </c>
    </row>
    <row r="4828" spans="1:73" ht="13.5" customHeight="1">
      <c r="A4828" s="4" t="str">
        <f t="shared" si="148"/>
        <v>1702_각남면_0165</v>
      </c>
      <c r="B4828" s="1">
        <v>1702</v>
      </c>
      <c r="C4828" s="1" t="s">
        <v>12741</v>
      </c>
      <c r="D4828" s="1" t="s">
        <v>12742</v>
      </c>
      <c r="E4828" s="1">
        <v>4827</v>
      </c>
      <c r="F4828" s="1">
        <v>18</v>
      </c>
      <c r="G4828" s="1" t="s">
        <v>6808</v>
      </c>
      <c r="H4828" s="1" t="s">
        <v>7068</v>
      </c>
      <c r="I4828" s="1">
        <v>8</v>
      </c>
      <c r="J4828" s="1" t="s">
        <v>7004</v>
      </c>
      <c r="K4828" s="1" t="s">
        <v>7187</v>
      </c>
      <c r="L4828" s="1">
        <v>1</v>
      </c>
      <c r="M4828" s="1" t="s">
        <v>7004</v>
      </c>
      <c r="N4828" s="1" t="s">
        <v>7187</v>
      </c>
      <c r="T4828" s="1" t="s">
        <v>14194</v>
      </c>
      <c r="U4828" s="1" t="s">
        <v>172</v>
      </c>
      <c r="V4828" s="1" t="s">
        <v>7314</v>
      </c>
      <c r="W4828" s="1" t="s">
        <v>166</v>
      </c>
      <c r="X4828" s="1" t="s">
        <v>7754</v>
      </c>
      <c r="Y4828" s="1" t="s">
        <v>7005</v>
      </c>
      <c r="Z4828" s="1" t="s">
        <v>9749</v>
      </c>
      <c r="AC4828" s="1">
        <v>53</v>
      </c>
      <c r="AD4828" s="1" t="s">
        <v>40</v>
      </c>
      <c r="AE4828" s="1" t="s">
        <v>9762</v>
      </c>
      <c r="AJ4828" s="1" t="s">
        <v>17</v>
      </c>
      <c r="AK4828" s="1" t="s">
        <v>9936</v>
      </c>
      <c r="AL4828" s="1" t="s">
        <v>97</v>
      </c>
      <c r="AM4828" s="1" t="s">
        <v>9880</v>
      </c>
      <c r="AT4828" s="1" t="s">
        <v>553</v>
      </c>
      <c r="AU4828" s="1" t="s">
        <v>7549</v>
      </c>
      <c r="AV4828" s="1" t="s">
        <v>5001</v>
      </c>
      <c r="AW4828" s="1" t="s">
        <v>8556</v>
      </c>
      <c r="BG4828" s="1" t="s">
        <v>46</v>
      </c>
      <c r="BH4828" s="1" t="s">
        <v>7417</v>
      </c>
      <c r="BI4828" s="1" t="s">
        <v>1117</v>
      </c>
      <c r="BJ4828" s="1" t="s">
        <v>10343</v>
      </c>
      <c r="BK4828" s="1" t="s">
        <v>95</v>
      </c>
      <c r="BL4828" s="1" t="s">
        <v>10190</v>
      </c>
      <c r="BM4828" s="1" t="s">
        <v>7006</v>
      </c>
      <c r="BN4828" s="1" t="s">
        <v>13541</v>
      </c>
      <c r="BO4828" s="1" t="s">
        <v>553</v>
      </c>
      <c r="BP4828" s="1" t="s">
        <v>7549</v>
      </c>
      <c r="BQ4828" s="1" t="s">
        <v>15533</v>
      </c>
      <c r="BR4828" s="1" t="s">
        <v>12466</v>
      </c>
      <c r="BS4828" s="1" t="s">
        <v>149</v>
      </c>
      <c r="BT4828" s="1" t="s">
        <v>9962</v>
      </c>
    </row>
    <row r="4829" spans="1:73" ht="13.5" customHeight="1">
      <c r="A4829" s="4" t="str">
        <f t="shared" si="148"/>
        <v>1702_각남면_0165</v>
      </c>
      <c r="B4829" s="1">
        <v>1702</v>
      </c>
      <c r="C4829" s="1" t="s">
        <v>12741</v>
      </c>
      <c r="D4829" s="1" t="s">
        <v>12742</v>
      </c>
      <c r="E4829" s="1">
        <v>4828</v>
      </c>
      <c r="F4829" s="1">
        <v>18</v>
      </c>
      <c r="G4829" s="1" t="s">
        <v>6808</v>
      </c>
      <c r="H4829" s="1" t="s">
        <v>7068</v>
      </c>
      <c r="I4829" s="1">
        <v>8</v>
      </c>
      <c r="L4829" s="1">
        <v>1</v>
      </c>
      <c r="M4829" s="1" t="s">
        <v>7004</v>
      </c>
      <c r="N4829" s="1" t="s">
        <v>7187</v>
      </c>
      <c r="S4829" s="1" t="s">
        <v>49</v>
      </c>
      <c r="T4829" s="1" t="s">
        <v>2878</v>
      </c>
      <c r="W4829" s="1" t="s">
        <v>166</v>
      </c>
      <c r="X4829" s="1" t="s">
        <v>7754</v>
      </c>
      <c r="Y4829" s="1" t="s">
        <v>88</v>
      </c>
      <c r="Z4829" s="1" t="s">
        <v>7814</v>
      </c>
      <c r="AC4829" s="1">
        <v>27</v>
      </c>
      <c r="AD4829" s="1" t="s">
        <v>483</v>
      </c>
      <c r="AE4829" s="1" t="s">
        <v>9497</v>
      </c>
      <c r="AJ4829" s="1" t="s">
        <v>17</v>
      </c>
      <c r="AK4829" s="1" t="s">
        <v>9936</v>
      </c>
      <c r="AL4829" s="1" t="s">
        <v>97</v>
      </c>
      <c r="AM4829" s="1" t="s">
        <v>9880</v>
      </c>
      <c r="AT4829" s="1" t="s">
        <v>46</v>
      </c>
      <c r="AU4829" s="1" t="s">
        <v>7417</v>
      </c>
      <c r="AV4829" s="1" t="s">
        <v>6736</v>
      </c>
      <c r="AW4829" s="1" t="s">
        <v>10871</v>
      </c>
      <c r="BG4829" s="1" t="s">
        <v>46</v>
      </c>
      <c r="BH4829" s="1" t="s">
        <v>7417</v>
      </c>
      <c r="BI4829" s="1" t="s">
        <v>1578</v>
      </c>
      <c r="BJ4829" s="1" t="s">
        <v>9496</v>
      </c>
      <c r="BK4829" s="1" t="s">
        <v>553</v>
      </c>
      <c r="BL4829" s="1" t="s">
        <v>7549</v>
      </c>
      <c r="BM4829" s="1" t="s">
        <v>1189</v>
      </c>
      <c r="BN4829" s="1" t="s">
        <v>7772</v>
      </c>
      <c r="BQ4829" s="1" t="s">
        <v>6738</v>
      </c>
      <c r="BR4829" s="1" t="s">
        <v>13992</v>
      </c>
      <c r="BS4829" s="1" t="s">
        <v>416</v>
      </c>
      <c r="BT4829" s="1" t="s">
        <v>8868</v>
      </c>
    </row>
    <row r="4830" spans="1:73" ht="13.5" customHeight="1">
      <c r="A4830" s="4" t="str">
        <f t="shared" si="148"/>
        <v>1702_각남면_0165</v>
      </c>
      <c r="B4830" s="1">
        <v>1702</v>
      </c>
      <c r="C4830" s="1" t="s">
        <v>12741</v>
      </c>
      <c r="D4830" s="1" t="s">
        <v>12742</v>
      </c>
      <c r="E4830" s="1">
        <v>4829</v>
      </c>
      <c r="F4830" s="1">
        <v>18</v>
      </c>
      <c r="G4830" s="1" t="s">
        <v>6808</v>
      </c>
      <c r="H4830" s="1" t="s">
        <v>7068</v>
      </c>
      <c r="I4830" s="1">
        <v>8</v>
      </c>
      <c r="L4830" s="1">
        <v>1</v>
      </c>
      <c r="M4830" s="1" t="s">
        <v>7004</v>
      </c>
      <c r="N4830" s="1" t="s">
        <v>7187</v>
      </c>
      <c r="S4830" s="1" t="s">
        <v>2047</v>
      </c>
      <c r="T4830" s="1" t="s">
        <v>7255</v>
      </c>
      <c r="U4830" s="1" t="s">
        <v>7007</v>
      </c>
      <c r="V4830" s="1" t="s">
        <v>7745</v>
      </c>
      <c r="W4830" s="1" t="s">
        <v>166</v>
      </c>
      <c r="X4830" s="1" t="s">
        <v>7754</v>
      </c>
      <c r="Y4830" s="1" t="s">
        <v>419</v>
      </c>
      <c r="Z4830" s="1" t="s">
        <v>7878</v>
      </c>
      <c r="AC4830" s="1">
        <v>31</v>
      </c>
      <c r="AD4830" s="1" t="s">
        <v>607</v>
      </c>
      <c r="AE4830" s="1" t="s">
        <v>9809</v>
      </c>
      <c r="AF4830" s="1" t="s">
        <v>737</v>
      </c>
      <c r="AG4830" s="1" t="s">
        <v>9833</v>
      </c>
      <c r="AH4830" s="1" t="s">
        <v>7008</v>
      </c>
      <c r="AI4830" s="1" t="s">
        <v>9989</v>
      </c>
      <c r="BU4830" s="1" t="s">
        <v>16154</v>
      </c>
    </row>
    <row r="4831" spans="1:73" ht="13.5" customHeight="1">
      <c r="A4831" s="4" t="str">
        <f t="shared" ref="A4831:A4848" si="149">HYPERLINK("http://kyu.snu.ac.kr/sdhj/index.jsp?type=hj/GK14658_00IH_0001_0165.jpg","1702_각남면_0165")</f>
        <v>1702_각남면_0165</v>
      </c>
      <c r="B4831" s="1">
        <v>1702</v>
      </c>
      <c r="C4831" s="1" t="s">
        <v>12741</v>
      </c>
      <c r="D4831" s="1" t="s">
        <v>12742</v>
      </c>
      <c r="E4831" s="1">
        <v>4830</v>
      </c>
      <c r="F4831" s="1">
        <v>18</v>
      </c>
      <c r="G4831" s="1" t="s">
        <v>6808</v>
      </c>
      <c r="H4831" s="1" t="s">
        <v>7068</v>
      </c>
      <c r="I4831" s="1">
        <v>8</v>
      </c>
      <c r="L4831" s="1">
        <v>1</v>
      </c>
      <c r="M4831" s="1" t="s">
        <v>7004</v>
      </c>
      <c r="N4831" s="1" t="s">
        <v>7187</v>
      </c>
      <c r="S4831" s="1" t="s">
        <v>117</v>
      </c>
      <c r="T4831" s="1" t="s">
        <v>7223</v>
      </c>
      <c r="W4831" s="1" t="s">
        <v>166</v>
      </c>
      <c r="X4831" s="1" t="s">
        <v>7754</v>
      </c>
      <c r="Y4831" s="1" t="s">
        <v>88</v>
      </c>
      <c r="Z4831" s="1" t="s">
        <v>7814</v>
      </c>
      <c r="AC4831" s="1">
        <v>25</v>
      </c>
      <c r="AD4831" s="1" t="s">
        <v>125</v>
      </c>
      <c r="AE4831" s="1" t="s">
        <v>9771</v>
      </c>
      <c r="AF4831" s="1" t="s">
        <v>100</v>
      </c>
      <c r="AG4831" s="1" t="s">
        <v>9819</v>
      </c>
    </row>
    <row r="4832" spans="1:73" ht="13.5" customHeight="1">
      <c r="A4832" s="4" t="str">
        <f t="shared" si="149"/>
        <v>1702_각남면_0165</v>
      </c>
      <c r="B4832" s="1">
        <v>1702</v>
      </c>
      <c r="C4832" s="1" t="s">
        <v>12741</v>
      </c>
      <c r="D4832" s="1" t="s">
        <v>12742</v>
      </c>
      <c r="E4832" s="1">
        <v>4831</v>
      </c>
      <c r="F4832" s="1">
        <v>18</v>
      </c>
      <c r="G4832" s="1" t="s">
        <v>6808</v>
      </c>
      <c r="H4832" s="1" t="s">
        <v>7068</v>
      </c>
      <c r="I4832" s="1">
        <v>8</v>
      </c>
      <c r="L4832" s="1">
        <v>1</v>
      </c>
      <c r="M4832" s="1" t="s">
        <v>7004</v>
      </c>
      <c r="N4832" s="1" t="s">
        <v>7187</v>
      </c>
      <c r="S4832" s="1" t="s">
        <v>68</v>
      </c>
      <c r="T4832" s="1" t="s">
        <v>7222</v>
      </c>
      <c r="Y4832" s="1" t="s">
        <v>2085</v>
      </c>
      <c r="Z4832" s="1" t="s">
        <v>8320</v>
      </c>
      <c r="AC4832" s="1">
        <v>2</v>
      </c>
      <c r="AD4832" s="1" t="s">
        <v>99</v>
      </c>
      <c r="AE4832" s="1" t="s">
        <v>9768</v>
      </c>
      <c r="AF4832" s="1" t="s">
        <v>100</v>
      </c>
      <c r="AG4832" s="1" t="s">
        <v>9819</v>
      </c>
    </row>
    <row r="4833" spans="1:73" ht="13.5" customHeight="1">
      <c r="A4833" s="4" t="str">
        <f t="shared" si="149"/>
        <v>1702_각남면_0165</v>
      </c>
      <c r="B4833" s="1">
        <v>1702</v>
      </c>
      <c r="C4833" s="1" t="s">
        <v>12741</v>
      </c>
      <c r="D4833" s="1" t="s">
        <v>12742</v>
      </c>
      <c r="E4833" s="1">
        <v>4832</v>
      </c>
      <c r="F4833" s="1">
        <v>18</v>
      </c>
      <c r="G4833" s="1" t="s">
        <v>6808</v>
      </c>
      <c r="H4833" s="1" t="s">
        <v>7068</v>
      </c>
      <c r="I4833" s="1">
        <v>8</v>
      </c>
      <c r="L4833" s="1">
        <v>1</v>
      </c>
      <c r="M4833" s="1" t="s">
        <v>7004</v>
      </c>
      <c r="N4833" s="1" t="s">
        <v>7187</v>
      </c>
      <c r="T4833" s="1" t="s">
        <v>15306</v>
      </c>
      <c r="U4833" s="1" t="s">
        <v>218</v>
      </c>
      <c r="V4833" s="1" t="s">
        <v>7318</v>
      </c>
      <c r="Y4833" s="1" t="s">
        <v>1551</v>
      </c>
      <c r="Z4833" s="1" t="s">
        <v>8177</v>
      </c>
      <c r="AC4833" s="1">
        <v>23</v>
      </c>
      <c r="AD4833" s="1" t="s">
        <v>89</v>
      </c>
      <c r="AE4833" s="1" t="s">
        <v>8127</v>
      </c>
      <c r="AF4833" s="1" t="s">
        <v>100</v>
      </c>
      <c r="AG4833" s="1" t="s">
        <v>9819</v>
      </c>
      <c r="AT4833" s="1" t="s">
        <v>57</v>
      </c>
      <c r="AU4833" s="1" t="s">
        <v>7320</v>
      </c>
      <c r="AV4833" s="1" t="s">
        <v>6736</v>
      </c>
      <c r="AW4833" s="1" t="s">
        <v>10871</v>
      </c>
      <c r="BB4833" s="1" t="s">
        <v>141</v>
      </c>
      <c r="BC4833" s="1" t="s">
        <v>7634</v>
      </c>
      <c r="BD4833" s="1" t="s">
        <v>142</v>
      </c>
      <c r="BE4833" s="1" t="s">
        <v>8786</v>
      </c>
    </row>
    <row r="4834" spans="1:73" ht="13.5" customHeight="1">
      <c r="A4834" s="4" t="str">
        <f t="shared" si="149"/>
        <v>1702_각남면_0165</v>
      </c>
      <c r="B4834" s="1">
        <v>1702</v>
      </c>
      <c r="C4834" s="1" t="s">
        <v>12741</v>
      </c>
      <c r="D4834" s="1" t="s">
        <v>12742</v>
      </c>
      <c r="E4834" s="1">
        <v>4833</v>
      </c>
      <c r="F4834" s="1">
        <v>18</v>
      </c>
      <c r="G4834" s="1" t="s">
        <v>6808</v>
      </c>
      <c r="H4834" s="1" t="s">
        <v>7068</v>
      </c>
      <c r="I4834" s="1">
        <v>8</v>
      </c>
      <c r="L4834" s="1">
        <v>2</v>
      </c>
      <c r="M4834" s="1" t="s">
        <v>14506</v>
      </c>
      <c r="N4834" s="1" t="s">
        <v>14507</v>
      </c>
      <c r="T4834" s="1" t="s">
        <v>14194</v>
      </c>
      <c r="U4834" s="1" t="s">
        <v>3901</v>
      </c>
      <c r="V4834" s="1" t="s">
        <v>7546</v>
      </c>
      <c r="W4834" s="1" t="s">
        <v>1049</v>
      </c>
      <c r="X4834" s="1" t="s">
        <v>7774</v>
      </c>
      <c r="Y4834" s="1" t="s">
        <v>7009</v>
      </c>
      <c r="Z4834" s="1" t="s">
        <v>9750</v>
      </c>
      <c r="AC4834" s="1">
        <v>50</v>
      </c>
      <c r="AD4834" s="1" t="s">
        <v>782</v>
      </c>
      <c r="AE4834" s="1" t="s">
        <v>9814</v>
      </c>
      <c r="AJ4834" s="1" t="s">
        <v>17</v>
      </c>
      <c r="AK4834" s="1" t="s">
        <v>9936</v>
      </c>
      <c r="AL4834" s="1" t="s">
        <v>597</v>
      </c>
      <c r="AM4834" s="1" t="s">
        <v>10004</v>
      </c>
      <c r="AT4834" s="1" t="s">
        <v>189</v>
      </c>
      <c r="AU4834" s="1" t="s">
        <v>7414</v>
      </c>
      <c r="AV4834" s="1" t="s">
        <v>16022</v>
      </c>
      <c r="AW4834" s="1" t="s">
        <v>13404</v>
      </c>
      <c r="BG4834" s="1" t="s">
        <v>46</v>
      </c>
      <c r="BH4834" s="1" t="s">
        <v>7417</v>
      </c>
      <c r="BI4834" s="1" t="s">
        <v>2652</v>
      </c>
      <c r="BJ4834" s="1" t="s">
        <v>8470</v>
      </c>
      <c r="BK4834" s="1" t="s">
        <v>363</v>
      </c>
      <c r="BL4834" s="1" t="s">
        <v>7491</v>
      </c>
      <c r="BM4834" s="1" t="s">
        <v>1628</v>
      </c>
      <c r="BN4834" s="1" t="s">
        <v>8950</v>
      </c>
      <c r="BO4834" s="1" t="s">
        <v>46</v>
      </c>
      <c r="BP4834" s="1" t="s">
        <v>7417</v>
      </c>
      <c r="BQ4834" s="1" t="s">
        <v>7010</v>
      </c>
      <c r="BR4834" s="1" t="s">
        <v>13803</v>
      </c>
      <c r="BS4834" s="1" t="s">
        <v>149</v>
      </c>
      <c r="BT4834" s="1" t="s">
        <v>9962</v>
      </c>
      <c r="BU4834" s="1" t="s">
        <v>16155</v>
      </c>
    </row>
    <row r="4835" spans="1:73" ht="13.5" customHeight="1">
      <c r="A4835" s="4" t="str">
        <f t="shared" si="149"/>
        <v>1702_각남면_0165</v>
      </c>
      <c r="B4835" s="1">
        <v>1702</v>
      </c>
      <c r="C4835" s="1" t="s">
        <v>12741</v>
      </c>
      <c r="D4835" s="1" t="s">
        <v>12742</v>
      </c>
      <c r="E4835" s="1">
        <v>4834</v>
      </c>
      <c r="F4835" s="1">
        <v>18</v>
      </c>
      <c r="G4835" s="1" t="s">
        <v>6808</v>
      </c>
      <c r="H4835" s="1" t="s">
        <v>7068</v>
      </c>
      <c r="I4835" s="1">
        <v>8</v>
      </c>
      <c r="L4835" s="1">
        <v>2</v>
      </c>
      <c r="M4835" s="1" t="s">
        <v>14506</v>
      </c>
      <c r="N4835" s="1" t="s">
        <v>14507</v>
      </c>
      <c r="S4835" s="1" t="s">
        <v>49</v>
      </c>
      <c r="T4835" s="1" t="s">
        <v>2878</v>
      </c>
      <c r="W4835" s="1" t="s">
        <v>166</v>
      </c>
      <c r="X4835" s="1" t="s">
        <v>7754</v>
      </c>
      <c r="Y4835" s="1" t="s">
        <v>88</v>
      </c>
      <c r="Z4835" s="1" t="s">
        <v>7814</v>
      </c>
      <c r="AC4835" s="1">
        <v>49</v>
      </c>
      <c r="AD4835" s="1" t="s">
        <v>145</v>
      </c>
      <c r="AE4835" s="1" t="s">
        <v>9775</v>
      </c>
      <c r="AF4835" s="1" t="s">
        <v>100</v>
      </c>
      <c r="AG4835" s="1" t="s">
        <v>9819</v>
      </c>
      <c r="AJ4835" s="1" t="s">
        <v>17</v>
      </c>
      <c r="AK4835" s="1" t="s">
        <v>9936</v>
      </c>
      <c r="AL4835" s="1" t="s">
        <v>97</v>
      </c>
      <c r="AM4835" s="1" t="s">
        <v>9880</v>
      </c>
      <c r="AT4835" s="1" t="s">
        <v>46</v>
      </c>
      <c r="AU4835" s="1" t="s">
        <v>7417</v>
      </c>
      <c r="AV4835" s="1" t="s">
        <v>729</v>
      </c>
      <c r="AW4835" s="1" t="s">
        <v>10318</v>
      </c>
      <c r="BG4835" s="1" t="s">
        <v>189</v>
      </c>
      <c r="BH4835" s="1" t="s">
        <v>7414</v>
      </c>
      <c r="BI4835" s="1" t="s">
        <v>730</v>
      </c>
      <c r="BJ4835" s="1" t="s">
        <v>8020</v>
      </c>
      <c r="BK4835" s="1" t="s">
        <v>363</v>
      </c>
      <c r="BL4835" s="1" t="s">
        <v>7491</v>
      </c>
      <c r="BM4835" s="1" t="s">
        <v>731</v>
      </c>
      <c r="BN4835" s="1" t="s">
        <v>11372</v>
      </c>
      <c r="BO4835" s="1" t="s">
        <v>46</v>
      </c>
      <c r="BP4835" s="1" t="s">
        <v>7417</v>
      </c>
      <c r="BQ4835" s="1" t="s">
        <v>7011</v>
      </c>
      <c r="BR4835" s="1" t="s">
        <v>12660</v>
      </c>
      <c r="BS4835" s="1" t="s">
        <v>97</v>
      </c>
      <c r="BT4835" s="1" t="s">
        <v>9880</v>
      </c>
    </row>
    <row r="4836" spans="1:73" ht="13.5" customHeight="1">
      <c r="A4836" s="4" t="str">
        <f t="shared" si="149"/>
        <v>1702_각남면_0165</v>
      </c>
      <c r="B4836" s="1">
        <v>1702</v>
      </c>
      <c r="C4836" s="1" t="s">
        <v>12741</v>
      </c>
      <c r="D4836" s="1" t="s">
        <v>12742</v>
      </c>
      <c r="E4836" s="1">
        <v>4835</v>
      </c>
      <c r="F4836" s="1">
        <v>18</v>
      </c>
      <c r="G4836" s="1" t="s">
        <v>6808</v>
      </c>
      <c r="H4836" s="1" t="s">
        <v>7068</v>
      </c>
      <c r="I4836" s="1">
        <v>8</v>
      </c>
      <c r="L4836" s="1">
        <v>3</v>
      </c>
      <c r="M4836" s="1" t="s">
        <v>14776</v>
      </c>
      <c r="N4836" s="1" t="s">
        <v>14777</v>
      </c>
      <c r="T4836" s="1" t="s">
        <v>14194</v>
      </c>
      <c r="U4836" s="1" t="s">
        <v>2148</v>
      </c>
      <c r="V4836" s="1" t="s">
        <v>7445</v>
      </c>
      <c r="W4836" s="1" t="s">
        <v>656</v>
      </c>
      <c r="X4836" s="1" t="s">
        <v>7770</v>
      </c>
      <c r="Y4836" s="1" t="s">
        <v>3092</v>
      </c>
      <c r="Z4836" s="1" t="s">
        <v>9751</v>
      </c>
      <c r="AC4836" s="1">
        <v>83</v>
      </c>
      <c r="AD4836" s="1" t="s">
        <v>89</v>
      </c>
      <c r="AE4836" s="1" t="s">
        <v>8127</v>
      </c>
      <c r="AJ4836" s="1" t="s">
        <v>17</v>
      </c>
      <c r="AK4836" s="1" t="s">
        <v>9936</v>
      </c>
      <c r="AL4836" s="1" t="s">
        <v>97</v>
      </c>
      <c r="AM4836" s="1" t="s">
        <v>9880</v>
      </c>
      <c r="AT4836" s="1" t="s">
        <v>6873</v>
      </c>
      <c r="AU4836" s="1" t="s">
        <v>10271</v>
      </c>
      <c r="AV4836" s="1" t="s">
        <v>6874</v>
      </c>
      <c r="AW4836" s="1" t="s">
        <v>10911</v>
      </c>
      <c r="BG4836" s="1" t="s">
        <v>7012</v>
      </c>
      <c r="BH4836" s="1" t="s">
        <v>11123</v>
      </c>
      <c r="BI4836" s="1" t="s">
        <v>6847</v>
      </c>
      <c r="BJ4836" s="1" t="s">
        <v>11510</v>
      </c>
      <c r="BK4836" s="1" t="s">
        <v>13573</v>
      </c>
      <c r="BL4836" s="1" t="s">
        <v>11592</v>
      </c>
      <c r="BM4836" s="1" t="s">
        <v>7013</v>
      </c>
      <c r="BN4836" s="1" t="s">
        <v>11988</v>
      </c>
      <c r="BO4836" s="1" t="s">
        <v>189</v>
      </c>
      <c r="BP4836" s="1" t="s">
        <v>7414</v>
      </c>
      <c r="BQ4836" s="1" t="s">
        <v>7014</v>
      </c>
      <c r="BR4836" s="1" t="s">
        <v>12661</v>
      </c>
      <c r="BS4836" s="1" t="s">
        <v>565</v>
      </c>
      <c r="BT4836" s="1" t="s">
        <v>9927</v>
      </c>
    </row>
    <row r="4837" spans="1:73" ht="13.5" customHeight="1">
      <c r="A4837" s="4" t="str">
        <f t="shared" si="149"/>
        <v>1702_각남면_0165</v>
      </c>
      <c r="B4837" s="1">
        <v>1702</v>
      </c>
      <c r="C4837" s="1" t="s">
        <v>12741</v>
      </c>
      <c r="D4837" s="1" t="s">
        <v>12742</v>
      </c>
      <c r="E4837" s="1">
        <v>4836</v>
      </c>
      <c r="F4837" s="1">
        <v>18</v>
      </c>
      <c r="G4837" s="1" t="s">
        <v>6808</v>
      </c>
      <c r="H4837" s="1" t="s">
        <v>7068</v>
      </c>
      <c r="I4837" s="1">
        <v>8</v>
      </c>
      <c r="L4837" s="1">
        <v>3</v>
      </c>
      <c r="M4837" s="1" t="s">
        <v>14776</v>
      </c>
      <c r="N4837" s="1" t="s">
        <v>14777</v>
      </c>
      <c r="S4837" s="1" t="s">
        <v>49</v>
      </c>
      <c r="T4837" s="1" t="s">
        <v>2878</v>
      </c>
      <c r="W4837" s="1" t="s">
        <v>166</v>
      </c>
      <c r="X4837" s="1" t="s">
        <v>7754</v>
      </c>
      <c r="Y4837" s="1" t="s">
        <v>88</v>
      </c>
      <c r="Z4837" s="1" t="s">
        <v>7814</v>
      </c>
      <c r="AC4837" s="1">
        <v>51</v>
      </c>
      <c r="AD4837" s="1" t="s">
        <v>593</v>
      </c>
      <c r="AE4837" s="1" t="s">
        <v>9808</v>
      </c>
      <c r="AJ4837" s="1" t="s">
        <v>17</v>
      </c>
      <c r="AK4837" s="1" t="s">
        <v>9936</v>
      </c>
      <c r="AL4837" s="1" t="s">
        <v>97</v>
      </c>
      <c r="AM4837" s="1" t="s">
        <v>9880</v>
      </c>
      <c r="AT4837" s="1" t="s">
        <v>189</v>
      </c>
      <c r="AU4837" s="1" t="s">
        <v>7414</v>
      </c>
      <c r="AV4837" s="1" t="s">
        <v>7015</v>
      </c>
      <c r="AW4837" s="1" t="s">
        <v>9232</v>
      </c>
      <c r="BG4837" s="1" t="s">
        <v>553</v>
      </c>
      <c r="BH4837" s="1" t="s">
        <v>7549</v>
      </c>
      <c r="BI4837" s="1" t="s">
        <v>5173</v>
      </c>
      <c r="BJ4837" s="1" t="s">
        <v>11402</v>
      </c>
      <c r="BK4837" s="1" t="s">
        <v>3305</v>
      </c>
      <c r="BL4837" s="1" t="s">
        <v>11536</v>
      </c>
      <c r="BM4837" s="1" t="s">
        <v>5781</v>
      </c>
      <c r="BN4837" s="1" t="s">
        <v>11857</v>
      </c>
      <c r="BO4837" s="1" t="s">
        <v>207</v>
      </c>
      <c r="BP4837" s="1" t="s">
        <v>10187</v>
      </c>
      <c r="BQ4837" s="1" t="s">
        <v>5176</v>
      </c>
      <c r="BR4837" s="1" t="s">
        <v>14050</v>
      </c>
      <c r="BS4837" s="1" t="s">
        <v>1218</v>
      </c>
      <c r="BT4837" s="1" t="s">
        <v>9947</v>
      </c>
    </row>
    <row r="4838" spans="1:73" ht="13.5" customHeight="1">
      <c r="A4838" s="4" t="str">
        <f t="shared" si="149"/>
        <v>1702_각남면_0165</v>
      </c>
      <c r="B4838" s="1">
        <v>1702</v>
      </c>
      <c r="C4838" s="1" t="s">
        <v>12741</v>
      </c>
      <c r="D4838" s="1" t="s">
        <v>12742</v>
      </c>
      <c r="E4838" s="1">
        <v>4837</v>
      </c>
      <c r="F4838" s="1">
        <v>18</v>
      </c>
      <c r="G4838" s="1" t="s">
        <v>6808</v>
      </c>
      <c r="H4838" s="1" t="s">
        <v>7068</v>
      </c>
      <c r="I4838" s="1">
        <v>8</v>
      </c>
      <c r="L4838" s="1">
        <v>4</v>
      </c>
      <c r="M4838" s="1" t="s">
        <v>15023</v>
      </c>
      <c r="N4838" s="1" t="s">
        <v>15024</v>
      </c>
      <c r="O4838" s="1" t="s">
        <v>6</v>
      </c>
      <c r="P4838" s="1" t="s">
        <v>7189</v>
      </c>
      <c r="T4838" s="1" t="s">
        <v>14194</v>
      </c>
      <c r="U4838" s="1" t="s">
        <v>55</v>
      </c>
      <c r="V4838" s="1" t="s">
        <v>7306</v>
      </c>
      <c r="W4838" s="1" t="s">
        <v>500</v>
      </c>
      <c r="X4838" s="1" t="s">
        <v>7765</v>
      </c>
      <c r="Y4838" s="1" t="s">
        <v>7016</v>
      </c>
      <c r="Z4838" s="1" t="s">
        <v>9752</v>
      </c>
      <c r="AC4838" s="1">
        <v>48</v>
      </c>
      <c r="AD4838" s="1" t="s">
        <v>664</v>
      </c>
      <c r="AE4838" s="1" t="s">
        <v>9811</v>
      </c>
      <c r="AJ4838" s="1" t="s">
        <v>17</v>
      </c>
      <c r="AK4838" s="1" t="s">
        <v>9936</v>
      </c>
      <c r="AL4838" s="1" t="s">
        <v>310</v>
      </c>
      <c r="AM4838" s="1" t="s">
        <v>9995</v>
      </c>
      <c r="AT4838" s="1" t="s">
        <v>207</v>
      </c>
      <c r="AU4838" s="1" t="s">
        <v>10187</v>
      </c>
      <c r="AV4838" s="1" t="s">
        <v>7017</v>
      </c>
      <c r="AW4838" s="1" t="s">
        <v>10912</v>
      </c>
      <c r="BG4838" s="1" t="s">
        <v>207</v>
      </c>
      <c r="BH4838" s="1" t="s">
        <v>10187</v>
      </c>
      <c r="BI4838" s="1" t="s">
        <v>15631</v>
      </c>
      <c r="BJ4838" s="1" t="s">
        <v>10552</v>
      </c>
      <c r="BK4838" s="1" t="s">
        <v>207</v>
      </c>
      <c r="BL4838" s="1" t="s">
        <v>10187</v>
      </c>
      <c r="BM4838" s="1" t="s">
        <v>7018</v>
      </c>
      <c r="BN4838" s="1" t="s">
        <v>7765</v>
      </c>
      <c r="BO4838" s="1" t="s">
        <v>207</v>
      </c>
      <c r="BP4838" s="1" t="s">
        <v>10187</v>
      </c>
      <c r="BQ4838" s="1" t="s">
        <v>7019</v>
      </c>
      <c r="BR4838" s="1" t="s">
        <v>12662</v>
      </c>
      <c r="BS4838" s="1" t="s">
        <v>7020</v>
      </c>
      <c r="BT4838" s="1" t="s">
        <v>12689</v>
      </c>
    </row>
    <row r="4839" spans="1:73" ht="13.5" customHeight="1">
      <c r="A4839" s="4" t="str">
        <f t="shared" si="149"/>
        <v>1702_각남면_0165</v>
      </c>
      <c r="B4839" s="1">
        <v>1702</v>
      </c>
      <c r="C4839" s="1" t="s">
        <v>12741</v>
      </c>
      <c r="D4839" s="1" t="s">
        <v>12742</v>
      </c>
      <c r="E4839" s="1">
        <v>4838</v>
      </c>
      <c r="F4839" s="1">
        <v>18</v>
      </c>
      <c r="G4839" s="1" t="s">
        <v>6808</v>
      </c>
      <c r="H4839" s="1" t="s">
        <v>7068</v>
      </c>
      <c r="I4839" s="1">
        <v>8</v>
      </c>
      <c r="L4839" s="1">
        <v>4</v>
      </c>
      <c r="M4839" s="1" t="s">
        <v>15023</v>
      </c>
      <c r="N4839" s="1" t="s">
        <v>15024</v>
      </c>
      <c r="S4839" s="1" t="s">
        <v>49</v>
      </c>
      <c r="T4839" s="1" t="s">
        <v>2878</v>
      </c>
      <c r="W4839" s="1" t="s">
        <v>166</v>
      </c>
      <c r="X4839" s="1" t="s">
        <v>7754</v>
      </c>
      <c r="Y4839" s="1" t="s">
        <v>119</v>
      </c>
      <c r="Z4839" s="1" t="s">
        <v>7818</v>
      </c>
      <c r="AC4839" s="1">
        <v>48</v>
      </c>
      <c r="AD4839" s="1" t="s">
        <v>664</v>
      </c>
      <c r="AE4839" s="1" t="s">
        <v>9811</v>
      </c>
      <c r="AJ4839" s="1" t="s">
        <v>17</v>
      </c>
      <c r="AK4839" s="1" t="s">
        <v>9936</v>
      </c>
      <c r="AL4839" s="1" t="s">
        <v>97</v>
      </c>
      <c r="AM4839" s="1" t="s">
        <v>9880</v>
      </c>
      <c r="AT4839" s="1" t="s">
        <v>297</v>
      </c>
      <c r="AU4839" s="1" t="s">
        <v>10188</v>
      </c>
      <c r="AV4839" s="1" t="s">
        <v>6995</v>
      </c>
      <c r="AW4839" s="1" t="s">
        <v>10909</v>
      </c>
      <c r="BG4839" s="1" t="s">
        <v>107</v>
      </c>
      <c r="BH4839" s="1" t="s">
        <v>13368</v>
      </c>
      <c r="BI4839" s="1" t="s">
        <v>1974</v>
      </c>
      <c r="BJ4839" s="1" t="s">
        <v>11211</v>
      </c>
      <c r="BK4839" s="1" t="s">
        <v>207</v>
      </c>
      <c r="BL4839" s="1" t="s">
        <v>10187</v>
      </c>
      <c r="BM4839" s="1" t="s">
        <v>6996</v>
      </c>
      <c r="BN4839" s="1" t="s">
        <v>11987</v>
      </c>
      <c r="BO4839" s="1" t="s">
        <v>207</v>
      </c>
      <c r="BP4839" s="1" t="s">
        <v>10187</v>
      </c>
      <c r="BQ4839" s="1" t="s">
        <v>7021</v>
      </c>
      <c r="BR4839" s="1" t="s">
        <v>12659</v>
      </c>
      <c r="BS4839" s="1" t="s">
        <v>90</v>
      </c>
      <c r="BT4839" s="1" t="s">
        <v>9993</v>
      </c>
    </row>
    <row r="4840" spans="1:73" ht="13.5" customHeight="1">
      <c r="A4840" s="4" t="str">
        <f t="shared" si="149"/>
        <v>1702_각남면_0165</v>
      </c>
      <c r="B4840" s="1">
        <v>1702</v>
      </c>
      <c r="C4840" s="1" t="s">
        <v>12741</v>
      </c>
      <c r="D4840" s="1" t="s">
        <v>12742</v>
      </c>
      <c r="E4840" s="1">
        <v>4839</v>
      </c>
      <c r="F4840" s="1">
        <v>18</v>
      </c>
      <c r="G4840" s="1" t="s">
        <v>6808</v>
      </c>
      <c r="H4840" s="1" t="s">
        <v>7068</v>
      </c>
      <c r="I4840" s="1">
        <v>8</v>
      </c>
      <c r="L4840" s="1">
        <v>4</v>
      </c>
      <c r="M4840" s="1" t="s">
        <v>15023</v>
      </c>
      <c r="N4840" s="1" t="s">
        <v>15024</v>
      </c>
      <c r="S4840" s="1" t="s">
        <v>280</v>
      </c>
      <c r="T4840" s="1" t="s">
        <v>7228</v>
      </c>
      <c r="W4840" s="1" t="s">
        <v>1049</v>
      </c>
      <c r="X4840" s="1" t="s">
        <v>7774</v>
      </c>
      <c r="Y4840" s="1" t="s">
        <v>119</v>
      </c>
      <c r="Z4840" s="1" t="s">
        <v>7818</v>
      </c>
      <c r="AC4840" s="1">
        <v>63</v>
      </c>
      <c r="AD4840" s="1" t="s">
        <v>316</v>
      </c>
      <c r="AE4840" s="1" t="s">
        <v>9794</v>
      </c>
    </row>
    <row r="4841" spans="1:73" ht="13.5" customHeight="1">
      <c r="A4841" s="4" t="str">
        <f t="shared" si="149"/>
        <v>1702_각남면_0165</v>
      </c>
      <c r="B4841" s="1">
        <v>1702</v>
      </c>
      <c r="C4841" s="1" t="s">
        <v>12741</v>
      </c>
      <c r="D4841" s="1" t="s">
        <v>12742</v>
      </c>
      <c r="E4841" s="1">
        <v>4840</v>
      </c>
      <c r="F4841" s="1">
        <v>18</v>
      </c>
      <c r="G4841" s="1" t="s">
        <v>6808</v>
      </c>
      <c r="H4841" s="1" t="s">
        <v>7068</v>
      </c>
      <c r="I4841" s="1">
        <v>8</v>
      </c>
      <c r="L4841" s="1">
        <v>4</v>
      </c>
      <c r="M4841" s="1" t="s">
        <v>15023</v>
      </c>
      <c r="N4841" s="1" t="s">
        <v>15024</v>
      </c>
      <c r="S4841" s="1" t="s">
        <v>430</v>
      </c>
      <c r="T4841" s="1" t="s">
        <v>7231</v>
      </c>
      <c r="U4841" s="1" t="s">
        <v>55</v>
      </c>
      <c r="V4841" s="1" t="s">
        <v>7306</v>
      </c>
      <c r="Y4841" s="1" t="s">
        <v>7022</v>
      </c>
      <c r="Z4841" s="1" t="s">
        <v>9753</v>
      </c>
      <c r="AC4841" s="1">
        <v>23</v>
      </c>
      <c r="AD4841" s="1" t="s">
        <v>89</v>
      </c>
      <c r="AE4841" s="1" t="s">
        <v>8127</v>
      </c>
    </row>
    <row r="4842" spans="1:73" ht="13.5" customHeight="1">
      <c r="A4842" s="4" t="str">
        <f t="shared" si="149"/>
        <v>1702_각남면_0165</v>
      </c>
      <c r="B4842" s="1">
        <v>1702</v>
      </c>
      <c r="C4842" s="1" t="s">
        <v>12741</v>
      </c>
      <c r="D4842" s="1" t="s">
        <v>12742</v>
      </c>
      <c r="E4842" s="1">
        <v>4841</v>
      </c>
      <c r="F4842" s="1">
        <v>18</v>
      </c>
      <c r="G4842" s="1" t="s">
        <v>6808</v>
      </c>
      <c r="H4842" s="1" t="s">
        <v>7068</v>
      </c>
      <c r="I4842" s="1">
        <v>8</v>
      </c>
      <c r="L4842" s="1">
        <v>4</v>
      </c>
      <c r="M4842" s="1" t="s">
        <v>15023</v>
      </c>
      <c r="N4842" s="1" t="s">
        <v>15024</v>
      </c>
      <c r="T4842" s="1" t="s">
        <v>15306</v>
      </c>
      <c r="U4842" s="1" t="s">
        <v>143</v>
      </c>
      <c r="V4842" s="1" t="s">
        <v>7311</v>
      </c>
      <c r="Y4842" s="1" t="s">
        <v>7023</v>
      </c>
      <c r="Z4842" s="1" t="s">
        <v>9754</v>
      </c>
      <c r="AG4842" s="1" t="s">
        <v>15678</v>
      </c>
    </row>
    <row r="4843" spans="1:73" ht="13.5" customHeight="1">
      <c r="A4843" s="4" t="str">
        <f t="shared" si="149"/>
        <v>1702_각남면_0165</v>
      </c>
      <c r="B4843" s="1">
        <v>1702</v>
      </c>
      <c r="C4843" s="1" t="s">
        <v>12741</v>
      </c>
      <c r="D4843" s="1" t="s">
        <v>12742</v>
      </c>
      <c r="E4843" s="1">
        <v>4842</v>
      </c>
      <c r="F4843" s="1">
        <v>18</v>
      </c>
      <c r="G4843" s="1" t="s">
        <v>6808</v>
      </c>
      <c r="H4843" s="1" t="s">
        <v>7068</v>
      </c>
      <c r="I4843" s="1">
        <v>8</v>
      </c>
      <c r="L4843" s="1">
        <v>4</v>
      </c>
      <c r="M4843" s="1" t="s">
        <v>15023</v>
      </c>
      <c r="N4843" s="1" t="s">
        <v>15024</v>
      </c>
      <c r="T4843" s="1" t="s">
        <v>15306</v>
      </c>
      <c r="U4843" s="1" t="s">
        <v>130</v>
      </c>
      <c r="V4843" s="1" t="s">
        <v>7309</v>
      </c>
      <c r="Y4843" s="1" t="s">
        <v>1456</v>
      </c>
      <c r="Z4843" s="1" t="s">
        <v>8137</v>
      </c>
      <c r="AF4843" s="1" t="s">
        <v>7024</v>
      </c>
      <c r="AG4843" s="1" t="s">
        <v>9874</v>
      </c>
    </row>
    <row r="4844" spans="1:73" ht="13.5" customHeight="1">
      <c r="A4844" s="4" t="str">
        <f t="shared" si="149"/>
        <v>1702_각남면_0165</v>
      </c>
      <c r="B4844" s="1">
        <v>1702</v>
      </c>
      <c r="C4844" s="1" t="s">
        <v>12741</v>
      </c>
      <c r="D4844" s="1" t="s">
        <v>12742</v>
      </c>
      <c r="E4844" s="1">
        <v>4843</v>
      </c>
      <c r="F4844" s="1">
        <v>18</v>
      </c>
      <c r="G4844" s="1" t="s">
        <v>6808</v>
      </c>
      <c r="H4844" s="1" t="s">
        <v>7068</v>
      </c>
      <c r="I4844" s="1">
        <v>8</v>
      </c>
      <c r="L4844" s="1">
        <v>5</v>
      </c>
      <c r="M4844" s="1" t="s">
        <v>15263</v>
      </c>
      <c r="N4844" s="1" t="s">
        <v>15264</v>
      </c>
      <c r="O4844" s="1" t="s">
        <v>6</v>
      </c>
      <c r="P4844" s="1" t="s">
        <v>7189</v>
      </c>
      <c r="T4844" s="1" t="s">
        <v>14194</v>
      </c>
      <c r="W4844" s="1" t="s">
        <v>1241</v>
      </c>
      <c r="X4844" s="1" t="s">
        <v>12978</v>
      </c>
      <c r="Y4844" s="1" t="s">
        <v>7025</v>
      </c>
      <c r="Z4844" s="1" t="s">
        <v>9755</v>
      </c>
      <c r="AC4844" s="1">
        <v>67</v>
      </c>
      <c r="AD4844" s="1" t="s">
        <v>74</v>
      </c>
      <c r="AE4844" s="1" t="s">
        <v>9766</v>
      </c>
      <c r="AJ4844" s="1" t="s">
        <v>17</v>
      </c>
      <c r="AK4844" s="1" t="s">
        <v>9936</v>
      </c>
      <c r="AL4844" s="1" t="s">
        <v>1125</v>
      </c>
      <c r="AM4844" s="1" t="s">
        <v>9972</v>
      </c>
      <c r="AT4844" s="1" t="s">
        <v>259</v>
      </c>
      <c r="AU4844" s="1" t="s">
        <v>13350</v>
      </c>
      <c r="AV4844" s="1" t="s">
        <v>792</v>
      </c>
      <c r="AW4844" s="1" t="s">
        <v>9101</v>
      </c>
      <c r="BG4844" s="1" t="s">
        <v>259</v>
      </c>
      <c r="BH4844" s="1" t="s">
        <v>13516</v>
      </c>
      <c r="BI4844" s="1" t="s">
        <v>835</v>
      </c>
      <c r="BJ4844" s="1" t="s">
        <v>11152</v>
      </c>
      <c r="BK4844" s="1" t="s">
        <v>189</v>
      </c>
      <c r="BL4844" s="1" t="s">
        <v>7414</v>
      </c>
      <c r="BM4844" s="1" t="s">
        <v>7026</v>
      </c>
      <c r="BN4844" s="1" t="s">
        <v>11989</v>
      </c>
      <c r="BO4844" s="1" t="s">
        <v>3158</v>
      </c>
      <c r="BP4844" s="1" t="s">
        <v>10219</v>
      </c>
      <c r="BQ4844" s="1" t="s">
        <v>3664</v>
      </c>
      <c r="BR4844" s="1" t="s">
        <v>12337</v>
      </c>
      <c r="BS4844" s="1" t="s">
        <v>97</v>
      </c>
      <c r="BT4844" s="1" t="s">
        <v>9880</v>
      </c>
    </row>
    <row r="4845" spans="1:73" ht="13.5" customHeight="1">
      <c r="A4845" s="4" t="str">
        <f t="shared" si="149"/>
        <v>1702_각남면_0165</v>
      </c>
      <c r="B4845" s="1">
        <v>1702</v>
      </c>
      <c r="C4845" s="1" t="s">
        <v>12741</v>
      </c>
      <c r="D4845" s="1" t="s">
        <v>12742</v>
      </c>
      <c r="E4845" s="1">
        <v>4844</v>
      </c>
      <c r="F4845" s="1">
        <v>18</v>
      </c>
      <c r="G4845" s="1" t="s">
        <v>6808</v>
      </c>
      <c r="H4845" s="1" t="s">
        <v>7068</v>
      </c>
      <c r="I4845" s="1">
        <v>8</v>
      </c>
      <c r="L4845" s="1">
        <v>5</v>
      </c>
      <c r="M4845" s="1" t="s">
        <v>15263</v>
      </c>
      <c r="N4845" s="1" t="s">
        <v>15264</v>
      </c>
      <c r="S4845" s="1" t="s">
        <v>49</v>
      </c>
      <c r="T4845" s="1" t="s">
        <v>2878</v>
      </c>
      <c r="W4845" s="1" t="s">
        <v>281</v>
      </c>
      <c r="X4845" s="1" t="s">
        <v>12981</v>
      </c>
      <c r="Y4845" s="1" t="s">
        <v>88</v>
      </c>
      <c r="Z4845" s="1" t="s">
        <v>7814</v>
      </c>
      <c r="AC4845" s="1">
        <v>68</v>
      </c>
      <c r="AD4845" s="1" t="s">
        <v>184</v>
      </c>
      <c r="AE4845" s="1" t="s">
        <v>9781</v>
      </c>
      <c r="AJ4845" s="1" t="s">
        <v>17</v>
      </c>
      <c r="AK4845" s="1" t="s">
        <v>9936</v>
      </c>
      <c r="AL4845" s="1" t="s">
        <v>401</v>
      </c>
      <c r="AM4845" s="1" t="s">
        <v>9996</v>
      </c>
      <c r="AT4845" s="1" t="s">
        <v>3158</v>
      </c>
      <c r="AU4845" s="1" t="s">
        <v>10219</v>
      </c>
      <c r="AV4845" s="1" t="s">
        <v>4131</v>
      </c>
      <c r="AW4845" s="1" t="s">
        <v>10913</v>
      </c>
      <c r="BG4845" s="1" t="s">
        <v>189</v>
      </c>
      <c r="BH4845" s="1" t="s">
        <v>7414</v>
      </c>
      <c r="BI4845" s="1" t="s">
        <v>7027</v>
      </c>
      <c r="BJ4845" s="1" t="s">
        <v>11511</v>
      </c>
      <c r="BK4845" s="1" t="s">
        <v>363</v>
      </c>
      <c r="BL4845" s="1" t="s">
        <v>7491</v>
      </c>
      <c r="BM4845" s="1" t="s">
        <v>3232</v>
      </c>
      <c r="BN4845" s="1" t="s">
        <v>10537</v>
      </c>
      <c r="BO4845" s="1" t="s">
        <v>725</v>
      </c>
      <c r="BP4845" s="1" t="s">
        <v>10192</v>
      </c>
      <c r="BQ4845" s="1" t="s">
        <v>7028</v>
      </c>
      <c r="BR4845" s="1" t="s">
        <v>12663</v>
      </c>
      <c r="BS4845" s="1" t="s">
        <v>3258</v>
      </c>
      <c r="BT4845" s="1" t="s">
        <v>10020</v>
      </c>
    </row>
    <row r="4846" spans="1:73" ht="13.5" customHeight="1">
      <c r="A4846" s="4" t="str">
        <f t="shared" si="149"/>
        <v>1702_각남면_0165</v>
      </c>
      <c r="B4846" s="1">
        <v>1702</v>
      </c>
      <c r="C4846" s="1" t="s">
        <v>12741</v>
      </c>
      <c r="D4846" s="1" t="s">
        <v>12742</v>
      </c>
      <c r="E4846" s="1">
        <v>4845</v>
      </c>
      <c r="F4846" s="1">
        <v>18</v>
      </c>
      <c r="G4846" s="1" t="s">
        <v>6808</v>
      </c>
      <c r="H4846" s="1" t="s">
        <v>7068</v>
      </c>
      <c r="I4846" s="1">
        <v>9</v>
      </c>
      <c r="J4846" s="1" t="s">
        <v>7029</v>
      </c>
      <c r="K4846" s="1" t="s">
        <v>7188</v>
      </c>
      <c r="L4846" s="1">
        <v>1</v>
      </c>
      <c r="M4846" s="1" t="s">
        <v>7029</v>
      </c>
      <c r="N4846" s="1" t="s">
        <v>7188</v>
      </c>
      <c r="O4846" s="1" t="s">
        <v>602</v>
      </c>
      <c r="P4846" s="1" t="s">
        <v>12806</v>
      </c>
      <c r="T4846" s="1" t="s">
        <v>14194</v>
      </c>
      <c r="U4846" s="1" t="s">
        <v>1505</v>
      </c>
      <c r="V4846" s="1" t="s">
        <v>7411</v>
      </c>
      <c r="W4846" s="1" t="s">
        <v>166</v>
      </c>
      <c r="X4846" s="1" t="s">
        <v>7754</v>
      </c>
      <c r="Y4846" s="1" t="s">
        <v>6917</v>
      </c>
      <c r="Z4846" s="1" t="s">
        <v>9727</v>
      </c>
      <c r="AC4846" s="1">
        <v>33</v>
      </c>
      <c r="AD4846" s="1" t="s">
        <v>380</v>
      </c>
      <c r="AE4846" s="1" t="s">
        <v>9798</v>
      </c>
      <c r="AJ4846" s="1" t="s">
        <v>17</v>
      </c>
      <c r="AK4846" s="1" t="s">
        <v>9936</v>
      </c>
      <c r="AL4846" s="1" t="s">
        <v>97</v>
      </c>
      <c r="AM4846" s="1" t="s">
        <v>9880</v>
      </c>
      <c r="AT4846" s="1" t="s">
        <v>1651</v>
      </c>
      <c r="AU4846" s="1" t="s">
        <v>10200</v>
      </c>
      <c r="AV4846" s="1" t="s">
        <v>15357</v>
      </c>
      <c r="AW4846" s="1" t="s">
        <v>8837</v>
      </c>
      <c r="BG4846" s="1" t="s">
        <v>194</v>
      </c>
      <c r="BH4846" s="1" t="s">
        <v>7558</v>
      </c>
      <c r="BI4846" s="1" t="s">
        <v>15878</v>
      </c>
      <c r="BJ4846" s="1" t="s">
        <v>13426</v>
      </c>
      <c r="BK4846" s="1" t="s">
        <v>46</v>
      </c>
      <c r="BL4846" s="1" t="s">
        <v>7417</v>
      </c>
      <c r="BM4846" s="1" t="s">
        <v>1117</v>
      </c>
      <c r="BN4846" s="1" t="s">
        <v>10343</v>
      </c>
      <c r="BO4846" s="1" t="s">
        <v>194</v>
      </c>
      <c r="BP4846" s="1" t="s">
        <v>7558</v>
      </c>
      <c r="BQ4846" s="1" t="s">
        <v>15632</v>
      </c>
      <c r="BR4846" s="1" t="s">
        <v>12664</v>
      </c>
      <c r="BS4846" s="1" t="s">
        <v>149</v>
      </c>
      <c r="BT4846" s="1" t="s">
        <v>9962</v>
      </c>
    </row>
    <row r="4847" spans="1:73" ht="13.5" customHeight="1">
      <c r="A4847" s="4" t="str">
        <f t="shared" si="149"/>
        <v>1702_각남면_0165</v>
      </c>
      <c r="B4847" s="1">
        <v>1702</v>
      </c>
      <c r="C4847" s="1" t="s">
        <v>12741</v>
      </c>
      <c r="D4847" s="1" t="s">
        <v>12742</v>
      </c>
      <c r="E4847" s="1">
        <v>4846</v>
      </c>
      <c r="F4847" s="1">
        <v>18</v>
      </c>
      <c r="G4847" s="1" t="s">
        <v>6808</v>
      </c>
      <c r="H4847" s="1" t="s">
        <v>7068</v>
      </c>
      <c r="I4847" s="1">
        <v>9</v>
      </c>
      <c r="L4847" s="1">
        <v>1</v>
      </c>
      <c r="M4847" s="1" t="s">
        <v>7029</v>
      </c>
      <c r="N4847" s="1" t="s">
        <v>7188</v>
      </c>
      <c r="S4847" s="1" t="s">
        <v>49</v>
      </c>
      <c r="T4847" s="1" t="s">
        <v>2878</v>
      </c>
      <c r="W4847" s="1" t="s">
        <v>557</v>
      </c>
      <c r="X4847" s="1" t="s">
        <v>7789</v>
      </c>
      <c r="Y4847" s="1" t="s">
        <v>88</v>
      </c>
      <c r="Z4847" s="1" t="s">
        <v>7814</v>
      </c>
      <c r="AC4847" s="1">
        <v>31</v>
      </c>
      <c r="AD4847" s="1" t="s">
        <v>607</v>
      </c>
      <c r="AE4847" s="1" t="s">
        <v>9809</v>
      </c>
      <c r="AJ4847" s="1" t="s">
        <v>17</v>
      </c>
      <c r="AK4847" s="1" t="s">
        <v>9936</v>
      </c>
      <c r="AL4847" s="1" t="s">
        <v>7030</v>
      </c>
      <c r="AM4847" s="1" t="s">
        <v>10046</v>
      </c>
      <c r="AT4847" s="1" t="s">
        <v>7031</v>
      </c>
      <c r="AU4847" s="1" t="s">
        <v>10262</v>
      </c>
      <c r="AV4847" s="1" t="s">
        <v>6606</v>
      </c>
      <c r="AW4847" s="1" t="s">
        <v>10806</v>
      </c>
      <c r="BG4847" s="1" t="s">
        <v>207</v>
      </c>
      <c r="BH4847" s="1" t="s">
        <v>10187</v>
      </c>
      <c r="BI4847" s="1" t="s">
        <v>7032</v>
      </c>
      <c r="BJ4847" s="1" t="s">
        <v>15299</v>
      </c>
      <c r="BK4847" s="1" t="s">
        <v>207</v>
      </c>
      <c r="BL4847" s="1" t="s">
        <v>10187</v>
      </c>
      <c r="BM4847" s="1" t="s">
        <v>7033</v>
      </c>
      <c r="BN4847" s="1" t="s">
        <v>11990</v>
      </c>
      <c r="BO4847" s="1" t="s">
        <v>207</v>
      </c>
      <c r="BP4847" s="1" t="s">
        <v>10187</v>
      </c>
      <c r="BQ4847" s="1" t="s">
        <v>5661</v>
      </c>
      <c r="BR4847" s="1" t="s">
        <v>12514</v>
      </c>
      <c r="BS4847" s="1" t="s">
        <v>399</v>
      </c>
      <c r="BT4847" s="1" t="s">
        <v>9937</v>
      </c>
    </row>
    <row r="4848" spans="1:73" ht="13.5" customHeight="1">
      <c r="A4848" s="4" t="str">
        <f t="shared" si="149"/>
        <v>1702_각남면_0165</v>
      </c>
      <c r="B4848" s="1">
        <v>1702</v>
      </c>
      <c r="C4848" s="1" t="s">
        <v>12741</v>
      </c>
      <c r="D4848" s="1" t="s">
        <v>12742</v>
      </c>
      <c r="E4848" s="1">
        <v>4847</v>
      </c>
      <c r="F4848" s="1">
        <v>18</v>
      </c>
      <c r="G4848" s="1" t="s">
        <v>6808</v>
      </c>
      <c r="H4848" s="1" t="s">
        <v>7068</v>
      </c>
      <c r="I4848" s="1">
        <v>9</v>
      </c>
      <c r="L4848" s="1">
        <v>1</v>
      </c>
      <c r="M4848" s="1" t="s">
        <v>7029</v>
      </c>
      <c r="N4848" s="1" t="s">
        <v>7188</v>
      </c>
      <c r="S4848" s="1" t="s">
        <v>64</v>
      </c>
      <c r="T4848" s="1" t="s">
        <v>7221</v>
      </c>
      <c r="Y4848" s="1" t="s">
        <v>88</v>
      </c>
      <c r="Z4848" s="1" t="s">
        <v>7814</v>
      </c>
      <c r="AC4848" s="1">
        <v>2</v>
      </c>
      <c r="AD4848" s="1" t="s">
        <v>99</v>
      </c>
      <c r="AE4848" s="1" t="s">
        <v>9768</v>
      </c>
      <c r="AF4848" s="1" t="s">
        <v>100</v>
      </c>
      <c r="AG4848" s="1" t="s">
        <v>9819</v>
      </c>
    </row>
    <row r="4849" spans="1:73" ht="13.5" customHeight="1">
      <c r="A4849" s="4" t="str">
        <f t="shared" ref="A4849:A4858" si="150">HYPERLINK("http://kyu.snu.ac.kr/sdhj/index.jsp?type=hj/GK14658_00IH_0001_0166.jpg","1702_각남면_0166")</f>
        <v>1702_각남면_0166</v>
      </c>
      <c r="B4849" s="1">
        <v>1702</v>
      </c>
      <c r="C4849" s="1" t="s">
        <v>12741</v>
      </c>
      <c r="D4849" s="1" t="s">
        <v>12742</v>
      </c>
      <c r="E4849" s="1">
        <v>4848</v>
      </c>
      <c r="F4849" s="1">
        <v>18</v>
      </c>
      <c r="G4849" s="1" t="s">
        <v>6808</v>
      </c>
      <c r="H4849" s="1" t="s">
        <v>7068</v>
      </c>
      <c r="I4849" s="1">
        <v>9</v>
      </c>
      <c r="L4849" s="1">
        <v>2</v>
      </c>
      <c r="M4849" s="1" t="s">
        <v>4186</v>
      </c>
      <c r="N4849" s="1" t="s">
        <v>9745</v>
      </c>
      <c r="O4849" s="1" t="s">
        <v>602</v>
      </c>
      <c r="P4849" s="1" t="s">
        <v>12806</v>
      </c>
      <c r="T4849" s="1" t="s">
        <v>14194</v>
      </c>
      <c r="U4849" s="1" t="s">
        <v>1520</v>
      </c>
      <c r="V4849" s="1" t="s">
        <v>7413</v>
      </c>
      <c r="Y4849" s="1" t="s">
        <v>4186</v>
      </c>
      <c r="Z4849" s="1" t="s">
        <v>9745</v>
      </c>
      <c r="AC4849" s="1">
        <v>38</v>
      </c>
      <c r="AD4849" s="1" t="s">
        <v>393</v>
      </c>
      <c r="AE4849" s="1" t="s">
        <v>9799</v>
      </c>
      <c r="AJ4849" s="1" t="s">
        <v>17</v>
      </c>
      <c r="AK4849" s="1" t="s">
        <v>9936</v>
      </c>
      <c r="AL4849" s="1" t="s">
        <v>3279</v>
      </c>
      <c r="AM4849" s="1" t="s">
        <v>9961</v>
      </c>
      <c r="AN4849" s="1" t="s">
        <v>456</v>
      </c>
      <c r="AO4849" s="1" t="s">
        <v>7287</v>
      </c>
      <c r="AR4849" s="1" t="s">
        <v>7034</v>
      </c>
      <c r="AS4849" s="1" t="s">
        <v>10181</v>
      </c>
      <c r="AV4849" s="1" t="s">
        <v>5368</v>
      </c>
      <c r="AW4849" s="1" t="s">
        <v>13439</v>
      </c>
      <c r="BB4849" s="1" t="s">
        <v>50</v>
      </c>
      <c r="BC4849" s="1" t="s">
        <v>7304</v>
      </c>
      <c r="BD4849" s="1" t="s">
        <v>215</v>
      </c>
      <c r="BE4849" s="1" t="s">
        <v>7837</v>
      </c>
      <c r="BG4849" s="1" t="s">
        <v>42</v>
      </c>
      <c r="BH4849" s="1" t="s">
        <v>7418</v>
      </c>
      <c r="BI4849" s="1" t="s">
        <v>7035</v>
      </c>
      <c r="BJ4849" s="1" t="s">
        <v>11512</v>
      </c>
      <c r="BK4849" s="1" t="s">
        <v>42</v>
      </c>
      <c r="BL4849" s="1" t="s">
        <v>7418</v>
      </c>
      <c r="BM4849" s="1" t="s">
        <v>989</v>
      </c>
      <c r="BN4849" s="1" t="s">
        <v>11629</v>
      </c>
      <c r="BO4849" s="1" t="s">
        <v>57</v>
      </c>
      <c r="BP4849" s="1" t="s">
        <v>7320</v>
      </c>
      <c r="BQ4849" s="1" t="s">
        <v>2377</v>
      </c>
      <c r="BR4849" s="1" t="s">
        <v>9637</v>
      </c>
      <c r="BS4849" s="1" t="s">
        <v>97</v>
      </c>
      <c r="BT4849" s="1" t="s">
        <v>9880</v>
      </c>
    </row>
    <row r="4850" spans="1:73" ht="13.5" customHeight="1">
      <c r="A4850" s="4" t="str">
        <f t="shared" si="150"/>
        <v>1702_각남면_0166</v>
      </c>
      <c r="B4850" s="1">
        <v>1702</v>
      </c>
      <c r="C4850" s="1" t="s">
        <v>12741</v>
      </c>
      <c r="D4850" s="1" t="s">
        <v>12742</v>
      </c>
      <c r="E4850" s="1">
        <v>4849</v>
      </c>
      <c r="F4850" s="1">
        <v>18</v>
      </c>
      <c r="G4850" s="1" t="s">
        <v>6808</v>
      </c>
      <c r="H4850" s="1" t="s">
        <v>7068</v>
      </c>
      <c r="I4850" s="1">
        <v>9</v>
      </c>
      <c r="L4850" s="1">
        <v>2</v>
      </c>
      <c r="M4850" s="1" t="s">
        <v>4186</v>
      </c>
      <c r="N4850" s="1" t="s">
        <v>9745</v>
      </c>
      <c r="S4850" s="1" t="s">
        <v>49</v>
      </c>
      <c r="T4850" s="1" t="s">
        <v>2878</v>
      </c>
      <c r="U4850" s="1" t="s">
        <v>50</v>
      </c>
      <c r="V4850" s="1" t="s">
        <v>7304</v>
      </c>
      <c r="Y4850" s="1" t="s">
        <v>2158</v>
      </c>
      <c r="Z4850" s="1" t="s">
        <v>9741</v>
      </c>
      <c r="AC4850" s="1">
        <v>22</v>
      </c>
      <c r="AD4850" s="1" t="s">
        <v>465</v>
      </c>
      <c r="AE4850" s="1" t="s">
        <v>9802</v>
      </c>
      <c r="AJ4850" s="1" t="s">
        <v>17</v>
      </c>
      <c r="AK4850" s="1" t="s">
        <v>9936</v>
      </c>
      <c r="AL4850" s="1" t="s">
        <v>79</v>
      </c>
      <c r="AM4850" s="1" t="s">
        <v>13206</v>
      </c>
      <c r="AN4850" s="1" t="s">
        <v>2752</v>
      </c>
      <c r="AO4850" s="1" t="s">
        <v>9908</v>
      </c>
      <c r="AR4850" s="1" t="s">
        <v>7036</v>
      </c>
      <c r="AS4850" s="1" t="s">
        <v>13299</v>
      </c>
      <c r="AT4850" s="1" t="s">
        <v>57</v>
      </c>
      <c r="AU4850" s="1" t="s">
        <v>7320</v>
      </c>
      <c r="AV4850" s="1" t="s">
        <v>2191</v>
      </c>
      <c r="AW4850" s="1" t="s">
        <v>10914</v>
      </c>
      <c r="BB4850" s="1" t="s">
        <v>141</v>
      </c>
      <c r="BC4850" s="1" t="s">
        <v>7634</v>
      </c>
      <c r="BD4850" s="1" t="s">
        <v>6041</v>
      </c>
      <c r="BE4850" s="1" t="s">
        <v>9484</v>
      </c>
      <c r="BG4850" s="1" t="s">
        <v>57</v>
      </c>
      <c r="BH4850" s="1" t="s">
        <v>7320</v>
      </c>
      <c r="BI4850" s="1" t="s">
        <v>1714</v>
      </c>
      <c r="BJ4850" s="1" t="s">
        <v>9033</v>
      </c>
      <c r="BK4850" s="1" t="s">
        <v>57</v>
      </c>
      <c r="BL4850" s="1" t="s">
        <v>7320</v>
      </c>
      <c r="BM4850" s="1" t="s">
        <v>570</v>
      </c>
      <c r="BN4850" s="1" t="s">
        <v>13448</v>
      </c>
      <c r="BO4850" s="1" t="s">
        <v>57</v>
      </c>
      <c r="BP4850" s="1" t="s">
        <v>7320</v>
      </c>
      <c r="BQ4850" s="1" t="s">
        <v>2433</v>
      </c>
      <c r="BR4850" s="1" t="s">
        <v>10687</v>
      </c>
      <c r="BS4850" s="1" t="s">
        <v>310</v>
      </c>
      <c r="BT4850" s="1" t="s">
        <v>9995</v>
      </c>
    </row>
    <row r="4851" spans="1:73" ht="13.5" customHeight="1">
      <c r="A4851" s="4" t="str">
        <f t="shared" si="150"/>
        <v>1702_각남면_0166</v>
      </c>
      <c r="B4851" s="1">
        <v>1702</v>
      </c>
      <c r="C4851" s="1" t="s">
        <v>12741</v>
      </c>
      <c r="D4851" s="1" t="s">
        <v>12742</v>
      </c>
      <c r="E4851" s="1">
        <v>4850</v>
      </c>
      <c r="F4851" s="1">
        <v>18</v>
      </c>
      <c r="G4851" s="1" t="s">
        <v>6808</v>
      </c>
      <c r="H4851" s="1" t="s">
        <v>7068</v>
      </c>
      <c r="I4851" s="1">
        <v>9</v>
      </c>
      <c r="L4851" s="1">
        <v>3</v>
      </c>
      <c r="M4851" s="1" t="s">
        <v>14778</v>
      </c>
      <c r="N4851" s="1" t="s">
        <v>8547</v>
      </c>
      <c r="O4851" s="1" t="s">
        <v>6</v>
      </c>
      <c r="P4851" s="1" t="s">
        <v>7189</v>
      </c>
      <c r="T4851" s="1" t="s">
        <v>14194</v>
      </c>
      <c r="U4851" s="1" t="s">
        <v>3088</v>
      </c>
      <c r="V4851" s="1" t="s">
        <v>7494</v>
      </c>
      <c r="W4851" s="1" t="s">
        <v>155</v>
      </c>
      <c r="X4851" s="1" t="s">
        <v>7753</v>
      </c>
      <c r="Y4851" s="1" t="s">
        <v>1315</v>
      </c>
      <c r="Z4851" s="1" t="s">
        <v>7778</v>
      </c>
      <c r="AC4851" s="1">
        <v>72</v>
      </c>
      <c r="AD4851" s="1" t="s">
        <v>736</v>
      </c>
      <c r="AE4851" s="1" t="s">
        <v>9813</v>
      </c>
      <c r="AJ4851" s="1" t="s">
        <v>17</v>
      </c>
      <c r="AK4851" s="1" t="s">
        <v>9936</v>
      </c>
      <c r="AL4851" s="1" t="s">
        <v>399</v>
      </c>
      <c r="AM4851" s="1" t="s">
        <v>9937</v>
      </c>
      <c r="AT4851" s="1" t="s">
        <v>46</v>
      </c>
      <c r="AU4851" s="1" t="s">
        <v>7417</v>
      </c>
      <c r="AV4851" s="1" t="s">
        <v>427</v>
      </c>
      <c r="AW4851" s="1" t="s">
        <v>7904</v>
      </c>
      <c r="BG4851" s="1" t="s">
        <v>46</v>
      </c>
      <c r="BH4851" s="1" t="s">
        <v>7417</v>
      </c>
      <c r="BI4851" s="1" t="s">
        <v>3492</v>
      </c>
      <c r="BJ4851" s="1" t="s">
        <v>8691</v>
      </c>
      <c r="BK4851" s="1" t="s">
        <v>46</v>
      </c>
      <c r="BL4851" s="1" t="s">
        <v>7417</v>
      </c>
      <c r="BM4851" s="1" t="s">
        <v>2267</v>
      </c>
      <c r="BN4851" s="1" t="s">
        <v>8365</v>
      </c>
      <c r="BO4851" s="1" t="s">
        <v>46</v>
      </c>
      <c r="BP4851" s="1" t="s">
        <v>7417</v>
      </c>
      <c r="BQ4851" s="1" t="s">
        <v>7037</v>
      </c>
      <c r="BR4851" s="1" t="s">
        <v>12665</v>
      </c>
      <c r="BS4851" s="1" t="s">
        <v>1218</v>
      </c>
      <c r="BT4851" s="1" t="s">
        <v>9947</v>
      </c>
    </row>
    <row r="4852" spans="1:73" ht="13.5" customHeight="1">
      <c r="A4852" s="4" t="str">
        <f t="shared" si="150"/>
        <v>1702_각남면_0166</v>
      </c>
      <c r="B4852" s="1">
        <v>1702</v>
      </c>
      <c r="C4852" s="1" t="s">
        <v>12741</v>
      </c>
      <c r="D4852" s="1" t="s">
        <v>12742</v>
      </c>
      <c r="E4852" s="1">
        <v>4851</v>
      </c>
      <c r="F4852" s="1">
        <v>18</v>
      </c>
      <c r="G4852" s="1" t="s">
        <v>6808</v>
      </c>
      <c r="H4852" s="1" t="s">
        <v>7068</v>
      </c>
      <c r="I4852" s="1">
        <v>9</v>
      </c>
      <c r="L4852" s="1">
        <v>3</v>
      </c>
      <c r="M4852" s="1" t="s">
        <v>14778</v>
      </c>
      <c r="N4852" s="1" t="s">
        <v>8547</v>
      </c>
      <c r="S4852" s="1" t="s">
        <v>49</v>
      </c>
      <c r="T4852" s="1" t="s">
        <v>2878</v>
      </c>
      <c r="U4852" s="1" t="s">
        <v>128</v>
      </c>
      <c r="V4852" s="1" t="s">
        <v>7236</v>
      </c>
      <c r="W4852" s="1" t="s">
        <v>76</v>
      </c>
      <c r="X4852" s="1" t="s">
        <v>12974</v>
      </c>
      <c r="Y4852" s="1" t="s">
        <v>1795</v>
      </c>
      <c r="Z4852" s="1" t="s">
        <v>9360</v>
      </c>
      <c r="AC4852" s="1">
        <v>69</v>
      </c>
      <c r="AD4852" s="1" t="s">
        <v>408</v>
      </c>
      <c r="AE4852" s="1" t="s">
        <v>9800</v>
      </c>
      <c r="AJ4852" s="1" t="s">
        <v>17</v>
      </c>
      <c r="AK4852" s="1" t="s">
        <v>9936</v>
      </c>
      <c r="AL4852" s="1" t="s">
        <v>79</v>
      </c>
      <c r="AM4852" s="1" t="s">
        <v>13206</v>
      </c>
      <c r="AT4852" s="1" t="s">
        <v>46</v>
      </c>
      <c r="AU4852" s="1" t="s">
        <v>7417</v>
      </c>
      <c r="AV4852" s="1" t="s">
        <v>7038</v>
      </c>
      <c r="AW4852" s="1" t="s">
        <v>10842</v>
      </c>
      <c r="BG4852" s="1" t="s">
        <v>46</v>
      </c>
      <c r="BH4852" s="1" t="s">
        <v>7417</v>
      </c>
      <c r="BI4852" s="1" t="s">
        <v>87</v>
      </c>
      <c r="BJ4852" s="1" t="s">
        <v>7750</v>
      </c>
      <c r="BK4852" s="1" t="s">
        <v>46</v>
      </c>
      <c r="BL4852" s="1" t="s">
        <v>7417</v>
      </c>
      <c r="BM4852" s="1" t="s">
        <v>7039</v>
      </c>
      <c r="BN4852" s="1" t="s">
        <v>11223</v>
      </c>
      <c r="BO4852" s="1" t="s">
        <v>46</v>
      </c>
      <c r="BP4852" s="1" t="s">
        <v>7417</v>
      </c>
      <c r="BQ4852" s="1" t="s">
        <v>7040</v>
      </c>
      <c r="BR4852" s="1" t="s">
        <v>14055</v>
      </c>
      <c r="BS4852" s="1" t="s">
        <v>149</v>
      </c>
      <c r="BT4852" s="1" t="s">
        <v>9962</v>
      </c>
    </row>
    <row r="4853" spans="1:73" ht="13.5" customHeight="1">
      <c r="A4853" s="4" t="str">
        <f t="shared" si="150"/>
        <v>1702_각남면_0166</v>
      </c>
      <c r="B4853" s="1">
        <v>1702</v>
      </c>
      <c r="C4853" s="1" t="s">
        <v>12741</v>
      </c>
      <c r="D4853" s="1" t="s">
        <v>12742</v>
      </c>
      <c r="E4853" s="1">
        <v>4852</v>
      </c>
      <c r="F4853" s="1">
        <v>18</v>
      </c>
      <c r="G4853" s="1" t="s">
        <v>6808</v>
      </c>
      <c r="H4853" s="1" t="s">
        <v>7068</v>
      </c>
      <c r="I4853" s="1">
        <v>9</v>
      </c>
      <c r="L4853" s="1">
        <v>3</v>
      </c>
      <c r="M4853" s="1" t="s">
        <v>14778</v>
      </c>
      <c r="N4853" s="1" t="s">
        <v>8547</v>
      </c>
      <c r="S4853" s="1" t="s">
        <v>68</v>
      </c>
      <c r="T4853" s="1" t="s">
        <v>7222</v>
      </c>
      <c r="U4853" s="1" t="s">
        <v>462</v>
      </c>
      <c r="V4853" s="1" t="s">
        <v>12952</v>
      </c>
      <c r="Y4853" s="1" t="s">
        <v>5065</v>
      </c>
      <c r="Z4853" s="1" t="s">
        <v>9195</v>
      </c>
      <c r="AC4853" s="1">
        <v>32</v>
      </c>
      <c r="AD4853" s="1" t="s">
        <v>178</v>
      </c>
      <c r="AE4853" s="1" t="s">
        <v>9780</v>
      </c>
    </row>
    <row r="4854" spans="1:73" ht="13.5" customHeight="1">
      <c r="A4854" s="4" t="str">
        <f t="shared" si="150"/>
        <v>1702_각남면_0166</v>
      </c>
      <c r="B4854" s="1">
        <v>1702</v>
      </c>
      <c r="C4854" s="1" t="s">
        <v>12741</v>
      </c>
      <c r="D4854" s="1" t="s">
        <v>12742</v>
      </c>
      <c r="E4854" s="1">
        <v>4853</v>
      </c>
      <c r="F4854" s="1">
        <v>18</v>
      </c>
      <c r="G4854" s="1" t="s">
        <v>6808</v>
      </c>
      <c r="H4854" s="1" t="s">
        <v>7068</v>
      </c>
      <c r="I4854" s="1">
        <v>9</v>
      </c>
      <c r="L4854" s="1">
        <v>4</v>
      </c>
      <c r="M4854" s="1" t="s">
        <v>4702</v>
      </c>
      <c r="N4854" s="1" t="s">
        <v>9756</v>
      </c>
      <c r="O4854" s="1" t="s">
        <v>6</v>
      </c>
      <c r="P4854" s="1" t="s">
        <v>7189</v>
      </c>
      <c r="T4854" s="1" t="s">
        <v>14194</v>
      </c>
      <c r="U4854" s="1" t="s">
        <v>57</v>
      </c>
      <c r="V4854" s="1" t="s">
        <v>7320</v>
      </c>
      <c r="Y4854" s="1" t="s">
        <v>4702</v>
      </c>
      <c r="Z4854" s="1" t="s">
        <v>9756</v>
      </c>
      <c r="AC4854" s="1">
        <v>45</v>
      </c>
      <c r="AD4854" s="1" t="s">
        <v>203</v>
      </c>
      <c r="AE4854" s="1" t="s">
        <v>9782</v>
      </c>
      <c r="AJ4854" s="1" t="s">
        <v>17</v>
      </c>
      <c r="AK4854" s="1" t="s">
        <v>9936</v>
      </c>
      <c r="AL4854" s="1" t="s">
        <v>224</v>
      </c>
      <c r="AM4854" s="1" t="s">
        <v>9998</v>
      </c>
      <c r="AN4854" s="1" t="s">
        <v>224</v>
      </c>
      <c r="AO4854" s="1" t="s">
        <v>9998</v>
      </c>
      <c r="AR4854" s="1" t="s">
        <v>7041</v>
      </c>
      <c r="AS4854" s="1" t="s">
        <v>10182</v>
      </c>
      <c r="AT4854" s="1" t="s">
        <v>57</v>
      </c>
      <c r="AU4854" s="1" t="s">
        <v>7320</v>
      </c>
      <c r="AV4854" s="1" t="s">
        <v>7042</v>
      </c>
      <c r="AW4854" s="1" t="s">
        <v>10915</v>
      </c>
      <c r="BB4854" s="1" t="s">
        <v>50</v>
      </c>
      <c r="BC4854" s="1" t="s">
        <v>7304</v>
      </c>
      <c r="BD4854" s="1" t="s">
        <v>129</v>
      </c>
      <c r="BE4854" s="1" t="s">
        <v>8037</v>
      </c>
      <c r="BG4854" s="1" t="s">
        <v>57</v>
      </c>
      <c r="BH4854" s="1" t="s">
        <v>7320</v>
      </c>
      <c r="BI4854" s="1" t="s">
        <v>1219</v>
      </c>
      <c r="BJ4854" s="1" t="s">
        <v>8253</v>
      </c>
      <c r="BK4854" s="1" t="s">
        <v>57</v>
      </c>
      <c r="BL4854" s="1" t="s">
        <v>7320</v>
      </c>
      <c r="BM4854" s="1" t="s">
        <v>4696</v>
      </c>
      <c r="BN4854" s="1" t="s">
        <v>8655</v>
      </c>
      <c r="BO4854" s="1" t="s">
        <v>57</v>
      </c>
      <c r="BP4854" s="1" t="s">
        <v>7320</v>
      </c>
      <c r="BQ4854" s="1" t="s">
        <v>7043</v>
      </c>
      <c r="BR4854" s="1" t="s">
        <v>12666</v>
      </c>
      <c r="BS4854" s="1" t="s">
        <v>97</v>
      </c>
      <c r="BT4854" s="1" t="s">
        <v>9880</v>
      </c>
    </row>
    <row r="4855" spans="1:73" ht="13.5" customHeight="1">
      <c r="A4855" s="4" t="str">
        <f t="shared" si="150"/>
        <v>1702_각남면_0166</v>
      </c>
      <c r="B4855" s="1">
        <v>1702</v>
      </c>
      <c r="C4855" s="1" t="s">
        <v>12741</v>
      </c>
      <c r="D4855" s="1" t="s">
        <v>12742</v>
      </c>
      <c r="E4855" s="1">
        <v>4854</v>
      </c>
      <c r="F4855" s="1">
        <v>18</v>
      </c>
      <c r="G4855" s="1" t="s">
        <v>6808</v>
      </c>
      <c r="H4855" s="1" t="s">
        <v>7068</v>
      </c>
      <c r="I4855" s="1">
        <v>9</v>
      </c>
      <c r="L4855" s="1">
        <v>4</v>
      </c>
      <c r="M4855" s="1" t="s">
        <v>4702</v>
      </c>
      <c r="N4855" s="1" t="s">
        <v>9756</v>
      </c>
      <c r="S4855" s="1" t="s">
        <v>49</v>
      </c>
      <c r="T4855" s="1" t="s">
        <v>2878</v>
      </c>
      <c r="U4855" s="1" t="s">
        <v>128</v>
      </c>
      <c r="V4855" s="1" t="s">
        <v>7236</v>
      </c>
      <c r="W4855" s="1" t="s">
        <v>76</v>
      </c>
      <c r="X4855" s="1" t="s">
        <v>12974</v>
      </c>
      <c r="Y4855" s="1" t="s">
        <v>88</v>
      </c>
      <c r="Z4855" s="1" t="s">
        <v>7814</v>
      </c>
      <c r="AC4855" s="1">
        <v>25</v>
      </c>
      <c r="AD4855" s="1" t="s">
        <v>125</v>
      </c>
      <c r="AE4855" s="1" t="s">
        <v>9771</v>
      </c>
      <c r="AJ4855" s="1" t="s">
        <v>17</v>
      </c>
      <c r="AK4855" s="1" t="s">
        <v>9936</v>
      </c>
      <c r="AL4855" s="1" t="s">
        <v>79</v>
      </c>
      <c r="AM4855" s="1" t="s">
        <v>13206</v>
      </c>
      <c r="AT4855" s="1" t="s">
        <v>46</v>
      </c>
      <c r="AU4855" s="1" t="s">
        <v>7417</v>
      </c>
      <c r="AV4855" s="1" t="s">
        <v>7044</v>
      </c>
      <c r="AW4855" s="1" t="s">
        <v>10724</v>
      </c>
      <c r="BG4855" s="1" t="s">
        <v>46</v>
      </c>
      <c r="BH4855" s="1" t="s">
        <v>7417</v>
      </c>
      <c r="BI4855" s="1" t="s">
        <v>1498</v>
      </c>
      <c r="BJ4855" s="1" t="s">
        <v>8158</v>
      </c>
      <c r="BK4855" s="1" t="s">
        <v>46</v>
      </c>
      <c r="BL4855" s="1" t="s">
        <v>7417</v>
      </c>
      <c r="BM4855" s="1" t="s">
        <v>7045</v>
      </c>
      <c r="BN4855" s="1" t="s">
        <v>11991</v>
      </c>
      <c r="BO4855" s="1" t="s">
        <v>46</v>
      </c>
      <c r="BP4855" s="1" t="s">
        <v>7417</v>
      </c>
      <c r="BQ4855" s="1" t="s">
        <v>7046</v>
      </c>
      <c r="BR4855" s="1" t="s">
        <v>12667</v>
      </c>
      <c r="BS4855" s="1" t="s">
        <v>547</v>
      </c>
      <c r="BT4855" s="1" t="s">
        <v>10014</v>
      </c>
    </row>
    <row r="4856" spans="1:73" ht="13.5" customHeight="1">
      <c r="A4856" s="4" t="str">
        <f t="shared" si="150"/>
        <v>1702_각남면_0166</v>
      </c>
      <c r="B4856" s="1">
        <v>1702</v>
      </c>
      <c r="C4856" s="1" t="s">
        <v>12741</v>
      </c>
      <c r="D4856" s="1" t="s">
        <v>12742</v>
      </c>
      <c r="E4856" s="1">
        <v>4855</v>
      </c>
      <c r="F4856" s="1">
        <v>18</v>
      </c>
      <c r="G4856" s="1" t="s">
        <v>6808</v>
      </c>
      <c r="H4856" s="1" t="s">
        <v>7068</v>
      </c>
      <c r="I4856" s="1">
        <v>9</v>
      </c>
      <c r="L4856" s="1">
        <v>5</v>
      </c>
      <c r="M4856" s="1" t="s">
        <v>15265</v>
      </c>
      <c r="N4856" s="1" t="s">
        <v>15266</v>
      </c>
      <c r="O4856" s="1" t="s">
        <v>6</v>
      </c>
      <c r="P4856" s="1" t="s">
        <v>7189</v>
      </c>
      <c r="T4856" s="1" t="s">
        <v>14194</v>
      </c>
      <c r="U4856" s="1" t="s">
        <v>12931</v>
      </c>
      <c r="V4856" s="1" t="s">
        <v>7746</v>
      </c>
      <c r="W4856" s="1" t="s">
        <v>118</v>
      </c>
      <c r="X4856" s="1" t="s">
        <v>7751</v>
      </c>
      <c r="Y4856" s="1" t="s">
        <v>7047</v>
      </c>
      <c r="Z4856" s="1" t="s">
        <v>9757</v>
      </c>
      <c r="AC4856" s="1">
        <v>49</v>
      </c>
      <c r="AD4856" s="1" t="s">
        <v>145</v>
      </c>
      <c r="AE4856" s="1" t="s">
        <v>9775</v>
      </c>
      <c r="AJ4856" s="1" t="s">
        <v>17</v>
      </c>
      <c r="AK4856" s="1" t="s">
        <v>9936</v>
      </c>
      <c r="AL4856" s="1" t="s">
        <v>120</v>
      </c>
      <c r="AM4856" s="1" t="s">
        <v>9894</v>
      </c>
      <c r="AT4856" s="1" t="s">
        <v>297</v>
      </c>
      <c r="AU4856" s="1" t="s">
        <v>10188</v>
      </c>
      <c r="AV4856" s="1" t="s">
        <v>3837</v>
      </c>
      <c r="AW4856" s="1" t="s">
        <v>10916</v>
      </c>
      <c r="BG4856" s="1" t="s">
        <v>46</v>
      </c>
      <c r="BH4856" s="1" t="s">
        <v>7417</v>
      </c>
      <c r="BI4856" s="1" t="s">
        <v>3546</v>
      </c>
      <c r="BJ4856" s="1" t="s">
        <v>8702</v>
      </c>
      <c r="BK4856" s="1" t="s">
        <v>189</v>
      </c>
      <c r="BL4856" s="1" t="s">
        <v>7414</v>
      </c>
      <c r="BM4856" s="1" t="s">
        <v>4029</v>
      </c>
      <c r="BN4856" s="1" t="s">
        <v>11339</v>
      </c>
      <c r="BO4856" s="1" t="s">
        <v>46</v>
      </c>
      <c r="BP4856" s="1" t="s">
        <v>7417</v>
      </c>
      <c r="BQ4856" s="1" t="s">
        <v>7048</v>
      </c>
      <c r="BR4856" s="1" t="s">
        <v>12668</v>
      </c>
      <c r="BS4856" s="1" t="s">
        <v>97</v>
      </c>
      <c r="BT4856" s="1" t="s">
        <v>9880</v>
      </c>
    </row>
    <row r="4857" spans="1:73" ht="13.5" customHeight="1">
      <c r="A4857" s="4" t="str">
        <f t="shared" si="150"/>
        <v>1702_각남면_0166</v>
      </c>
      <c r="B4857" s="1">
        <v>1702</v>
      </c>
      <c r="C4857" s="1" t="s">
        <v>12741</v>
      </c>
      <c r="D4857" s="1" t="s">
        <v>12742</v>
      </c>
      <c r="E4857" s="1">
        <v>4856</v>
      </c>
      <c r="F4857" s="1">
        <v>18</v>
      </c>
      <c r="G4857" s="1" t="s">
        <v>6808</v>
      </c>
      <c r="H4857" s="1" t="s">
        <v>7068</v>
      </c>
      <c r="I4857" s="1">
        <v>9</v>
      </c>
      <c r="L4857" s="1">
        <v>5</v>
      </c>
      <c r="M4857" s="1" t="s">
        <v>15265</v>
      </c>
      <c r="N4857" s="1" t="s">
        <v>15266</v>
      </c>
      <c r="S4857" s="1" t="s">
        <v>49</v>
      </c>
      <c r="T4857" s="1" t="s">
        <v>2878</v>
      </c>
      <c r="W4857" s="1" t="s">
        <v>166</v>
      </c>
      <c r="X4857" s="1" t="s">
        <v>7754</v>
      </c>
      <c r="Y4857" s="1" t="s">
        <v>88</v>
      </c>
      <c r="Z4857" s="1" t="s">
        <v>7814</v>
      </c>
      <c r="AC4857" s="1">
        <v>42</v>
      </c>
      <c r="AD4857" s="1" t="s">
        <v>266</v>
      </c>
      <c r="AE4857" s="1" t="s">
        <v>9788</v>
      </c>
      <c r="AJ4857" s="1" t="s">
        <v>17</v>
      </c>
      <c r="AK4857" s="1" t="s">
        <v>9936</v>
      </c>
      <c r="AL4857" s="1" t="s">
        <v>97</v>
      </c>
      <c r="AM4857" s="1" t="s">
        <v>9880</v>
      </c>
      <c r="AT4857" s="1" t="s">
        <v>46</v>
      </c>
      <c r="AU4857" s="1" t="s">
        <v>7417</v>
      </c>
      <c r="AV4857" s="1" t="s">
        <v>590</v>
      </c>
      <c r="AW4857" s="1" t="s">
        <v>7995</v>
      </c>
      <c r="BG4857" s="1" t="s">
        <v>46</v>
      </c>
      <c r="BH4857" s="1" t="s">
        <v>7417</v>
      </c>
      <c r="BI4857" s="1" t="s">
        <v>7049</v>
      </c>
      <c r="BJ4857" s="1" t="s">
        <v>13434</v>
      </c>
      <c r="BK4857" s="1" t="s">
        <v>189</v>
      </c>
      <c r="BL4857" s="1" t="s">
        <v>7414</v>
      </c>
      <c r="BM4857" s="1" t="s">
        <v>879</v>
      </c>
      <c r="BN4857" s="1" t="s">
        <v>11156</v>
      </c>
      <c r="BO4857" s="1" t="s">
        <v>46</v>
      </c>
      <c r="BP4857" s="1" t="s">
        <v>7417</v>
      </c>
      <c r="BQ4857" s="1" t="s">
        <v>7050</v>
      </c>
      <c r="BR4857" s="1" t="s">
        <v>12669</v>
      </c>
      <c r="BS4857" s="1" t="s">
        <v>79</v>
      </c>
      <c r="BT4857" s="1" t="s">
        <v>14129</v>
      </c>
    </row>
    <row r="4858" spans="1:73" ht="13.5" customHeight="1">
      <c r="A4858" s="4" t="str">
        <f t="shared" si="150"/>
        <v>1702_각남면_0166</v>
      </c>
      <c r="B4858" s="1">
        <v>1702</v>
      </c>
      <c r="C4858" s="1" t="s">
        <v>12741</v>
      </c>
      <c r="D4858" s="1" t="s">
        <v>12742</v>
      </c>
      <c r="E4858" s="1">
        <v>4857</v>
      </c>
      <c r="F4858" s="1">
        <v>18</v>
      </c>
      <c r="G4858" s="1" t="s">
        <v>6808</v>
      </c>
      <c r="H4858" s="1" t="s">
        <v>7068</v>
      </c>
      <c r="I4858" s="1">
        <v>9</v>
      </c>
      <c r="L4858" s="1">
        <v>5</v>
      </c>
      <c r="M4858" s="1" t="s">
        <v>15265</v>
      </c>
      <c r="N4858" s="1" t="s">
        <v>15266</v>
      </c>
      <c r="S4858" s="1" t="s">
        <v>64</v>
      </c>
      <c r="T4858" s="1" t="s">
        <v>7221</v>
      </c>
      <c r="Y4858" s="1" t="s">
        <v>88</v>
      </c>
      <c r="Z4858" s="1" t="s">
        <v>7814</v>
      </c>
      <c r="AC4858" s="1">
        <v>10</v>
      </c>
      <c r="AD4858" s="1" t="s">
        <v>72</v>
      </c>
      <c r="AE4858" s="1" t="s">
        <v>9765</v>
      </c>
      <c r="BU4858" s="1" t="s">
        <v>12739</v>
      </c>
    </row>
  </sheetData>
  <sortState ref="A2:BU4851">
    <sortCondition ref="AJ1"/>
  </sortState>
  <phoneticPr fontId="1" type="noConversion"/>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applelkj@daum.net</cp:lastModifiedBy>
  <dcterms:created xsi:type="dcterms:W3CDTF">2018-02-06T03:09:21Z</dcterms:created>
  <dcterms:modified xsi:type="dcterms:W3CDTF">2019-07-30T05:17:39Z</dcterms:modified>
</cp:coreProperties>
</file>